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E:\Sorted2\Data request - 2024 Natalie Monacci Carbon\2 And the new distribution files\"/>
    </mc:Choice>
  </mc:AlternateContent>
  <xr:revisionPtr revIDLastSave="0" documentId="13_ncr:1_{F487B972-DC5D-45D4-B8F4-4365EF6EEF9C}" xr6:coauthVersionLast="47" xr6:coauthVersionMax="47" xr10:uidLastSave="{00000000-0000-0000-0000-000000000000}"/>
  <bookViews>
    <workbookView xWindow="-108" yWindow="-108" windowWidth="23256" windowHeight="11964" firstSheet="1" activeTab="5" xr2:uid="{00000000-000D-0000-FFFF-FFFF00000000}"/>
  </bookViews>
  <sheets>
    <sheet name="Data Notes and Updates " sheetId="6" r:id="rId1"/>
    <sheet name="Daily Log" sheetId="86" r:id="rId2"/>
    <sheet name="CTD Stn locations" sheetId="87" r:id="rId3"/>
    <sheet name="CTD Cast Event Notes" sheetId="89" r:id="rId4"/>
    <sheet name="ChemMetadata" sheetId="85" r:id="rId5"/>
    <sheet name="2019-87_LSSL_Chem" sheetId="93" r:id="rId6"/>
    <sheet name="Rosette Sample Log" sheetId="90" r:id="rId7"/>
    <sheet name="Underway Sample Log" sheetId="91" r:id="rId8"/>
    <sheet name="Underway Notes" sheetId="92" r:id="rId9"/>
  </sheets>
  <definedNames>
    <definedName name="_xlnm._FilterDatabase" localSheetId="5" hidden="1">'2019-87_LSSL_Chem'!$A$1:$CF$1376</definedName>
    <definedName name="_xlnm._FilterDatabase" localSheetId="3" hidden="1">'CTD Cast Event Notes'!#REF!</definedName>
    <definedName name="_xlnm._FilterDatabase" localSheetId="6" hidden="1">'Rosette Sample Log'!#REF!</definedName>
    <definedName name="_xlnm.Print_Area" localSheetId="3">'CTD Cast Event Notes'!#REF!</definedName>
    <definedName name="_xlnm.Print_Area" localSheetId="2">'CTD Stn locations'!$B$2:$C$2</definedName>
    <definedName name="_xlnm.Print_Area" localSheetId="0">'Data Notes and Updates '!$C$5:$C$36</definedName>
    <definedName name="_xlnm.Print_Area" localSheetId="6">'Rosette Sample Log'!#REF!</definedName>
    <definedName name="_xlnm.Print_Area" localSheetId="7">'Underway Sample Log'!$AO$9:$BF$9</definedName>
    <definedName name="_xlnm.Print_Titles" localSheetId="5">'2019-87_LSSL_Chem'!#REF!</definedName>
    <definedName name="_xlnm.Print_Titles" localSheetId="6">'Rosette Sample Log'!#REF!,'Rosette Sample Log'!#REF!</definedName>
    <definedName name="_xlnm.Print_Titles" localSheetId="7">'Underway Sample Log'!$8:$9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6" i="92" l="1"/>
  <c r="AB56" i="92"/>
  <c r="W56" i="92"/>
  <c r="X56" i="92"/>
  <c r="S56" i="92"/>
  <c r="T56" i="92"/>
  <c r="W39" i="92"/>
  <c r="X39" i="92"/>
  <c r="W38" i="92"/>
  <c r="X38" i="92"/>
  <c r="AA30" i="92"/>
  <c r="AB30" i="92"/>
  <c r="W30" i="92"/>
  <c r="X30" i="92"/>
  <c r="S30" i="92"/>
  <c r="T30" i="92"/>
  <c r="M79" i="91"/>
  <c r="AM79" i="91"/>
  <c r="H79" i="91"/>
  <c r="I79" i="91"/>
  <c r="E79" i="91"/>
  <c r="F79" i="91"/>
  <c r="D79" i="91"/>
  <c r="C79" i="91"/>
  <c r="B79" i="91"/>
  <c r="BJ78" i="91"/>
  <c r="M78" i="91"/>
  <c r="AM78" i="91"/>
  <c r="H78" i="91"/>
  <c r="I78" i="91"/>
  <c r="E78" i="91"/>
  <c r="F78" i="91"/>
  <c r="D78" i="91"/>
  <c r="C78" i="91"/>
  <c r="B78" i="91"/>
  <c r="M77" i="91"/>
  <c r="AM77" i="91"/>
  <c r="H77" i="91"/>
  <c r="I77" i="91"/>
  <c r="E77" i="91"/>
  <c r="F77" i="91"/>
  <c r="D77" i="91"/>
  <c r="C77" i="91"/>
  <c r="B77" i="91"/>
  <c r="M76" i="91"/>
  <c r="AM76" i="91"/>
  <c r="H76" i="91"/>
  <c r="I76" i="91"/>
  <c r="E76" i="91"/>
  <c r="F76" i="91"/>
  <c r="D76" i="91"/>
  <c r="C76" i="91"/>
  <c r="B76" i="91"/>
  <c r="M75" i="91"/>
  <c r="AM75" i="91"/>
  <c r="H75" i="91"/>
  <c r="I75" i="91"/>
  <c r="E75" i="91"/>
  <c r="F75" i="91"/>
  <c r="D75" i="91"/>
  <c r="C75" i="91"/>
  <c r="B75" i="91"/>
  <c r="M74" i="91"/>
  <c r="AM74" i="91"/>
  <c r="H74" i="91"/>
  <c r="I74" i="91"/>
  <c r="E74" i="91"/>
  <c r="F74" i="91"/>
  <c r="D74" i="91"/>
  <c r="C74" i="91"/>
  <c r="B74" i="91"/>
  <c r="M73" i="91"/>
  <c r="AM73" i="91"/>
  <c r="H73" i="91"/>
  <c r="I73" i="91"/>
  <c r="E73" i="91"/>
  <c r="F73" i="91"/>
  <c r="D73" i="91"/>
  <c r="C73" i="91"/>
  <c r="B73" i="91"/>
  <c r="M72" i="91"/>
  <c r="AM72" i="91"/>
  <c r="H72" i="91"/>
  <c r="I72" i="91"/>
  <c r="E72" i="91"/>
  <c r="F72" i="91"/>
  <c r="D72" i="91"/>
  <c r="C72" i="91"/>
  <c r="B72" i="91"/>
  <c r="BJ71" i="91"/>
  <c r="M71" i="91"/>
  <c r="AM71" i="91"/>
  <c r="H71" i="91"/>
  <c r="I71" i="91"/>
  <c r="E71" i="91"/>
  <c r="F71" i="91"/>
  <c r="D71" i="91"/>
  <c r="C71" i="91"/>
  <c r="B71" i="91"/>
  <c r="M70" i="91"/>
  <c r="AM70" i="91"/>
  <c r="H70" i="91"/>
  <c r="I70" i="91"/>
  <c r="E70" i="91"/>
  <c r="F70" i="91"/>
  <c r="D70" i="91"/>
  <c r="C70" i="91"/>
  <c r="B70" i="91"/>
  <c r="M69" i="91"/>
  <c r="AM69" i="91"/>
  <c r="H69" i="91"/>
  <c r="I69" i="91"/>
  <c r="E69" i="91"/>
  <c r="F69" i="91"/>
  <c r="D69" i="91"/>
  <c r="C69" i="91"/>
  <c r="B69" i="91"/>
  <c r="BJ68" i="91"/>
  <c r="M68" i="91"/>
  <c r="AM68" i="91"/>
  <c r="H68" i="91"/>
  <c r="I68" i="91"/>
  <c r="E68" i="91"/>
  <c r="F68" i="91"/>
  <c r="D68" i="91"/>
  <c r="C68" i="91"/>
  <c r="B68" i="91"/>
  <c r="M67" i="91"/>
  <c r="AM67" i="91"/>
  <c r="H67" i="91"/>
  <c r="I67" i="91"/>
  <c r="E67" i="91"/>
  <c r="F67" i="91"/>
  <c r="D67" i="91"/>
  <c r="C67" i="91"/>
  <c r="B67" i="91"/>
  <c r="M66" i="91"/>
  <c r="AM66" i="91"/>
  <c r="H66" i="91"/>
  <c r="I66" i="91"/>
  <c r="E66" i="91"/>
  <c r="F66" i="91"/>
  <c r="D66" i="91"/>
  <c r="C66" i="91"/>
  <c r="B66" i="91"/>
  <c r="M65" i="91"/>
  <c r="AM65" i="91"/>
  <c r="H65" i="91"/>
  <c r="I65" i="91"/>
  <c r="E65" i="91"/>
  <c r="F65" i="91"/>
  <c r="D65" i="91"/>
  <c r="C65" i="91"/>
  <c r="B65" i="91"/>
  <c r="BJ64" i="91"/>
  <c r="M64" i="91"/>
  <c r="AM64" i="91"/>
  <c r="H64" i="91"/>
  <c r="I64" i="91"/>
  <c r="E64" i="91"/>
  <c r="F64" i="91"/>
  <c r="D64" i="91"/>
  <c r="C64" i="91"/>
  <c r="B64" i="91"/>
  <c r="M63" i="91"/>
  <c r="AM63" i="91"/>
  <c r="H63" i="91"/>
  <c r="I63" i="91"/>
  <c r="E63" i="91"/>
  <c r="F63" i="91"/>
  <c r="D63" i="91"/>
  <c r="C63" i="91"/>
  <c r="B63" i="91"/>
  <c r="M62" i="91"/>
  <c r="AM62" i="91"/>
  <c r="H62" i="91"/>
  <c r="I62" i="91"/>
  <c r="E62" i="91"/>
  <c r="F62" i="91"/>
  <c r="D62" i="91"/>
  <c r="C62" i="91"/>
  <c r="B62" i="91"/>
  <c r="BJ61" i="91"/>
  <c r="M61" i="91"/>
  <c r="AM61" i="91"/>
  <c r="H61" i="91"/>
  <c r="I61" i="91"/>
  <c r="E61" i="91"/>
  <c r="F61" i="91"/>
  <c r="D61" i="91"/>
  <c r="C61" i="91"/>
  <c r="B61" i="91"/>
  <c r="M60" i="91"/>
  <c r="AM60" i="91"/>
  <c r="H60" i="91"/>
  <c r="I60" i="91"/>
  <c r="E60" i="91"/>
  <c r="F60" i="91"/>
  <c r="D60" i="91"/>
  <c r="C60" i="91"/>
  <c r="B60" i="91"/>
  <c r="M59" i="91"/>
  <c r="AM59" i="91"/>
  <c r="H59" i="91"/>
  <c r="I59" i="91"/>
  <c r="E59" i="91"/>
  <c r="F59" i="91"/>
  <c r="D59" i="91"/>
  <c r="C59" i="91"/>
  <c r="B59" i="91"/>
  <c r="M58" i="91"/>
  <c r="AM58" i="91"/>
  <c r="H58" i="91"/>
  <c r="I58" i="91"/>
  <c r="E58" i="91"/>
  <c r="F58" i="91"/>
  <c r="D58" i="91"/>
  <c r="C58" i="91"/>
  <c r="B58" i="91"/>
  <c r="M57" i="91"/>
  <c r="AM57" i="91"/>
  <c r="H57" i="91"/>
  <c r="I57" i="91"/>
  <c r="E57" i="91"/>
  <c r="F57" i="91"/>
  <c r="D57" i="91"/>
  <c r="C57" i="91"/>
  <c r="B57" i="91"/>
  <c r="M56" i="91"/>
  <c r="AM56" i="91"/>
  <c r="H56" i="91"/>
  <c r="I56" i="91"/>
  <c r="E56" i="91"/>
  <c r="F56" i="91"/>
  <c r="D56" i="91"/>
  <c r="C56" i="91"/>
  <c r="B56" i="91"/>
  <c r="BJ55" i="91"/>
  <c r="M55" i="91"/>
  <c r="AM55" i="91"/>
  <c r="H55" i="91"/>
  <c r="I55" i="91"/>
  <c r="E55" i="91"/>
  <c r="F55" i="91"/>
  <c r="D55" i="91"/>
  <c r="C55" i="91"/>
  <c r="B55" i="91"/>
  <c r="M54" i="91"/>
  <c r="AM54" i="91"/>
  <c r="H54" i="91"/>
  <c r="I54" i="91"/>
  <c r="E54" i="91"/>
  <c r="F54" i="91"/>
  <c r="D54" i="91"/>
  <c r="C54" i="91"/>
  <c r="B54" i="91"/>
  <c r="M53" i="91"/>
  <c r="AM53" i="91"/>
  <c r="H53" i="91"/>
  <c r="I53" i="91"/>
  <c r="E53" i="91"/>
  <c r="F53" i="91"/>
  <c r="D53" i="91"/>
  <c r="C53" i="91"/>
  <c r="B53" i="91"/>
  <c r="M52" i="91"/>
  <c r="AM52" i="91"/>
  <c r="H52" i="91"/>
  <c r="I52" i="91"/>
  <c r="E52" i="91"/>
  <c r="F52" i="91"/>
  <c r="D52" i="91"/>
  <c r="C52" i="91"/>
  <c r="B52" i="91"/>
  <c r="M51" i="91"/>
  <c r="AM51" i="91"/>
  <c r="H51" i="91"/>
  <c r="I51" i="91"/>
  <c r="E51" i="91"/>
  <c r="F51" i="91"/>
  <c r="D51" i="91"/>
  <c r="C51" i="91"/>
  <c r="B51" i="91"/>
  <c r="BJ50" i="91"/>
  <c r="M50" i="91"/>
  <c r="AM50" i="91"/>
  <c r="H50" i="91"/>
  <c r="I50" i="91"/>
  <c r="E50" i="91"/>
  <c r="F50" i="91"/>
  <c r="D50" i="91"/>
  <c r="C50" i="91"/>
  <c r="B50" i="91"/>
  <c r="M49" i="91"/>
  <c r="AM49" i="91"/>
  <c r="H49" i="91"/>
  <c r="I49" i="91"/>
  <c r="E49" i="91"/>
  <c r="F49" i="91"/>
  <c r="D49" i="91"/>
  <c r="C49" i="91"/>
  <c r="B49" i="91"/>
  <c r="M48" i="91"/>
  <c r="AM48" i="91"/>
  <c r="H48" i="91"/>
  <c r="I48" i="91"/>
  <c r="E48" i="91"/>
  <c r="F48" i="91"/>
  <c r="D48" i="91"/>
  <c r="C48" i="91"/>
  <c r="B48" i="91"/>
  <c r="M47" i="91"/>
  <c r="AM47" i="91"/>
  <c r="H47" i="91"/>
  <c r="I47" i="91"/>
  <c r="E47" i="91"/>
  <c r="F47" i="91"/>
  <c r="D47" i="91"/>
  <c r="C47" i="91"/>
  <c r="B47" i="91"/>
  <c r="BJ46" i="91"/>
  <c r="M46" i="91"/>
  <c r="AM46" i="91"/>
  <c r="H46" i="91"/>
  <c r="I46" i="91"/>
  <c r="E46" i="91"/>
  <c r="F46" i="91"/>
  <c r="D46" i="91"/>
  <c r="C46" i="91"/>
  <c r="B46" i="91"/>
  <c r="M45" i="91"/>
  <c r="AM45" i="91"/>
  <c r="H45" i="91"/>
  <c r="I45" i="91"/>
  <c r="E45" i="91"/>
  <c r="F45" i="91"/>
  <c r="D45" i="91"/>
  <c r="C45" i="91"/>
  <c r="B45" i="91"/>
  <c r="M44" i="91"/>
  <c r="AM44" i="91"/>
  <c r="H44" i="91"/>
  <c r="I44" i="91"/>
  <c r="E44" i="91"/>
  <c r="F44" i="91"/>
  <c r="D44" i="91"/>
  <c r="C44" i="91"/>
  <c r="B44" i="91"/>
  <c r="BJ43" i="91"/>
  <c r="M43" i="91"/>
  <c r="AM43" i="91"/>
  <c r="H43" i="91"/>
  <c r="I43" i="91"/>
  <c r="E43" i="91"/>
  <c r="F43" i="91"/>
  <c r="D43" i="91"/>
  <c r="C43" i="91"/>
  <c r="B43" i="91"/>
  <c r="M42" i="91"/>
  <c r="AM42" i="91"/>
  <c r="H42" i="91"/>
  <c r="I42" i="91"/>
  <c r="E42" i="91"/>
  <c r="F42" i="91"/>
  <c r="D42" i="91"/>
  <c r="C42" i="91"/>
  <c r="B42" i="91"/>
  <c r="M41" i="91"/>
  <c r="AM41" i="91"/>
  <c r="H41" i="91"/>
  <c r="I41" i="91"/>
  <c r="E41" i="91"/>
  <c r="F41" i="91"/>
  <c r="D41" i="91"/>
  <c r="C41" i="91"/>
  <c r="B41" i="91"/>
  <c r="BJ40" i="91"/>
  <c r="M40" i="91"/>
  <c r="AM40" i="91"/>
  <c r="H40" i="91"/>
  <c r="I40" i="91"/>
  <c r="E40" i="91"/>
  <c r="F40" i="91"/>
  <c r="D40" i="91"/>
  <c r="C40" i="91"/>
  <c r="B40" i="91"/>
  <c r="M39" i="91"/>
  <c r="AM39" i="91"/>
  <c r="H39" i="91"/>
  <c r="I39" i="91"/>
  <c r="E39" i="91"/>
  <c r="F39" i="91"/>
  <c r="D39" i="91"/>
  <c r="C39" i="91"/>
  <c r="B39" i="91"/>
  <c r="M38" i="91"/>
  <c r="AM38" i="91"/>
  <c r="H38" i="91"/>
  <c r="I38" i="91"/>
  <c r="E38" i="91"/>
  <c r="F38" i="91"/>
  <c r="D38" i="91"/>
  <c r="C38" i="91"/>
  <c r="B38" i="91"/>
  <c r="M37" i="91"/>
  <c r="AM37" i="91"/>
  <c r="H37" i="91"/>
  <c r="I37" i="91"/>
  <c r="E37" i="91"/>
  <c r="F37" i="91"/>
  <c r="D37" i="91"/>
  <c r="C37" i="91"/>
  <c r="B37" i="91"/>
  <c r="BJ36" i="91"/>
  <c r="M36" i="91"/>
  <c r="AM36" i="91"/>
  <c r="H36" i="91"/>
  <c r="I36" i="91"/>
  <c r="E36" i="91"/>
  <c r="F36" i="91"/>
  <c r="D36" i="91"/>
  <c r="C36" i="91"/>
  <c r="B36" i="91"/>
  <c r="BJ35" i="91"/>
  <c r="M35" i="91"/>
  <c r="AM35" i="91"/>
  <c r="H35" i="91"/>
  <c r="I35" i="91"/>
  <c r="E35" i="91"/>
  <c r="F35" i="91"/>
  <c r="D35" i="91"/>
  <c r="C35" i="91"/>
  <c r="B35" i="91"/>
  <c r="M34" i="91"/>
  <c r="AM34" i="91"/>
  <c r="H34" i="91"/>
  <c r="I34" i="91"/>
  <c r="E34" i="91"/>
  <c r="F34" i="91"/>
  <c r="D34" i="91"/>
  <c r="C34" i="91"/>
  <c r="B34" i="91"/>
  <c r="M33" i="91"/>
  <c r="AM33" i="91"/>
  <c r="H33" i="91"/>
  <c r="I33" i="91"/>
  <c r="E33" i="91"/>
  <c r="F33" i="91"/>
  <c r="D33" i="91"/>
  <c r="C33" i="91"/>
  <c r="B33" i="91"/>
  <c r="BJ32" i="91"/>
  <c r="M32" i="91"/>
  <c r="AM32" i="91"/>
  <c r="H32" i="91"/>
  <c r="I32" i="91"/>
  <c r="E32" i="91"/>
  <c r="F32" i="91"/>
  <c r="D32" i="91"/>
  <c r="C32" i="91"/>
  <c r="B32" i="91"/>
  <c r="M31" i="91"/>
  <c r="AM31" i="91"/>
  <c r="H31" i="91"/>
  <c r="I31" i="91"/>
  <c r="E31" i="91"/>
  <c r="F31" i="91"/>
  <c r="D31" i="91"/>
  <c r="C31" i="91"/>
  <c r="B31" i="91"/>
  <c r="M30" i="91"/>
  <c r="AM30" i="91"/>
  <c r="H30" i="91"/>
  <c r="I30" i="91"/>
  <c r="E30" i="91"/>
  <c r="F30" i="91"/>
  <c r="D30" i="91"/>
  <c r="C30" i="91"/>
  <c r="B30" i="91"/>
  <c r="M29" i="91"/>
  <c r="AM29" i="91"/>
  <c r="H29" i="91"/>
  <c r="I29" i="91"/>
  <c r="E29" i="91"/>
  <c r="F29" i="91"/>
  <c r="D29" i="91"/>
  <c r="C29" i="91"/>
  <c r="B29" i="91"/>
  <c r="M28" i="91"/>
  <c r="AM28" i="91"/>
  <c r="H28" i="91"/>
  <c r="I28" i="91"/>
  <c r="E28" i="91"/>
  <c r="F28" i="91"/>
  <c r="D28" i="91"/>
  <c r="C28" i="91"/>
  <c r="B28" i="91"/>
  <c r="BJ27" i="91"/>
  <c r="M27" i="91"/>
  <c r="AM27" i="91"/>
  <c r="H27" i="91"/>
  <c r="I27" i="91"/>
  <c r="E27" i="91"/>
  <c r="F27" i="91"/>
  <c r="D27" i="91"/>
  <c r="C27" i="91"/>
  <c r="B27" i="91"/>
  <c r="M26" i="91"/>
  <c r="AM26" i="91"/>
  <c r="H26" i="91"/>
  <c r="I26" i="91"/>
  <c r="E26" i="91"/>
  <c r="F26" i="91"/>
  <c r="D26" i="91"/>
  <c r="C26" i="91"/>
  <c r="B26" i="91"/>
  <c r="M25" i="91"/>
  <c r="AM25" i="91"/>
  <c r="H25" i="91"/>
  <c r="I25" i="91"/>
  <c r="E25" i="91"/>
  <c r="F25" i="91"/>
  <c r="D25" i="91"/>
  <c r="C25" i="91"/>
  <c r="B25" i="91"/>
  <c r="M24" i="91"/>
  <c r="AM24" i="91"/>
  <c r="H24" i="91"/>
  <c r="I24" i="91"/>
  <c r="E24" i="91"/>
  <c r="F24" i="91"/>
  <c r="D24" i="91"/>
  <c r="C24" i="91"/>
  <c r="B24" i="91"/>
  <c r="BJ23" i="91"/>
  <c r="M23" i="91"/>
  <c r="AM23" i="91"/>
  <c r="H23" i="91"/>
  <c r="I23" i="91"/>
  <c r="E23" i="91"/>
  <c r="F23" i="91"/>
  <c r="D23" i="91"/>
  <c r="C23" i="91"/>
  <c r="B23" i="91"/>
  <c r="M22" i="91"/>
  <c r="AM22" i="91"/>
  <c r="H22" i="91"/>
  <c r="I22" i="91"/>
  <c r="E22" i="91"/>
  <c r="F22" i="91"/>
  <c r="D22" i="91"/>
  <c r="C22" i="91"/>
  <c r="B22" i="91"/>
  <c r="M21" i="91"/>
  <c r="AM21" i="91"/>
  <c r="H21" i="91"/>
  <c r="I21" i="91"/>
  <c r="E21" i="91"/>
  <c r="F21" i="91"/>
  <c r="D21" i="91"/>
  <c r="C21" i="91"/>
  <c r="B21" i="91"/>
  <c r="M20" i="91"/>
  <c r="AM20" i="91"/>
  <c r="H20" i="91"/>
  <c r="I20" i="91"/>
  <c r="E20" i="91"/>
  <c r="F20" i="91"/>
  <c r="D20" i="91"/>
  <c r="C20" i="91"/>
  <c r="B20" i="91"/>
  <c r="M19" i="91"/>
  <c r="AM19" i="91"/>
  <c r="H19" i="91"/>
  <c r="I19" i="91"/>
  <c r="E19" i="91"/>
  <c r="F19" i="91"/>
  <c r="D19" i="91"/>
  <c r="C19" i="91"/>
  <c r="B19" i="91"/>
  <c r="M18" i="91"/>
  <c r="AM18" i="91"/>
  <c r="H18" i="91"/>
  <c r="I18" i="91"/>
  <c r="E18" i="91"/>
  <c r="F18" i="91"/>
  <c r="D18" i="91"/>
  <c r="C18" i="91"/>
  <c r="B18" i="91"/>
  <c r="M17" i="91"/>
  <c r="AM17" i="91"/>
  <c r="H17" i="91"/>
  <c r="I17" i="91"/>
  <c r="E17" i="91"/>
  <c r="F17" i="91"/>
  <c r="D17" i="91"/>
  <c r="C17" i="91"/>
  <c r="B17" i="91"/>
  <c r="M16" i="91"/>
  <c r="AM16" i="91"/>
  <c r="H16" i="91"/>
  <c r="I16" i="91"/>
  <c r="E16" i="91"/>
  <c r="F16" i="91"/>
  <c r="D16" i="91"/>
  <c r="C16" i="91"/>
  <c r="B16" i="91"/>
  <c r="M15" i="91"/>
  <c r="AM15" i="91"/>
  <c r="H15" i="91"/>
  <c r="I15" i="91"/>
  <c r="E15" i="91"/>
  <c r="F15" i="91"/>
  <c r="D15" i="91"/>
  <c r="C15" i="91"/>
  <c r="B15" i="91"/>
  <c r="M14" i="91"/>
  <c r="AM14" i="91"/>
  <c r="H14" i="91"/>
  <c r="I14" i="91"/>
  <c r="E14" i="91"/>
  <c r="F14" i="91"/>
  <c r="D14" i="91"/>
  <c r="C14" i="91"/>
  <c r="B14" i="91"/>
  <c r="M13" i="91"/>
  <c r="AM13" i="91"/>
  <c r="H13" i="91"/>
  <c r="I13" i="91"/>
  <c r="E13" i="91"/>
  <c r="F13" i="91"/>
  <c r="D13" i="91"/>
  <c r="C13" i="91"/>
  <c r="B13" i="91"/>
  <c r="M12" i="91"/>
  <c r="AM12" i="91"/>
  <c r="H12" i="91"/>
  <c r="I12" i="91"/>
  <c r="E12" i="91"/>
  <c r="F12" i="91"/>
  <c r="D12" i="91"/>
  <c r="C12" i="91"/>
  <c r="B12" i="91"/>
  <c r="M11" i="91"/>
  <c r="AM11" i="91"/>
  <c r="H11" i="91"/>
  <c r="I11" i="91"/>
  <c r="E11" i="91"/>
  <c r="F11" i="91"/>
  <c r="D11" i="91"/>
  <c r="C11" i="91"/>
  <c r="B11" i="91"/>
  <c r="M10" i="91"/>
  <c r="AM10" i="91"/>
  <c r="H10" i="91"/>
  <c r="I10" i="91"/>
  <c r="E10" i="91"/>
  <c r="F10" i="91"/>
  <c r="D10" i="91"/>
  <c r="C10" i="91"/>
  <c r="B10" i="91"/>
</calcChain>
</file>

<file path=xl/sharedStrings.xml><?xml version="1.0" encoding="utf-8"?>
<sst xmlns="http://schemas.openxmlformats.org/spreadsheetml/2006/main" count="30675" uniqueCount="1467">
  <si>
    <t>Bacteria</t>
  </si>
  <si>
    <t>CTDOxy [mL/L] downcast</t>
  </si>
  <si>
    <t>CTDCDOM [mg/m3]</t>
  </si>
  <si>
    <t>CTDSPAR</t>
  </si>
  <si>
    <t>CTDAlt [m]</t>
  </si>
  <si>
    <t>CTDPAR</t>
  </si>
  <si>
    <t xml:space="preserve">CTDPres [dbar]  </t>
  </si>
  <si>
    <t xml:space="preserve">CTDTemp [ITS-90 C]  </t>
  </si>
  <si>
    <t xml:space="preserve">CTDCond [mS/cm]   </t>
  </si>
  <si>
    <t xml:space="preserve">CTDSalt []  </t>
  </si>
  <si>
    <t xml:space="preserve">CTDTrans [%]  </t>
  </si>
  <si>
    <t xml:space="preserve">CTDCDOM [mg/m3]  </t>
  </si>
  <si>
    <t xml:space="preserve">CTDRinkoOxy [volts]  </t>
  </si>
  <si>
    <t xml:space="preserve">CTDAlt [m]  </t>
  </si>
  <si>
    <t xml:space="preserve">CTDSPAR [µEinstiens/m²/sec]  </t>
  </si>
  <si>
    <t>Calibrated</t>
  </si>
  <si>
    <t xml:space="preserve">CTDOxy [mL/L] downcast  </t>
  </si>
  <si>
    <t xml:space="preserve">CTDOxy [% Sat] downcast  </t>
  </si>
  <si>
    <t>DOWNCAST Oxygen - CTD [mL/L]</t>
  </si>
  <si>
    <t>DOWNCAST Oxygen Saturation - CTD [%]</t>
  </si>
  <si>
    <t>NA</t>
  </si>
  <si>
    <t>Bottle Integrity (if bottle didn't close where expected, all sample have QF adjusted)</t>
  </si>
  <si>
    <t xml:space="preserve">Data Notes: </t>
  </si>
  <si>
    <t>Salt</t>
  </si>
  <si>
    <t>NH4</t>
  </si>
  <si>
    <t>Pressure - CTD [dbar]</t>
  </si>
  <si>
    <t>[dbar]</t>
  </si>
  <si>
    <t>Temperature - CTD [ITS-90 C]</t>
  </si>
  <si>
    <t>[ITS-90 C]</t>
  </si>
  <si>
    <t>Conductivity - CTD [mS/cm]</t>
  </si>
  <si>
    <t>[mS/cm]</t>
  </si>
  <si>
    <t>Salinity - CTD [PSS-78]</t>
  </si>
  <si>
    <t>[mL/L]</t>
  </si>
  <si>
    <t>[%]</t>
  </si>
  <si>
    <t>Fluorescence - CTD [mg/m3]</t>
  </si>
  <si>
    <t>[mg/m3]</t>
  </si>
  <si>
    <t>Transmissivity - CTD [%]</t>
  </si>
  <si>
    <t>CDOM - CTD [mg/m3]</t>
  </si>
  <si>
    <t xml:space="preserve">Rinko Oxygen - CTD </t>
  </si>
  <si>
    <t>[volts]</t>
  </si>
  <si>
    <t>Altimeter - CTD [m]</t>
  </si>
  <si>
    <t>[m]</t>
  </si>
  <si>
    <t xml:space="preserve">Salinity </t>
  </si>
  <si>
    <t>Oxygen [mL/L]</t>
  </si>
  <si>
    <t>[mmol/m3]</t>
  </si>
  <si>
    <t>[umol/kg]</t>
  </si>
  <si>
    <t>[ug/L]</t>
  </si>
  <si>
    <t>Dissolved Inorganic Carbon [umol/kg]</t>
  </si>
  <si>
    <t>ChemMetadata</t>
  </si>
  <si>
    <t>[µEinstiens/m²/sec]</t>
  </si>
  <si>
    <t>Nitrate + Nitrite [mmol/m3]</t>
  </si>
  <si>
    <t>Reactive Silicate [mmol/m3]</t>
  </si>
  <si>
    <t>Orthophosphate [mmol/m3]</t>
  </si>
  <si>
    <t>NH4 [mmol/m3]</t>
  </si>
  <si>
    <t>Ammonium [mmol/m3]</t>
  </si>
  <si>
    <t>Total Chlorophyll (0.7um filter) [ug/L]</t>
  </si>
  <si>
    <t>Total Phaeopigments (0.7um filter) [ug/L]</t>
  </si>
  <si>
    <t>Alkalinity - from DIC sample bottle [umol/kg]</t>
  </si>
  <si>
    <t>Scan Number - CTD</t>
  </si>
  <si>
    <t>END</t>
  </si>
  <si>
    <t>Comment</t>
  </si>
  <si>
    <t xml:space="preserve">CTDFluo [mg/m3] </t>
  </si>
  <si>
    <t xml:space="preserve">CTDTemp-2 [ITS-90 C] </t>
  </si>
  <si>
    <t xml:space="preserve">CTDCond-1 [mS/cm] </t>
  </si>
  <si>
    <t xml:space="preserve">CTDCond-2 [mS/cm] </t>
  </si>
  <si>
    <t xml:space="preserve">CTDTemp-1 [ITS-90 C] </t>
  </si>
  <si>
    <t xml:space="preserve">CTDPres [dbar] </t>
  </si>
  <si>
    <t>Notes</t>
  </si>
  <si>
    <t>N</t>
  </si>
  <si>
    <t>W</t>
  </si>
  <si>
    <t>Station Name</t>
  </si>
  <si>
    <r>
      <t>O18 [</t>
    </r>
    <r>
      <rPr>
        <sz val="9"/>
        <rFont val="Calibri"/>
        <family val="2"/>
      </rPr>
      <t>‰</t>
    </r>
    <r>
      <rPr>
        <sz val="9"/>
        <rFont val="Arial"/>
        <family val="2"/>
      </rPr>
      <t xml:space="preserve"> VSMOW]</t>
    </r>
  </si>
  <si>
    <t>Oxygen-18 [‰ VSMOW]</t>
  </si>
  <si>
    <t>[‰ VSMOW]</t>
  </si>
  <si>
    <t xml:space="preserve">CTDScan </t>
  </si>
  <si>
    <t xml:space="preserve">Format - </t>
  </si>
  <si>
    <t>Date,  Initial</t>
  </si>
  <si>
    <t>Cruise</t>
  </si>
  <si>
    <t xml:space="preserve">Cast No. </t>
  </si>
  <si>
    <t>Cast Start Time [UTC]</t>
  </si>
  <si>
    <t>LAT DEG</t>
  </si>
  <si>
    <t>LAT MIN</t>
  </si>
  <si>
    <t>LAT N</t>
  </si>
  <si>
    <t>LON DEG</t>
  </si>
  <si>
    <t>LON MIN</t>
  </si>
  <si>
    <t>LON W</t>
  </si>
  <si>
    <t>LON E</t>
  </si>
  <si>
    <t>Sample No. [All others match to this sample number]</t>
  </si>
  <si>
    <t>Trip [US (up stop), UN (up no stop), USM (up stop mix) or DN (down no stop)]</t>
  </si>
  <si>
    <t>Rosette Bot No.</t>
  </si>
  <si>
    <t>IOS QF</t>
  </si>
  <si>
    <t>Oxy [mL/L]</t>
  </si>
  <si>
    <t>NO3 [mmol/m3]</t>
  </si>
  <si>
    <t>SiO4 [mmol/m3]</t>
  </si>
  <si>
    <t>PO4 [mmol/m3]</t>
  </si>
  <si>
    <t>ChlTOT [ug/L]</t>
  </si>
  <si>
    <t>PhaeTOT [ug/L]</t>
  </si>
  <si>
    <t>DIC [umol/kg]</t>
  </si>
  <si>
    <t>Alk [umol/kg]</t>
  </si>
  <si>
    <t>Column Title</t>
  </si>
  <si>
    <t xml:space="preserve">Full Property Name </t>
  </si>
  <si>
    <t xml:space="preserve">Units </t>
  </si>
  <si>
    <t>CTD</t>
  </si>
  <si>
    <t>Oxy</t>
  </si>
  <si>
    <t>Sal</t>
  </si>
  <si>
    <t>Nut</t>
  </si>
  <si>
    <t>Alk</t>
  </si>
  <si>
    <t>Current Status of Chemistry Data Entry:</t>
  </si>
  <si>
    <t>Analysts File date</t>
  </si>
  <si>
    <t>DIC</t>
  </si>
  <si>
    <t>Chl-a</t>
  </si>
  <si>
    <t>Ba</t>
  </si>
  <si>
    <t>O18</t>
  </si>
  <si>
    <t>CDOM</t>
  </si>
  <si>
    <t>CTDTrans [v] raw</t>
  </si>
  <si>
    <t>CTDFluo [v] raw</t>
  </si>
  <si>
    <t>CTDCDOM [v] raw</t>
  </si>
  <si>
    <t>Data quality is expressed with the following flags</t>
  </si>
  <si>
    <t>1 = Sample for this measurement was drawn from water bottle but not analyzed</t>
  </si>
  <si>
    <t>(not normally used).</t>
  </si>
  <si>
    <t>2 = Acceptable measurement (not normally used).</t>
  </si>
  <si>
    <t>3 = Questionable measurement (no problem observed in sampling or analysis,</t>
  </si>
  <si>
    <t>but value is not trusted, nonetheless; includes outlyers).</t>
  </si>
  <si>
    <t>4 = Bad measurement (known problem with sampling or analysis, but not</t>
  </si>
  <si>
    <t xml:space="preserve">serious enough to completely discard the value). </t>
  </si>
  <si>
    <t xml:space="preserve">SZ:  Please consider just using 3=questionable, 5=bad and skip the confusing 4. </t>
  </si>
  <si>
    <t>5 = Not reported (lost sample; unredeemably bad measurement).</t>
  </si>
  <si>
    <t>6 = Mean of replicate measurements.</t>
  </si>
  <si>
    <t>7 = Manual chromatographic peak measurement.</t>
  </si>
  <si>
    <t>8 = Irregular digital chromatographic peak integration.</t>
  </si>
  <si>
    <t>9 = Sample not drawn for this measurement from this bottle (not normally</t>
  </si>
  <si>
    <t>used).</t>
  </si>
  <si>
    <t xml:space="preserve">Worksheet Column Headers &amp; Full Descriptions for Data Tables &amp; Graphs </t>
  </si>
  <si>
    <t>Last Update</t>
  </si>
  <si>
    <t>General Notes</t>
  </si>
  <si>
    <t>CTDOxy [% Sat] downcast</t>
  </si>
  <si>
    <t>MicroDiversity</t>
  </si>
  <si>
    <t>Property</t>
  </si>
  <si>
    <t>Quality Flags as of Summer 2012</t>
  </si>
  <si>
    <t>CTDFluo [mg/m3]</t>
  </si>
  <si>
    <t>CTDTrans [%]</t>
  </si>
  <si>
    <t xml:space="preserve">Geochemistry data </t>
  </si>
  <si>
    <t>CB31b</t>
  </si>
  <si>
    <t>Date</t>
  </si>
  <si>
    <t xml:space="preserve">CTDSalt-1 [PSU] </t>
  </si>
  <si>
    <t xml:space="preserve">CTDSalt-2 [PSU] </t>
  </si>
  <si>
    <t xml:space="preserve">CTDPAR [µEinstiens/m²/sec]  </t>
  </si>
  <si>
    <t>Photosynthetically Active Radiation [µEinstiens/m²/sec]</t>
  </si>
  <si>
    <t>Surface Reference Photosynthetically Active Radiation [µEinstiens/m²/sec]</t>
  </si>
  <si>
    <t>AG5</t>
  </si>
  <si>
    <t>Cs and I</t>
  </si>
  <si>
    <t>CB50</t>
  </si>
  <si>
    <t>CB40</t>
  </si>
  <si>
    <t>CB18</t>
  </si>
  <si>
    <t/>
  </si>
  <si>
    <t>CB17</t>
  </si>
  <si>
    <t>PP7</t>
  </si>
  <si>
    <t>CB15</t>
  </si>
  <si>
    <t>CB16</t>
  </si>
  <si>
    <t>CB13</t>
  </si>
  <si>
    <t>See Celine Gueguen</t>
  </si>
  <si>
    <t>See Connie Lovejoy and David Walsh</t>
  </si>
  <si>
    <t>See John Smith</t>
  </si>
  <si>
    <t>Bottle QF</t>
  </si>
  <si>
    <t>AG5DNA</t>
  </si>
  <si>
    <t>Sep 13 2019 19:27:13</t>
  </si>
  <si>
    <t>Sep 13 2019 22:03:22</t>
  </si>
  <si>
    <t>CB1</t>
  </si>
  <si>
    <t>Sep 14 2019 17:00:11</t>
  </si>
  <si>
    <t>Sep 14 2019 23:58:15</t>
  </si>
  <si>
    <t>Sep 15 2019 13:07:44</t>
  </si>
  <si>
    <t>Sep 15 2019 21:14:49</t>
  </si>
  <si>
    <t>Sep 16 2019 07:09:36</t>
  </si>
  <si>
    <t>Sep 16 2019 15:59:09</t>
  </si>
  <si>
    <t>Sep 17 2019 01:53:23</t>
  </si>
  <si>
    <t>Sep 17 2019 12:53:48</t>
  </si>
  <si>
    <t>Sep 17 2019 21:33:54</t>
  </si>
  <si>
    <t>Sep 18 2019 08:15:28</t>
  </si>
  <si>
    <t>ITP1</t>
  </si>
  <si>
    <t>Sep 18 2019 23:31:52</t>
  </si>
  <si>
    <t>CBN1</t>
  </si>
  <si>
    <t>Sep 20 2019 02:38:22</t>
  </si>
  <si>
    <t>Skip 260</t>
  </si>
  <si>
    <t>Special trip order</t>
  </si>
  <si>
    <t>CB23a</t>
  </si>
  <si>
    <t>Sep 15 2019 06:20:05</t>
  </si>
  <si>
    <t>NE-1 DNA/RNA</t>
  </si>
  <si>
    <t>Sep 21 2019 02:41:21</t>
  </si>
  <si>
    <t>NE-1</t>
  </si>
  <si>
    <t>Sep 21 2019 04:49:52</t>
  </si>
  <si>
    <t>CBN-3</t>
  </si>
  <si>
    <t>Sep 22 2019 02:22:57</t>
  </si>
  <si>
    <t>CB11</t>
  </si>
  <si>
    <t>Sep 22 2019 11:44:30</t>
  </si>
  <si>
    <t>CB10</t>
  </si>
  <si>
    <t>Sep 23 2019 04:23:08</t>
  </si>
  <si>
    <t>RN7</t>
  </si>
  <si>
    <t>Sep 23 2019 09:53:25</t>
  </si>
  <si>
    <t>CB9</t>
  </si>
  <si>
    <t>Sep 23 2019 20:35:55</t>
  </si>
  <si>
    <t>CB12</t>
  </si>
  <si>
    <t>Sep 24 2019 05:02:55</t>
  </si>
  <si>
    <t>CB8</t>
  </si>
  <si>
    <t>Sep 24 2019 16:39:04</t>
  </si>
  <si>
    <t>CB7</t>
  </si>
  <si>
    <t>Sep 25 2019 02:09:52</t>
  </si>
  <si>
    <t>CB5</t>
  </si>
  <si>
    <t>Sep 25 2019 10:58:37</t>
  </si>
  <si>
    <t>CB4 DNA</t>
  </si>
  <si>
    <t>Sep 25 2019 18:56:49</t>
  </si>
  <si>
    <t>CB4</t>
  </si>
  <si>
    <t>Sep 25 2019 21:08:48</t>
  </si>
  <si>
    <t>CB6</t>
  </si>
  <si>
    <t>Sep 26 2019 04:57:02</t>
  </si>
  <si>
    <t>CB3</t>
  </si>
  <si>
    <t>Sep 26 2019 13:46:13</t>
  </si>
  <si>
    <t xml:space="preserve"> </t>
  </si>
  <si>
    <t>CB2</t>
  </si>
  <si>
    <t>Sep 26 2019 22:16:53</t>
  </si>
  <si>
    <t>CB2A</t>
  </si>
  <si>
    <t>Sep 27 2019 04:04:15</t>
  </si>
  <si>
    <t>BL8</t>
  </si>
  <si>
    <t>Sep 27 2019 10:03:55</t>
  </si>
  <si>
    <t>BL6</t>
  </si>
  <si>
    <t>Sep 27 2019 17:11:31</t>
  </si>
  <si>
    <t>BL7a-Cs</t>
  </si>
  <si>
    <t>Sep 27 2019 21:17:59</t>
  </si>
  <si>
    <t>STN-A</t>
  </si>
  <si>
    <t>Sep 28 2019 08:57:14</t>
  </si>
  <si>
    <t>CB6s</t>
  </si>
  <si>
    <t>Sep 28 2019 18:10:18</t>
  </si>
  <si>
    <t>CBS-2</t>
  </si>
  <si>
    <t>Sep 29 2019 03:00:44</t>
  </si>
  <si>
    <t>CB19</t>
  </si>
  <si>
    <t>Sep 29 2019 09:20:54</t>
  </si>
  <si>
    <t>CB21-DNA</t>
  </si>
  <si>
    <t>Sep 29 2019 17:17:49</t>
  </si>
  <si>
    <t>CB21</t>
  </si>
  <si>
    <t>Sep 29 2019 20:28:09</t>
  </si>
  <si>
    <t>CB22</t>
  </si>
  <si>
    <t>Sep 30 2019 03:51:08</t>
  </si>
  <si>
    <t>CB27</t>
  </si>
  <si>
    <t>Sep 30 2019 10:36:59</t>
  </si>
  <si>
    <t>CB29</t>
  </si>
  <si>
    <t>Sep 30 2019 20:08:46</t>
  </si>
  <si>
    <t>MK6</t>
  </si>
  <si>
    <t>Oct 01 2019 01:09:09</t>
  </si>
  <si>
    <t>CB28b</t>
  </si>
  <si>
    <t>Oct 01 2019 06:19:20</t>
  </si>
  <si>
    <t>MK4</t>
  </si>
  <si>
    <t>Oct 01 2019 09:43:56</t>
  </si>
  <si>
    <t>MK3</t>
  </si>
  <si>
    <t>Oct 01 2019 12:25:19</t>
  </si>
  <si>
    <t>MK2</t>
  </si>
  <si>
    <t>Oct 01 2019 14:24:19</t>
  </si>
  <si>
    <t>MK1</t>
  </si>
  <si>
    <t>Oct 01 2019 16:51:35</t>
  </si>
  <si>
    <t>CB28aa</t>
  </si>
  <si>
    <t>Oct 01 2019 20:04:22</t>
  </si>
  <si>
    <t>3</t>
  </si>
  <si>
    <t>2</t>
  </si>
  <si>
    <t>5</t>
  </si>
  <si>
    <t>SALT IOS QF</t>
  </si>
  <si>
    <t>OXY IOS QF</t>
  </si>
  <si>
    <t>Misfire(3), Salt and Oxy show water is from around 211db</t>
  </si>
  <si>
    <t>Misire (3) Possible - Salt and DIC suggest water is from 260db.</t>
  </si>
  <si>
    <t>Misfire (3).  Salt and Oxy show water from 98db.</t>
  </si>
  <si>
    <t>Misfire (3).  Salt and Oxy show water from 78db.</t>
  </si>
  <si>
    <t>Misfire (3).  Salt, DIC and Alk show water is from 52.</t>
  </si>
  <si>
    <t>Misfire (3).  Salt, OXY, DIC and Alk show water is from 34.</t>
  </si>
  <si>
    <t>Misfire (3) Salt and Nutirents show bottle has water from slightly deeper ~135db/</t>
  </si>
  <si>
    <t>Misfire (3). Salt and Chl show water is from 82db.</t>
  </si>
  <si>
    <t>Misfire (3). Water is from about 10db deeper (255 to 260db)</t>
  </si>
  <si>
    <t>Misfire (3). Salt, DIC and Alk show water is from ~50db.</t>
  </si>
  <si>
    <t>UN</t>
  </si>
  <si>
    <t>USM</t>
  </si>
  <si>
    <t>Calibrated- using two point, in-air full and blocked measurements, then adjusted to expected clear water value of 90.2%</t>
  </si>
  <si>
    <t>[PSS-78]</t>
  </si>
  <si>
    <t>Cruise ID:  2019-87   Ship:  LSSL   Dates: Sep 12 - Oct 4 2019   Program:   JOIS / BGOS</t>
  </si>
  <si>
    <t>Not collected this year.</t>
  </si>
  <si>
    <t>TOPIC</t>
  </si>
  <si>
    <t>DATE</t>
  </si>
  <si>
    <t>COMMENT</t>
  </si>
  <si>
    <t>Distribution</t>
  </si>
  <si>
    <t>S Zimmermann (SZ):  Distribution chemistry spreadsheet and log of cruise activities</t>
  </si>
  <si>
    <t>LSSL Daily Science Log 2019-87</t>
  </si>
  <si>
    <t xml:space="preserve">DATE </t>
  </si>
  <si>
    <t>STATION</t>
  </si>
  <si>
    <t>CAST TYPE</t>
  </si>
  <si>
    <t>EVENT No.</t>
  </si>
  <si>
    <t>TIME CODE</t>
  </si>
  <si>
    <t>TIME (UTC)</t>
  </si>
  <si>
    <t>FIRING METHOD</t>
  </si>
  <si>
    <t>Lat Deg</t>
  </si>
  <si>
    <t>Lat Min</t>
  </si>
  <si>
    <t>Lon Deg</t>
  </si>
  <si>
    <t>Lon Min</t>
  </si>
  <si>
    <t>BOTTOM DEPTH</t>
  </si>
  <si>
    <t>MAX DEPTH</t>
  </si>
  <si>
    <t xml:space="preserve">SAMPLE NUMBERS </t>
  </si>
  <si>
    <t>Watch Keeper</t>
  </si>
  <si>
    <t>Loggers
Initials</t>
  </si>
  <si>
    <t>Comments</t>
  </si>
  <si>
    <t>Underway at 1900 local ( mounntain time, UTC-6HR) september 12 2019</t>
  </si>
  <si>
    <t>ROS</t>
  </si>
  <si>
    <t>ROS1</t>
  </si>
  <si>
    <t>BE</t>
  </si>
  <si>
    <t>US</t>
  </si>
  <si>
    <t>1-24</t>
  </si>
  <si>
    <t>SP</t>
  </si>
  <si>
    <t>PVB</t>
  </si>
  <si>
    <t>BO</t>
  </si>
  <si>
    <t>EN</t>
  </si>
  <si>
    <t>NET</t>
  </si>
  <si>
    <t>NORPAC-1</t>
  </si>
  <si>
    <t>SP/PVB/CC</t>
  </si>
  <si>
    <t>NET-1</t>
  </si>
  <si>
    <t>nd</t>
  </si>
  <si>
    <t>ND</t>
  </si>
  <si>
    <t>ROS-2</t>
  </si>
  <si>
    <t>24-44</t>
  </si>
  <si>
    <t>SP/PVB</t>
  </si>
  <si>
    <t>ROS-3</t>
  </si>
  <si>
    <t>45-68</t>
  </si>
  <si>
    <t>Bingkun</t>
  </si>
  <si>
    <t>XCTD</t>
  </si>
  <si>
    <t>XCTD-1</t>
  </si>
  <si>
    <t>mash</t>
  </si>
  <si>
    <t>cb31b</t>
  </si>
  <si>
    <t>ROS-4</t>
  </si>
  <si>
    <t>69-92</t>
  </si>
  <si>
    <t>sp</t>
  </si>
  <si>
    <t>XCTD-2</t>
  </si>
  <si>
    <t>kohei</t>
  </si>
  <si>
    <t>NET-2</t>
  </si>
  <si>
    <t>CB23A</t>
  </si>
  <si>
    <t>ROS-5</t>
  </si>
  <si>
    <t>93-116</t>
  </si>
  <si>
    <t>XCTD-3</t>
  </si>
  <si>
    <t>HIROMI</t>
  </si>
  <si>
    <t>XCTD-4</t>
  </si>
  <si>
    <t>ROS-6</t>
  </si>
  <si>
    <t>117-140</t>
  </si>
  <si>
    <t>NIGHT</t>
  </si>
  <si>
    <t>XCTD-5</t>
  </si>
  <si>
    <t>ROS-7</t>
  </si>
  <si>
    <t>141-164</t>
  </si>
  <si>
    <t>SE</t>
  </si>
  <si>
    <t>NET-5</t>
  </si>
  <si>
    <t>NORPAC-2</t>
  </si>
  <si>
    <t>50-0</t>
  </si>
  <si>
    <t>NORPAC-3</t>
  </si>
  <si>
    <t>100-50</t>
  </si>
  <si>
    <t>SJP</t>
  </si>
  <si>
    <t>NORPAC-4</t>
  </si>
  <si>
    <t>200-100</t>
  </si>
  <si>
    <t>NET-3</t>
  </si>
  <si>
    <t>NET-4</t>
  </si>
  <si>
    <t>XCTD-6</t>
  </si>
  <si>
    <t>DE</t>
  </si>
  <si>
    <t>Mash</t>
  </si>
  <si>
    <t>C3-00053</t>
  </si>
  <si>
    <t>ROS-8</t>
  </si>
  <si>
    <t>165-188</t>
  </si>
  <si>
    <t>NET-6</t>
  </si>
  <si>
    <t>XCTD-7</t>
  </si>
  <si>
    <t>16027294</t>
  </si>
  <si>
    <t>KAZU</t>
  </si>
  <si>
    <t>C3-00054</t>
  </si>
  <si>
    <t>XTCD TYPE 1</t>
  </si>
  <si>
    <t>NORPAC-5</t>
  </si>
  <si>
    <t>NORPAC-6</t>
  </si>
  <si>
    <t>NORPAC-7</t>
  </si>
  <si>
    <t>ROS-9</t>
  </si>
  <si>
    <t>189-212</t>
  </si>
  <si>
    <t>during downcast, see oily rainbow reflection around cable. Grease?</t>
  </si>
  <si>
    <t>upcast, no grease circle around cable</t>
  </si>
  <si>
    <t>NORPAC-8</t>
  </si>
  <si>
    <t>missing</t>
  </si>
  <si>
    <t>NORPAC-9</t>
  </si>
  <si>
    <t>NET-7</t>
  </si>
  <si>
    <t>XCTD-8</t>
  </si>
  <si>
    <t>16027295</t>
  </si>
  <si>
    <t>C3-00055</t>
  </si>
  <si>
    <t>ROS-10</t>
  </si>
  <si>
    <t>213-236</t>
  </si>
  <si>
    <t>DAY</t>
  </si>
  <si>
    <t>NORPAC-10</t>
  </si>
  <si>
    <t>NORPAC-11</t>
  </si>
  <si>
    <t>NORPAC-12</t>
  </si>
  <si>
    <t>NET-8</t>
  </si>
  <si>
    <t>XCTD-9</t>
  </si>
  <si>
    <t>16027298</t>
  </si>
  <si>
    <t>KOHEI</t>
  </si>
  <si>
    <t>C3-0005?</t>
  </si>
  <si>
    <t>XTCD TYPE 1 there was a lot of ice. We misfired twice</t>
  </si>
  <si>
    <t>ROS-11</t>
  </si>
  <si>
    <t>237-260</t>
  </si>
  <si>
    <t>NET-9</t>
  </si>
  <si>
    <t>put ice chummy on at 2282m around 14:40, resume at 14:%6</t>
  </si>
  <si>
    <t>ice chummy off after bottles tripped @ 52m</t>
  </si>
  <si>
    <t>NORPAC-13</t>
  </si>
  <si>
    <t>NORPAC-14</t>
  </si>
  <si>
    <t>NORPAC-15</t>
  </si>
  <si>
    <t>-missing-</t>
  </si>
  <si>
    <t>XCTD-10</t>
  </si>
  <si>
    <t>16027299</t>
  </si>
  <si>
    <t>ROS-12</t>
  </si>
  <si>
    <t>261-284</t>
  </si>
  <si>
    <t>day</t>
  </si>
  <si>
    <t>chummy installed at the bottom of cast</t>
  </si>
  <si>
    <t>removed at 40m at 22:56</t>
  </si>
  <si>
    <t>NORPAC-16</t>
  </si>
  <si>
    <t>NORPAC-17</t>
  </si>
  <si>
    <t>-missing-'</t>
  </si>
  <si>
    <t>NET-10</t>
  </si>
  <si>
    <t>pvb/bk</t>
  </si>
  <si>
    <t xml:space="preserve">    </t>
  </si>
  <si>
    <t>XCTD-11</t>
  </si>
  <si>
    <t>16027300</t>
  </si>
  <si>
    <t>Hiromi</t>
  </si>
  <si>
    <t>C3-00002a</t>
  </si>
  <si>
    <t>ROS-13</t>
  </si>
  <si>
    <t>285-308</t>
  </si>
  <si>
    <t>night</t>
  </si>
  <si>
    <t>XCTD-12</t>
  </si>
  <si>
    <t>16027313</t>
  </si>
  <si>
    <t>C3-00002b</t>
  </si>
  <si>
    <t>XCTD-13</t>
  </si>
  <si>
    <t>Kohei</t>
  </si>
  <si>
    <t>C3-00062</t>
  </si>
  <si>
    <t>ROS-14</t>
  </si>
  <si>
    <t>309-332</t>
  </si>
  <si>
    <t>XCTD-14</t>
  </si>
  <si>
    <t>16027315</t>
  </si>
  <si>
    <t>Yurika</t>
  </si>
  <si>
    <t>C3-00063</t>
  </si>
  <si>
    <t>XCTD-15</t>
  </si>
  <si>
    <t>16027316</t>
  </si>
  <si>
    <t>C3-00064</t>
  </si>
  <si>
    <t>XCTD-16</t>
  </si>
  <si>
    <t>16027390</t>
  </si>
  <si>
    <t>C3-00066</t>
  </si>
  <si>
    <t>BUOY</t>
  </si>
  <si>
    <t>ITP#119</t>
  </si>
  <si>
    <t>ITP#119 deployed from foredeck into open water leid with 1-2cm of new ice on surface</t>
  </si>
  <si>
    <t>ICE1</t>
  </si>
  <si>
    <t>ITP#117</t>
  </si>
  <si>
    <t>Ice Station 1 = 3 buoys (ITP#117, TOP, IMBB)</t>
  </si>
  <si>
    <t>TOP#</t>
  </si>
  <si>
    <t>ICE-1 water sample @ 4m from ITP hole for DIC/ALK, Oxy, Salt</t>
  </si>
  <si>
    <t>IMBB#</t>
  </si>
  <si>
    <t>Kazu Tateyama (Kitami) ice studies: transect for thickness 3 x 100, ice cores, snowpits</t>
  </si>
  <si>
    <t>Michiyo Kawai go-pro of pteropods @35m through core ice hole</t>
  </si>
  <si>
    <t>ROS-15</t>
  </si>
  <si>
    <t>333-356</t>
  </si>
  <si>
    <t>Ice Station 1</t>
  </si>
  <si>
    <t>NORPAC-18</t>
  </si>
  <si>
    <t>pvb/sjp</t>
  </si>
  <si>
    <t>NORPAC-19</t>
  </si>
  <si>
    <t>NORPAC-20</t>
  </si>
  <si>
    <t>NET-11</t>
  </si>
  <si>
    <t>XCTD-17</t>
  </si>
  <si>
    <t>~250</t>
  </si>
  <si>
    <t>C3-00067 - failed early</t>
  </si>
  <si>
    <t>XCTD-18</t>
  </si>
  <si>
    <t>C3-00068</t>
  </si>
  <si>
    <t>ICE3</t>
  </si>
  <si>
    <t>WHOI</t>
  </si>
  <si>
    <t>ITP#118 placed in ice. Sample at 4m in ITP hole for oxy, DIC/Alk, Salt. Sample called, "ICE 2"</t>
  </si>
  <si>
    <t>CTD Casts to go with ICE-3 are NE-1 DNA and NE-1 geochemistry</t>
  </si>
  <si>
    <t>Kazu's ice team: 300m transect, snow pits, ice core</t>
  </si>
  <si>
    <t>NE-1/DNA</t>
  </si>
  <si>
    <t>ROS-16</t>
  </si>
  <si>
    <t>357-380</t>
  </si>
  <si>
    <t>Ice Station 3. Chummy on the way up</t>
  </si>
  <si>
    <t>ROS-17</t>
  </si>
  <si>
    <t>381-404</t>
  </si>
  <si>
    <t>no nets too cold -14C</t>
  </si>
  <si>
    <t>XCTD-19</t>
  </si>
  <si>
    <t>16027394</t>
  </si>
  <si>
    <t>C3-00069 xctd couldn't connect to first probe, this probe worked.</t>
  </si>
  <si>
    <t>XCTD-20</t>
  </si>
  <si>
    <t>16027393</t>
  </si>
  <si>
    <t>C3-00070</t>
  </si>
  <si>
    <t>XCTD-21</t>
  </si>
  <si>
    <t>16027395</t>
  </si>
  <si>
    <t>C3-00071</t>
  </si>
  <si>
    <t>ROS-18</t>
  </si>
  <si>
    <t>405-428</t>
  </si>
  <si>
    <t xml:space="preserve"> Chummy on the way up</t>
  </si>
  <si>
    <t>XCTD-22</t>
  </si>
  <si>
    <t>16027396</t>
  </si>
  <si>
    <t>C3-00072</t>
  </si>
  <si>
    <t>ROS-19</t>
  </si>
  <si>
    <t>429-452</t>
  </si>
  <si>
    <t>NORPAC-21</t>
  </si>
  <si>
    <t>NORPAC-22</t>
  </si>
  <si>
    <t>NORPAC-23</t>
  </si>
  <si>
    <t>ITP#112</t>
  </si>
  <si>
    <t>ice station #4: rosette cast CB11 is right next to ITP#112 ~1nm away</t>
  </si>
  <si>
    <t>no water sample in ITP hole taken since SAMI was not being deployed on ITP</t>
  </si>
  <si>
    <t>Kazu's Kitami team made ice transects, core, snow pit measurements</t>
  </si>
  <si>
    <t>XCTD-23</t>
  </si>
  <si>
    <t>16027397</t>
  </si>
  <si>
    <t>C3-00073</t>
  </si>
  <si>
    <t>ROS-20</t>
  </si>
  <si>
    <t>453-476</t>
  </si>
  <si>
    <t>Binkun</t>
  </si>
  <si>
    <t>Ros 20: rosette stopped at bottom - 10. While chummy was being installed on the line, the ship drifted to shallower waters, and the rosette touched the seafloor. Rosette was slowly brought off the seafloor, altimeter kicked in immediately, suggesting rosette was 'just' touching bottom. No visual damage. Some thin mud evidence on bottom rail near bottles 19-21</t>
  </si>
  <si>
    <t>NET-12</t>
  </si>
  <si>
    <t>100m bongo</t>
  </si>
  <si>
    <t>NORPAC-24</t>
  </si>
  <si>
    <t>NORPAC-25</t>
  </si>
  <si>
    <t>NORPAC-26</t>
  </si>
  <si>
    <t>ROS-21</t>
  </si>
  <si>
    <t>477-500</t>
  </si>
  <si>
    <t>Night</t>
  </si>
  <si>
    <t>ice chummy at bottom</t>
  </si>
  <si>
    <t>ROS-22</t>
  </si>
  <si>
    <t>UN/US</t>
  </si>
  <si>
    <t>501-524</t>
  </si>
  <si>
    <t>Day</t>
  </si>
  <si>
    <t>yoyo at bottles 1, 19, 20, 23, 24</t>
  </si>
  <si>
    <t>chummy installed at 3717m (bot-100m). Upcast temporarily stopped at 3689m to adjust chummy. Upcast resumed at 22h00</t>
  </si>
  <si>
    <t>NORPAC-27</t>
  </si>
  <si>
    <t>NORPAC-28</t>
  </si>
  <si>
    <t>NORPAC-29</t>
  </si>
  <si>
    <t>NET-13</t>
  </si>
  <si>
    <t>XCTD-24</t>
  </si>
  <si>
    <t>16027398</t>
  </si>
  <si>
    <t>C3-00075</t>
  </si>
  <si>
    <t>* After RN7, steamed ~2nm to ITP#107 and recovered it</t>
  </si>
  <si>
    <t>ROS-23</t>
  </si>
  <si>
    <t>525-548</t>
  </si>
  <si>
    <t>Chummy installed at b-100m (3711m)</t>
  </si>
  <si>
    <t>NET-14</t>
  </si>
  <si>
    <t>XCTD-25</t>
  </si>
  <si>
    <t>1602399</t>
  </si>
  <si>
    <t>C3-00076</t>
  </si>
  <si>
    <t>ROS-24</t>
  </si>
  <si>
    <t>549-572</t>
  </si>
  <si>
    <t>XCTD-26</t>
  </si>
  <si>
    <t>16027400</t>
  </si>
  <si>
    <t>C3-00077</t>
  </si>
  <si>
    <t>ROS-25</t>
  </si>
  <si>
    <t>573-596</t>
  </si>
  <si>
    <t>chummy installed at 03:31 (3800m) cast resumed at 03:36</t>
  </si>
  <si>
    <t>NORPAC-32</t>
  </si>
  <si>
    <t>NORPAC-33</t>
  </si>
  <si>
    <t>NORPAC-34</t>
  </si>
  <si>
    <t>NET-16</t>
  </si>
  <si>
    <t>NORPAC-30</t>
  </si>
  <si>
    <t>NORPAC-31</t>
  </si>
  <si>
    <t>NET-15</t>
  </si>
  <si>
    <t>XCTD-27</t>
  </si>
  <si>
    <t>16027377</t>
  </si>
  <si>
    <t>C3-00078</t>
  </si>
  <si>
    <t>ROS-26</t>
  </si>
  <si>
    <t>597-620</t>
  </si>
  <si>
    <t>stop at 50m for cups</t>
  </si>
  <si>
    <t>stop at 5 for cups</t>
  </si>
  <si>
    <t>XCTD-28</t>
  </si>
  <si>
    <t>16027318</t>
  </si>
  <si>
    <t>C3-00079</t>
  </si>
  <si>
    <t>ROS-27</t>
  </si>
  <si>
    <t>621-644</t>
  </si>
  <si>
    <t>ROS-28</t>
  </si>
  <si>
    <t>645-668</t>
  </si>
  <si>
    <t>23:XX</t>
  </si>
  <si>
    <t>NET-17</t>
  </si>
  <si>
    <t>NORPAC-35</t>
  </si>
  <si>
    <t>pvb/sp</t>
  </si>
  <si>
    <t>NORPAC-36</t>
  </si>
  <si>
    <t>NORPAC-37</t>
  </si>
  <si>
    <t>NET-18</t>
  </si>
  <si>
    <t>XCTD-29</t>
  </si>
  <si>
    <t>16027379</t>
  </si>
  <si>
    <t>Mash/Peter</t>
  </si>
  <si>
    <t>MYK</t>
  </si>
  <si>
    <t>C3-00080</t>
  </si>
  <si>
    <t>ROS-29</t>
  </si>
  <si>
    <t>669-692</t>
  </si>
  <si>
    <t>NORPAC-38</t>
  </si>
  <si>
    <t>PVB/BK</t>
  </si>
  <si>
    <t>No samples collected/No bongo due to high winds</t>
  </si>
  <si>
    <t>XCTD-30</t>
  </si>
  <si>
    <t>16027380</t>
  </si>
  <si>
    <t>C3-00081</t>
  </si>
  <si>
    <t>ROS-30</t>
  </si>
  <si>
    <t>693-716</t>
  </si>
  <si>
    <t>Windy</t>
  </si>
  <si>
    <t>XCTD-31</t>
  </si>
  <si>
    <t>15115715</t>
  </si>
  <si>
    <t>Hieomi/Yurika</t>
  </si>
  <si>
    <t>C4-00082</t>
  </si>
  <si>
    <t>ROS-31</t>
  </si>
  <si>
    <t>717-740</t>
  </si>
  <si>
    <t>Sounder not reliable for ROS31(CB2). Crept at 20m/min to find bottom from ~3600m-&gt;3700m until bottom detected</t>
  </si>
  <si>
    <t>NORPAC-39</t>
  </si>
  <si>
    <t>NORPAC-40</t>
  </si>
  <si>
    <t>NORPAC-41</t>
  </si>
  <si>
    <t>NET-19</t>
  </si>
  <si>
    <t>100-0</t>
  </si>
  <si>
    <t>CB2a</t>
  </si>
  <si>
    <t>ROS-32</t>
  </si>
  <si>
    <t>741-764</t>
  </si>
  <si>
    <t>Bottle 15 spigot replaced new</t>
  </si>
  <si>
    <t>NORPAC-42</t>
  </si>
  <si>
    <t>PVB/SP</t>
  </si>
  <si>
    <t>0-50</t>
  </si>
  <si>
    <t>NORPAC-43</t>
  </si>
  <si>
    <t>NET-20</t>
  </si>
  <si>
    <t>ROS-33</t>
  </si>
  <si>
    <t>765-788</t>
  </si>
  <si>
    <t>Sounder not working properly</t>
  </si>
  <si>
    <t>NORPAC-44</t>
  </si>
  <si>
    <t>MS/CC</t>
  </si>
  <si>
    <t>NORPAC-45</t>
  </si>
  <si>
    <t>NORPAC-46</t>
  </si>
  <si>
    <t>NET-21</t>
  </si>
  <si>
    <t>BL7</t>
  </si>
  <si>
    <t>ROS-34</t>
  </si>
  <si>
    <t>CTDonly</t>
  </si>
  <si>
    <t>Sounder not working</t>
  </si>
  <si>
    <t>ROS-35</t>
  </si>
  <si>
    <t>789-812</t>
  </si>
  <si>
    <t>NORPAC-47</t>
  </si>
  <si>
    <t>NORPAC-48</t>
  </si>
  <si>
    <t>NORPAC-49</t>
  </si>
  <si>
    <t>200-10</t>
  </si>
  <si>
    <t>NET-22</t>
  </si>
  <si>
    <t>BL7a-CS</t>
  </si>
  <si>
    <t>ROS-36</t>
  </si>
  <si>
    <t>813-836</t>
  </si>
  <si>
    <t>XCTD2</t>
  </si>
  <si>
    <t>XCTD-32</t>
  </si>
  <si>
    <t>15115714</t>
  </si>
  <si>
    <t>C4-00083</t>
  </si>
  <si>
    <t>XCTD1</t>
  </si>
  <si>
    <t>XCTD-33</t>
  </si>
  <si>
    <t>Kazu</t>
  </si>
  <si>
    <t>C3-00085</t>
  </si>
  <si>
    <t>Stn-A</t>
  </si>
  <si>
    <t>ROS-37</t>
  </si>
  <si>
    <t>837-860</t>
  </si>
  <si>
    <t>Bubbler has leaking@begininng of cast</t>
  </si>
  <si>
    <t>NORPAC-50</t>
  </si>
  <si>
    <t>0-50m</t>
  </si>
  <si>
    <t>NET-23</t>
  </si>
  <si>
    <t>100m</t>
  </si>
  <si>
    <t>XCTD-34</t>
  </si>
  <si>
    <t>16027382</t>
  </si>
  <si>
    <t>Hiromi/Yurika</t>
  </si>
  <si>
    <t>C3-00086</t>
  </si>
  <si>
    <t>CB6S</t>
  </si>
  <si>
    <t>ROS-38</t>
  </si>
  <si>
    <t>some grease/discharge from the ship since beginning of the cast</t>
  </si>
  <si>
    <t>missed</t>
  </si>
  <si>
    <t>861-884</t>
  </si>
  <si>
    <t>NORPAC-51</t>
  </si>
  <si>
    <t>NORPAC-52</t>
  </si>
  <si>
    <t>NORPAC-53</t>
  </si>
  <si>
    <t>NET-24</t>
  </si>
  <si>
    <t>XCTD-35</t>
  </si>
  <si>
    <t>1602-7384</t>
  </si>
  <si>
    <t>C3-00087</t>
  </si>
  <si>
    <t>ROS-39</t>
  </si>
  <si>
    <t>885-903</t>
  </si>
  <si>
    <t>XCTD-36</t>
  </si>
  <si>
    <t>1602-7385</t>
  </si>
  <si>
    <t>C3-00088</t>
  </si>
  <si>
    <t>ROS-40</t>
  </si>
  <si>
    <t>904-927</t>
  </si>
  <si>
    <t>NORPAC-54</t>
  </si>
  <si>
    <t>NORPAC-55</t>
  </si>
  <si>
    <t>NORPAC-56</t>
  </si>
  <si>
    <t>NET-25</t>
  </si>
  <si>
    <t>16027386</t>
  </si>
  <si>
    <t>Yurika/Hiromi</t>
  </si>
  <si>
    <t>C3-00089</t>
  </si>
  <si>
    <t>ROS-41</t>
  </si>
  <si>
    <t>928-951</t>
  </si>
  <si>
    <t>ROS-42</t>
  </si>
  <si>
    <t>952-975</t>
  </si>
  <si>
    <t>Soap washed Transmissiometer before cast (SZ)</t>
  </si>
  <si>
    <t>Stopped at 50m on downcast to attached cups to the wire, reumed cast at 20:42:40</t>
  </si>
  <si>
    <t>Stopped at 50m on upcast to remove cups</t>
  </si>
  <si>
    <t>NORPAC-57</t>
  </si>
  <si>
    <t>NORPAC-58</t>
  </si>
  <si>
    <t>NORPAC-59</t>
  </si>
  <si>
    <t>NET-26</t>
  </si>
  <si>
    <t>1602738</t>
  </si>
  <si>
    <t>C3-00091 (skipped -90)</t>
  </si>
  <si>
    <t>ROS-43</t>
  </si>
  <si>
    <t>976-999</t>
  </si>
  <si>
    <t>seasave crashed ~215m on the upcast. Rebooted seasave . Part2 of the cast (1181m-&gt;0m) is called 2019-87-0043.hex.</t>
  </si>
  <si>
    <t>bottle 15 not fired due to depth being missed b/c of seasave locking up</t>
  </si>
  <si>
    <t>NORPAC-60</t>
  </si>
  <si>
    <t>NORPAC-61</t>
  </si>
  <si>
    <t>NET-27</t>
  </si>
  <si>
    <t>Bongo net 27 went under ship on upcast. Stopped upcast at 50m and 38m for ship to adjust position</t>
  </si>
  <si>
    <t>16027388</t>
  </si>
  <si>
    <t>C3-00092</t>
  </si>
  <si>
    <t>ROS-44</t>
  </si>
  <si>
    <t>1000-1023</t>
  </si>
  <si>
    <t>NORPAC-62</t>
  </si>
  <si>
    <t>NORPAC-63</t>
  </si>
  <si>
    <t>50-100</t>
  </si>
  <si>
    <t>NORPAC-64</t>
  </si>
  <si>
    <t>100-200</t>
  </si>
  <si>
    <t>NET-28</t>
  </si>
  <si>
    <t>0-100</t>
  </si>
  <si>
    <t>17025043</t>
  </si>
  <si>
    <t>ROS-45</t>
  </si>
  <si>
    <t>1024-1047</t>
  </si>
  <si>
    <t>CTD computer rebooted prior to CB29 (ROS45) cast</t>
  </si>
  <si>
    <t>Stopped at 9m on upcast to sort out inboard wire angle (21:56)</t>
  </si>
  <si>
    <t>Nets cancelled dut to gusts &gt;30 knots (20:45)</t>
  </si>
  <si>
    <t>ROS-46</t>
  </si>
  <si>
    <t>1048-1071</t>
  </si>
  <si>
    <t>Sounder is not working at this MK6 station</t>
  </si>
  <si>
    <t>NORPAC-65</t>
  </si>
  <si>
    <t>NORPAC-66</t>
  </si>
  <si>
    <t>NORPAC-67</t>
  </si>
  <si>
    <t>NET-29</t>
  </si>
  <si>
    <t>ROS-47</t>
  </si>
  <si>
    <t>1072-1093</t>
  </si>
  <si>
    <t>NORPAC-68</t>
  </si>
  <si>
    <t>NORPAC-69</t>
  </si>
  <si>
    <t>NORPAC-70</t>
  </si>
  <si>
    <t>NET-30</t>
  </si>
  <si>
    <t>100</t>
  </si>
  <si>
    <t>PVB/CC</t>
  </si>
  <si>
    <t>ROS-48</t>
  </si>
  <si>
    <t>1096-1116</t>
  </si>
  <si>
    <t>NORPAC-71</t>
  </si>
  <si>
    <t>NORPAC-72</t>
  </si>
  <si>
    <t>NET-31</t>
  </si>
  <si>
    <t>ROS-49</t>
  </si>
  <si>
    <t>1117-1138</t>
  </si>
  <si>
    <t>NET-32</t>
  </si>
  <si>
    <t>ROS-50</t>
  </si>
  <si>
    <t>1139-1157</t>
  </si>
  <si>
    <t>Night+SZ</t>
  </si>
  <si>
    <t>depth: 490m+10alt</t>
  </si>
  <si>
    <t>No Bongo-too windy</t>
  </si>
  <si>
    <t>NORPAC-73</t>
  </si>
  <si>
    <t>NORPAC-74</t>
  </si>
  <si>
    <t>NORPAC-75</t>
  </si>
  <si>
    <t>ROS-51</t>
  </si>
  <si>
    <t>1158-1171</t>
  </si>
  <si>
    <t>No nets, too windy</t>
  </si>
  <si>
    <t>ROS-52</t>
  </si>
  <si>
    <t>1172-1178</t>
  </si>
  <si>
    <t>first bottles 1-4 fired incorrectly. Redesend to Alt B-5 to fire bottles 11-17 (instead of 1-7)</t>
  </si>
  <si>
    <t>Also bottles fired out of order, 11,12,13,14,16,15,17.</t>
  </si>
  <si>
    <t>20:14 Downcast start, 20:22 First bottom time, 20:31 Second bottom time, 20:37 Rosette@surface</t>
  </si>
  <si>
    <t>From CTD max depth (m)</t>
  </si>
  <si>
    <t>Cast #</t>
  </si>
  <si>
    <t>Station</t>
  </si>
  <si>
    <t>CAST START DATE and Time (UTC)</t>
  </si>
  <si>
    <t>Lat Deg N</t>
  </si>
  <si>
    <t>latdec</t>
  </si>
  <si>
    <t>longdec</t>
  </si>
  <si>
    <t>Long Dec  (neg)</t>
  </si>
  <si>
    <t>Water Depth (m)</t>
  </si>
  <si>
    <t>Cast Depth (m)</t>
  </si>
  <si>
    <t>Sample Numbers</t>
  </si>
  <si>
    <t>2019-087</t>
  </si>
  <si>
    <t>AG5wDNA</t>
  </si>
  <si>
    <t>"1-24"</t>
  </si>
  <si>
    <t>25-44</t>
  </si>
  <si>
    <t>237-259</t>
  </si>
  <si>
    <t>No Samples</t>
  </si>
  <si>
    <t>813-826</t>
  </si>
  <si>
    <t>1072-1095</t>
  </si>
  <si>
    <t>Bottom depth from  CTD plus Altimeter (m) and if not available, it is uncorrected Knudsen depth.</t>
  </si>
  <si>
    <t xml:space="preserve">Comments from Rosette log sheet </t>
  </si>
  <si>
    <t>Note - there are more comments on casts in the Daily Log.</t>
  </si>
  <si>
    <t>Use this sheet to make notes that are specific to particular casts eg bottle integrity, problems with spigots, concerns with contamination, any repairs or changes made to bottles, problems with bottle closure etc</t>
  </si>
  <si>
    <t xml:space="preserve">Cast number applies to CTD and Rosette casts only.  </t>
  </si>
  <si>
    <t>Record Ice Cover (in 10ths) and Sound Speed off Rosette Log</t>
  </si>
  <si>
    <t xml:space="preserve">Comments on the casts from paper Rosette log: </t>
  </si>
  <si>
    <t>Sound Speed (m/s) used in knudsen. (This is what was applied to sounder for later back calculation.).</t>
  </si>
  <si>
    <t>Ice Coverage (tenths) as surveyed by CTD operator</t>
  </si>
  <si>
    <t>yoyo each bottle stop - 30 sec , up 1m , down 2m , up 1m, 30 sec , trip 
sample 8 : leaky niskin vent was loose
samples 13-15 are deeper, trip out of depth order.</t>
  </si>
  <si>
    <t>No comments</t>
  </si>
  <si>
    <t>Sample 52: loose Vent
Sample 60: bottle 16 empty -no water</t>
  </si>
  <si>
    <t>Smaple 76: bottle 8 tripped out of order b/c target propert Tmax was deeper than bottle 7, Fire order 5,6,8,7,9</t>
  </si>
  <si>
    <t>Samples 100 and 116 Bottles has loose vent screws
CTD Operator Switched during cats from Stephan Page to Night Watch ( Edmand Fok?)</t>
  </si>
  <si>
    <t xml:space="preserve">Sample 130: bottle closure command sent with no response until a closure at 208m
</t>
  </si>
  <si>
    <t>CB40wDNA</t>
  </si>
  <si>
    <t>Sample: 141 had water collected in carboy for nutrients
CDOM collection shifted to sample # 123 to draw from Tmax</t>
  </si>
  <si>
    <t>Sample 172: Spiggot was leaking</t>
  </si>
  <si>
    <t>Sample 196: bottle 8 leaking Spiggot
left over water from bottle number 1 Sample 189 put in carbouy for Deep water Reference</t>
  </si>
  <si>
    <t>With 2 DNA Niskins</t>
  </si>
  <si>
    <t xml:space="preserve">Sample 260: bottle 24 did not close and no record in seabird file. </t>
  </si>
  <si>
    <t>Sample 268: bottle 8 vent is open
Rosette Stopped at 50m to remove chummy and do yo-yo</t>
  </si>
  <si>
    <t xml:space="preserve">Sample 289: bottle 5 oxygen redraw
Sample 292: bottle 8 leaky spiggot
Samples 295-297 Barium  collection added </t>
  </si>
  <si>
    <t xml:space="preserve">Samples 321,323 and 331 have had duplicate nutrient samples added.
Samples 324-328 filtered to pteropods ( after salt collection) </t>
  </si>
  <si>
    <t>Samples: 333,336,338 and 342 and DOM sample collection.
Sample 354 : closed early approx 390m 
Samples 333,336,338,342 DOM samples new at ICE-1</t>
  </si>
  <si>
    <t>NE-1wDNA</t>
  </si>
  <si>
    <t xml:space="preserve">Up stop mix for each depth. </t>
  </si>
  <si>
    <t xml:space="preserve">nd </t>
  </si>
  <si>
    <t xml:space="preserve">Sample 395: bottle 15 carbouy filled for Sarah Ann - Nutrient Depolymerization Test ( NOT COLLECTED) </t>
  </si>
  <si>
    <t>CBN3</t>
  </si>
  <si>
    <t>Sample 436: bottle 8 Leaky spiggot ( the whole Niskin bottle replaced after cast-CC) 
Sample 431: bottle 3 redraw oxygen sample</t>
  </si>
  <si>
    <t>Note: This cast has Iodine collection</t>
  </si>
  <si>
    <t>Sample 497 : bottle 20 yo-yo at Chl Max
Sample 500: bottle 24 yo-yo and will compare with SAMI on ITP ( 5m bottle) 
At ITP 107 Location Prior to recovery</t>
  </si>
  <si>
    <t>CB-9</t>
  </si>
  <si>
    <t>Sample 501, 519,520, 523,524 all USM (yo-yo stops)
Altimeter kicked in at 50m</t>
  </si>
  <si>
    <t>CB-12</t>
  </si>
  <si>
    <t>No Comments</t>
  </si>
  <si>
    <t>CB-8</t>
  </si>
  <si>
    <t>Sample 567 : bottle leaking from bottom cap
Sample 576: USM</t>
  </si>
  <si>
    <t>CB-7</t>
  </si>
  <si>
    <t>CB-5</t>
  </si>
  <si>
    <t>Stopped at 50m on downcast for cups ; stopped at 51m on upcast for cups ( nightwatch)</t>
  </si>
  <si>
    <t>CB-4 DNA</t>
  </si>
  <si>
    <t>yo-yo at all depths,
sample 642 to 644 too rough change to 10m closures
Smaple 636 - 638 selected for comparison against SAMI on mooring</t>
  </si>
  <si>
    <t xml:space="preserve">Note: Bottles fired out of order, 17, 18,22,19,20,21,23,24 ( around 155m to catch eddy) 
Sample 660: Collected water for SAQ ( nutrients-carbouy) 
Sample 652: bottle 8 leaky bottom cap
</t>
  </si>
  <si>
    <t xml:space="preserve">Changed surface bottle to 10m from 5 due to swell. </t>
  </si>
  <si>
    <t xml:space="preserve">Sample 700 : bottle 8 leaky bottom cap
Samples :712-713 : USM 
Samples: 715 and 716 no USM too much swell. 
</t>
  </si>
  <si>
    <t>21 depth changed into 3100m as per SZ
BOTTLE 21 fired 2nd
23: removed request for DIC CHLA O18 BA
OUT OF ORDER BOTTLE FIRING 1-21-2-3-....</t>
  </si>
  <si>
    <t>OUT OF ORDER BOTTLE FIRING 19-21-22-23-20-24</t>
  </si>
  <si>
    <t>OUT OF ORDER BOTTLE FIRING 18-21-22-19-20-23-24 CAST OF THE RISING SUN</t>
  </si>
  <si>
    <t>BL7A-CS</t>
  </si>
  <si>
    <t xml:space="preserve"> Sample 631: Bottle 19 BOTTOM CAP LEAKING, 3 sets of USM closures</t>
  </si>
  <si>
    <t>Bottle 8: LEAKY bottom cap 15:single chl-a 18:double chl-a, 
Bottle 2,4,6,7, have bacteria samples</t>
  </si>
  <si>
    <t>cb6s</t>
  </si>
  <si>
    <t>Bottle 8:bottom cap leaking</t>
  </si>
  <si>
    <t>cbs-2</t>
  </si>
  <si>
    <t>shallow version</t>
  </si>
  <si>
    <t>cb19</t>
  </si>
  <si>
    <t>bottle 9:one SAL 10: duplicate salt 
bottle tips of oxygen re-agents was left open by day shift since last station, so pippeted twice to flush tubes before first use.</t>
  </si>
  <si>
    <t>cb21-dna</t>
  </si>
  <si>
    <t>16-18 : clicked but slow response,see bottle summary for actual depth; 16-18:SAMI calibration on BGOS-D @30 35 40 bottom cap leak</t>
  </si>
  <si>
    <t>cb21</t>
  </si>
  <si>
    <t>altimeter clicked in at 100m hotstuff</t>
  </si>
  <si>
    <t>cb22</t>
  </si>
  <si>
    <t xml:space="preserve"> bottle 15 didn't trip computer crashed</t>
  </si>
  <si>
    <t>cb27</t>
  </si>
  <si>
    <t>Sample 1017: botte 18 Oxygen redraw</t>
  </si>
  <si>
    <t>cb29</t>
  </si>
  <si>
    <t>bottle 8:change to 90m fired out of order:1 2 3…7 9 10 11…20 8 21 22 23 24
Sample 1030: bottle 7 oxygen redraw</t>
  </si>
  <si>
    <t>mk6</t>
  </si>
  <si>
    <t>altimeter kicked in at 50m; fired out of order:19-22-20-21-23-24</t>
  </si>
  <si>
    <t>cb26b</t>
  </si>
  <si>
    <t xml:space="preserve">fired out of order:1 2 3 4 5 7 18 6 19 24
sample 1077: trip out of order , DIC sampled last (missed)
sounder is not working </t>
  </si>
  <si>
    <t>mk4</t>
  </si>
  <si>
    <t>bottle 12:one DIC</t>
  </si>
  <si>
    <t>no comments</t>
  </si>
  <si>
    <t>30KHZ SOUNDER used instead of 12kHz</t>
  </si>
  <si>
    <t>change dpeth order change CHl from 100 to 50m bottle
7,9,10,8,11</t>
  </si>
  <si>
    <t>Trip out of order 11-17 . Bottle 1-7 was not collected due to bottle 1-4 dumped 
Sample 1177 : Bottle 16 CDOM removed
Niskins 1-10 , 18-24 not used on this cast. 
Samples collected in 11-17 only.'</t>
  </si>
  <si>
    <r>
      <t xml:space="preserve">From:  </t>
    </r>
    <r>
      <rPr>
        <i/>
        <sz val="12"/>
        <rFont val="Arial"/>
        <family val="2"/>
      </rPr>
      <t>Sample Numbers up to cast ##.xls</t>
    </r>
  </si>
  <si>
    <t>Hand Enter</t>
  </si>
  <si>
    <t>From Rosette Log Sheet (ex. sciencenet:\2019-87-JOIS\Data\CTD\Pre-Station Rosette sheets\2019-87 Rosette Log AG5-DNA.xlsx)</t>
  </si>
  <si>
    <t>From Rosette Log Sheet</t>
  </si>
  <si>
    <t>CTD Cast #</t>
  </si>
  <si>
    <t>Niskin Bottle</t>
  </si>
  <si>
    <t>Actual Pressure (dBar) [at-sea, not Final value]</t>
  </si>
  <si>
    <t>CTD Salinity [at-sea, not Final value]</t>
  </si>
  <si>
    <t>Sample #</t>
  </si>
  <si>
    <t xml:space="preserve">Tripped Method UN, US (Stop 30s), USM </t>
  </si>
  <si>
    <t>Bottle Integrity (1=good,0.5= spiggot or vent failed,  0=bad, fail = no water)</t>
  </si>
  <si>
    <t>Target property</t>
  </si>
  <si>
    <t>Target Depth</t>
  </si>
  <si>
    <t>Niskin #</t>
  </si>
  <si>
    <t>Bottle Integrity (1=good,0.5= spiggot or vent failed, 0=bad, fail = nowater)</t>
  </si>
  <si>
    <t>blank</t>
  </si>
  <si>
    <t>Oxygen</t>
  </si>
  <si>
    <t>DIC/Alk</t>
  </si>
  <si>
    <t xml:space="preserve">CDOM </t>
  </si>
  <si>
    <t>Chl a (Total)</t>
  </si>
  <si>
    <t xml:space="preserve">Bacteria </t>
  </si>
  <si>
    <t>Nuts</t>
  </si>
  <si>
    <t>DOM</t>
  </si>
  <si>
    <t>DNA/RNA</t>
  </si>
  <si>
    <t>Proteom</t>
  </si>
  <si>
    <t>LiveFCM</t>
  </si>
  <si>
    <t>ChlFCM</t>
  </si>
  <si>
    <t>HPLC</t>
  </si>
  <si>
    <t>I129</t>
  </si>
  <si>
    <t>Cs134</t>
  </si>
  <si>
    <t>Special</t>
  </si>
  <si>
    <r>
      <t xml:space="preserve">DON’T ENTER HERE 
Instead, enter notes into </t>
    </r>
    <r>
      <rPr>
        <b/>
        <i/>
        <sz val="12"/>
        <rFont val="Arial"/>
        <family val="2"/>
      </rPr>
      <t>CTD Cast Event Notes</t>
    </r>
    <r>
      <rPr>
        <b/>
        <sz val="12"/>
        <rFont val="Arial"/>
        <family val="2"/>
      </rPr>
      <t xml:space="preserve"> worksheet (not here)</t>
    </r>
  </si>
  <si>
    <t>B-10</t>
  </si>
  <si>
    <t>x</t>
  </si>
  <si>
    <t>xx</t>
  </si>
  <si>
    <t>T-max</t>
  </si>
  <si>
    <t>below SCM</t>
  </si>
  <si>
    <t>SCM</t>
  </si>
  <si>
    <t>20 m</t>
  </si>
  <si>
    <t>Surface</t>
  </si>
  <si>
    <t>xxx</t>
  </si>
  <si>
    <t>xxxx</t>
  </si>
  <si>
    <t>ChlMax</t>
  </si>
  <si>
    <t>Tmax</t>
  </si>
  <si>
    <t>fail</t>
  </si>
  <si>
    <t>B-100</t>
  </si>
  <si>
    <t>Chl max</t>
  </si>
  <si>
    <t>Skip this line in Chem file</t>
  </si>
  <si>
    <t>Below SCM</t>
  </si>
  <si>
    <t>1000m</t>
  </si>
  <si>
    <t>DCM</t>
  </si>
  <si>
    <t>1/2 way</t>
  </si>
  <si>
    <t xml:space="preserve">x </t>
  </si>
  <si>
    <t>47 m</t>
  </si>
  <si>
    <t>42 m</t>
  </si>
  <si>
    <t>37 m</t>
  </si>
  <si>
    <t>10m</t>
  </si>
  <si>
    <t>b-10</t>
  </si>
  <si>
    <t>Chlmax</t>
  </si>
  <si>
    <t>~50m (core PSW)</t>
  </si>
  <si>
    <t>x (100)</t>
  </si>
  <si>
    <t>Choose Iodine at bottle close to 100m(moved to bottle 18)</t>
  </si>
  <si>
    <t>Niskin did not close, no CTD record</t>
  </si>
  <si>
    <t>Fail</t>
  </si>
  <si>
    <t>1/2</t>
  </si>
  <si>
    <t>B-5</t>
  </si>
  <si>
    <t>chlmax</t>
  </si>
  <si>
    <t>Joint Ocean Ice Study (JOIS) Cruise 2019-87</t>
  </si>
  <si>
    <t>Note</t>
  </si>
  <si>
    <t>All water samples for Salt, Chlorophyll, DIC, Alkalinity have been added to spreadsheet below.</t>
  </si>
  <si>
    <t>TSG data from  30 second averaged SeaBird CNV files, processed using at-sea configuration files, have been added to the spreadsheet, matching on record closest to the user input "mark" during water sampling.</t>
  </si>
  <si>
    <t>Not done:</t>
  </si>
  <si>
    <t xml:space="preserve">Contact Celine Gueguen, Usherbrooke regarding CDOm data and Thomas Grevasse, Concordia regarding microbial work.  </t>
  </si>
  <si>
    <t>TSG salinity, chlorophyll (fluorometer) and CDOM fluorometer could be compared to water sample data for calibration.</t>
  </si>
  <si>
    <t>Date and Time from CNV (TSG) matched to sampling Mark.</t>
  </si>
  <si>
    <t>Calculated from TSG (SBE CNV) Lat and Long</t>
  </si>
  <si>
    <r>
      <t xml:space="preserve">Date and Time from Loop Sampling Log (Hand entry)
</t>
    </r>
    <r>
      <rPr>
        <b/>
        <sz val="8"/>
        <rFont val="Arial"/>
        <family val="2"/>
      </rPr>
      <t>(Not original, corrected as needed, flagged in yellow)</t>
    </r>
  </si>
  <si>
    <t>Calculated from Log Dates &amp; Times (Hand entry)</t>
  </si>
  <si>
    <t>Entered from Loop Sampling Log with TSG values (NOT actual  water sample values)</t>
  </si>
  <si>
    <t>Matching Mark Data</t>
  </si>
  <si>
    <t>SBE (SBE CNV) Data:  Match from Mark Scan Number, or if no Mark then use Time from Loop Sample Log</t>
  </si>
  <si>
    <t>Salinity Loop Samples</t>
  </si>
  <si>
    <t>Nutrient Loop Samples</t>
  </si>
  <si>
    <t>Chlorophyll Loop Samples</t>
  </si>
  <si>
    <t>DIC &amp; Alk Loop Samples</t>
  </si>
  <si>
    <t>O18 Loop Samples</t>
  </si>
  <si>
    <t>Notes during merging</t>
  </si>
  <si>
    <t>SBE CNV TimeStamp (timeJ)</t>
  </si>
  <si>
    <t>SBE CNV 
UTC Date 
(dd-mmm-yyyy)</t>
  </si>
  <si>
    <t>SBE CNV
UTC Time (hh:mm:ss)</t>
  </si>
  <si>
    <t>Latitude</t>
  </si>
  <si>
    <t>Longitude</t>
  </si>
  <si>
    <t>UTC Date (dd/mm/yyy)</t>
  </si>
  <si>
    <t>UTC Time (hh:mm:ss)</t>
  </si>
  <si>
    <t>Excel Julian Day</t>
  </si>
  <si>
    <t>Loop Number</t>
  </si>
  <si>
    <t>Mark Number</t>
  </si>
  <si>
    <t>Who?</t>
  </si>
  <si>
    <t>DOM (none in 2019)</t>
  </si>
  <si>
    <t>Nuts (none in 2019)</t>
  </si>
  <si>
    <t>Chla</t>
  </si>
  <si>
    <t>O18 (none in 2019)</t>
  </si>
  <si>
    <t>Microbes (Thomas G.)</t>
  </si>
  <si>
    <t>Micro-plastic 
Count</t>
  </si>
  <si>
    <t xml:space="preserve">Micro-plastic (none in 2019)
</t>
  </si>
  <si>
    <t xml:space="preserve">Micro-plastic Filter Type
</t>
  </si>
  <si>
    <t xml:space="preserve">Micro-plastic (start/end)
</t>
  </si>
  <si>
    <t>Micro-plastic 
length of sampling time (min)</t>
  </si>
  <si>
    <t>Micro-plastic (sec/L)
Flow rate</t>
  </si>
  <si>
    <t>Micro-plastic (L/min)
Flow rate</t>
  </si>
  <si>
    <t>Micro-plastic 
water volume (L)</t>
  </si>
  <si>
    <t>Micro-plastic
Air Sample</t>
  </si>
  <si>
    <t>Micro-plastic 
Procedural Blank</t>
  </si>
  <si>
    <t>Mark Time (Julian Day)</t>
  </si>
  <si>
    <t>Mark Scan</t>
  </si>
  <si>
    <t>Compare Time (Log v Mark) Highlight if originally &gt; 1 minute, then edit Log or Mark as needed.</t>
  </si>
  <si>
    <t>Scan</t>
  </si>
  <si>
    <t>Time Julian Day from NMEA start time( timeJ)</t>
  </si>
  <si>
    <t>Time NMEA seconds (timeQ)</t>
  </si>
  <si>
    <t>Latitude N</t>
  </si>
  <si>
    <t>Longitude E</t>
  </si>
  <si>
    <t>Pressure (db)</t>
  </si>
  <si>
    <t>Lab Temperature C ( t090C)</t>
  </si>
  <si>
    <t>Sea Surface Temperature C ( t190C)</t>
  </si>
  <si>
    <t>Conductivity S/cm (c0S/m)</t>
  </si>
  <si>
    <t>Salinity PSU (sal00)</t>
  </si>
  <si>
    <t>Fluorometer V (v0)</t>
  </si>
  <si>
    <t>CDOM Flurometer V (v1)</t>
  </si>
  <si>
    <t>Chl-a Fluorometer mg/m3 (flSP)</t>
  </si>
  <si>
    <t>CDOM Flurometer (wetCDOM)</t>
  </si>
  <si>
    <t>Number of Avg'd Scans (1 Scan =5 Sec)</t>
  </si>
  <si>
    <t>Salinity Sample Number</t>
  </si>
  <si>
    <t>Loop Salinity PSU</t>
  </si>
  <si>
    <t>Loop Salinity-2 PSU</t>
  </si>
  <si>
    <t>Analyst Comment or CNV - WS</t>
  </si>
  <si>
    <t>Nutrient Sample Number</t>
  </si>
  <si>
    <t>Frozen (N,S,P)</t>
  </si>
  <si>
    <r>
      <t>NO3-1 mmol/m</t>
    </r>
    <r>
      <rPr>
        <b/>
        <vertAlign val="superscript"/>
        <sz val="10"/>
        <rFont val="Arial"/>
        <family val="2"/>
      </rPr>
      <t>3</t>
    </r>
  </si>
  <si>
    <r>
      <t>NO3-2 mmol/m</t>
    </r>
    <r>
      <rPr>
        <b/>
        <vertAlign val="superscript"/>
        <sz val="10"/>
        <rFont val="Arial"/>
        <family val="2"/>
      </rPr>
      <t>3</t>
    </r>
  </si>
  <si>
    <t>Analyst comment-1</t>
  </si>
  <si>
    <t>Analyst comment-2</t>
  </si>
  <si>
    <r>
      <t>SiO4-1 mmol/m</t>
    </r>
    <r>
      <rPr>
        <b/>
        <vertAlign val="superscript"/>
        <sz val="10"/>
        <rFont val="Arial"/>
        <family val="2"/>
      </rPr>
      <t>3</t>
    </r>
  </si>
  <si>
    <r>
      <t>SiO4-2 mmol/m</t>
    </r>
    <r>
      <rPr>
        <b/>
        <vertAlign val="superscript"/>
        <sz val="10"/>
        <rFont val="Arial"/>
        <family val="2"/>
      </rPr>
      <t>3</t>
    </r>
  </si>
  <si>
    <r>
      <t>PO4-1 mmol/m</t>
    </r>
    <r>
      <rPr>
        <b/>
        <vertAlign val="superscript"/>
        <sz val="10"/>
        <rFont val="Arial"/>
        <family val="2"/>
      </rPr>
      <t>3</t>
    </r>
  </si>
  <si>
    <r>
      <t>PO4-2 mmol/m</t>
    </r>
    <r>
      <rPr>
        <b/>
        <vertAlign val="superscript"/>
        <sz val="10"/>
        <rFont val="Arial"/>
        <family val="2"/>
      </rPr>
      <t>3</t>
    </r>
  </si>
  <si>
    <t>Chl-a Sample Number</t>
  </si>
  <si>
    <t>Volume filtered-1 (L)</t>
  </si>
  <si>
    <t>Volume filtered-2 (L)</t>
  </si>
  <si>
    <t>Volume extract-1 (L)</t>
  </si>
  <si>
    <t>Volume extract-2 (L)</t>
  </si>
  <si>
    <t>Chl a-1 ug/L</t>
  </si>
  <si>
    <t>Chl a-2 ug/L</t>
  </si>
  <si>
    <t>Chlorophyll:Extracted</t>
  </si>
  <si>
    <t>Flag:Chlorophyll:Extracted</t>
  </si>
  <si>
    <t>Phaeo-1 ug/L</t>
  </si>
  <si>
    <t>Phaeo-2 ug/L</t>
  </si>
  <si>
    <t>Phaeo-Pigment:Extracted</t>
  </si>
  <si>
    <t>DIC &amp; Alk Sample Number</t>
  </si>
  <si>
    <t>DIC - 1 [umol/kg]</t>
  </si>
  <si>
    <t>DIC - 2 [umol/kg]</t>
  </si>
  <si>
    <t>Alk - 1 [umol/kg]</t>
  </si>
  <si>
    <t>Alk - 2 [umol/kg]</t>
  </si>
  <si>
    <t>Analyst Comment</t>
  </si>
  <si>
    <t>O18 Sample Number</t>
  </si>
  <si>
    <t>O18-1[‰VSMOW]</t>
  </si>
  <si>
    <t>IOS QF-1</t>
  </si>
  <si>
    <t>O18-1 Rerun [‰VSMOW]</t>
  </si>
  <si>
    <t>IOS QF-R</t>
  </si>
  <si>
    <t>SZ</t>
  </si>
  <si>
    <t>cg</t>
  </si>
  <si>
    <t>mark number 1</t>
  </si>
  <si>
    <t>Missing time in sample log but Mark file has time.</t>
  </si>
  <si>
    <t>md</t>
  </si>
  <si>
    <t>pco2 402 s=26.57 t =.24</t>
  </si>
  <si>
    <t>mark number 2</t>
  </si>
  <si>
    <t>p1,  loop1</t>
  </si>
  <si>
    <t>mark number 3</t>
  </si>
  <si>
    <t>ns</t>
  </si>
  <si>
    <t>mark number 4</t>
  </si>
  <si>
    <t>Changed time in sample log from 11:19am to pm</t>
  </si>
  <si>
    <t>pco2 397.71 s = 26.1771 t = .05</t>
  </si>
  <si>
    <t>p2,  Loop2</t>
  </si>
  <si>
    <t>mark number 5</t>
  </si>
  <si>
    <t>pco2 364.25 s = 26.8, t = -1.09</t>
  </si>
  <si>
    <t>mark number 6</t>
  </si>
  <si>
    <t>p 3,  Loop3</t>
  </si>
  <si>
    <t>mark number 7</t>
  </si>
  <si>
    <t>cd</t>
  </si>
  <si>
    <t>pco2 378.61 s=26.15, t=-1.141</t>
  </si>
  <si>
    <t>mark number 8</t>
  </si>
  <si>
    <t>p4,  Loop4</t>
  </si>
  <si>
    <t>mark number 9</t>
  </si>
  <si>
    <t>mark number 10</t>
  </si>
  <si>
    <t>Loop-14</t>
  </si>
  <si>
    <t>Chl:  Avg of duplicates</t>
  </si>
  <si>
    <t>mark number 11</t>
  </si>
  <si>
    <t>pco2 373.14 s=26.7367, t=-1.1697</t>
  </si>
  <si>
    <t>mark number 12</t>
  </si>
  <si>
    <t>p5,  loop5</t>
  </si>
  <si>
    <t>mark number 13</t>
  </si>
  <si>
    <t>Loop-18</t>
  </si>
  <si>
    <t>pco2 358.62 s = 28.3002 t = -1.2727</t>
  </si>
  <si>
    <t>p6,  Loop6</t>
  </si>
  <si>
    <t>pco2 346.91 s =28.7714 t = -1.3033</t>
  </si>
  <si>
    <t>p7,  loop7</t>
  </si>
  <si>
    <t>ef</t>
  </si>
  <si>
    <t>Loop-23</t>
  </si>
  <si>
    <t>pco2 361.08 s = 28.255 t = -1.1989</t>
  </si>
  <si>
    <t>p8,  Loop8</t>
  </si>
  <si>
    <t>Loop-26</t>
  </si>
  <si>
    <t>Loop-27</t>
  </si>
  <si>
    <t>pco2 385.43 s=26.853 t = -1.202</t>
  </si>
  <si>
    <t>p9,  Loop9</t>
  </si>
  <si>
    <t>start</t>
  </si>
  <si>
    <t>Loop-30</t>
  </si>
  <si>
    <t>end</t>
  </si>
  <si>
    <t>pco2 392.11 s = 27.343 t = -1.0969</t>
  </si>
  <si>
    <t>P10,  Loop10</t>
  </si>
  <si>
    <t>Loop-31</t>
  </si>
  <si>
    <t>pco2 401.41 s=27.192 t=-0.4473</t>
  </si>
  <si>
    <t>P11,  loop11A</t>
  </si>
  <si>
    <t>Primary Alk bad, replace with secondary.</t>
  </si>
  <si>
    <t>Sample log  time out by 10min, though don't know which time is better.  Match CNV data to Mark time.</t>
  </si>
  <si>
    <t>Loop-32</t>
  </si>
  <si>
    <t>pco2 = 373.29 s = 26.816 t = -.0979</t>
  </si>
  <si>
    <t>P12,  Loop12</t>
  </si>
  <si>
    <t>Sample log time was originally  6:02 but I think they meant 18:02…or close.  Change to 18:02 and use Mark time of 17:50 for CNV data.</t>
  </si>
  <si>
    <t>pco2 = 391.81 s = 26.632 t = 0.01</t>
  </si>
  <si>
    <t>p13,  Loop13</t>
  </si>
  <si>
    <t>Loop-34</t>
  </si>
  <si>
    <t>pco = 398.9 s = 26.855 t= 1.09</t>
  </si>
  <si>
    <t>p14,  Loop14</t>
  </si>
  <si>
    <t>pco2 397.42 s = 27.302 t 2.23</t>
  </si>
  <si>
    <t>p15,  loop15</t>
  </si>
  <si>
    <t>Loop-37</t>
  </si>
  <si>
    <t>mark number 14</t>
  </si>
  <si>
    <t>pco2 401.1 s = 27.12 t = 2.54</t>
  </si>
  <si>
    <t>mark number 15</t>
  </si>
  <si>
    <t>p16,  loop16</t>
  </si>
  <si>
    <t>mark number 16</t>
  </si>
  <si>
    <t>Loop-40</t>
  </si>
  <si>
    <t>Sample log time 12:06 but it looks like sampler meant 00:06.  Changed Sampling Log time.</t>
  </si>
  <si>
    <t>(p17)</t>
  </si>
  <si>
    <t>pco2 = 346.67 s = 28.689 t = 4.72</t>
  </si>
  <si>
    <t>p17,  Loop17</t>
  </si>
  <si>
    <t>Loop-42</t>
  </si>
  <si>
    <t>Sample log time originally 08:32 but looks like they meant 20:32, edited Sample Log time to 20:32..</t>
  </si>
  <si>
    <t>(p18)</t>
  </si>
  <si>
    <t>pco2  401.27 s= 26.522 t 1.71</t>
  </si>
  <si>
    <t>p18,  Loop18</t>
  </si>
  <si>
    <t>Original sample log time 08:15:15, but location matches mark time.  Changed to Mark time.</t>
  </si>
  <si>
    <t>Loop-45</t>
  </si>
  <si>
    <t>(p19)</t>
  </si>
  <si>
    <t>pco2 431.71 s=25.996 t= -0.1243</t>
  </si>
  <si>
    <t>p19a,  Loop19a</t>
  </si>
  <si>
    <t>Loop-47</t>
  </si>
  <si>
    <t>48 (p20)</t>
  </si>
  <si>
    <t>pco2 399.78 t = 1.3114 s = 26.567</t>
  </si>
  <si>
    <t>p20,  Loop20</t>
  </si>
  <si>
    <t>(p21)</t>
  </si>
  <si>
    <t>pco2 404.00 s=26.566 t=1.2459</t>
  </si>
  <si>
    <t>p21,  Loop21</t>
  </si>
  <si>
    <t>Original sample log time 12:24:30, three hours off from mark scan time .  Looks like hour typo as the minutes match and mark scan matches log's latitude.  Corrected to Mark time.</t>
  </si>
  <si>
    <t>50 (p22)</t>
  </si>
  <si>
    <t>pco2 402.45 s 26.446 t .956</t>
  </si>
  <si>
    <t>p22,  Loop22</t>
  </si>
  <si>
    <t>Loop-51</t>
  </si>
  <si>
    <t>nscg</t>
  </si>
  <si>
    <t xml:space="preserve">Spreadsheet Key: </t>
  </si>
  <si>
    <r>
      <t xml:space="preserve"> "</t>
    </r>
    <r>
      <rPr>
        <b/>
        <sz val="10"/>
        <rFont val="Arial"/>
        <family val="2"/>
      </rPr>
      <t>x</t>
    </r>
    <r>
      <rPr>
        <sz val="10"/>
        <rFont val="Arial"/>
        <family val="2"/>
      </rPr>
      <t>"  are used to show there is a comment relating to the equipment.</t>
    </r>
  </si>
  <si>
    <r>
      <t xml:space="preserve"> "</t>
    </r>
    <r>
      <rPr>
        <b/>
        <sz val="10"/>
        <rFont val="Arial"/>
        <family val="2"/>
      </rPr>
      <t>ok</t>
    </r>
    <r>
      <rPr>
        <sz val="10"/>
        <rFont val="Arial"/>
        <family val="2"/>
      </rPr>
      <t>"  are used for system checks that show equipment is running fine</t>
    </r>
  </si>
  <si>
    <t>Underway Loop Notes from Paper Log Book</t>
  </si>
  <si>
    <t>PUMP</t>
  </si>
  <si>
    <t>TSG</t>
  </si>
  <si>
    <t xml:space="preserve">FLOW RATES  </t>
  </si>
  <si>
    <t>UTC Date</t>
  </si>
  <si>
    <t>UTC Time</t>
  </si>
  <si>
    <t>Who</t>
  </si>
  <si>
    <t>Status</t>
  </si>
  <si>
    <t>Process Variable (PSI)</t>
  </si>
  <si>
    <t>Percent Output (%Out)</t>
  </si>
  <si>
    <t>Pump PSI (PV)</t>
  </si>
  <si>
    <t>Pump Output (%)</t>
  </si>
  <si>
    <t>SBE38 (T2)</t>
  </si>
  <si>
    <t>T,C</t>
  </si>
  <si>
    <r>
      <t>Flow Meter</t>
    </r>
    <r>
      <rPr>
        <b/>
        <sz val="8"/>
        <rFont val="Arial"/>
        <family val="2"/>
      </rPr>
      <t xml:space="preserve"> (2019 see pCO2 flow record)</t>
    </r>
  </si>
  <si>
    <t>Ship GPS</t>
  </si>
  <si>
    <t>SCS Data Logging</t>
  </si>
  <si>
    <t>TSG 1 (s/L)</t>
  </si>
  <si>
    <t>TSG 2</t>
  </si>
  <si>
    <t>TSG avg (sec/L)</t>
  </si>
  <si>
    <t>TSG avg (L/min)</t>
  </si>
  <si>
    <t>Fluor 1 (s/L)</t>
  </si>
  <si>
    <t>Fluor 2</t>
  </si>
  <si>
    <t>Fluor avg (sec/L)</t>
  </si>
  <si>
    <t>Fluor avg (L/min])</t>
  </si>
  <si>
    <t>pCO2 1 (s/L)</t>
  </si>
  <si>
    <t>pCO2 2</t>
  </si>
  <si>
    <t>pCO2 Avg (sec/L)</t>
  </si>
  <si>
    <t>pCO2 Avg (L/min)</t>
  </si>
  <si>
    <t>Green Hose (sec/L)</t>
  </si>
  <si>
    <t>Green Hose (L/min)</t>
  </si>
  <si>
    <t>CC/SP</t>
  </si>
  <si>
    <t>Turned on seawater loop to clearn out pipes; Flr and CDOM disconnected.</t>
  </si>
  <si>
    <t>on</t>
  </si>
  <si>
    <t>less than 18.05</t>
  </si>
  <si>
    <t>TSG not talking to the computer.  Determined that TSG is talking at 4800baud instead of 9600.</t>
  </si>
  <si>
    <t>Changed buad rates in settings and now its talking.</t>
  </si>
  <si>
    <t>T2 (SBE38) not working, suspect COM or band issue.  Changed GPSgate to Com6, 7bit, even parity, 4800 baud.</t>
  </si>
  <si>
    <t>Seawater pumped has flushed about 18 hours, so now started flow through TSG.  Increased pump speed, changing from manual to automatic mode, reaching the set point of 18.05psi</t>
  </si>
  <si>
    <t>Plumbing manifold configuration:1-TSG, 2-no flow, just tube going to sink, 3-to Flr Seapoint #3651 w/ 30x gain and then to CDOM #1281, 4-to pCO2 system.</t>
  </si>
  <si>
    <t>TSG Seasave didn't start up right away.  Chris, Stephen, Edmand and Peter all worked on this yesterday.  But today, the program also didn't start up properly.  Cycled interface box, checked con file and coms and then seasave did start, but no changes actually made.</t>
  </si>
  <si>
    <t>Now seasave is running with TSG but SBE38 is not coming in.</t>
  </si>
  <si>
    <t>File:  TSG-2019-09-13-0249.hex</t>
  </si>
  <si>
    <t>NMEA w/ COM2 and checked box "Time Added"</t>
  </si>
  <si>
    <t>SBE38 via LAN on COM6 (USB to Serial) to null modem to cable to TSG unit with Virtual COM11 set for testing.</t>
  </si>
  <si>
    <t>Seasave started fine but SBE38 coming in at -10 though virtual COM11 data look fine. Jiggling the black cable (from null modem to TSG unit) bring s the right value to seasave display so seems like a communication issue or electrical error with the serial - nullmodem-black cable section.  The data will intermittantly be good and then freeze again until the cable is wiggled again.  So likely NOT an interface box problem but perhaps the end of the black cable that carries the SBE38 signal.</t>
  </si>
  <si>
    <t>CON file needs updating as current file is from 2018. (Note the con file was never changed but the processing was done with updated con file.  Numbers were al lthe same, just SN and cal dates updated).</t>
  </si>
  <si>
    <t>Ship lost power for ~30min.  TSG restarted but filename doesn't match actual time.</t>
  </si>
  <si>
    <t>Low Flow</t>
  </si>
  <si>
    <t>Less than 18.05</t>
  </si>
  <si>
    <t>Filename:  2019-09-13-0250.hex (though wrong date)</t>
  </si>
  <si>
    <t>Stopped and restarted new file:</t>
  </si>
  <si>
    <t>2019-09-15-1431.hex</t>
  </si>
  <si>
    <t>Pump was too low and on manual.  Changed to automatic which brought speed back up to  set point.</t>
  </si>
  <si>
    <t>Flow back to normal rate</t>
  </si>
  <si>
    <t>Flow rate measured</t>
  </si>
  <si>
    <t>CG</t>
  </si>
  <si>
    <t>Stopped acq on file TSG-2019-09-15-4131.hex</t>
  </si>
  <si>
    <t>Started new file TSG-2019-09-18-2245.hex</t>
  </si>
  <si>
    <t>Loop running dry. Called engineer. (in ice)</t>
  </si>
  <si>
    <t>Flow is good again, back on track.</t>
  </si>
  <si>
    <t>Stopped acq on file TSG-2019-09-18-2215.hex</t>
  </si>
  <si>
    <t>Started new file TSG-2019-09-21-0434.hex</t>
  </si>
  <si>
    <t>No water in loop, engine room called</t>
  </si>
  <si>
    <t>Flow is back up but notice from flow rate is on flourometer line (28sec/500mL).  Celine adjusted flow to get 26 sec/L at 23:23 UTC.</t>
  </si>
  <si>
    <t>Low Flow on Fluorometer Line</t>
  </si>
  <si>
    <t>Increased flow rate</t>
  </si>
  <si>
    <t>Flow back to normal on Flr line - how long was it low?</t>
  </si>
  <si>
    <t>No flow on TSG and pCO2</t>
  </si>
  <si>
    <t>Fixed</t>
  </si>
  <si>
    <t>No flow, electrical issue in the engine room.  Acquistion stopped.</t>
  </si>
  <si>
    <t>OFF</t>
  </si>
  <si>
    <t>Stopped acq on file TSG-2019-09-21-0434</t>
  </si>
  <si>
    <t>Started new file:  TSG-2019-09-24-0146.hex</t>
  </si>
  <si>
    <t>ON</t>
  </si>
  <si>
    <t>Closed and opened sbe38 GPSgate feed so now SBE38 data coming into Seasave.  All good</t>
  </si>
  <si>
    <t>Description of what happened:  seawater leak in pressure sensor down at the pump, sea water traveled up electical cable, into on/off box, and dripped down ont the auto-frequency controller, burning it in the process.</t>
  </si>
  <si>
    <t>See figures in log book.</t>
  </si>
  <si>
    <t>end TSG-2019-09-24-0146.hex</t>
  </si>
  <si>
    <t>start  TSG-2019-09-27-1826.hex</t>
  </si>
  <si>
    <t>end  TSG-2019-09-27-1826.hex</t>
  </si>
  <si>
    <t>start  TSG-2019-09-30-0205.hex</t>
  </si>
  <si>
    <t>Ships power went down again for ~30minutes and when the pump was turned on again in manual mode.  During the day the Senior (Stu) and Stephen came by to see how things were running since their newly insalled alarms were ringing on off as flow was very near the cut off limit.We found pump was running at 7psi up in the lab.  Switched to auto mode and speed picked up until lab psi hit the set point of 18.3PSI.  I didn't record when flow rate was increased but Stephen checked engineers log and we figure increase was about 29 Sep 2045 UTC.  This period coincides with amazing high CDOM and low ? salinity.  Water sample also had high CDOM.  So real or not?  Cory's flow measurement might help pinpoint exact time of low flow.</t>
  </si>
  <si>
    <t>Flow rate increased to 18.3 PSI (set point)</t>
  </si>
  <si>
    <t>Flow rate measured.  Crossing shelf from CB28aa to Cape Bathurst.</t>
  </si>
  <si>
    <t>end TSG-2019-09-30-0205.hex</t>
  </si>
  <si>
    <t>start TSG-2019-10-02-1503.hex</t>
  </si>
  <si>
    <t>end TSG-2019-10-02-1503.hex</t>
  </si>
  <si>
    <t>Back in Kugluktuk - END OF CRUISE AND DATA COLLECTION</t>
  </si>
  <si>
    <t>DIC Comment</t>
  </si>
  <si>
    <t>Alk Comment</t>
  </si>
  <si>
    <t>O18 [‰ VSMOW]</t>
  </si>
  <si>
    <t>OXY-1:  Value (5.655 mL/L) discarded. Replace with OXY-2.</t>
  </si>
  <si>
    <t>Chl:  sample filter not folded 1/2  + only wrapped in foil</t>
  </si>
  <si>
    <t>Chl:  sample filter not folded 1/2  + only wrapped in foil, average of duplicates</t>
  </si>
  <si>
    <t>Alk: re-sample analyzed 2 days later</t>
  </si>
  <si>
    <t>OXY:  Replicate outliers.</t>
  </si>
  <si>
    <t>O18: Repeat duplicate value used in average.</t>
  </si>
  <si>
    <t>OXY-1:  Titration ran on.  Over-titrated sample as a result.</t>
  </si>
  <si>
    <t>SAL: Misfire (3) Salt and Nutirents show bottle has water from slightly deeper ~135db/</t>
  </si>
  <si>
    <t>OXY: Misfire (3) Salt and Nutirents show bottle has water from slightly deeper ~135db/</t>
  </si>
  <si>
    <t>NUT: Misfire (3) Salt and Nutirents show bottle has water from slightly deeper ~135db/</t>
  </si>
  <si>
    <t>DIC: Misfire (3) Salt and Nutirents show bottle has water from slightly deeper ~135db/</t>
  </si>
  <si>
    <t>Alk: Misfire (3) Salt and Nutirents show bottle has water from slightly deeper ~135db/</t>
  </si>
  <si>
    <t>O18:  Misfire (3) Salt and Nutirents show bottle has water from slightly deeper ~135db</t>
  </si>
  <si>
    <t>O18: Repeat value used.</t>
  </si>
  <si>
    <t>SAL: Value increased during analysis.</t>
  </si>
  <si>
    <t>NUT: Odd value but replicate run 2wks later agrees</t>
  </si>
  <si>
    <t>NUT:  Odd value but replicate run 2wks later agrees</t>
  </si>
  <si>
    <t>O18: Replicate difference over &gt;|0.05| (-0.07). Used average.</t>
  </si>
  <si>
    <t>OXY-1:  Problem dispensing Alkaline Iodide.  Precipitate was clearly malformed.  Sample was not analyzed.  OXY-2:  sample over-titrated due to a messy curve. Use OXY-3.</t>
  </si>
  <si>
    <t>OXY:  Niskin vent was loose.  Value looks fine (SZ)</t>
  </si>
  <si>
    <t>OXY-2:  Duplicate was collected approximately 10 minutes prior to first.  Sample was not analyzed.</t>
  </si>
  <si>
    <t>OXY-2:  Endpoint was late.  Endpoint was manually adjusted and the value was recalculated.</t>
  </si>
  <si>
    <t>SAL: Not using bad dup.</t>
  </si>
  <si>
    <t>OXY:  Titration ran on slightly.  Over-titration was ok.</t>
  </si>
  <si>
    <t>OXY:  Niskin spigot leaking.  Value w/CTD looks fine.</t>
  </si>
  <si>
    <t>OXY-1:  Titration ran on.  Over-titration was worse than original.  Endpoint of original titration adjusted manually and value was recalculated.</t>
  </si>
  <si>
    <t>OXY:  Titration ran on.  Over-titration was ok.</t>
  </si>
  <si>
    <t>O18: Replicate difference over &gt;|0.05| (-0.09). Used average.</t>
  </si>
  <si>
    <t>O18: Used Rerun value as primary.</t>
  </si>
  <si>
    <t>O18: Used rerun value.</t>
  </si>
  <si>
    <t>SAL: Too low. Matches CTD at 81db.</t>
  </si>
  <si>
    <t>OXY: Misfire (3). Salt and Chl show water is from 82db.</t>
  </si>
  <si>
    <t>NUT: Misfire (3). Salt and Chl show water is from 82db.</t>
  </si>
  <si>
    <t>Chl:  Value too low, matches CTD at 82db.</t>
  </si>
  <si>
    <t>DIC: Misfire (3). Salt and Chl show water is from 82db.</t>
  </si>
  <si>
    <t>Alk: Misfire (3). Salt and Chl show water is from 82db.</t>
  </si>
  <si>
    <t>O18:  Misfire (3). Salt and Chl show water is from 82db.</t>
  </si>
  <si>
    <t>OXY-2:  Endpoint was late.  Over-titrated sample for accuracy.</t>
  </si>
  <si>
    <t>Chl:  replicates don't agree, only use duplicate value.</t>
  </si>
  <si>
    <t>OXY-1:  A few small bubbles beneath stopper.</t>
  </si>
  <si>
    <t>SAL: Just use primary salt. Lg diff in duplicate.</t>
  </si>
  <si>
    <t>SAL: Too low. Matches at 13db. Though second bottle at 5 db is fine.</t>
  </si>
  <si>
    <t>SAL: Matches CTD at 255db.</t>
  </si>
  <si>
    <t>OXY:  Value does not match CTD profile, could match at 220 or 257db.</t>
  </si>
  <si>
    <t>NUT: Misfire (3). Water is from about 10db deeper (255 to 260db)</t>
  </si>
  <si>
    <t>DIC: Misfire (3). Water is from about 10db deeper (255 to 260db)</t>
  </si>
  <si>
    <t>Alk: Misfire (3). Water is from about 10db deeper (255 to 260db)</t>
  </si>
  <si>
    <t>O18:  Misfire (3). Water is from about 10db deeper (255 to 260db)</t>
  </si>
  <si>
    <t xml:space="preserve">SAL: Too low. Matches at 234db. </t>
  </si>
  <si>
    <t>O18: Original replaced with rerun value.</t>
  </si>
  <si>
    <t>OXY-2:  Titration ran on but over-titrate was ok.</t>
  </si>
  <si>
    <t>Chl:  was no entry in filter logs of this second 258 sample taken, average of duplicates</t>
  </si>
  <si>
    <t>OXY:  Niskin integrity failure.  Vent wasn’t tight.  Value looks OK, matches CTD profile.</t>
  </si>
  <si>
    <t>Alk: Replicate outliers, dup apart 13umol/kg</t>
  </si>
  <si>
    <t>OXY:  Sample was redrawn.</t>
  </si>
  <si>
    <t>OXY:  Niskin had a leaky spigot.  Value looks,  matches CTD profile.</t>
  </si>
  <si>
    <t>OXY:  A few elevated points caused a late endpoint but the over-titrate was successful.</t>
  </si>
  <si>
    <t>NUT:  Bad NO3 value swapped with good replicate.</t>
  </si>
  <si>
    <t>DIC: Value appears slightly low</t>
  </si>
  <si>
    <t>OXY:  Sample was redrawn in new flask.</t>
  </si>
  <si>
    <t>OXY:  Endpoint was late.  Over-titrated sample and all was ok.</t>
  </si>
  <si>
    <t>OXY: Poor replicates.</t>
  </si>
  <si>
    <t>OXY:  Niskin had a leaky spigot.  Value matches CTD profile.</t>
  </si>
  <si>
    <t>SAL: Values is high, matches CTD at 418db.</t>
  </si>
  <si>
    <t>SAL: Matches CTD at 211db.</t>
  </si>
  <si>
    <t>OXY:  Questionable Niskin.  Value matches at 218db.</t>
  </si>
  <si>
    <t>NUT: Misfire(3), Salt and Oxy show water is from around 211db</t>
  </si>
  <si>
    <t>Chl: Misfire(3), Salt and Oxy show water is from around 211db</t>
  </si>
  <si>
    <t>DIC: Misfire(3), Salt and Oxy show water is from around 211db</t>
  </si>
  <si>
    <t>Alk: Misfire(3), Salt and Oxy show water is from around 211db</t>
  </si>
  <si>
    <t>O18:  Misfire(3), Salt and Oxy show water is from around 211db</t>
  </si>
  <si>
    <t>O18:  Rerun value agrees with original. Value looks slightly high but will leave as is.</t>
  </si>
  <si>
    <t>SAL: Use dup instead of primary.</t>
  </si>
  <si>
    <t>Alk: cracked bottle, but value looks fine</t>
  </si>
  <si>
    <t>SAL: Value too high.  Matches CTD at 287db.</t>
  </si>
  <si>
    <t>SAL: Matches CTD vaule at 28db.</t>
  </si>
  <si>
    <t>Alk: replicate outliers,  dup aprt 15umol</t>
  </si>
  <si>
    <t>OXY-1:  Sample over-titrated.</t>
  </si>
  <si>
    <t>Alk: replicate outliers, dup 13umol apart</t>
  </si>
  <si>
    <t>OXY-1:  Value was clearly bad (6.552).  Sample should have been over-titrated but analyst was being lazy. Use Oxy-2.</t>
  </si>
  <si>
    <t>OXY:  Small bubble beneath stopper.</t>
  </si>
  <si>
    <t>OXY-1:  Stair-step titration curve.   Over-titrated sample and all was ok.</t>
  </si>
  <si>
    <t>OXY-2:  Both original and OT curve produced very late endpoints therefore it was adjusted manually.</t>
  </si>
  <si>
    <t>OXY:  Niskin had a leaky bottom cap.  Jiggled to seal.  Value matches CTD profile.BX824</t>
  </si>
  <si>
    <t>OXY:  Run-on titration.  Over-titration was good.</t>
  </si>
  <si>
    <t>OXY-1:  Forgot to hit GO.  Sample stirred for a few minutes. Value matches duplicate.</t>
  </si>
  <si>
    <t>SAL: Value too high.  Matches CTD at 276db.</t>
  </si>
  <si>
    <t>SAL: Value too high, matches CTD at 195db.</t>
  </si>
  <si>
    <t>SAL: Value too high, matches CTD at 190db.</t>
  </si>
  <si>
    <t>SAL: Value too high, matches CTD at 180db.</t>
  </si>
  <si>
    <t>SAL: Value is high. Matches CTD at 55db.</t>
  </si>
  <si>
    <t>OXY:  For SAMI</t>
  </si>
  <si>
    <t>SAL: Value is high. Matches CTD at 53db.</t>
  </si>
  <si>
    <t>SAL: Questionable Niskin. Value is high. Matches CTD at 46db.</t>
  </si>
  <si>
    <t>SAL: Value too high, matches CTD at 260db.</t>
  </si>
  <si>
    <t>OXY: Misire (3) Possible - Salt and DIC suggest water is from 260db.</t>
  </si>
  <si>
    <t>NUT: Misire (3) Possible - Salt and DIC suggest water is from 260db.</t>
  </si>
  <si>
    <t>DIC: Salt suggest water is from 260 and DIC supports this</t>
  </si>
  <si>
    <t>Alk: Misire (3) Possible - Salt and DIC suggest water is from 260db.</t>
  </si>
  <si>
    <t>O18:  Misire (3) Possible - Salt and DIC suggest water is from 260db.</t>
  </si>
  <si>
    <t>Alk: lost</t>
  </si>
  <si>
    <t>Misfire (3) Possible - Salt and DIC suggest water is from 342db. Nutrients do not support this.</t>
  </si>
  <si>
    <t>SAL: Value too high. Matches CTD at 342db, close to next deeper bottle.</t>
  </si>
  <si>
    <t>OXY: Misfire (3) Possible - Salt and DIC suggest water is from 342db.</t>
  </si>
  <si>
    <t>NUT: Misfire (3) Possible - Salt and DIC suggest water is from 342db.</t>
  </si>
  <si>
    <t>DIC: Misfire (3) Possible - Salt and DIC suggest water is from 342db.</t>
  </si>
  <si>
    <t>Alk: Misfire (3) Possible - Salt and DIC suggest water is from 342db.</t>
  </si>
  <si>
    <t>OXY:  Matches CTD profile at 235 or 300db.</t>
  </si>
  <si>
    <t>NUT:  Replicates of Samples 680 to 689 run 1 week later with same results.</t>
  </si>
  <si>
    <t>OXY:  Matches upcast CTD profile</t>
  </si>
  <si>
    <t>OXY-1:  Funny curve.  Sample over-titration was ok.</t>
  </si>
  <si>
    <t>OXY:  Niskin bottom cap was leaking slightly.  Value looks fine.</t>
  </si>
  <si>
    <t>SAL: Value is too high.  Matches CTD at 47db, though in strong gradient so not calling sample bad.</t>
  </si>
  <si>
    <t>OXY: Misfire (3). Salt, DIC and Alk show water is from ~50db.</t>
  </si>
  <si>
    <t>NUT: Misfire (3). Salt, DIC and Alk show water is from ~50db.</t>
  </si>
  <si>
    <t>Chl: Misfire (3). Salt, DIC and Alk show water is from ~50db.</t>
  </si>
  <si>
    <t>36</t>
  </si>
  <si>
    <t>DIC: Value goes with deeper salt flagged 3, shows water from 47db.</t>
  </si>
  <si>
    <t>Alk: Value goes with deeper salt flagged 3, shows water from 47db.</t>
  </si>
  <si>
    <t>O18:  Misfire (3). Salt, DIC and Alk show water is from ~50db.</t>
  </si>
  <si>
    <t>OXY:  Both original and over-titration curves were stair step.  Problem could not be identified.  Value discarded.</t>
  </si>
  <si>
    <t>SAL: Bad Niskin.  Value is high. Matches CTD at 98db.</t>
  </si>
  <si>
    <t>OXY:  Questionable Niskin.  Value matches CTD at 92db.</t>
  </si>
  <si>
    <t>NUT: Misfire (3).  Salt and Oxy show water from 98db.</t>
  </si>
  <si>
    <t>DIC: Misfire (3).  Salt and Oxy show water from 98db.</t>
  </si>
  <si>
    <t>Alk: Misfire (3).  Salt and Oxy show water from 98db.</t>
  </si>
  <si>
    <t>O18:  Misfire (3).  Salt and Oxy show water from 98db.</t>
  </si>
  <si>
    <t>SAL: Bad Niskin.  Value is high. Matches CTD at 78db.</t>
  </si>
  <si>
    <t>OXY:  Questionable Niskin.  Value matches CTD at 78db.</t>
  </si>
  <si>
    <t>NUT: Misfire (3).  Salt and Oxy show water from 78db.</t>
  </si>
  <si>
    <t>Chl:  Value slightly low (deeper)</t>
  </si>
  <si>
    <t>DIC: Misfire (3).  Salt and Oxy show water from 78db.</t>
  </si>
  <si>
    <t>Alk: Misfire (3).  Salt and Oxy show water from 78db.</t>
  </si>
  <si>
    <t>O18:  Misfire (3).  Salt and Oxy show water from 78db.</t>
  </si>
  <si>
    <t>OXY:  Run-on titration causing very late endpoint.  Over-titration was good.</t>
  </si>
  <si>
    <t>NUT:  Replicates of Samples 753 to 759 run 4 days later with same results.  Value matches next deeper bottle.  Sampling error?</t>
  </si>
  <si>
    <t>OXY:  Value matches upcast CTD.</t>
  </si>
  <si>
    <t>Alk: dup lost in DIC bath</t>
  </si>
  <si>
    <t xml:space="preserve">O18: Value too high (1.44). Rerun confirms value.  </t>
  </si>
  <si>
    <t>OXY:  Value close to upcast CTD.</t>
  </si>
  <si>
    <t xml:space="preserve">O18:  Rerun confirms analysis value.  </t>
  </si>
  <si>
    <t>Chl:  missing botttle volume,  used average of all calibrated volumes</t>
  </si>
  <si>
    <t>OXY:  Leaky Niskin bottom cap.  Value looks touch low, but fine compared to CTD.</t>
  </si>
  <si>
    <t>O18: Replicate difference over &gt;|0.05| (0.09). Used average.</t>
  </si>
  <si>
    <t>OXY:  Niskin was leaking when opened.  Value looks fine compared to CTD.</t>
  </si>
  <si>
    <t>OXY:  Niskin bottom cap leaking.  Value looks fine compared to CTD.</t>
  </si>
  <si>
    <t>OXY-1:  Late endpoint.  OT still noisy. Manually adjusted endpoint of original titration and recalculated.</t>
  </si>
  <si>
    <t>SAL: Value is high, matches CTD at 41db.</t>
  </si>
  <si>
    <t>OXY:  Replicate outliers.  Odd near surface bottle?</t>
  </si>
  <si>
    <t>SAL: Value too high, matches CTD at 250db.</t>
  </si>
  <si>
    <t>SAL: Value too high, matches CTD at 234db.</t>
  </si>
  <si>
    <t>SAL: Value too high, matches CTD at 202db.</t>
  </si>
  <si>
    <t>OXY:  Large particle swirling in sample.</t>
  </si>
  <si>
    <t>SAL: Value too high, matches CTD at 166db.</t>
  </si>
  <si>
    <t>OXY: Kenny had 'poor replicates" QC 3, but these are only 0.02 apart in high gradient waters…</t>
  </si>
  <si>
    <t>O18:  Value does not fit profile (-3.8). Reanalysis agrees with original.    No other variable supports this low O18 value.</t>
  </si>
  <si>
    <t>SAL: Value is high, matches CTD at 45db.</t>
  </si>
  <si>
    <t>SAL: Questionable Niskin. Value is high, matches CTD at 42db.</t>
  </si>
  <si>
    <t>O18: Large replicate difference. Only use primary value.</t>
  </si>
  <si>
    <t>DIC: This was misnamed, originally 952, changed to 962.</t>
  </si>
  <si>
    <t>OXY:  Bubbles dancing in flask caused stair-step curve.  OT was worse.  Problem could not be identified.  Value looks fine compared to CTD.</t>
  </si>
  <si>
    <t>O18: Rerun differnece &gt;0.05 (0.07), either value fits profile well. Kept original value.</t>
  </si>
  <si>
    <t>SAL: Value is low, matches CTD at 19db.</t>
  </si>
  <si>
    <t>OXY:  Late endpoint caused by a trailing titration curve.  Over-titration was good.</t>
  </si>
  <si>
    <t>Alk: dup was marked as #974 but from values of TA and DIC, it must be #975</t>
  </si>
  <si>
    <t>Alk: bath water got in? @DIC.  Values look OK, common for Alk to have small minimum near this depth.</t>
  </si>
  <si>
    <t>OXY:  Titration ran-on.  Over-titration a success.</t>
  </si>
  <si>
    <t>NUT:  Replicates of Samples 989 to 993 run 1 day later with same results.  Silicate value is odd.</t>
  </si>
  <si>
    <t>O18:  Replaced original value with rerun analysis.</t>
  </si>
  <si>
    <t>OXY:  Sample over-titrated due to late endpoint.</t>
  </si>
  <si>
    <t>DIC:  Replicate outliers</t>
  </si>
  <si>
    <t>SAL: Value is high, matches CTD at 53db.</t>
  </si>
  <si>
    <t>OXY: Misfire (3).  Salt, DIC and Alk show water is from 52.</t>
  </si>
  <si>
    <t>NUT: Misfire (3).  Salt, DIC and Alk show water is from 52.</t>
  </si>
  <si>
    <t>DIC: Misfire (3).  Salt, DIC and Alk show water is from 52.</t>
  </si>
  <si>
    <t>Alk: Misfire (3).  Salt, DIC and Alk show water is from 52.</t>
  </si>
  <si>
    <t>O18:  Misfire (3).  Salt, DIC and Alk show water is from 52.</t>
  </si>
  <si>
    <t>OXY-2:  Noisy titration caused late endpoint.  Over-titration was good.</t>
  </si>
  <si>
    <t>OXY:  Think Niskin was accidentally skipped and that original value is really for Sample 1064.</t>
  </si>
  <si>
    <t>OXY:  Out of order?  Swapped in value from Sample 1063.</t>
  </si>
  <si>
    <t>OXY:  Out of order?  Swapped in value from Sample 1064.</t>
  </si>
  <si>
    <t>OXY:  Out of order?  Swapped in value from Sample 1065.</t>
  </si>
  <si>
    <t>SAL: Value is high, matches CTD at 69db.</t>
  </si>
  <si>
    <t>OXY:  Very rounded inflection.  Endpoint ambiguous.  OT good.</t>
  </si>
  <si>
    <t>O18:  Original value replaced with rerun.</t>
  </si>
  <si>
    <t>OXY:  Both original and OT curves were a mess.  No detectable endpoint.  Sample lost.</t>
  </si>
  <si>
    <t>SAL: Value is high, matches CTD at 287db.  Not bad as its only just 10db awaqy from CTD value.</t>
  </si>
  <si>
    <t>SAL: Value is low by 2PSU, but it matches CTD at 19db, only 3db away.  DIC and Alk match the CTD Salt value.</t>
  </si>
  <si>
    <t>OXY:  Value and salt match CTD at 190db.  Close enough to keep as good.</t>
  </si>
  <si>
    <t>SAL: Questionable Niskin. Value is high, matches CTD at 158db.</t>
  </si>
  <si>
    <t>OXY:  Questionable Niskin.  Value matches CTD at 160db.</t>
  </si>
  <si>
    <t>SAL: Bad Niksin. Value is high, matches CTD at 34db.</t>
  </si>
  <si>
    <t>OXY: Misfire (3).  Salt, OXY, DIC and Alk show water is from 34.</t>
  </si>
  <si>
    <t>NUT: Misfire (3).  Salt, OXY, DIC and Alk show water is from 34.</t>
  </si>
  <si>
    <t>Chl:  outlier replicates, value high, matches CTD at 48db.</t>
  </si>
  <si>
    <t>DIC: Misfire (3).  Salt, OXY, DIC and Alk show water is from 34.</t>
  </si>
  <si>
    <t>Alk: Misfire (3).  Salt, OXY, DIC and Alk show water is from 34.</t>
  </si>
  <si>
    <t>O18:  Misfire (3).  Salt, OXY, DIC and Alk show water is from 34.</t>
  </si>
  <si>
    <t>OXY:  No water seal. Value looks fine compared to CTD.</t>
  </si>
  <si>
    <t>OXY:  No water seal. Value looks fine compared to CTD at 2m deeper.</t>
  </si>
  <si>
    <t>OXY:  Value close to CTD at 179db.</t>
  </si>
  <si>
    <t>OXY:  Value matches CTD at 161db.</t>
  </si>
  <si>
    <t>OXY:  Sample analyzed with incorrect Flask ID and sample ID.  Value recalculated with correct flask volume.</t>
  </si>
  <si>
    <t>O18:  Value does not fit profile. Rerun of sample gives same value.</t>
  </si>
  <si>
    <t>OXY:  Stair-step near endpoint.  Over-titration good.</t>
  </si>
  <si>
    <t>OXY:  Late endpoint due to long tail on curve.  Over-titration good.</t>
  </si>
  <si>
    <t>Niskin Misfire</t>
  </si>
  <si>
    <t>NUTS</t>
  </si>
  <si>
    <t>Distribution - New</t>
  </si>
  <si>
    <t>SZ:  Sample 249 and 441 QF changed from 3 to 4 as these Niskins had water from over 15m from intended depth.
Niskin QF changed from 5 to 4 to match data sets 2020+ where QF4 has water from different depth (misfire) and QF5 is a failed bottle (did not catch water).</t>
  </si>
  <si>
    <t>SZ: Changed all negative NO3 values to 0.  The lowest NO3 vale was -0.15 mmol/m3.</t>
  </si>
  <si>
    <t>SZ: O18 data and rerun samples have been reviewed.  Added missing samples (41, 1029, 1083), replaced original in 'final value' column if rerun improved profile (181, 237, 1016, 1088, 1089),  removed QF if value didn't look too bad (468, 780, 781, 783, 786), and left QF in place for values still unrealisticly odd (775,924, 1167).</t>
  </si>
  <si>
    <t>DIC and Alk</t>
  </si>
  <si>
    <t>SZ:  DIC and Alk included with QC</t>
  </si>
  <si>
    <t>Notes 2025-03-07</t>
  </si>
  <si>
    <t>Factory calibration applied</t>
  </si>
  <si>
    <t>Not collected this year</t>
  </si>
  <si>
    <t xml:space="preserve">Analysed at-sea </t>
  </si>
  <si>
    <t>Analysed at DFO-IOS</t>
  </si>
  <si>
    <t>Analysed at OSU's Stable Isotope Lab</t>
  </si>
  <si>
    <t>Analysed at-sea. Water sample salt used for calculation of units umol/kg</t>
  </si>
  <si>
    <t>Notes:</t>
  </si>
  <si>
    <t>Pad value of -99 is used to represent 'no useable data'</t>
  </si>
  <si>
    <t>If water sample is bad with QF of 5, the value is typically not reported.</t>
  </si>
  <si>
    <t>If the Niskin has been flagged as questionable (Bottle QF of 3) or bad (Bottle QF of 4) all sample values are set to questionable or bad.</t>
  </si>
  <si>
    <t>In the distribution version,  the records with bad or failed Bottle quality flags ( Bottle QF of 4 or 5) have been removed.</t>
  </si>
  <si>
    <t>Sample Quality Flags:</t>
  </si>
  <si>
    <t>1 = Sample for this measurement was drawn from water bottle but not analyzed (not normally used).</t>
  </si>
  <si>
    <t xml:space="preserve">3 = Questionable measurement </t>
  </si>
  <si>
    <t xml:space="preserve">4 = Bad measurement </t>
  </si>
  <si>
    <t>SZ:  For JOIS, it is typical to use 5 instead of 4 and value not reported.</t>
  </si>
  <si>
    <t>9 = Sample not drawn for this measurement from this bottle (not normally used)</t>
  </si>
  <si>
    <t xml:space="preserve">Bottle (Niskin) Quality Flag </t>
  </si>
  <si>
    <t>1= Did not pass intial Niskin integrity checks during sampling but no problem seen in data ( may not be used).</t>
  </si>
  <si>
    <t>2= Good (may not be used).</t>
  </si>
  <si>
    <t>3= Questionable (water differs from CTD depth by &lt; 10m)</t>
  </si>
  <si>
    <t>4= Bad (water differs from CTD depth by  &gt;10m), misfire or bottle flushing issue.</t>
  </si>
  <si>
    <t>5= Bad (did not close, or other major fail)</t>
  </si>
  <si>
    <t>Not reported with final data</t>
  </si>
  <si>
    <t>CTDOxy [volts] raw downcast</t>
  </si>
  <si>
    <t>OXY: Duplicates do not agree well (6.92, 6.73)</t>
  </si>
  <si>
    <t>Oxygen Draw T-1 (°C) for umol/kg calc</t>
  </si>
  <si>
    <t>Chl:   value from deeper water, about 60db.</t>
  </si>
  <si>
    <t>Chl:  value slightly low (from deeper)</t>
  </si>
  <si>
    <t>Removed</t>
  </si>
  <si>
    <t>General</t>
  </si>
  <si>
    <t>SZ:  This distribution version has QF flags and comments for all chemistries.  Note that all data flagged bad have been removed.</t>
  </si>
  <si>
    <t>SZ:  New Distribution file made.  Main changes are addition of O18, Alkalinity and DIC samples.
Distribution spreadsheet  and log of cruise activities.  
Records with Failed Niskin (Bottle QF=5) and Bad Niskin (Bottle QF=4, misfire) have been removed from the distribution version.
See "ChemMetaData" sheet for Sample and Bottle Quality Flag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</si>
</sst>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164" formatCode="0.00000"/>
    <numFmt numFmtId="165" formatCode="0.0000"/>
    <numFmt numFmtId="166" formatCode="0.000"/>
    <numFmt numFmtId="167" formatCode="0.0"/>
    <numFmt numFmtId="168" formatCode="mm/dd/yyyy\ hh:mm"/>
    <numFmt numFmtId="169" formatCode="[$-409]d\-mmm\-yy;@"/>
    <numFmt numFmtId="170" formatCode="[$-1009]d\-mmm\-yy;@"/>
    <numFmt numFmtId="171" formatCode="yyyy/mm/dd\ hh:mm"/>
    <numFmt numFmtId="172" formatCode="[$-409]d\-mmm;@"/>
    <numFmt numFmtId="173" formatCode="0.000000"/>
    <numFmt numFmtId="174" formatCode="[$-409]d\-mmm\-yyyy;@"/>
    <numFmt numFmtId="175" formatCode="h:mm;@"/>
    <numFmt numFmtId="176" formatCode="hh:mm:ss"/>
    <numFmt numFmtId="177" formatCode="dd/mmm/yyyy\ hh:mm:ss"/>
    <numFmt numFmtId="178" formatCode="0.0_);[Red]\(0.0\)"/>
    <numFmt numFmtId="179" formatCode="dd\-mmm\-yyyy"/>
  </numFmts>
  <fonts count="6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0"/>
      <color indexed="8"/>
      <name val="Arial"/>
      <family val="2"/>
    </font>
    <font>
      <sz val="8"/>
      <color indexed="8"/>
      <name val="Arial"/>
      <family val="2"/>
    </font>
    <font>
      <sz val="10"/>
      <color indexed="8"/>
      <name val="Arial"/>
      <family val="2"/>
    </font>
    <font>
      <sz val="10"/>
      <name val="Arial"/>
      <family val="2"/>
    </font>
    <font>
      <sz val="9"/>
      <name val="Arial"/>
      <family val="2"/>
    </font>
    <font>
      <sz val="11"/>
      <color indexed="8"/>
      <name val="ＭＳ Ｐゴシック"/>
      <family val="3"/>
      <charset val="128"/>
    </font>
    <font>
      <sz val="10"/>
      <name val="Arial"/>
      <family val="2"/>
    </font>
    <font>
      <sz val="9"/>
      <name val="Calibri"/>
      <family val="2"/>
    </font>
    <font>
      <b/>
      <sz val="11"/>
      <color indexed="8"/>
      <name val="Calibri"/>
      <family val="2"/>
    </font>
    <font>
      <sz val="11"/>
      <color indexed="10"/>
      <name val="Calibri"/>
      <family val="2"/>
    </font>
    <font>
      <b/>
      <sz val="10"/>
      <color indexed="36"/>
      <name val="Arial"/>
      <family val="2"/>
    </font>
    <font>
      <sz val="8"/>
      <color indexed="10"/>
      <name val="Arial"/>
      <family val="2"/>
    </font>
    <font>
      <b/>
      <i/>
      <sz val="10"/>
      <color indexed="8"/>
      <name val="Arial"/>
      <family val="2"/>
    </font>
    <font>
      <sz val="1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9"/>
      <color indexed="8"/>
      <name val="Arial"/>
      <family val="2"/>
    </font>
    <font>
      <b/>
      <sz val="9"/>
      <name val="Arial"/>
      <family val="2"/>
    </font>
    <font>
      <sz val="11"/>
      <color theme="1"/>
      <name val="Calibri"/>
      <family val="2"/>
    </font>
    <font>
      <sz val="11"/>
      <color theme="1"/>
      <name val="Calibri"/>
      <family val="3"/>
      <charset val="128"/>
      <scheme val="minor"/>
    </font>
    <font>
      <sz val="10"/>
      <color rgb="FFFF0000"/>
      <name val="Arial"/>
      <family val="2"/>
    </font>
    <font>
      <sz val="6"/>
      <name val="ＭＳ Ｐゴシック"/>
      <family val="3"/>
      <charset val="128"/>
    </font>
    <font>
      <i/>
      <sz val="10"/>
      <name val="Arial"/>
      <family val="2"/>
    </font>
    <font>
      <sz val="14"/>
      <color indexed="8"/>
      <name val="Calibri"/>
      <family val="2"/>
    </font>
    <font>
      <b/>
      <sz val="9"/>
      <color indexed="8"/>
      <name val="Calibri"/>
      <family val="2"/>
    </font>
    <font>
      <b/>
      <sz val="9"/>
      <name val="Calibri"/>
      <family val="2"/>
    </font>
    <font>
      <sz val="12"/>
      <name val="Arial"/>
      <family val="2"/>
    </font>
    <font>
      <sz val="10"/>
      <color indexed="12"/>
      <name val="Arial"/>
      <family val="2"/>
    </font>
    <font>
      <sz val="9"/>
      <color indexed="12"/>
      <name val="Arial"/>
      <family val="2"/>
    </font>
    <font>
      <b/>
      <sz val="9"/>
      <color indexed="12"/>
      <name val="Arial"/>
      <family val="2"/>
    </font>
    <font>
      <b/>
      <sz val="8"/>
      <name val="Arial"/>
      <family val="2"/>
    </font>
    <font>
      <sz val="8"/>
      <color indexed="12"/>
      <name val="Arial"/>
      <family val="2"/>
    </font>
    <font>
      <strike/>
      <sz val="8"/>
      <name val="Arial"/>
      <family val="2"/>
    </font>
    <font>
      <sz val="8"/>
      <color rgb="FFFF0000"/>
      <name val="Arial"/>
      <family val="2"/>
    </font>
    <font>
      <i/>
      <sz val="12"/>
      <name val="Arial"/>
      <family val="2"/>
    </font>
    <font>
      <b/>
      <sz val="12"/>
      <color indexed="8"/>
      <name val="Arial"/>
      <family val="2"/>
    </font>
    <font>
      <b/>
      <sz val="12"/>
      <name val="Arial"/>
      <family val="2"/>
    </font>
    <font>
      <b/>
      <i/>
      <sz val="12"/>
      <name val="Arial"/>
      <family val="2"/>
    </font>
    <font>
      <sz val="12"/>
      <name val="Calibri"/>
      <family val="2"/>
    </font>
    <font>
      <b/>
      <vertAlign val="superscript"/>
      <sz val="10"/>
      <name val="Arial"/>
      <family val="2"/>
    </font>
    <font>
      <sz val="10"/>
      <name val="Calibri"/>
      <family val="2"/>
      <scheme val="minor"/>
    </font>
    <font>
      <sz val="11"/>
      <color rgb="FFFF0000"/>
      <name val="Calibri"/>
      <family val="2"/>
      <scheme val="minor"/>
    </font>
    <font>
      <b/>
      <sz val="14"/>
      <name val="Arial"/>
      <family val="2"/>
    </font>
    <font>
      <sz val="9"/>
      <color rgb="FFFF0000"/>
      <name val="Arial"/>
      <family val="2"/>
    </font>
    <font>
      <b/>
      <sz val="10"/>
      <name val="Times New Roman"/>
      <family val="1"/>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rgb="FFCCCCFF"/>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FFFFCC"/>
        <bgColor indexed="64"/>
      </patternFill>
    </fill>
    <fill>
      <patternFill patternType="solid">
        <fgColor rgb="FF92D050"/>
        <bgColor indexed="64"/>
      </patternFill>
    </fill>
    <fill>
      <patternFill patternType="solid">
        <fgColor indexed="57"/>
        <bgColor indexed="64"/>
      </patternFill>
    </fill>
    <fill>
      <patternFill patternType="solid">
        <fgColor theme="0" tint="-0.34998626667073579"/>
        <bgColor indexed="64"/>
      </patternFill>
    </fill>
    <fill>
      <patternFill patternType="solid">
        <fgColor rgb="FF00B0F0"/>
        <bgColor indexed="64"/>
      </patternFill>
    </fill>
    <fill>
      <patternFill patternType="solid">
        <fgColor indexed="55"/>
        <bgColor indexed="64"/>
      </patternFill>
    </fill>
    <fill>
      <patternFill patternType="solid">
        <fgColor theme="7" tint="0.59999389629810485"/>
        <bgColor indexed="64"/>
      </patternFill>
    </fill>
    <fill>
      <patternFill patternType="solid">
        <fgColor rgb="FFCCFFFF"/>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FF"/>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rgb="FFCCECFF"/>
        <bgColor indexed="64"/>
      </patternFill>
    </fill>
    <fill>
      <patternFill patternType="solid">
        <fgColor rgb="FFFFFF99"/>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thin">
        <color auto="1"/>
      </top>
      <bottom/>
      <diagonal/>
    </border>
    <border>
      <left/>
      <right style="thin">
        <color auto="1"/>
      </right>
      <top style="medium">
        <color auto="1"/>
      </top>
      <bottom/>
      <diagonal/>
    </border>
    <border>
      <left style="thin">
        <color auto="1"/>
      </left>
      <right/>
      <top style="medium">
        <color auto="1"/>
      </top>
      <bottom/>
      <diagonal/>
    </border>
    <border>
      <left/>
      <right style="thin">
        <color indexed="64"/>
      </right>
      <top style="thin">
        <color indexed="64"/>
      </top>
      <bottom/>
      <diagonal/>
    </border>
    <border>
      <left/>
      <right/>
      <top style="medium">
        <color auto="1"/>
      </top>
      <bottom/>
      <diagonal/>
    </border>
    <border>
      <left style="thin">
        <color auto="1"/>
      </left>
      <right/>
      <top/>
      <bottom/>
      <diagonal/>
    </border>
    <border>
      <left style="medium">
        <color auto="1"/>
      </left>
      <right style="thick">
        <color auto="1"/>
      </right>
      <top style="medium">
        <color auto="1"/>
      </top>
      <bottom style="thin">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style="thick">
        <color auto="1"/>
      </right>
      <top style="thick">
        <color auto="1"/>
      </top>
      <bottom style="thin">
        <color auto="1"/>
      </bottom>
      <diagonal/>
    </border>
    <border>
      <left style="thick">
        <color auto="1"/>
      </left>
      <right style="thin">
        <color auto="1"/>
      </right>
      <top style="thick">
        <color auto="1"/>
      </top>
      <bottom style="thin">
        <color auto="1"/>
      </bottom>
      <diagonal/>
    </border>
    <border>
      <left style="thin">
        <color indexed="64"/>
      </left>
      <right style="thin">
        <color indexed="64"/>
      </right>
      <top style="thick">
        <color auto="1"/>
      </top>
      <bottom style="thin">
        <color indexed="64"/>
      </bottom>
      <diagonal/>
    </border>
    <border>
      <left style="thin">
        <color indexed="64"/>
      </left>
      <right/>
      <top style="thick">
        <color auto="1"/>
      </top>
      <bottom style="thin">
        <color indexed="64"/>
      </bottom>
      <diagonal/>
    </border>
    <border>
      <left style="thin">
        <color auto="1"/>
      </left>
      <right style="thick">
        <color auto="1"/>
      </right>
      <top style="thick">
        <color auto="1"/>
      </top>
      <bottom style="thin">
        <color auto="1"/>
      </bottom>
      <diagonal/>
    </border>
    <border>
      <left style="medium">
        <color auto="1"/>
      </left>
      <right style="thick">
        <color auto="1"/>
      </right>
      <top/>
      <bottom style="medium">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style="thick">
        <color auto="1"/>
      </left>
      <right style="thin">
        <color auto="1"/>
      </right>
      <top/>
      <bottom/>
      <diagonal/>
    </border>
    <border>
      <left style="thick">
        <color auto="1"/>
      </left>
      <right style="thick">
        <color auto="1"/>
      </right>
      <top style="thin">
        <color auto="1"/>
      </top>
      <bottom/>
      <diagonal/>
    </border>
    <border>
      <left style="thick">
        <color auto="1"/>
      </left>
      <right style="thin">
        <color auto="1"/>
      </right>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style="double">
        <color indexed="64"/>
      </bottom>
      <diagonal/>
    </border>
    <border>
      <left style="thin">
        <color auto="1"/>
      </left>
      <right style="thin">
        <color auto="1"/>
      </right>
      <top/>
      <bottom style="double">
        <color indexed="64"/>
      </bottom>
      <diagonal/>
    </border>
    <border>
      <left style="thin">
        <color auto="1"/>
      </left>
      <right/>
      <top/>
      <bottom style="double">
        <color indexed="64"/>
      </bottom>
      <diagonal/>
    </border>
    <border>
      <left style="thin">
        <color auto="1"/>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auto="1"/>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ouble">
        <color indexed="64"/>
      </top>
      <bottom style="thin">
        <color indexed="64"/>
      </bottom>
      <diagonal/>
    </border>
    <border>
      <left/>
      <right/>
      <top style="double">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s>
  <cellStyleXfs count="62">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44" fontId="7"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39" fillId="0" borderId="0"/>
    <xf numFmtId="0" fontId="40" fillId="0" borderId="0"/>
    <xf numFmtId="0" fontId="22" fillId="0" borderId="0"/>
    <xf numFmtId="0" fontId="7" fillId="0" borderId="0"/>
    <xf numFmtId="0" fontId="13" fillId="0" borderId="0">
      <alignment vertical="center"/>
    </xf>
    <xf numFmtId="0" fontId="14" fillId="0" borderId="0"/>
    <xf numFmtId="0" fontId="7" fillId="0" borderId="0" applyFill="0" applyBorder="0"/>
    <xf numFmtId="0" fontId="4" fillId="0" borderId="0"/>
    <xf numFmtId="0" fontId="4" fillId="0" borderId="0"/>
    <xf numFmtId="0" fontId="4"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4" fillId="0" borderId="0"/>
    <xf numFmtId="0" fontId="3"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0" fontId="4" fillId="0" borderId="0"/>
  </cellStyleXfs>
  <cellXfs count="602">
    <xf numFmtId="0" fontId="0" fillId="0" borderId="0" xfId="0"/>
    <xf numFmtId="15" fontId="10" fillId="0" borderId="0" xfId="0" applyNumberFormat="1" applyFont="1" applyAlignment="1">
      <alignment horizontal="left" wrapText="1"/>
    </xf>
    <xf numFmtId="0" fontId="11" fillId="0" borderId="0" xfId="0" applyFont="1"/>
    <xf numFmtId="0" fontId="10" fillId="0" borderId="0" xfId="0" applyFont="1" applyAlignment="1">
      <alignment horizontal="left" wrapText="1"/>
    </xf>
    <xf numFmtId="15" fontId="8" fillId="0" borderId="0" xfId="0" applyNumberFormat="1" applyFont="1" applyAlignment="1">
      <alignment horizontal="left" wrapText="1"/>
    </xf>
    <xf numFmtId="0" fontId="4" fillId="0" borderId="0" xfId="0" applyFont="1"/>
    <xf numFmtId="0" fontId="12" fillId="0" borderId="0" xfId="0" applyFont="1"/>
    <xf numFmtId="0" fontId="6" fillId="0" borderId="0" xfId="0" applyFont="1"/>
    <xf numFmtId="0" fontId="6" fillId="0" borderId="10" xfId="0" applyFont="1" applyBorder="1"/>
    <xf numFmtId="0" fontId="12" fillId="0" borderId="10" xfId="0" applyFont="1" applyFill="1" applyBorder="1" applyAlignment="1">
      <alignment horizontal="left" vertical="center" wrapText="1"/>
    </xf>
    <xf numFmtId="0" fontId="12" fillId="0" borderId="10" xfId="0" applyFont="1" applyBorder="1"/>
    <xf numFmtId="167" fontId="12" fillId="0" borderId="10" xfId="0" applyNumberFormat="1" applyFont="1" applyFill="1" applyBorder="1" applyAlignment="1">
      <alignment horizontal="left" vertical="center" wrapText="1"/>
    </xf>
    <xf numFmtId="2" fontId="12" fillId="0" borderId="10" xfId="46" applyNumberFormat="1" applyFont="1" applyFill="1" applyBorder="1" applyAlignment="1">
      <alignment horizontal="left" vertical="center" wrapText="1"/>
    </xf>
    <xf numFmtId="0" fontId="0" fillId="0" borderId="0" xfId="0" applyAlignment="1"/>
    <xf numFmtId="0" fontId="18" fillId="0" borderId="0" xfId="0" applyFont="1"/>
    <xf numFmtId="0" fontId="12" fillId="0" borderId="10" xfId="0" applyFont="1" applyBorder="1" applyAlignment="1">
      <alignment horizontal="left"/>
    </xf>
    <xf numFmtId="0" fontId="20" fillId="24" borderId="10" xfId="0" applyFont="1" applyFill="1" applyBorder="1" applyAlignment="1">
      <alignment horizontal="left" wrapText="1"/>
    </xf>
    <xf numFmtId="0" fontId="6" fillId="24" borderId="10" xfId="0" applyFont="1" applyFill="1" applyBorder="1"/>
    <xf numFmtId="0" fontId="16" fillId="0" borderId="0" xfId="0" applyFont="1"/>
    <xf numFmtId="0" fontId="21" fillId="0" borderId="0" xfId="0" applyFont="1"/>
    <xf numFmtId="0" fontId="17" fillId="0" borderId="0" xfId="0" applyFont="1" applyFill="1"/>
    <xf numFmtId="15" fontId="11" fillId="0" borderId="0" xfId="0" applyNumberFormat="1" applyFont="1"/>
    <xf numFmtId="0" fontId="4" fillId="24" borderId="0" xfId="0" applyFont="1" applyFill="1" applyAlignment="1">
      <alignment wrapText="1"/>
    </xf>
    <xf numFmtId="0" fontId="4" fillId="0" borderId="0" xfId="0" applyFont="1" applyFill="1" applyAlignment="1">
      <alignment wrapText="1"/>
    </xf>
    <xf numFmtId="0" fontId="4" fillId="0" borderId="0" xfId="0" applyFont="1" applyAlignment="1">
      <alignment vertical="center"/>
    </xf>
    <xf numFmtId="0" fontId="11" fillId="0" borderId="0" xfId="0" applyFont="1" applyAlignment="1"/>
    <xf numFmtId="0" fontId="4" fillId="0" borderId="0" xfId="0" applyFont="1" applyAlignment="1"/>
    <xf numFmtId="0" fontId="20" fillId="24" borderId="10" xfId="0" applyFont="1" applyFill="1" applyBorder="1" applyAlignment="1">
      <alignment horizontal="left"/>
    </xf>
    <xf numFmtId="0" fontId="10" fillId="24" borderId="11" xfId="0" applyFont="1" applyFill="1" applyBorder="1" applyAlignment="1">
      <alignment horizontal="left" vertical="center"/>
    </xf>
    <xf numFmtId="0" fontId="10" fillId="24" borderId="12" xfId="0" applyFont="1" applyFill="1" applyBorder="1" applyAlignment="1">
      <alignment horizontal="left" vertical="center" wrapText="1"/>
    </xf>
    <xf numFmtId="0" fontId="6" fillId="0" borderId="0" xfId="0" applyFont="1" applyAlignment="1"/>
    <xf numFmtId="0" fontId="0" fillId="24" borderId="10" xfId="0" applyFill="1" applyBorder="1" applyAlignment="1">
      <alignment vertical="center" wrapText="1"/>
    </xf>
    <xf numFmtId="0" fontId="10" fillId="0" borderId="0" xfId="0" applyFont="1" applyAlignment="1">
      <alignment horizontal="left"/>
    </xf>
    <xf numFmtId="0" fontId="8" fillId="0" borderId="0" xfId="0" applyFont="1" applyAlignment="1">
      <alignment horizontal="left"/>
    </xf>
    <xf numFmtId="169" fontId="10" fillId="24" borderId="11" xfId="0" applyNumberFormat="1" applyFont="1" applyFill="1" applyBorder="1" applyAlignment="1">
      <alignment horizontal="left"/>
    </xf>
    <xf numFmtId="169" fontId="10" fillId="24" borderId="12" xfId="0" applyNumberFormat="1" applyFont="1" applyFill="1" applyBorder="1" applyAlignment="1">
      <alignment horizontal="left" wrapText="1"/>
    </xf>
    <xf numFmtId="169" fontId="4" fillId="24" borderId="10" xfId="0" applyNumberFormat="1" applyFont="1" applyFill="1" applyBorder="1"/>
    <xf numFmtId="169" fontId="4" fillId="0" borderId="0" xfId="0" applyNumberFormat="1" applyFont="1" applyFill="1"/>
    <xf numFmtId="169" fontId="4" fillId="0" borderId="0" xfId="0" applyNumberFormat="1" applyFont="1"/>
    <xf numFmtId="169" fontId="4" fillId="24" borderId="11" xfId="0" applyNumberFormat="1" applyFont="1" applyFill="1" applyBorder="1" applyAlignment="1"/>
    <xf numFmtId="169" fontId="4" fillId="24" borderId="12" xfId="0" applyNumberFormat="1" applyFont="1" applyFill="1" applyBorder="1"/>
    <xf numFmtId="0" fontId="0" fillId="24" borderId="10" xfId="0" applyFont="1" applyFill="1" applyBorder="1" applyAlignment="1">
      <alignment vertical="center" wrapText="1"/>
    </xf>
    <xf numFmtId="2" fontId="12" fillId="0" borderId="0" xfId="0" applyNumberFormat="1" applyFont="1"/>
    <xf numFmtId="0" fontId="0" fillId="0" borderId="0" xfId="0" applyFont="1" applyAlignment="1"/>
    <xf numFmtId="0" fontId="4" fillId="24" borderId="10" xfId="0" applyFont="1" applyFill="1" applyBorder="1" applyAlignment="1">
      <alignment vertical="center"/>
    </xf>
    <xf numFmtId="0" fontId="41" fillId="0" borderId="0" xfId="0" applyFont="1" applyAlignment="1">
      <alignment horizontal="left" wrapText="1"/>
    </xf>
    <xf numFmtId="164" fontId="12" fillId="0" borderId="10" xfId="45" applyNumberFormat="1" applyFont="1" applyFill="1" applyBorder="1" applyAlignment="1">
      <alignment horizontal="left" vertical="center" wrapText="1"/>
    </xf>
    <xf numFmtId="2" fontId="12" fillId="0" borderId="10" xfId="45" applyNumberFormat="1" applyFont="1" applyFill="1" applyBorder="1" applyAlignment="1">
      <alignment horizontal="left" vertical="center" wrapText="1"/>
    </xf>
    <xf numFmtId="165" fontId="12" fillId="0" borderId="10" xfId="45" applyNumberFormat="1" applyFont="1" applyFill="1" applyBorder="1" applyAlignment="1">
      <alignment horizontal="left" vertical="center" wrapText="1"/>
    </xf>
    <xf numFmtId="2" fontId="12" fillId="0" borderId="10" xfId="45" applyNumberFormat="1" applyFont="1" applyBorder="1" applyAlignment="1">
      <alignment horizontal="left" vertical="center" wrapText="1"/>
    </xf>
    <xf numFmtId="2" fontId="6" fillId="0" borderId="0" xfId="46" applyNumberFormat="1" applyFont="1" applyFill="1" applyBorder="1" applyAlignment="1">
      <alignment horizontal="left" vertical="center"/>
    </xf>
    <xf numFmtId="0" fontId="12" fillId="0" borderId="0" xfId="0" applyFont="1" applyAlignment="1">
      <alignment horizontal="center"/>
    </xf>
    <xf numFmtId="0" fontId="12" fillId="0" borderId="0" xfId="0" applyFont="1" applyAlignment="1">
      <alignment horizontal="right"/>
    </xf>
    <xf numFmtId="165" fontId="12" fillId="0" borderId="0" xfId="0" applyNumberFormat="1" applyFont="1" applyAlignment="1">
      <alignment horizontal="right"/>
    </xf>
    <xf numFmtId="0" fontId="12" fillId="0" borderId="10" xfId="0" applyFont="1" applyFill="1" applyBorder="1"/>
    <xf numFmtId="0" fontId="43" fillId="0" borderId="10" xfId="0" applyFont="1" applyBorder="1"/>
    <xf numFmtId="0" fontId="0" fillId="24" borderId="11" xfId="0" applyFont="1" applyFill="1" applyBorder="1" applyAlignment="1">
      <alignment vertical="center"/>
    </xf>
    <xf numFmtId="0" fontId="12" fillId="0" borderId="0" xfId="0" applyFont="1" applyAlignment="1">
      <alignment horizontal="left"/>
    </xf>
    <xf numFmtId="169" fontId="0" fillId="24" borderId="10" xfId="0" applyNumberFormat="1" applyFont="1" applyFill="1" applyBorder="1"/>
    <xf numFmtId="0" fontId="1" fillId="0" borderId="0" xfId="56" applyAlignment="1">
      <alignment horizontal="center"/>
    </xf>
    <xf numFmtId="14" fontId="45" fillId="0" borderId="15" xfId="57" applyNumberFormat="1" applyFont="1" applyFill="1" applyBorder="1" applyAlignment="1">
      <alignment horizontal="center" vertical="center" wrapText="1"/>
    </xf>
    <xf numFmtId="0" fontId="46" fillId="0" borderId="15" xfId="57" applyFont="1" applyFill="1" applyBorder="1" applyAlignment="1">
      <alignment horizontal="center" vertical="center" wrapText="1"/>
    </xf>
    <xf numFmtId="49" fontId="46" fillId="0" borderId="15" xfId="57" applyNumberFormat="1" applyFont="1" applyFill="1" applyBorder="1" applyAlignment="1">
      <alignment horizontal="center" vertical="center" wrapText="1"/>
    </xf>
    <xf numFmtId="20" fontId="46" fillId="0" borderId="15" xfId="57" applyNumberFormat="1" applyFont="1" applyFill="1" applyBorder="1" applyAlignment="1">
      <alignment horizontal="center" vertical="center" wrapText="1"/>
    </xf>
    <xf numFmtId="166" fontId="46" fillId="0" borderId="15" xfId="57" applyNumberFormat="1" applyFont="1" applyFill="1" applyBorder="1" applyAlignment="1">
      <alignment horizontal="center" vertical="center" wrapText="1"/>
    </xf>
    <xf numFmtId="0" fontId="46" fillId="31" borderId="15" xfId="57" applyFont="1" applyFill="1" applyBorder="1" applyAlignment="1">
      <alignment horizontal="center" vertical="center" wrapText="1"/>
    </xf>
    <xf numFmtId="0" fontId="1" fillId="0" borderId="0" xfId="56" applyFont="1" applyAlignment="1">
      <alignment horizontal="center"/>
    </xf>
    <xf numFmtId="14" fontId="1" fillId="31" borderId="0" xfId="56" applyNumberFormat="1" applyFill="1" applyAlignment="1">
      <alignment horizontal="center"/>
    </xf>
    <xf numFmtId="0" fontId="1" fillId="31" borderId="0" xfId="56" applyFill="1" applyAlignment="1">
      <alignment horizontal="center"/>
    </xf>
    <xf numFmtId="20" fontId="1" fillId="31" borderId="0" xfId="56" applyNumberFormat="1" applyFill="1" applyAlignment="1">
      <alignment horizontal="center"/>
    </xf>
    <xf numFmtId="49" fontId="1" fillId="31" borderId="0" xfId="56" applyNumberFormat="1" applyFill="1" applyAlignment="1">
      <alignment horizontal="center"/>
    </xf>
    <xf numFmtId="20" fontId="1" fillId="0" borderId="0" xfId="56" applyNumberFormat="1" applyAlignment="1">
      <alignment horizontal="center"/>
    </xf>
    <xf numFmtId="49" fontId="1" fillId="0" borderId="0" xfId="56" applyNumberFormat="1" applyAlignment="1">
      <alignment horizontal="center"/>
    </xf>
    <xf numFmtId="0" fontId="1" fillId="31" borderId="0" xfId="56" applyFill="1" applyAlignment="1">
      <alignment horizontal="left"/>
    </xf>
    <xf numFmtId="0" fontId="1" fillId="0" borderId="0" xfId="56" applyAlignment="1">
      <alignment horizontal="left"/>
    </xf>
    <xf numFmtId="20" fontId="1" fillId="0" borderId="0" xfId="56" quotePrefix="1" applyNumberFormat="1" applyAlignment="1">
      <alignment horizontal="center"/>
    </xf>
    <xf numFmtId="0" fontId="1" fillId="31" borderId="0" xfId="56" quotePrefix="1" applyFill="1" applyAlignment="1">
      <alignment horizontal="center"/>
    </xf>
    <xf numFmtId="0" fontId="1" fillId="0" borderId="0" xfId="56" applyFill="1" applyAlignment="1">
      <alignment horizontal="center"/>
    </xf>
    <xf numFmtId="49" fontId="1" fillId="0" borderId="0" xfId="56" applyNumberFormat="1" applyFill="1" applyAlignment="1">
      <alignment horizontal="center"/>
    </xf>
    <xf numFmtId="0" fontId="1" fillId="32" borderId="0" xfId="56" applyFont="1" applyFill="1" applyAlignment="1">
      <alignment horizontal="center"/>
    </xf>
    <xf numFmtId="20" fontId="1" fillId="32" borderId="0" xfId="56" applyNumberFormat="1" applyFont="1" applyFill="1" applyAlignment="1">
      <alignment horizontal="center"/>
    </xf>
    <xf numFmtId="49" fontId="1" fillId="32" borderId="0" xfId="56" applyNumberFormat="1" applyFont="1" applyFill="1" applyAlignment="1">
      <alignment horizontal="center"/>
    </xf>
    <xf numFmtId="0" fontId="1" fillId="31" borderId="0" xfId="56" applyFill="1" applyAlignment="1"/>
    <xf numFmtId="0" fontId="1" fillId="0" borderId="0" xfId="56" applyFont="1" applyFill="1" applyAlignment="1">
      <alignment horizontal="center"/>
    </xf>
    <xf numFmtId="0" fontId="1" fillId="0" borderId="0" xfId="56" applyAlignment="1"/>
    <xf numFmtId="0" fontId="1" fillId="33" borderId="0" xfId="56" applyFill="1" applyAlignment="1">
      <alignment horizontal="center"/>
    </xf>
    <xf numFmtId="0" fontId="1" fillId="33" borderId="0" xfId="56" applyFont="1" applyFill="1" applyAlignment="1">
      <alignment horizontal="center"/>
    </xf>
    <xf numFmtId="14" fontId="1" fillId="0" borderId="0" xfId="56" applyNumberFormat="1" applyFill="1" applyAlignment="1">
      <alignment horizontal="center"/>
    </xf>
    <xf numFmtId="20" fontId="1" fillId="0" borderId="0" xfId="56" applyNumberFormat="1" applyFill="1" applyAlignment="1">
      <alignment horizontal="center"/>
    </xf>
    <xf numFmtId="0" fontId="1" fillId="0" borderId="0" xfId="56" applyFill="1" applyAlignment="1">
      <alignment horizontal="left"/>
    </xf>
    <xf numFmtId="0" fontId="1" fillId="31" borderId="0" xfId="56" applyFont="1" applyFill="1" applyAlignment="1">
      <alignment horizontal="center"/>
    </xf>
    <xf numFmtId="1" fontId="1" fillId="31" borderId="0" xfId="56" quotePrefix="1" applyNumberFormat="1" applyFill="1" applyAlignment="1">
      <alignment horizontal="center"/>
    </xf>
    <xf numFmtId="1" fontId="1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71" fontId="0" fillId="0"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wrapText="1"/>
    </xf>
    <xf numFmtId="49"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165" fontId="0" fillId="0" borderId="0" xfId="0" applyNumberFormat="1" applyFont="1" applyFill="1" applyBorder="1" applyAlignment="1">
      <alignment horizontal="center" vertical="center"/>
    </xf>
    <xf numFmtId="1" fontId="6" fillId="0" borderId="0" xfId="0" applyNumberFormat="1" applyFont="1" applyFill="1" applyBorder="1" applyAlignment="1">
      <alignment horizontal="center" vertical="center" wrapText="1"/>
    </xf>
    <xf numFmtId="1" fontId="8" fillId="0" borderId="16" xfId="0" applyNumberFormat="1" applyFont="1" applyFill="1" applyBorder="1" applyAlignment="1">
      <alignment horizontal="center" vertical="center" wrapText="1"/>
    </xf>
    <xf numFmtId="0" fontId="6" fillId="0" borderId="16" xfId="0" applyFont="1" applyFill="1" applyBorder="1" applyAlignment="1">
      <alignment horizontal="center" vertical="center" wrapText="1"/>
    </xf>
    <xf numFmtId="171" fontId="6" fillId="0" borderId="16" xfId="0" applyNumberFormat="1"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0" fontId="8" fillId="0" borderId="16" xfId="0"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0" fontId="6" fillId="0" borderId="16" xfId="0" applyFont="1" applyFill="1" applyBorder="1" applyAlignment="1">
      <alignment horizontal="center" vertical="center"/>
    </xf>
    <xf numFmtId="0" fontId="0" fillId="0" borderId="0" xfId="0" applyFont="1" applyAlignment="1">
      <alignment horizontal="center" vertical="center"/>
    </xf>
    <xf numFmtId="22" fontId="0" fillId="0" borderId="0" xfId="0" applyNumberFormat="1"/>
    <xf numFmtId="2" fontId="0" fillId="0" borderId="0" xfId="0" applyNumberFormat="1" applyFont="1" applyAlignment="1">
      <alignment horizontal="center" vertical="center"/>
    </xf>
    <xf numFmtId="165" fontId="0" fillId="0" borderId="0" xfId="0" applyNumberFormat="1" applyFont="1" applyAlignment="1">
      <alignment horizontal="center" vertical="center"/>
    </xf>
    <xf numFmtId="1" fontId="0" fillId="0" borderId="0" xfId="0" applyNumberFormat="1" applyFont="1" applyAlignment="1">
      <alignment horizontal="center" vertical="center"/>
    </xf>
    <xf numFmtId="171" fontId="10" fillId="0" borderId="0" xfId="0" applyNumberFormat="1" applyFont="1" applyFill="1" applyBorder="1" applyAlignment="1">
      <alignment horizontal="center" vertical="center"/>
    </xf>
    <xf numFmtId="0" fontId="47" fillId="0" borderId="0" xfId="0" applyFont="1" applyAlignment="1">
      <alignment horizontal="left" vertical="center"/>
    </xf>
    <xf numFmtId="0" fontId="47" fillId="0" borderId="0" xfId="0" applyFont="1" applyAlignment="1">
      <alignment horizontal="center" vertical="center"/>
    </xf>
    <xf numFmtId="0" fontId="12" fillId="0" borderId="0" xfId="0" applyFont="1" applyAlignment="1">
      <alignment vertical="center" wrapText="1"/>
    </xf>
    <xf numFmtId="0" fontId="4" fillId="0" borderId="0" xfId="0" applyFont="1" applyAlignment="1">
      <alignment horizontal="center" vertical="center"/>
    </xf>
    <xf numFmtId="0" fontId="4" fillId="0" borderId="0" xfId="0" applyFont="1" applyFill="1" applyAlignment="1">
      <alignment horizontal="center" vertical="center" wrapText="1"/>
    </xf>
    <xf numFmtId="0" fontId="4" fillId="0" borderId="0" xfId="0" applyFont="1" applyAlignment="1">
      <alignment horizontal="left" vertical="center" wrapText="1"/>
    </xf>
    <xf numFmtId="0" fontId="48" fillId="0" borderId="0" xfId="0" applyFont="1" applyAlignment="1">
      <alignment horizontal="center" vertical="center" wrapText="1"/>
    </xf>
    <xf numFmtId="0" fontId="37" fillId="0" borderId="0" xfId="0" applyFont="1" applyBorder="1" applyAlignment="1">
      <alignment horizontal="left" vertical="center"/>
    </xf>
    <xf numFmtId="0" fontId="37" fillId="0" borderId="0" xfId="0" applyFont="1" applyBorder="1" applyAlignment="1">
      <alignment vertical="center"/>
    </xf>
    <xf numFmtId="0" fontId="38" fillId="0" borderId="0" xfId="0" applyFont="1" applyAlignment="1">
      <alignment horizontal="center"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12" fillId="0" borderId="0" xfId="0" applyFont="1" applyFill="1" applyAlignment="1">
      <alignment horizontal="center" vertical="center" wrapText="1"/>
    </xf>
    <xf numFmtId="0" fontId="12" fillId="0" borderId="0" xfId="0" applyFont="1" applyAlignment="1">
      <alignment horizontal="left" vertical="center" wrapText="1"/>
    </xf>
    <xf numFmtId="0" fontId="49" fillId="0" borderId="0" xfId="0" applyFont="1" applyAlignment="1">
      <alignment horizontal="center" vertical="center" wrapText="1"/>
    </xf>
    <xf numFmtId="172" fontId="12" fillId="0" borderId="0" xfId="0" applyNumberFormat="1" applyFont="1" applyAlignment="1">
      <alignment horizontal="center" vertical="center"/>
    </xf>
    <xf numFmtId="0" fontId="12" fillId="0" borderId="0" xfId="0" applyFont="1" applyAlignment="1">
      <alignment horizontal="center" vertical="center" wrapText="1"/>
    </xf>
    <xf numFmtId="0" fontId="50" fillId="0" borderId="0" xfId="0" applyFont="1" applyAlignment="1">
      <alignment horizontal="center" vertical="center" wrapText="1"/>
    </xf>
    <xf numFmtId="172" fontId="51" fillId="0" borderId="16" xfId="0" applyNumberFormat="1" applyFont="1" applyBorder="1" applyAlignment="1">
      <alignment horizontal="center" vertical="center" wrapText="1"/>
    </xf>
    <xf numFmtId="0" fontId="51" fillId="0" borderId="16" xfId="0" applyFont="1" applyBorder="1" applyAlignment="1">
      <alignment horizontal="center" vertical="center" wrapText="1"/>
    </xf>
    <xf numFmtId="0" fontId="51" fillId="0" borderId="16" xfId="0" applyFont="1" applyBorder="1" applyAlignment="1">
      <alignment horizontal="center" vertical="center"/>
    </xf>
    <xf numFmtId="0" fontId="51" fillId="0" borderId="16" xfId="0" applyFont="1" applyBorder="1" applyAlignment="1">
      <alignment vertical="center" wrapText="1"/>
    </xf>
    <xf numFmtId="1" fontId="51" fillId="0" borderId="16" xfId="0" applyNumberFormat="1" applyFont="1" applyBorder="1" applyAlignment="1">
      <alignment horizontal="center" vertical="center" wrapText="1"/>
    </xf>
    <xf numFmtId="0" fontId="51" fillId="0" borderId="16" xfId="0" applyFont="1" applyFill="1" applyBorder="1" applyAlignment="1">
      <alignment horizontal="center" vertical="center" wrapText="1"/>
    </xf>
    <xf numFmtId="0" fontId="51" fillId="0" borderId="16" xfId="0" applyFont="1" applyBorder="1" applyAlignment="1">
      <alignment horizontal="left" vertical="center" wrapText="1"/>
    </xf>
    <xf numFmtId="0" fontId="52" fillId="0" borderId="16" xfId="0" applyFont="1" applyBorder="1" applyAlignment="1">
      <alignment horizontal="center" vertical="center" wrapText="1"/>
    </xf>
    <xf numFmtId="0" fontId="5" fillId="0" borderId="16" xfId="0" applyFont="1" applyBorder="1"/>
    <xf numFmtId="172" fontId="5" fillId="0" borderId="0" xfId="0" applyNumberFormat="1"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Border="1" applyAlignment="1">
      <alignment vertical="center" wrapText="1"/>
    </xf>
    <xf numFmtId="0" fontId="5" fillId="0" borderId="0" xfId="0" applyFont="1" applyBorder="1" applyAlignment="1">
      <alignment horizontal="center" vertical="center" wrapText="1"/>
    </xf>
    <xf numFmtId="0" fontId="52" fillId="0" borderId="0" xfId="0" applyFont="1" applyBorder="1" applyAlignment="1">
      <alignment horizontal="center" vertical="center" wrapText="1"/>
    </xf>
    <xf numFmtId="0" fontId="5" fillId="0" borderId="0" xfId="0" applyFont="1" applyBorder="1"/>
    <xf numFmtId="1" fontId="5" fillId="0" borderId="0" xfId="0" applyNumberFormat="1" applyFont="1" applyFill="1" applyAlignment="1">
      <alignment horizontal="left" vertical="center"/>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52" fillId="0" borderId="0" xfId="0" applyFont="1" applyFill="1" applyAlignment="1">
      <alignment horizontal="center" vertical="center" wrapText="1"/>
    </xf>
    <xf numFmtId="0" fontId="5" fillId="0" borderId="0" xfId="0" applyFont="1" applyFill="1"/>
    <xf numFmtId="172" fontId="5" fillId="0" borderId="0" xfId="0" applyNumberFormat="1" applyFont="1" applyAlignment="1">
      <alignment horizontal="center" vertical="center"/>
    </xf>
    <xf numFmtId="0" fontId="5" fillId="0" borderId="0" xfId="0" applyFont="1" applyAlignment="1">
      <alignment vertical="center" wrapText="1"/>
    </xf>
    <xf numFmtId="0" fontId="5" fillId="0" borderId="0" xfId="0" applyFont="1" applyAlignment="1">
      <alignment horizontal="center" vertical="center" wrapText="1"/>
    </xf>
    <xf numFmtId="0" fontId="52" fillId="0" borderId="0" xfId="0" applyFont="1" applyAlignment="1">
      <alignment horizontal="center" vertical="center" wrapText="1"/>
    </xf>
    <xf numFmtId="0" fontId="5" fillId="0" borderId="0" xfId="0" applyFont="1"/>
    <xf numFmtId="172" fontId="5" fillId="0" borderId="0" xfId="0" applyNumberFormat="1" applyFont="1" applyFill="1" applyAlignment="1">
      <alignment horizontal="center" vertical="center"/>
    </xf>
    <xf numFmtId="0" fontId="0" fillId="0" borderId="0" xfId="0" applyFont="1" applyFill="1" applyAlignment="1">
      <alignment horizontal="center" vertical="center"/>
    </xf>
    <xf numFmtId="1" fontId="5" fillId="0" borderId="0" xfId="0" applyNumberFormat="1" applyFont="1" applyAlignment="1">
      <alignment horizontal="center" vertical="center"/>
    </xf>
    <xf numFmtId="172" fontId="5" fillId="0" borderId="0" xfId="0" applyNumberFormat="1" applyFont="1" applyBorder="1" applyAlignment="1">
      <alignment horizontal="center" vertical="center"/>
    </xf>
    <xf numFmtId="0" fontId="5" fillId="0" borderId="0" xfId="0" applyFont="1" applyAlignment="1">
      <alignment horizontal="center" vertical="center"/>
    </xf>
    <xf numFmtId="0" fontId="53" fillId="0" borderId="0" xfId="0" applyFont="1" applyAlignment="1">
      <alignment vertical="center" wrapText="1"/>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wrapText="1"/>
    </xf>
    <xf numFmtId="0" fontId="54" fillId="0" borderId="0" xfId="0" applyFont="1" applyAlignment="1">
      <alignment vertical="center" wrapText="1"/>
    </xf>
    <xf numFmtId="0" fontId="5" fillId="0" borderId="0" xfId="0" applyFont="1" applyFill="1" applyBorder="1" applyAlignment="1">
      <alignment horizontal="center" vertical="center"/>
    </xf>
    <xf numFmtId="1" fontId="9" fillId="0" borderId="0" xfId="0" applyNumberFormat="1" applyFont="1" applyFill="1" applyBorder="1" applyAlignment="1">
      <alignment horizontal="center" vertical="center"/>
    </xf>
    <xf numFmtId="0" fontId="9" fillId="0" borderId="0" xfId="0" applyFont="1" applyAlignment="1">
      <alignment horizontal="left" wrapText="1"/>
    </xf>
    <xf numFmtId="0" fontId="47" fillId="35" borderId="0" xfId="0" applyFont="1" applyFill="1" applyBorder="1" applyAlignment="1">
      <alignment horizontal="center" vertical="center"/>
    </xf>
    <xf numFmtId="0" fontId="47" fillId="35" borderId="0" xfId="0" applyFont="1" applyFill="1" applyBorder="1" applyAlignment="1">
      <alignment horizontal="center"/>
    </xf>
    <xf numFmtId="1" fontId="47" fillId="35" borderId="0" xfId="58" applyNumberFormat="1" applyFont="1" applyFill="1" applyBorder="1" applyAlignment="1">
      <alignment horizontal="center" vertical="center"/>
    </xf>
    <xf numFmtId="0" fontId="47" fillId="35" borderId="0" xfId="58" applyFont="1" applyFill="1" applyBorder="1" applyAlignment="1">
      <alignment horizontal="center" vertical="center"/>
    </xf>
    <xf numFmtId="0" fontId="47" fillId="36" borderId="0" xfId="58" applyFont="1" applyFill="1" applyBorder="1" applyAlignment="1">
      <alignment horizontal="center" vertical="center"/>
    </xf>
    <xf numFmtId="167" fontId="47" fillId="37" borderId="0" xfId="58" applyNumberFormat="1" applyFont="1" applyFill="1" applyBorder="1" applyAlignment="1">
      <alignment horizontal="center" vertical="center"/>
    </xf>
    <xf numFmtId="167" fontId="47" fillId="37" borderId="17" xfId="58" applyNumberFormat="1" applyFont="1" applyFill="1" applyBorder="1" applyAlignment="1">
      <alignment horizontal="center" vertical="center"/>
    </xf>
    <xf numFmtId="49" fontId="47" fillId="38" borderId="18" xfId="0" applyNumberFormat="1" applyFont="1" applyFill="1" applyBorder="1" applyAlignment="1">
      <alignment horizontal="center" vertical="center"/>
    </xf>
    <xf numFmtId="0" fontId="47" fillId="0" borderId="0" xfId="0" applyFont="1" applyBorder="1" applyAlignment="1">
      <alignment horizontal="center" vertical="center"/>
    </xf>
    <xf numFmtId="0" fontId="47" fillId="35" borderId="0" xfId="0" applyFont="1" applyFill="1" applyBorder="1" applyAlignment="1">
      <alignment horizontal="left" vertical="center"/>
    </xf>
    <xf numFmtId="0" fontId="47" fillId="38" borderId="18" xfId="0" applyFont="1" applyFill="1" applyBorder="1" applyAlignment="1">
      <alignment horizontal="center" vertical="center"/>
    </xf>
    <xf numFmtId="1" fontId="56" fillId="0" borderId="15" xfId="0" applyNumberFormat="1" applyFont="1" applyFill="1" applyBorder="1" applyAlignment="1">
      <alignment horizontal="center" vertical="center" wrapText="1"/>
    </xf>
    <xf numFmtId="0" fontId="56" fillId="0" borderId="15" xfId="0" applyFont="1" applyFill="1" applyBorder="1" applyAlignment="1">
      <alignment horizontal="center" vertical="center" wrapText="1"/>
    </xf>
    <xf numFmtId="1" fontId="57" fillId="39" borderId="15" xfId="58" applyNumberFormat="1" applyFont="1" applyFill="1" applyBorder="1" applyAlignment="1">
      <alignment horizontal="center" vertical="center" wrapText="1"/>
    </xf>
    <xf numFmtId="49" fontId="57" fillId="39" borderId="15" xfId="58" applyNumberFormat="1" applyFont="1" applyFill="1" applyBorder="1" applyAlignment="1">
      <alignment horizontal="center" vertical="center" wrapText="1"/>
    </xf>
    <xf numFmtId="1" fontId="57" fillId="40" borderId="19" xfId="58" applyNumberFormat="1" applyFont="1" applyFill="1" applyBorder="1" applyAlignment="1">
      <alignment horizontal="center" vertical="center" wrapText="1"/>
    </xf>
    <xf numFmtId="1" fontId="57" fillId="36" borderId="15" xfId="58" applyNumberFormat="1" applyFont="1" applyFill="1" applyBorder="1" applyAlignment="1">
      <alignment horizontal="center" vertical="center" wrapText="1"/>
    </xf>
    <xf numFmtId="167" fontId="57" fillId="41" borderId="15" xfId="58" applyNumberFormat="1" applyFont="1" applyFill="1" applyBorder="1" applyAlignment="1">
      <alignment horizontal="center" vertical="center" wrapText="1"/>
    </xf>
    <xf numFmtId="1" fontId="57" fillId="0" borderId="15" xfId="58" applyNumberFormat="1" applyFont="1" applyFill="1" applyBorder="1" applyAlignment="1">
      <alignment horizontal="center" vertical="center" wrapText="1"/>
    </xf>
    <xf numFmtId="0" fontId="57" fillId="0" borderId="20" xfId="0" applyFont="1" applyBorder="1" applyAlignment="1">
      <alignment horizontal="center" vertical="center" textRotation="90" wrapText="1"/>
    </xf>
    <xf numFmtId="0" fontId="56" fillId="0" borderId="21" xfId="0" applyFont="1" applyFill="1" applyBorder="1" applyAlignment="1">
      <alignment horizontal="center" vertical="center" wrapText="1"/>
    </xf>
    <xf numFmtId="0" fontId="47" fillId="0" borderId="22" xfId="0" applyFont="1" applyBorder="1" applyAlignment="1">
      <alignment horizontal="center" vertical="center" textRotation="90"/>
    </xf>
    <xf numFmtId="0" fontId="47" fillId="0" borderId="20" xfId="0" applyFont="1" applyBorder="1" applyAlignment="1">
      <alignment horizontal="center" vertical="center" textRotation="90"/>
    </xf>
    <xf numFmtId="0" fontId="47" fillId="0" borderId="23" xfId="0" applyFont="1" applyBorder="1" applyAlignment="1">
      <alignment horizontal="center" vertical="center" textRotation="90" wrapText="1"/>
    </xf>
    <xf numFmtId="0" fontId="47" fillId="0" borderId="20" xfId="0" applyFont="1" applyBorder="1" applyAlignment="1">
      <alignment horizontal="center" vertical="center" textRotation="90" wrapText="1"/>
    </xf>
    <xf numFmtId="0" fontId="47" fillId="0" borderId="22" xfId="0" applyFont="1" applyBorder="1" applyAlignment="1">
      <alignment horizontal="center" vertical="center" textRotation="90" wrapText="1"/>
    </xf>
    <xf numFmtId="0" fontId="47" fillId="0" borderId="23" xfId="0" applyFont="1" applyBorder="1" applyAlignment="1">
      <alignment horizontal="center" vertical="center" textRotation="90"/>
    </xf>
    <xf numFmtId="0" fontId="47" fillId="0" borderId="19" xfId="0" applyFont="1" applyBorder="1" applyAlignment="1">
      <alignment horizontal="center" vertical="center" textRotation="90"/>
    </xf>
    <xf numFmtId="0" fontId="47" fillId="0" borderId="21" xfId="0" applyFont="1" applyBorder="1" applyAlignment="1">
      <alignment horizontal="center" vertical="center" textRotation="90"/>
    </xf>
    <xf numFmtId="0" fontId="47" fillId="0" borderId="24" xfId="0" applyFont="1" applyBorder="1" applyAlignment="1">
      <alignment horizontal="center" vertical="center" textRotation="90"/>
    </xf>
    <xf numFmtId="49" fontId="57" fillId="0" borderId="24" xfId="0" applyNumberFormat="1" applyFont="1" applyFill="1" applyBorder="1" applyAlignment="1">
      <alignment horizontal="center" vertical="center" wrapText="1"/>
    </xf>
    <xf numFmtId="0" fontId="57" fillId="0" borderId="15" xfId="0" applyFont="1" applyBorder="1" applyAlignment="1">
      <alignment horizontal="center" vertical="center"/>
    </xf>
    <xf numFmtId="0" fontId="4" fillId="0" borderId="0" xfId="0" applyFont="1" applyBorder="1" applyAlignment="1"/>
    <xf numFmtId="0" fontId="4" fillId="0" borderId="0" xfId="0" applyFont="1" applyBorder="1" applyAlignment="1">
      <alignment wrapText="1"/>
    </xf>
    <xf numFmtId="1" fontId="4" fillId="0" borderId="0" xfId="45" applyNumberFormat="1" applyFont="1" applyFill="1" applyBorder="1" applyAlignment="1">
      <alignment horizontal="right"/>
    </xf>
    <xf numFmtId="166" fontId="4" fillId="0" borderId="0" xfId="45" applyNumberFormat="1" applyFont="1" applyFill="1" applyBorder="1" applyAlignment="1">
      <alignment horizontal="center"/>
    </xf>
    <xf numFmtId="0" fontId="6" fillId="40" borderId="0" xfId="0" applyFont="1" applyFill="1" applyBorder="1" applyAlignment="1">
      <alignment horizontal="center"/>
    </xf>
    <xf numFmtId="1" fontId="4" fillId="0" borderId="0" xfId="45" applyNumberFormat="1" applyFont="1" applyFill="1" applyBorder="1" applyAlignment="1">
      <alignment horizontal="center"/>
    </xf>
    <xf numFmtId="0" fontId="47" fillId="0" borderId="0" xfId="0" applyFont="1" applyFill="1" applyBorder="1" applyAlignment="1">
      <alignment horizontal="center" vertical="center"/>
    </xf>
    <xf numFmtId="0" fontId="47" fillId="31" borderId="0" xfId="0" applyFont="1" applyFill="1" applyBorder="1" applyAlignment="1">
      <alignment horizontal="center" vertical="center"/>
    </xf>
    <xf numFmtId="0" fontId="47" fillId="31" borderId="25" xfId="0" applyFont="1" applyFill="1" applyBorder="1" applyAlignment="1">
      <alignment horizontal="center" vertical="center"/>
    </xf>
    <xf numFmtId="0" fontId="47" fillId="31" borderId="20" xfId="0" applyFont="1" applyFill="1" applyBorder="1" applyAlignment="1">
      <alignment horizontal="center" vertical="center"/>
    </xf>
    <xf numFmtId="0" fontId="0" fillId="31" borderId="0" xfId="0" applyFill="1" applyAlignment="1">
      <alignment horizontal="center"/>
    </xf>
    <xf numFmtId="0" fontId="47" fillId="0" borderId="0" xfId="0" applyFont="1" applyFill="1" applyBorder="1" applyAlignment="1">
      <alignment horizontal="center" vertical="center" wrapText="1"/>
    </xf>
    <xf numFmtId="0" fontId="47" fillId="0" borderId="0" xfId="0" applyFont="1" applyFill="1" applyBorder="1" applyAlignment="1">
      <alignment horizontal="center" vertical="center" textRotation="90" wrapText="1"/>
    </xf>
    <xf numFmtId="0" fontId="47" fillId="0" borderId="0" xfId="0" applyFont="1" applyFill="1" applyBorder="1" applyAlignment="1">
      <alignment horizontal="center" vertical="center" textRotation="90"/>
    </xf>
    <xf numFmtId="0" fontId="47" fillId="0" borderId="17" xfId="0" applyFont="1" applyFill="1" applyBorder="1" applyAlignment="1">
      <alignment horizontal="center" vertical="center" textRotation="90" wrapText="1"/>
    </xf>
    <xf numFmtId="0" fontId="0" fillId="0" borderId="0" xfId="0" applyFill="1" applyAlignment="1">
      <alignment horizontal="center"/>
    </xf>
    <xf numFmtId="0" fontId="47" fillId="0" borderId="17" xfId="0" applyFont="1" applyFill="1" applyBorder="1" applyAlignment="1">
      <alignment horizontal="center" vertical="center"/>
    </xf>
    <xf numFmtId="0" fontId="0" fillId="0" borderId="17" xfId="0" applyFill="1" applyBorder="1" applyAlignment="1">
      <alignment horizontal="center"/>
    </xf>
    <xf numFmtId="0" fontId="0" fillId="0" borderId="0" xfId="0" applyAlignment="1">
      <alignment horizontal="center"/>
    </xf>
    <xf numFmtId="0" fontId="0" fillId="0" borderId="17" xfId="0" applyBorder="1" applyAlignment="1">
      <alignment horizontal="center"/>
    </xf>
    <xf numFmtId="1" fontId="0" fillId="0" borderId="0" xfId="45" applyNumberFormat="1" applyFont="1" applyFill="1" applyBorder="1" applyAlignment="1">
      <alignment horizontal="center"/>
    </xf>
    <xf numFmtId="0" fontId="47" fillId="0" borderId="0" xfId="0" applyFont="1" applyFill="1" applyBorder="1" applyAlignment="1">
      <alignment vertical="center"/>
    </xf>
    <xf numFmtId="0" fontId="47" fillId="34" borderId="0" xfId="0" applyFont="1" applyFill="1" applyBorder="1" applyAlignment="1">
      <alignment horizontal="center" vertical="center"/>
    </xf>
    <xf numFmtId="0" fontId="4" fillId="0" borderId="0" xfId="0" applyFont="1" applyFill="1" applyBorder="1" applyAlignment="1"/>
    <xf numFmtId="0" fontId="4" fillId="0" borderId="0" xfId="0" applyFont="1" applyFill="1" applyBorder="1" applyAlignment="1">
      <alignment wrapText="1"/>
    </xf>
    <xf numFmtId="0" fontId="0" fillId="0" borderId="0" xfId="0" applyFill="1" applyBorder="1" applyAlignment="1">
      <alignment horizontal="center"/>
    </xf>
    <xf numFmtId="167" fontId="47" fillId="0" borderId="0" xfId="59" applyNumberFormat="1" applyFont="1" applyFill="1" applyBorder="1" applyAlignment="1">
      <alignment horizontal="center"/>
    </xf>
    <xf numFmtId="1" fontId="47" fillId="0" borderId="0" xfId="59" applyNumberFormat="1" applyFont="1" applyFill="1" applyBorder="1" applyAlignment="1">
      <alignment horizontal="center"/>
    </xf>
    <xf numFmtId="0" fontId="57" fillId="0" borderId="0" xfId="0" applyFont="1" applyFill="1" applyBorder="1" applyAlignment="1">
      <alignment horizontal="center"/>
    </xf>
    <xf numFmtId="0" fontId="59" fillId="0" borderId="0" xfId="0" applyFont="1" applyFill="1" applyBorder="1" applyAlignment="1">
      <alignment horizontal="center" vertical="center"/>
    </xf>
    <xf numFmtId="49" fontId="47" fillId="0" borderId="0" xfId="0" applyNumberFormat="1" applyFont="1" applyFill="1" applyBorder="1" applyAlignment="1">
      <alignment horizontal="center" vertical="center"/>
    </xf>
    <xf numFmtId="0" fontId="47" fillId="0" borderId="0" xfId="0" applyFont="1" applyFill="1" applyBorder="1" applyAlignment="1">
      <alignment horizontal="center"/>
    </xf>
    <xf numFmtId="0" fontId="0" fillId="0" borderId="0" xfId="0" applyFont="1" applyFill="1" applyBorder="1" applyAlignment="1">
      <alignment horizontal="center"/>
    </xf>
    <xf numFmtId="49" fontId="59" fillId="0" borderId="0" xfId="0" applyNumberFormat="1" applyFont="1" applyFill="1" applyBorder="1" applyAlignment="1">
      <alignment horizontal="center" vertical="center"/>
    </xf>
    <xf numFmtId="49" fontId="47" fillId="0" borderId="18" xfId="0" applyNumberFormat="1" applyFont="1" applyFill="1" applyBorder="1" applyAlignment="1">
      <alignment horizontal="center" vertical="center"/>
    </xf>
    <xf numFmtId="1" fontId="47" fillId="0" borderId="0" xfId="0" applyNumberFormat="1" applyFont="1" applyFill="1" applyBorder="1" applyAlignment="1">
      <alignment horizontal="center"/>
    </xf>
    <xf numFmtId="0" fontId="47" fillId="0" borderId="17" xfId="0" applyFont="1" applyFill="1" applyBorder="1" applyAlignment="1">
      <alignment horizontal="center"/>
    </xf>
    <xf numFmtId="0" fontId="47" fillId="0" borderId="0" xfId="58" applyFont="1" applyFill="1" applyBorder="1" applyAlignment="1">
      <alignment horizontal="center" vertical="center"/>
    </xf>
    <xf numFmtId="167" fontId="47" fillId="0" borderId="0" xfId="58" applyNumberFormat="1" applyFont="1" applyFill="1" applyBorder="1" applyAlignment="1">
      <alignment horizontal="center" vertical="center"/>
    </xf>
    <xf numFmtId="1" fontId="47" fillId="0" borderId="0" xfId="58" applyNumberFormat="1" applyFont="1" applyFill="1" applyBorder="1" applyAlignment="1">
      <alignment horizontal="center" vertical="center"/>
    </xf>
    <xf numFmtId="1" fontId="57" fillId="0" borderId="0" xfId="58" applyNumberFormat="1" applyFont="1" applyFill="1" applyBorder="1" applyAlignment="1">
      <alignment horizontal="center" vertical="center" wrapText="1"/>
    </xf>
    <xf numFmtId="167" fontId="47" fillId="0" borderId="0" xfId="0" applyNumberFormat="1" applyFont="1" applyFill="1" applyBorder="1" applyAlignment="1">
      <alignment horizontal="center" vertical="center"/>
    </xf>
    <xf numFmtId="1"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39" borderId="0" xfId="0" applyFont="1" applyFill="1" applyBorder="1" applyAlignment="1">
      <alignment horizontal="center" vertical="center"/>
    </xf>
    <xf numFmtId="0" fontId="57" fillId="40" borderId="0" xfId="0" applyFont="1" applyFill="1" applyBorder="1" applyAlignment="1">
      <alignment horizontal="center" vertical="center"/>
    </xf>
    <xf numFmtId="0" fontId="47" fillId="0" borderId="26" xfId="0" applyFont="1" applyFill="1" applyBorder="1" applyAlignment="1">
      <alignment horizontal="center" vertical="center"/>
    </xf>
    <xf numFmtId="1" fontId="47" fillId="39" borderId="0" xfId="0" applyNumberFormat="1" applyFont="1" applyFill="1" applyBorder="1" applyAlignment="1">
      <alignment horizontal="center" vertical="center"/>
    </xf>
    <xf numFmtId="0" fontId="47" fillId="0" borderId="17" xfId="0" applyFont="1" applyBorder="1" applyAlignment="1">
      <alignment horizontal="center" vertical="center"/>
    </xf>
    <xf numFmtId="0" fontId="47" fillId="39" borderId="0" xfId="58" applyFont="1" applyFill="1" applyBorder="1" applyAlignment="1">
      <alignment horizontal="center" vertical="center"/>
    </xf>
    <xf numFmtId="1" fontId="47" fillId="39" borderId="0" xfId="58" applyNumberFormat="1" applyFont="1" applyFill="1" applyBorder="1" applyAlignment="1">
      <alignment horizontal="center" vertical="center"/>
    </xf>
    <xf numFmtId="167" fontId="47" fillId="41" borderId="0" xfId="58" applyNumberFormat="1" applyFont="1" applyFill="1" applyBorder="1" applyAlignment="1">
      <alignment horizontal="center" vertical="center"/>
    </xf>
    <xf numFmtId="1" fontId="57" fillId="40" borderId="17" xfId="58" applyNumberFormat="1" applyFont="1" applyFill="1" applyBorder="1" applyAlignment="1">
      <alignment horizontal="center" vertical="center" wrapText="1"/>
    </xf>
    <xf numFmtId="0" fontId="47" fillId="0" borderId="26" xfId="0" applyFont="1" applyBorder="1" applyAlignment="1">
      <alignment horizontal="center" vertical="center"/>
    </xf>
    <xf numFmtId="0" fontId="47" fillId="0" borderId="18" xfId="0" applyFont="1" applyFill="1" applyBorder="1" applyAlignment="1">
      <alignment horizontal="center" vertical="center"/>
    </xf>
    <xf numFmtId="0" fontId="4" fillId="0" borderId="0" xfId="60"/>
    <xf numFmtId="173" fontId="57" fillId="0" borderId="0" xfId="60" applyNumberFormat="1" applyFont="1" applyAlignment="1">
      <alignment vertical="center"/>
    </xf>
    <xf numFmtId="174" fontId="4" fillId="0" borderId="0" xfId="60" applyNumberFormat="1"/>
    <xf numFmtId="175" fontId="4" fillId="0" borderId="0" xfId="60" applyNumberFormat="1"/>
    <xf numFmtId="165" fontId="4" fillId="0" borderId="0" xfId="60" applyNumberFormat="1"/>
    <xf numFmtId="0" fontId="4" fillId="0" borderId="0" xfId="60" applyAlignment="1">
      <alignment horizontal="center"/>
    </xf>
    <xf numFmtId="14" fontId="4" fillId="0" borderId="0" xfId="60" applyNumberFormat="1"/>
    <xf numFmtId="176" fontId="4" fillId="0" borderId="0" xfId="60" applyNumberFormat="1"/>
    <xf numFmtId="173" fontId="4" fillId="0" borderId="0" xfId="60" applyNumberFormat="1"/>
    <xf numFmtId="0" fontId="4" fillId="0" borderId="0" xfId="60" applyAlignment="1">
      <alignment horizontal="right"/>
    </xf>
    <xf numFmtId="1" fontId="4" fillId="0" borderId="0" xfId="60" applyNumberFormat="1"/>
    <xf numFmtId="167" fontId="4" fillId="0" borderId="0" xfId="60" applyNumberFormat="1"/>
    <xf numFmtId="2" fontId="4" fillId="0" borderId="0" xfId="60" applyNumberFormat="1"/>
    <xf numFmtId="177" fontId="4" fillId="0" borderId="0" xfId="60" applyNumberFormat="1"/>
    <xf numFmtId="164" fontId="4" fillId="0" borderId="0" xfId="60" applyNumberFormat="1"/>
    <xf numFmtId="166" fontId="4" fillId="0" borderId="0" xfId="60" applyNumberFormat="1"/>
    <xf numFmtId="2" fontId="4" fillId="0" borderId="0" xfId="60" applyNumberFormat="1" applyAlignment="1"/>
    <xf numFmtId="0" fontId="6" fillId="0" borderId="0" xfId="60" applyFont="1" applyAlignment="1">
      <alignment horizontal="center" vertical="center"/>
    </xf>
    <xf numFmtId="173" fontId="6" fillId="0" borderId="0" xfId="60" applyNumberFormat="1" applyFont="1" applyAlignment="1">
      <alignment horizontal="left" vertical="center"/>
    </xf>
    <xf numFmtId="15" fontId="4" fillId="0" borderId="0" xfId="60" applyNumberFormat="1" applyFont="1" applyAlignment="1">
      <alignment horizontal="center" vertical="center"/>
    </xf>
    <xf numFmtId="173" fontId="4" fillId="0" borderId="0" xfId="60" applyNumberFormat="1" applyFont="1" applyAlignment="1">
      <alignment horizontal="left" vertical="center"/>
    </xf>
    <xf numFmtId="0" fontId="4" fillId="0" borderId="27" xfId="60" applyBorder="1" applyAlignment="1">
      <alignment wrapText="1"/>
    </xf>
    <xf numFmtId="173" fontId="4" fillId="31" borderId="28" xfId="60" applyNumberFormat="1" applyFill="1" applyBorder="1" applyAlignment="1">
      <alignment wrapText="1"/>
    </xf>
    <xf numFmtId="173" fontId="6" fillId="44" borderId="31" xfId="60" applyNumberFormat="1" applyFont="1" applyFill="1" applyBorder="1" applyAlignment="1">
      <alignment horizontal="center" wrapText="1"/>
    </xf>
    <xf numFmtId="0" fontId="6" fillId="43" borderId="28" xfId="60" applyFont="1" applyFill="1" applyBorder="1" applyAlignment="1">
      <alignment horizontal="center" vertical="center" wrapText="1"/>
    </xf>
    <xf numFmtId="0" fontId="6" fillId="43" borderId="29" xfId="60" applyFont="1" applyFill="1" applyBorder="1" applyAlignment="1">
      <alignment horizontal="center" vertical="center" wrapText="1"/>
    </xf>
    <xf numFmtId="0" fontId="6" fillId="43" borderId="29" xfId="60" applyFont="1" applyFill="1" applyBorder="1" applyAlignment="1">
      <alignment horizontal="center" vertical="center"/>
    </xf>
    <xf numFmtId="1" fontId="6" fillId="43" borderId="29" xfId="60" applyNumberFormat="1" applyFont="1" applyFill="1" applyBorder="1" applyAlignment="1">
      <alignment horizontal="center" vertical="center" wrapText="1"/>
    </xf>
    <xf numFmtId="167" fontId="6" fillId="43" borderId="29" xfId="60" applyNumberFormat="1" applyFont="1" applyFill="1" applyBorder="1" applyAlignment="1">
      <alignment horizontal="center" vertical="center" wrapText="1"/>
    </xf>
    <xf numFmtId="0" fontId="6" fillId="43" borderId="30" xfId="60" applyFont="1" applyFill="1" applyBorder="1" applyAlignment="1">
      <alignment horizontal="center" vertical="center" wrapText="1"/>
    </xf>
    <xf numFmtId="0" fontId="4" fillId="45" borderId="28" xfId="60" applyFill="1" applyBorder="1" applyAlignment="1">
      <alignment horizontal="center" vertical="center" wrapText="1"/>
    </xf>
    <xf numFmtId="2" fontId="6" fillId="45" borderId="30" xfId="60" applyNumberFormat="1" applyFont="1" applyFill="1" applyBorder="1" applyAlignment="1">
      <alignment horizontal="center" vertical="center"/>
    </xf>
    <xf numFmtId="0" fontId="4" fillId="45" borderId="29" xfId="60" applyFill="1" applyBorder="1" applyAlignment="1">
      <alignment horizontal="center" vertical="center" wrapText="1"/>
    </xf>
    <xf numFmtId="177" fontId="4" fillId="45" borderId="30" xfId="60" applyNumberFormat="1" applyFill="1" applyBorder="1" applyAlignment="1">
      <alignment horizontal="center" vertical="center" wrapText="1"/>
    </xf>
    <xf numFmtId="0" fontId="6" fillId="31" borderId="28" xfId="60" applyFont="1" applyFill="1" applyBorder="1" applyAlignment="1">
      <alignment horizontal="center" vertical="center" wrapText="1"/>
    </xf>
    <xf numFmtId="173" fontId="6" fillId="31" borderId="29" xfId="60" applyNumberFormat="1" applyFont="1" applyFill="1" applyBorder="1" applyAlignment="1">
      <alignment vertical="center" wrapText="1"/>
    </xf>
    <xf numFmtId="1" fontId="6" fillId="31" borderId="29" xfId="60" applyNumberFormat="1" applyFont="1" applyFill="1" applyBorder="1" applyAlignment="1">
      <alignment vertical="center" wrapText="1"/>
    </xf>
    <xf numFmtId="0" fontId="6" fillId="31" borderId="29" xfId="60" applyFont="1" applyFill="1" applyBorder="1" applyAlignment="1">
      <alignment vertical="center" wrapText="1"/>
    </xf>
    <xf numFmtId="0" fontId="6" fillId="31" borderId="29" xfId="60" applyFont="1" applyFill="1" applyBorder="1" applyAlignment="1">
      <alignment vertical="center"/>
    </xf>
    <xf numFmtId="0" fontId="4" fillId="0" borderId="0" xfId="60" applyAlignment="1">
      <alignment wrapText="1"/>
    </xf>
    <xf numFmtId="0" fontId="6" fillId="49" borderId="36" xfId="60" applyFont="1" applyFill="1" applyBorder="1" applyAlignment="1">
      <alignment horizontal="center" vertical="center" wrapText="1"/>
    </xf>
    <xf numFmtId="173" fontId="6" fillId="31" borderId="37" xfId="60" applyNumberFormat="1" applyFont="1" applyFill="1" applyBorder="1" applyAlignment="1">
      <alignment horizontal="center" vertical="center" wrapText="1"/>
    </xf>
    <xf numFmtId="174" fontId="6" fillId="31" borderId="38" xfId="60" applyNumberFormat="1" applyFont="1" applyFill="1" applyBorder="1" applyAlignment="1">
      <alignment horizontal="center" vertical="center" wrapText="1"/>
    </xf>
    <xf numFmtId="175" fontId="6" fillId="31" borderId="39" xfId="60" applyNumberFormat="1" applyFont="1" applyFill="1" applyBorder="1" applyAlignment="1">
      <alignment horizontal="center" vertical="center" wrapText="1"/>
    </xf>
    <xf numFmtId="14" fontId="6" fillId="43" borderId="45" xfId="60" applyNumberFormat="1" applyFont="1" applyFill="1" applyBorder="1" applyAlignment="1">
      <alignment horizontal="center" vertical="center" wrapText="1"/>
    </xf>
    <xf numFmtId="176" fontId="6" fillId="43" borderId="39" xfId="60" applyNumberFormat="1" applyFont="1" applyFill="1" applyBorder="1" applyAlignment="1">
      <alignment horizontal="center" vertical="center" wrapText="1"/>
    </xf>
    <xf numFmtId="173" fontId="6" fillId="44" borderId="46" xfId="60" applyNumberFormat="1" applyFont="1" applyFill="1" applyBorder="1" applyAlignment="1">
      <alignment horizontal="center" vertical="center" wrapText="1"/>
    </xf>
    <xf numFmtId="0" fontId="6" fillId="43" borderId="37" xfId="60" applyFont="1" applyFill="1" applyBorder="1" applyAlignment="1">
      <alignment horizontal="center" vertical="center" wrapText="1"/>
    </xf>
    <xf numFmtId="0" fontId="6" fillId="43" borderId="38" xfId="60" applyFont="1" applyFill="1" applyBorder="1" applyAlignment="1">
      <alignment horizontal="center" vertical="center" wrapText="1"/>
    </xf>
    <xf numFmtId="0" fontId="6" fillId="0" borderId="38" xfId="60" applyFont="1" applyFill="1" applyBorder="1" applyAlignment="1">
      <alignment horizontal="center" vertical="center" wrapText="1"/>
    </xf>
    <xf numFmtId="165" fontId="6" fillId="43" borderId="38" xfId="45" applyNumberFormat="1" applyFont="1" applyFill="1" applyBorder="1" applyAlignment="1">
      <alignment horizontal="center" vertical="center" wrapText="1"/>
    </xf>
    <xf numFmtId="0" fontId="51" fillId="0" borderId="38" xfId="60" applyFont="1" applyFill="1" applyBorder="1" applyAlignment="1">
      <alignment horizontal="center" vertical="center" wrapText="1"/>
    </xf>
    <xf numFmtId="1" fontId="51" fillId="0" borderId="38" xfId="60" applyNumberFormat="1" applyFont="1" applyFill="1" applyBorder="1" applyAlignment="1">
      <alignment horizontal="center" vertical="center" wrapText="1"/>
    </xf>
    <xf numFmtId="167" fontId="51" fillId="0" borderId="38" xfId="60" applyNumberFormat="1" applyFont="1" applyFill="1" applyBorder="1" applyAlignment="1">
      <alignment horizontal="center" vertical="center" wrapText="1"/>
    </xf>
    <xf numFmtId="0" fontId="6" fillId="43" borderId="43" xfId="60" applyFont="1" applyFill="1" applyBorder="1" applyAlignment="1">
      <alignment horizontal="center" vertical="center" wrapText="1"/>
    </xf>
    <xf numFmtId="0" fontId="6" fillId="45" borderId="37" xfId="60" applyFont="1" applyFill="1" applyBorder="1" applyAlignment="1">
      <alignment horizontal="center" vertical="center" wrapText="1"/>
    </xf>
    <xf numFmtId="2" fontId="6" fillId="45" borderId="38" xfId="60" applyNumberFormat="1" applyFont="1" applyFill="1" applyBorder="1" applyAlignment="1">
      <alignment horizontal="center" vertical="center" wrapText="1"/>
    </xf>
    <xf numFmtId="0" fontId="6" fillId="45" borderId="43" xfId="60" applyFont="1" applyFill="1" applyBorder="1" applyAlignment="1">
      <alignment horizontal="center" vertical="center" wrapText="1"/>
    </xf>
    <xf numFmtId="177" fontId="6" fillId="45" borderId="39" xfId="60" applyNumberFormat="1" applyFont="1" applyFill="1" applyBorder="1" applyAlignment="1">
      <alignment horizontal="center" vertical="center" wrapText="1"/>
    </xf>
    <xf numFmtId="0" fontId="6" fillId="31" borderId="47" xfId="60" applyFont="1" applyFill="1" applyBorder="1" applyAlignment="1">
      <alignment horizontal="center" vertical="center" wrapText="1"/>
    </xf>
    <xf numFmtId="173" fontId="6" fillId="31" borderId="38" xfId="60" applyNumberFormat="1" applyFont="1" applyFill="1" applyBorder="1" applyAlignment="1">
      <alignment horizontal="center" vertical="center" wrapText="1"/>
    </xf>
    <xf numFmtId="1" fontId="6" fillId="31" borderId="38" xfId="60" applyNumberFormat="1" applyFont="1" applyFill="1" applyBorder="1" applyAlignment="1">
      <alignment horizontal="center" vertical="center" wrapText="1"/>
    </xf>
    <xf numFmtId="164" fontId="6" fillId="31" borderId="38" xfId="60" applyNumberFormat="1" applyFont="1" applyFill="1" applyBorder="1" applyAlignment="1">
      <alignment horizontal="center" vertical="center" wrapText="1"/>
    </xf>
    <xf numFmtId="1" fontId="6" fillId="31" borderId="42" xfId="60" applyNumberFormat="1" applyFont="1" applyFill="1" applyBorder="1" applyAlignment="1">
      <alignment horizontal="center" vertical="center" wrapText="1"/>
    </xf>
    <xf numFmtId="165" fontId="6" fillId="31" borderId="42" xfId="60" applyNumberFormat="1" applyFont="1" applyFill="1" applyBorder="1" applyAlignment="1">
      <alignment horizontal="center" vertical="center" wrapText="1"/>
    </xf>
    <xf numFmtId="165" fontId="6" fillId="31" borderId="38" xfId="60" applyNumberFormat="1" applyFont="1" applyFill="1" applyBorder="1" applyAlignment="1">
      <alignment horizontal="center" vertical="center" wrapText="1"/>
    </xf>
    <xf numFmtId="166" fontId="6" fillId="31" borderId="38" xfId="60" applyNumberFormat="1" applyFont="1" applyFill="1" applyBorder="1" applyAlignment="1">
      <alignment horizontal="center" vertical="center" wrapText="1"/>
    </xf>
    <xf numFmtId="166" fontId="6" fillId="31" borderId="43" xfId="60" applyNumberFormat="1" applyFont="1" applyFill="1" applyBorder="1" applyAlignment="1">
      <alignment horizontal="center" vertical="center" wrapText="1"/>
    </xf>
    <xf numFmtId="1" fontId="6" fillId="31" borderId="43" xfId="60" applyNumberFormat="1" applyFont="1" applyFill="1" applyBorder="1" applyAlignment="1">
      <alignment horizontal="center" vertical="center" wrapText="1"/>
    </xf>
    <xf numFmtId="166" fontId="6" fillId="31" borderId="39" xfId="60" applyNumberFormat="1" applyFont="1" applyFill="1" applyBorder="1" applyAlignment="1">
      <alignment horizontal="center" vertical="center" wrapText="1"/>
    </xf>
    <xf numFmtId="0" fontId="6" fillId="40" borderId="48" xfId="60" applyFont="1" applyFill="1" applyBorder="1" applyAlignment="1">
      <alignment horizontal="center" vertical="center" wrapText="1"/>
    </xf>
    <xf numFmtId="0" fontId="6" fillId="40" borderId="49" xfId="60" applyFont="1" applyFill="1" applyBorder="1" applyAlignment="1">
      <alignment horizontal="center" vertical="center" wrapText="1"/>
    </xf>
    <xf numFmtId="2" fontId="6" fillId="40" borderId="50" xfId="60" applyNumberFormat="1" applyFont="1" applyFill="1" applyBorder="1" applyAlignment="1">
      <alignment horizontal="center" vertical="center" wrapText="1"/>
    </xf>
    <xf numFmtId="0" fontId="6" fillId="46" borderId="48" xfId="60" applyFont="1" applyFill="1" applyBorder="1" applyAlignment="1">
      <alignment horizontal="center" vertical="center" wrapText="1"/>
    </xf>
    <xf numFmtId="166" fontId="6" fillId="46" borderId="49" xfId="60" applyNumberFormat="1" applyFont="1" applyFill="1" applyBorder="1" applyAlignment="1">
      <alignment horizontal="center" vertical="center" wrapText="1"/>
    </xf>
    <xf numFmtId="0" fontId="6" fillId="46" borderId="49" xfId="60" applyFont="1" applyFill="1" applyBorder="1" applyAlignment="1">
      <alignment horizontal="center" vertical="center" wrapText="1"/>
    </xf>
    <xf numFmtId="0" fontId="6" fillId="46" borderId="50" xfId="60" applyFont="1" applyFill="1" applyBorder="1" applyAlignment="1">
      <alignment horizontal="center" vertical="center" wrapText="1"/>
    </xf>
    <xf numFmtId="0" fontId="6" fillId="47" borderId="48" xfId="60" applyFont="1" applyFill="1" applyBorder="1" applyAlignment="1">
      <alignment horizontal="center" vertical="center" wrapText="1"/>
    </xf>
    <xf numFmtId="166" fontId="6" fillId="47" borderId="49" xfId="60" applyNumberFormat="1" applyFont="1" applyFill="1" applyBorder="1" applyAlignment="1">
      <alignment horizontal="center" vertical="center" wrapText="1"/>
    </xf>
    <xf numFmtId="2" fontId="6" fillId="47" borderId="49" xfId="60" applyNumberFormat="1" applyFont="1" applyFill="1" applyBorder="1" applyAlignment="1">
      <alignment horizontal="center" vertical="center" wrapText="1"/>
    </xf>
    <xf numFmtId="0" fontId="6" fillId="47" borderId="49" xfId="60" applyFont="1" applyFill="1" applyBorder="1" applyAlignment="1">
      <alignment horizontal="center" vertical="center" wrapText="1"/>
    </xf>
    <xf numFmtId="0" fontId="6" fillId="47" borderId="50" xfId="60" applyFont="1" applyFill="1" applyBorder="1" applyAlignment="1">
      <alignment horizontal="center" vertical="center" wrapText="1"/>
    </xf>
    <xf numFmtId="0" fontId="6" fillId="48" borderId="47" xfId="60" applyFont="1" applyFill="1" applyBorder="1" applyAlignment="1">
      <alignment horizontal="center" vertical="center" wrapText="1"/>
    </xf>
    <xf numFmtId="2" fontId="6" fillId="48" borderId="49" xfId="60" applyNumberFormat="1" applyFont="1" applyFill="1" applyBorder="1" applyAlignment="1">
      <alignment horizontal="center" vertical="center" wrapText="1"/>
    </xf>
    <xf numFmtId="2" fontId="6" fillId="48" borderId="50" xfId="60" applyNumberFormat="1" applyFont="1" applyFill="1" applyBorder="1" applyAlignment="1">
      <alignment horizontal="center" vertical="center" wrapText="1"/>
    </xf>
    <xf numFmtId="2" fontId="6" fillId="45" borderId="48" xfId="45" applyNumberFormat="1" applyFont="1" applyFill="1" applyBorder="1" applyAlignment="1">
      <alignment horizontal="center" vertical="center" wrapText="1"/>
    </xf>
    <xf numFmtId="2" fontId="6" fillId="45" borderId="49" xfId="45" applyNumberFormat="1" applyFont="1" applyFill="1" applyBorder="1" applyAlignment="1">
      <alignment horizontal="center" vertical="center" wrapText="1"/>
    </xf>
    <xf numFmtId="1" fontId="6" fillId="45" borderId="49" xfId="45" applyNumberFormat="1" applyFont="1" applyFill="1" applyBorder="1" applyAlignment="1">
      <alignment horizontal="center" vertical="center" wrapText="1"/>
    </xf>
    <xf numFmtId="1" fontId="6" fillId="45" borderId="50" xfId="45" applyNumberFormat="1" applyFont="1" applyFill="1" applyBorder="1" applyAlignment="1">
      <alignment horizontal="center" vertical="center" wrapText="1"/>
    </xf>
    <xf numFmtId="0" fontId="6" fillId="49" borderId="0" xfId="60" applyFont="1" applyFill="1" applyBorder="1" applyAlignment="1">
      <alignment horizontal="center" vertical="center" wrapText="1"/>
    </xf>
    <xf numFmtId="177" fontId="1" fillId="34" borderId="10" xfId="57" applyNumberFormat="1" applyFill="1" applyBorder="1"/>
    <xf numFmtId="174" fontId="1" fillId="0" borderId="0" xfId="57" applyNumberFormat="1"/>
    <xf numFmtId="175" fontId="1" fillId="0" borderId="0" xfId="57" applyNumberFormat="1"/>
    <xf numFmtId="173" fontId="4" fillId="0" borderId="10" xfId="60" applyNumberFormat="1" applyFill="1" applyBorder="1"/>
    <xf numFmtId="176" fontId="4" fillId="34" borderId="0" xfId="60" applyNumberFormat="1" applyFill="1"/>
    <xf numFmtId="0" fontId="1" fillId="0" borderId="0" xfId="57"/>
    <xf numFmtId="2" fontId="41" fillId="0" borderId="0" xfId="60" applyNumberFormat="1" applyFont="1"/>
    <xf numFmtId="177" fontId="1" fillId="0" borderId="10" xfId="57" applyNumberFormat="1" applyBorder="1"/>
    <xf numFmtId="165" fontId="1" fillId="0" borderId="0" xfId="57" applyNumberFormat="1"/>
    <xf numFmtId="0" fontId="61" fillId="0" borderId="0" xfId="57" applyFont="1" applyFill="1" applyBorder="1" applyAlignment="1">
      <alignment horizontal="center" vertical="center"/>
    </xf>
    <xf numFmtId="166" fontId="61" fillId="0" borderId="0" xfId="57" applyNumberFormat="1" applyFont="1" applyFill="1" applyBorder="1" applyAlignment="1">
      <alignment horizontal="center" vertical="top"/>
    </xf>
    <xf numFmtId="166" fontId="61" fillId="0" borderId="0" xfId="57" applyNumberFormat="1" applyFont="1" applyBorder="1"/>
    <xf numFmtId="0" fontId="61" fillId="0" borderId="0" xfId="57" applyFont="1" applyBorder="1"/>
    <xf numFmtId="0" fontId="62" fillId="0" borderId="0" xfId="57" applyFont="1"/>
    <xf numFmtId="0" fontId="4" fillId="34" borderId="0" xfId="60" applyFill="1" applyAlignment="1">
      <alignment horizontal="right"/>
    </xf>
    <xf numFmtId="0" fontId="4" fillId="0" borderId="0" xfId="60" applyFill="1" applyAlignment="1">
      <alignment horizontal="right"/>
    </xf>
    <xf numFmtId="0" fontId="4" fillId="0" borderId="0" xfId="60" applyFill="1"/>
    <xf numFmtId="0" fontId="4" fillId="0" borderId="0" xfId="60" applyFill="1" applyAlignment="1">
      <alignment horizontal="center"/>
    </xf>
    <xf numFmtId="1" fontId="4" fillId="0" borderId="0" xfId="60" applyNumberFormat="1" applyFill="1"/>
    <xf numFmtId="167" fontId="4" fillId="0" borderId="0" xfId="60" applyNumberFormat="1" applyFill="1"/>
    <xf numFmtId="2" fontId="4" fillId="0" borderId="0" xfId="60" applyNumberFormat="1" applyFill="1"/>
    <xf numFmtId="2" fontId="4" fillId="0" borderId="0" xfId="60" applyNumberFormat="1" applyFont="1"/>
    <xf numFmtId="11" fontId="1" fillId="0" borderId="0" xfId="57" applyNumberFormat="1"/>
    <xf numFmtId="20" fontId="4" fillId="0" borderId="0" xfId="60" applyNumberFormat="1"/>
    <xf numFmtId="0" fontId="4" fillId="24" borderId="0" xfId="60" applyFill="1"/>
    <xf numFmtId="175" fontId="4" fillId="24" borderId="0" xfId="60" applyNumberFormat="1" applyFill="1"/>
    <xf numFmtId="0" fontId="4" fillId="24" borderId="0" xfId="60" applyFill="1" applyAlignment="1">
      <alignment horizontal="center" wrapText="1"/>
    </xf>
    <xf numFmtId="0" fontId="4" fillId="0" borderId="0" xfId="60" applyBorder="1"/>
    <xf numFmtId="167" fontId="4" fillId="24" borderId="0" xfId="60" applyNumberFormat="1" applyFill="1"/>
    <xf numFmtId="167" fontId="4" fillId="0" borderId="0" xfId="60" applyNumberFormat="1" applyBorder="1" applyAlignment="1">
      <alignment horizontal="center"/>
    </xf>
    <xf numFmtId="167" fontId="4" fillId="0" borderId="0" xfId="60" applyNumberFormat="1" applyBorder="1"/>
    <xf numFmtId="0" fontId="4" fillId="0" borderId="0" xfId="60" applyAlignment="1">
      <alignment horizontal="center" wrapText="1"/>
    </xf>
    <xf numFmtId="0" fontId="63" fillId="0" borderId="0" xfId="60" applyFont="1" applyFill="1"/>
    <xf numFmtId="0" fontId="6" fillId="0" borderId="51" xfId="60" applyFont="1" applyFill="1" applyBorder="1" applyAlignment="1">
      <alignment horizontal="center" vertical="top" wrapText="1"/>
    </xf>
    <xf numFmtId="175" fontId="6" fillId="0" borderId="52" xfId="60" applyNumberFormat="1" applyFont="1" applyBorder="1" applyAlignment="1">
      <alignment horizontal="center" vertical="top" wrapText="1"/>
    </xf>
    <xf numFmtId="0" fontId="6" fillId="0" borderId="53" xfId="60" applyFont="1" applyBorder="1" applyAlignment="1">
      <alignment horizontal="center" vertical="top" wrapText="1"/>
    </xf>
    <xf numFmtId="0" fontId="6" fillId="50" borderId="51" xfId="60" applyFont="1" applyFill="1" applyBorder="1" applyAlignment="1">
      <alignment wrapText="1"/>
    </xf>
    <xf numFmtId="0" fontId="6" fillId="50" borderId="52" xfId="60" applyFont="1" applyFill="1" applyBorder="1" applyAlignment="1">
      <alignment wrapText="1"/>
    </xf>
    <xf numFmtId="0" fontId="4" fillId="50" borderId="52" xfId="60" applyFill="1" applyBorder="1" applyAlignment="1">
      <alignment horizontal="center" vertical="top"/>
    </xf>
    <xf numFmtId="0" fontId="4" fillId="50" borderId="53" xfId="60" applyFill="1" applyBorder="1" applyAlignment="1">
      <alignment horizontal="center" vertical="top"/>
    </xf>
    <xf numFmtId="0" fontId="6" fillId="0" borderId="51" xfId="60" applyFont="1" applyBorder="1" applyAlignment="1">
      <alignment horizontal="center" vertical="top" wrapText="1"/>
    </xf>
    <xf numFmtId="0" fontId="6" fillId="0" borderId="52" xfId="60" applyFont="1" applyBorder="1" applyAlignment="1">
      <alignment horizontal="center" vertical="top" wrapText="1"/>
    </xf>
    <xf numFmtId="167" fontId="6" fillId="25" borderId="51" xfId="60" applyNumberFormat="1" applyFont="1" applyFill="1" applyBorder="1" applyAlignment="1">
      <alignment horizontal="left"/>
    </xf>
    <xf numFmtId="167" fontId="6" fillId="25" borderId="52" xfId="60" applyNumberFormat="1" applyFont="1" applyFill="1" applyBorder="1" applyAlignment="1">
      <alignment horizontal="center" wrapText="1"/>
    </xf>
    <xf numFmtId="167" fontId="4" fillId="25" borderId="52" xfId="60" applyNumberFormat="1" applyFill="1" applyBorder="1" applyAlignment="1">
      <alignment wrapText="1"/>
    </xf>
    <xf numFmtId="167" fontId="4" fillId="25" borderId="54" xfId="60" applyNumberFormat="1" applyFill="1" applyBorder="1" applyAlignment="1">
      <alignment wrapText="1"/>
    </xf>
    <xf numFmtId="0" fontId="6" fillId="0" borderId="0" xfId="60" applyFont="1" applyBorder="1" applyAlignment="1">
      <alignment wrapText="1"/>
    </xf>
    <xf numFmtId="0" fontId="6" fillId="0" borderId="14" xfId="60" applyFont="1" applyBorder="1" applyAlignment="1">
      <alignment wrapText="1"/>
    </xf>
    <xf numFmtId="0" fontId="6" fillId="0" borderId="55" xfId="60" applyFont="1" applyFill="1" applyBorder="1" applyAlignment="1">
      <alignment horizontal="center" vertical="center" wrapText="1"/>
    </xf>
    <xf numFmtId="175" fontId="6" fillId="0" borderId="56" xfId="60" applyNumberFormat="1" applyFont="1" applyBorder="1" applyAlignment="1">
      <alignment horizontal="center" vertical="center" wrapText="1"/>
    </xf>
    <xf numFmtId="175" fontId="6" fillId="0" borderId="57" xfId="60" applyNumberFormat="1" applyFont="1" applyBorder="1" applyAlignment="1">
      <alignment horizontal="center" vertical="center" wrapText="1"/>
    </xf>
    <xf numFmtId="0" fontId="6" fillId="0" borderId="58" xfId="60" applyFont="1" applyBorder="1" applyAlignment="1">
      <alignment horizontal="center" vertical="center" wrapText="1"/>
    </xf>
    <xf numFmtId="0" fontId="6" fillId="0" borderId="59" xfId="60" applyFont="1" applyBorder="1" applyAlignment="1">
      <alignment horizontal="center" vertical="center" wrapText="1"/>
    </xf>
    <xf numFmtId="0" fontId="6" fillId="0" borderId="19" xfId="60" applyFont="1" applyBorder="1" applyAlignment="1">
      <alignment horizontal="center" vertical="center" wrapText="1"/>
    </xf>
    <xf numFmtId="167" fontId="6" fillId="0" borderId="19" xfId="60" applyNumberFormat="1" applyFont="1" applyBorder="1" applyAlignment="1">
      <alignment horizontal="center" vertical="center" wrapText="1"/>
    </xf>
    <xf numFmtId="167" fontId="6" fillId="0" borderId="60" xfId="60" applyNumberFormat="1" applyFont="1" applyBorder="1" applyAlignment="1">
      <alignment horizontal="center" vertical="center" wrapText="1"/>
    </xf>
    <xf numFmtId="0" fontId="6" fillId="0" borderId="61" xfId="60" applyFont="1" applyBorder="1" applyAlignment="1">
      <alignment horizontal="center" vertical="center" wrapText="1"/>
    </xf>
    <xf numFmtId="0" fontId="6" fillId="0" borderId="26" xfId="60" applyFont="1" applyBorder="1" applyAlignment="1">
      <alignment horizontal="center" vertical="center"/>
    </xf>
    <xf numFmtId="0" fontId="6" fillId="0" borderId="62" xfId="60" applyFont="1" applyBorder="1" applyAlignment="1">
      <alignment horizontal="center" vertical="center" wrapText="1"/>
    </xf>
    <xf numFmtId="0" fontId="6" fillId="0" borderId="24" xfId="60" applyFont="1" applyBorder="1" applyAlignment="1">
      <alignment horizontal="center" vertical="center" wrapText="1"/>
    </xf>
    <xf numFmtId="0" fontId="6" fillId="0" borderId="21" xfId="60" applyFont="1" applyBorder="1" applyAlignment="1">
      <alignment horizontal="center" vertical="center" wrapText="1"/>
    </xf>
    <xf numFmtId="167" fontId="6" fillId="0" borderId="63" xfId="60" applyNumberFormat="1" applyFont="1" applyBorder="1" applyAlignment="1">
      <alignment horizontal="center" vertical="center" wrapText="1"/>
    </xf>
    <xf numFmtId="167" fontId="6" fillId="0" borderId="64" xfId="60" applyNumberFormat="1" applyFont="1" applyBorder="1" applyAlignment="1">
      <alignment horizontal="center" vertical="center" wrapText="1"/>
    </xf>
    <xf numFmtId="167" fontId="6" fillId="46" borderId="64" xfId="60" applyNumberFormat="1" applyFont="1" applyFill="1" applyBorder="1" applyAlignment="1">
      <alignment horizontal="center" vertical="center" wrapText="1"/>
    </xf>
    <xf numFmtId="167" fontId="6" fillId="52" borderId="64" xfId="60" applyNumberFormat="1" applyFont="1" applyFill="1" applyBorder="1" applyAlignment="1">
      <alignment horizontal="center" vertical="center" wrapText="1"/>
    </xf>
    <xf numFmtId="167" fontId="6" fillId="52" borderId="65" xfId="60" applyNumberFormat="1" applyFont="1" applyFill="1" applyBorder="1" applyAlignment="1">
      <alignment horizontal="center" vertical="center" wrapText="1"/>
    </xf>
    <xf numFmtId="167" fontId="6" fillId="52" borderId="66" xfId="60" applyNumberFormat="1" applyFont="1" applyFill="1" applyBorder="1" applyAlignment="1">
      <alignment horizontal="center" vertical="center" wrapText="1"/>
    </xf>
    <xf numFmtId="0" fontId="4" fillId="0" borderId="67" xfId="60" applyBorder="1" applyAlignment="1">
      <alignment horizontal="center" vertical="center"/>
    </xf>
    <xf numFmtId="0" fontId="4" fillId="0" borderId="68" xfId="60" applyBorder="1" applyAlignment="1">
      <alignment horizontal="center" vertical="center"/>
    </xf>
    <xf numFmtId="0" fontId="4" fillId="0" borderId="69" xfId="60" applyFill="1" applyBorder="1"/>
    <xf numFmtId="175" fontId="4" fillId="0" borderId="69" xfId="60" applyNumberFormat="1" applyBorder="1"/>
    <xf numFmtId="0" fontId="4" fillId="0" borderId="70" xfId="60" applyBorder="1" applyAlignment="1">
      <alignment horizontal="left" wrapText="1"/>
    </xf>
    <xf numFmtId="0" fontId="4" fillId="0" borderId="71" xfId="60" applyBorder="1" applyAlignment="1">
      <alignment horizontal="center" wrapText="1"/>
    </xf>
    <xf numFmtId="0" fontId="4" fillId="0" borderId="69" xfId="60" applyBorder="1" applyAlignment="1">
      <alignment horizontal="center"/>
    </xf>
    <xf numFmtId="167" fontId="4" fillId="0" borderId="69" xfId="60" applyNumberFormat="1" applyBorder="1"/>
    <xf numFmtId="167" fontId="4" fillId="0" borderId="72" xfId="60" applyNumberFormat="1" applyBorder="1"/>
    <xf numFmtId="0" fontId="4" fillId="0" borderId="71" xfId="60" applyBorder="1" applyAlignment="1">
      <alignment horizontal="center"/>
    </xf>
    <xf numFmtId="0" fontId="4" fillId="0" borderId="72" xfId="60" applyBorder="1" applyAlignment="1">
      <alignment horizontal="center"/>
    </xf>
    <xf numFmtId="0" fontId="4" fillId="0" borderId="73" xfId="60" applyBorder="1" applyAlignment="1">
      <alignment horizontal="center"/>
    </xf>
    <xf numFmtId="0" fontId="4" fillId="0" borderId="70" xfId="60" applyBorder="1" applyAlignment="1">
      <alignment horizontal="center"/>
    </xf>
    <xf numFmtId="167" fontId="4" fillId="0" borderId="71" xfId="60" applyNumberFormat="1" applyBorder="1" applyAlignment="1">
      <alignment horizontal="center"/>
    </xf>
    <xf numFmtId="167" fontId="4" fillId="0" borderId="69" xfId="60" applyNumberFormat="1" applyBorder="1" applyAlignment="1">
      <alignment horizontal="center"/>
    </xf>
    <xf numFmtId="167" fontId="4" fillId="46" borderId="69" xfId="60" applyNumberFormat="1" applyFill="1" applyBorder="1" applyAlignment="1">
      <alignment horizontal="center"/>
    </xf>
    <xf numFmtId="167" fontId="4" fillId="46" borderId="69" xfId="60" applyNumberFormat="1" applyFill="1" applyBorder="1"/>
    <xf numFmtId="167" fontId="4" fillId="46" borderId="70" xfId="60" applyNumberFormat="1" applyFill="1" applyBorder="1"/>
    <xf numFmtId="167" fontId="4" fillId="46" borderId="72" xfId="60" applyNumberFormat="1" applyFill="1" applyBorder="1"/>
    <xf numFmtId="0" fontId="4" fillId="0" borderId="74" xfId="60" applyBorder="1"/>
    <xf numFmtId="0" fontId="4" fillId="0" borderId="10" xfId="60" applyFill="1" applyBorder="1"/>
    <xf numFmtId="175" fontId="4" fillId="0" borderId="10" xfId="60" applyNumberFormat="1" applyBorder="1"/>
    <xf numFmtId="0" fontId="4" fillId="0" borderId="11" xfId="60" applyBorder="1" applyAlignment="1">
      <alignment horizontal="left" wrapText="1"/>
    </xf>
    <xf numFmtId="0" fontId="4" fillId="0" borderId="75" xfId="60" applyBorder="1" applyAlignment="1">
      <alignment horizontal="center" wrapText="1"/>
    </xf>
    <xf numFmtId="0" fontId="4" fillId="0" borderId="10" xfId="60" applyBorder="1"/>
    <xf numFmtId="167" fontId="4" fillId="0" borderId="10" xfId="60" applyNumberFormat="1" applyBorder="1"/>
    <xf numFmtId="167" fontId="4" fillId="0" borderId="76" xfId="60" applyNumberFormat="1" applyBorder="1"/>
    <xf numFmtId="0" fontId="4" fillId="0" borderId="75" xfId="60" applyBorder="1" applyAlignment="1">
      <alignment horizontal="center"/>
    </xf>
    <xf numFmtId="0" fontId="4" fillId="0" borderId="10" xfId="60" applyBorder="1" applyAlignment="1">
      <alignment horizontal="center"/>
    </xf>
    <xf numFmtId="0" fontId="4" fillId="0" borderId="76" xfId="60" applyBorder="1" applyAlignment="1">
      <alignment horizontal="center"/>
    </xf>
    <xf numFmtId="0" fontId="4" fillId="0" borderId="13" xfId="60" applyBorder="1" applyAlignment="1">
      <alignment horizontal="center"/>
    </xf>
    <xf numFmtId="0" fontId="4" fillId="0" borderId="11" xfId="60" applyBorder="1" applyAlignment="1">
      <alignment horizontal="center"/>
    </xf>
    <xf numFmtId="167" fontId="4" fillId="0" borderId="75" xfId="60" applyNumberFormat="1" applyBorder="1" applyAlignment="1">
      <alignment horizontal="center"/>
    </xf>
    <xf numFmtId="167" fontId="4" fillId="0" borderId="10" xfId="60" applyNumberFormat="1" applyBorder="1" applyAlignment="1">
      <alignment horizontal="center"/>
    </xf>
    <xf numFmtId="167" fontId="4" fillId="46" borderId="10" xfId="60" applyNumberFormat="1" applyFill="1" applyBorder="1" applyAlignment="1">
      <alignment horizontal="center"/>
    </xf>
    <xf numFmtId="167" fontId="4" fillId="46" borderId="10" xfId="60" applyNumberFormat="1" applyFill="1" applyBorder="1"/>
    <xf numFmtId="167" fontId="4" fillId="46" borderId="11" xfId="60" applyNumberFormat="1" applyFill="1" applyBorder="1"/>
    <xf numFmtId="167" fontId="4" fillId="46" borderId="76" xfId="60" applyNumberFormat="1" applyFill="1" applyBorder="1"/>
    <xf numFmtId="15" fontId="4" fillId="0" borderId="10" xfId="60" applyNumberFormat="1" applyFill="1" applyBorder="1"/>
    <xf numFmtId="16" fontId="4" fillId="0" borderId="10" xfId="60" applyNumberFormat="1" applyFill="1" applyBorder="1"/>
    <xf numFmtId="167" fontId="41" fillId="0" borderId="10" xfId="60" applyNumberFormat="1" applyFont="1" applyBorder="1" applyAlignment="1">
      <alignment horizontal="center"/>
    </xf>
    <xf numFmtId="167" fontId="41" fillId="46" borderId="10" xfId="60" applyNumberFormat="1" applyFont="1" applyFill="1" applyBorder="1"/>
    <xf numFmtId="0" fontId="4" fillId="0" borderId="77" xfId="60" applyFill="1" applyBorder="1"/>
    <xf numFmtId="175" fontId="4" fillId="0" borderId="77" xfId="60" applyNumberFormat="1" applyBorder="1"/>
    <xf numFmtId="0" fontId="4" fillId="0" borderId="78" xfId="60" applyBorder="1" applyAlignment="1">
      <alignment horizontal="left" wrapText="1"/>
    </xf>
    <xf numFmtId="0" fontId="4" fillId="0" borderId="79" xfId="60" applyBorder="1" applyAlignment="1">
      <alignment horizontal="center" wrapText="1"/>
    </xf>
    <xf numFmtId="0" fontId="4" fillId="0" borderId="77" xfId="60" applyBorder="1"/>
    <xf numFmtId="167" fontId="4" fillId="0" borderId="77" xfId="60" applyNumberFormat="1" applyBorder="1"/>
    <xf numFmtId="167" fontId="4" fillId="0" borderId="80" xfId="60" applyNumberFormat="1" applyBorder="1"/>
    <xf numFmtId="0" fontId="4" fillId="0" borderId="79" xfId="60" applyBorder="1" applyAlignment="1">
      <alignment horizontal="center"/>
    </xf>
    <xf numFmtId="0" fontId="4" fillId="0" borderId="77" xfId="60" applyBorder="1" applyAlignment="1">
      <alignment horizontal="center"/>
    </xf>
    <xf numFmtId="0" fontId="4" fillId="0" borderId="80" xfId="60" applyBorder="1" applyAlignment="1">
      <alignment horizontal="center"/>
    </xf>
    <xf numFmtId="0" fontId="4" fillId="0" borderId="81" xfId="60" applyBorder="1" applyAlignment="1">
      <alignment horizontal="center"/>
    </xf>
    <xf numFmtId="0" fontId="4" fillId="0" borderId="78" xfId="60" applyBorder="1" applyAlignment="1">
      <alignment horizontal="center"/>
    </xf>
    <xf numFmtId="167" fontId="4" fillId="0" borderId="79" xfId="60" applyNumberFormat="1" applyBorder="1" applyAlignment="1">
      <alignment horizontal="center"/>
    </xf>
    <xf numFmtId="167" fontId="4" fillId="0" borderId="77" xfId="60" applyNumberFormat="1" applyBorder="1" applyAlignment="1">
      <alignment horizontal="center"/>
    </xf>
    <xf numFmtId="167" fontId="4" fillId="46" borderId="77" xfId="60" applyNumberFormat="1" applyFill="1" applyBorder="1" applyAlignment="1">
      <alignment horizontal="center"/>
    </xf>
    <xf numFmtId="167" fontId="4" fillId="46" borderId="77" xfId="60" applyNumberFormat="1" applyFill="1" applyBorder="1"/>
    <xf numFmtId="167" fontId="4" fillId="46" borderId="78" xfId="60" applyNumberFormat="1" applyFill="1" applyBorder="1"/>
    <xf numFmtId="167" fontId="4" fillId="46" borderId="80" xfId="60" applyNumberFormat="1" applyFill="1" applyBorder="1"/>
    <xf numFmtId="167" fontId="4" fillId="0" borderId="61" xfId="60" applyNumberFormat="1" applyBorder="1" applyAlignment="1">
      <alignment horizontal="center"/>
    </xf>
    <xf numFmtId="167" fontId="4" fillId="0" borderId="82" xfId="60" applyNumberFormat="1" applyBorder="1"/>
    <xf numFmtId="0" fontId="5" fillId="0" borderId="0" xfId="45" applyFont="1" applyAlignment="1">
      <alignment horizontal="center" vertical="center" wrapText="1"/>
    </xf>
    <xf numFmtId="1" fontId="9" fillId="0" borderId="0" xfId="45" applyNumberFormat="1" applyFont="1" applyAlignment="1">
      <alignment horizontal="center" vertical="center" wrapText="1"/>
    </xf>
    <xf numFmtId="168" fontId="5" fillId="0" borderId="0" xfId="45" applyNumberFormat="1" applyFont="1" applyAlignment="1">
      <alignment horizontal="center" vertical="center" wrapText="1"/>
    </xf>
    <xf numFmtId="0" fontId="9" fillId="0" borderId="0" xfId="45" applyFont="1" applyAlignment="1">
      <alignment horizontal="center" vertical="center" wrapText="1"/>
    </xf>
    <xf numFmtId="165" fontId="9" fillId="0" borderId="0" xfId="45" applyNumberFormat="1" applyFont="1" applyAlignment="1">
      <alignment horizontal="center" vertical="center" wrapText="1"/>
    </xf>
    <xf numFmtId="1" fontId="5" fillId="25" borderId="0" xfId="45" applyNumberFormat="1" applyFont="1" applyFill="1" applyAlignment="1">
      <alignment horizontal="center" vertical="center" wrapText="1"/>
    </xf>
    <xf numFmtId="49" fontId="5" fillId="29" borderId="0" xfId="45" applyNumberFormat="1" applyFont="1" applyFill="1" applyAlignment="1">
      <alignment vertical="center" wrapText="1"/>
    </xf>
    <xf numFmtId="49" fontId="5" fillId="26" borderId="0" xfId="45" applyNumberFormat="1" applyFont="1" applyFill="1" applyAlignment="1">
      <alignment horizontal="center" vertical="center" wrapText="1"/>
    </xf>
    <xf numFmtId="0" fontId="5" fillId="26" borderId="0" xfId="0" applyFont="1" applyFill="1" applyAlignment="1">
      <alignment horizontal="center" vertical="center" wrapText="1"/>
    </xf>
    <xf numFmtId="2" fontId="5" fillId="26" borderId="0" xfId="0" applyNumberFormat="1" applyFont="1" applyFill="1" applyAlignment="1">
      <alignment horizontal="center" vertical="center" wrapText="1"/>
    </xf>
    <xf numFmtId="2" fontId="5" fillId="26" borderId="0" xfId="45" applyNumberFormat="1" applyFont="1" applyFill="1" applyAlignment="1">
      <alignment horizontal="center" vertical="center" wrapText="1"/>
    </xf>
    <xf numFmtId="165" fontId="12" fillId="27" borderId="0" xfId="45" applyNumberFormat="1" applyFont="1" applyFill="1" applyAlignment="1">
      <alignment horizontal="right" vertical="center" wrapText="1"/>
    </xf>
    <xf numFmtId="1" fontId="5" fillId="27" borderId="0" xfId="45" applyNumberFormat="1" applyFont="1" applyFill="1" applyAlignment="1">
      <alignment horizontal="center" vertical="center" wrapText="1"/>
    </xf>
    <xf numFmtId="3" fontId="5" fillId="27" borderId="0" xfId="45" applyNumberFormat="1" applyFont="1" applyFill="1" applyAlignment="1">
      <alignment horizontal="left" vertical="center" wrapText="1"/>
    </xf>
    <xf numFmtId="2" fontId="37" fillId="27" borderId="0" xfId="45" applyNumberFormat="1" applyFont="1" applyFill="1" applyAlignment="1">
      <alignment horizontal="right" vertical="center" wrapText="1"/>
    </xf>
    <xf numFmtId="1" fontId="12" fillId="27" borderId="0" xfId="45" applyNumberFormat="1" applyFont="1" applyFill="1" applyAlignment="1">
      <alignment horizontal="center" vertical="center" wrapText="1"/>
    </xf>
    <xf numFmtId="167" fontId="5" fillId="27" borderId="0" xfId="0" applyNumberFormat="1" applyFont="1" applyFill="1" applyAlignment="1">
      <alignment horizontal="left" vertical="center" wrapText="1"/>
    </xf>
    <xf numFmtId="2" fontId="5" fillId="27" borderId="0" xfId="0" applyNumberFormat="1" applyFont="1" applyFill="1" applyAlignment="1">
      <alignment horizontal="center" vertical="center" wrapText="1"/>
    </xf>
    <xf numFmtId="2" fontId="5" fillId="27" borderId="0" xfId="45" applyNumberFormat="1" applyFont="1" applyFill="1" applyAlignment="1">
      <alignment horizontal="center" vertical="center" wrapText="1"/>
    </xf>
    <xf numFmtId="165" fontId="5" fillId="27" borderId="0" xfId="45" applyNumberFormat="1" applyFont="1" applyFill="1" applyAlignment="1">
      <alignment horizontal="center" vertical="center" wrapText="1"/>
    </xf>
    <xf numFmtId="49" fontId="5" fillId="27" borderId="0" xfId="45" applyNumberFormat="1" applyFont="1" applyFill="1" applyAlignment="1">
      <alignment horizontal="center" vertical="center" wrapText="1"/>
    </xf>
    <xf numFmtId="2" fontId="5" fillId="27" borderId="0" xfId="46" applyNumberFormat="1" applyFont="1" applyFill="1" applyAlignment="1">
      <alignment horizontal="center" vertical="center" wrapText="1"/>
    </xf>
    <xf numFmtId="0" fontId="19" fillId="28" borderId="0" xfId="45" applyFont="1" applyFill="1" applyAlignment="1">
      <alignment horizontal="center" vertical="center" textRotation="90" wrapText="1"/>
    </xf>
    <xf numFmtId="1" fontId="12" fillId="25" borderId="0" xfId="45" applyNumberFormat="1" applyFont="1" applyFill="1" applyAlignment="1">
      <alignment horizontal="center"/>
    </xf>
    <xf numFmtId="1" fontId="12" fillId="0" borderId="0" xfId="45" applyNumberFormat="1" applyFont="1" applyAlignment="1">
      <alignment horizontal="center"/>
    </xf>
    <xf numFmtId="0" fontId="12" fillId="0" borderId="0" xfId="45" applyFont="1"/>
    <xf numFmtId="1" fontId="12" fillId="0" borderId="0" xfId="0" applyNumberFormat="1" applyFont="1" applyAlignment="1">
      <alignment horizontal="center"/>
    </xf>
    <xf numFmtId="165" fontId="12" fillId="0" borderId="0" xfId="0" applyNumberFormat="1" applyFont="1" applyAlignment="1">
      <alignment horizontal="left"/>
    </xf>
    <xf numFmtId="166" fontId="12" fillId="0" borderId="0" xfId="45" applyNumberFormat="1" applyFont="1" applyAlignment="1">
      <alignment horizontal="center"/>
    </xf>
    <xf numFmtId="0" fontId="12" fillId="0" borderId="0" xfId="45" applyFont="1" applyAlignment="1">
      <alignment horizontal="center"/>
    </xf>
    <xf numFmtId="166" fontId="12" fillId="0" borderId="0" xfId="45" applyNumberFormat="1" applyFont="1"/>
    <xf numFmtId="167" fontId="12" fillId="0" borderId="0" xfId="45" applyNumberFormat="1" applyFont="1" applyAlignment="1">
      <alignment horizontal="center"/>
    </xf>
    <xf numFmtId="2" fontId="12" fillId="0" borderId="0" xfId="0" applyNumberFormat="1" applyFont="1" applyAlignment="1">
      <alignment horizontal="right"/>
    </xf>
    <xf numFmtId="166" fontId="5" fillId="0" borderId="0" xfId="0" applyNumberFormat="1" applyFont="1" applyAlignment="1">
      <alignment horizontal="left"/>
    </xf>
    <xf numFmtId="2" fontId="5" fillId="0" borderId="0" xfId="0" applyNumberFormat="1" applyFont="1"/>
    <xf numFmtId="2" fontId="12" fillId="0" borderId="0" xfId="45" applyNumberFormat="1" applyFont="1" applyAlignment="1">
      <alignment horizontal="center"/>
    </xf>
    <xf numFmtId="2" fontId="12" fillId="0" borderId="0" xfId="45" applyNumberFormat="1" applyFont="1" applyAlignment="1">
      <alignment horizontal="left"/>
    </xf>
    <xf numFmtId="49" fontId="12" fillId="0" borderId="0" xfId="45" applyNumberFormat="1" applyFont="1" applyAlignment="1">
      <alignment horizontal="center"/>
    </xf>
    <xf numFmtId="2" fontId="0" fillId="0" borderId="0" xfId="0" applyNumberFormat="1"/>
    <xf numFmtId="1" fontId="12" fillId="0" borderId="0" xfId="45" applyNumberFormat="1" applyFont="1"/>
    <xf numFmtId="49" fontId="12" fillId="0" borderId="0" xfId="0" applyNumberFormat="1" applyFont="1" applyAlignment="1">
      <alignment vertical="center"/>
    </xf>
    <xf numFmtId="165" fontId="12" fillId="0" borderId="0" xfId="45" applyNumberFormat="1" applyFont="1" applyAlignment="1">
      <alignment horizontal="right" vertical="center"/>
    </xf>
    <xf numFmtId="0" fontId="12" fillId="0" borderId="0" xfId="45" applyFont="1" applyAlignment="1">
      <alignment horizontal="left"/>
    </xf>
    <xf numFmtId="1" fontId="37" fillId="0" borderId="0" xfId="45" applyNumberFormat="1" applyFont="1" applyAlignment="1">
      <alignment horizontal="center"/>
    </xf>
    <xf numFmtId="168" fontId="12" fillId="0" borderId="0" xfId="45" applyNumberFormat="1" applyFont="1" applyAlignment="1">
      <alignment horizontal="center"/>
    </xf>
    <xf numFmtId="0" fontId="12" fillId="0" borderId="0" xfId="45" applyFont="1" applyAlignment="1">
      <alignment horizontal="right"/>
    </xf>
    <xf numFmtId="165" fontId="12" fillId="0" borderId="0" xfId="45" applyNumberFormat="1" applyFont="1" applyAlignment="1">
      <alignment horizontal="right"/>
    </xf>
    <xf numFmtId="1" fontId="12" fillId="0" borderId="0" xfId="45" applyNumberFormat="1" applyFont="1" applyAlignment="1">
      <alignment vertical="top"/>
    </xf>
    <xf numFmtId="167" fontId="12" fillId="0" borderId="0" xfId="45" applyNumberFormat="1" applyFont="1"/>
    <xf numFmtId="1" fontId="38" fillId="25" borderId="0" xfId="45" applyNumberFormat="1" applyFont="1" applyFill="1" applyAlignment="1">
      <alignment horizontal="center"/>
    </xf>
    <xf numFmtId="1" fontId="38" fillId="0" borderId="0" xfId="45" applyNumberFormat="1" applyFont="1"/>
    <xf numFmtId="1" fontId="64" fillId="0" borderId="0" xfId="45" applyNumberFormat="1" applyFont="1" applyAlignment="1">
      <alignment horizontal="center"/>
    </xf>
    <xf numFmtId="1" fontId="12" fillId="0" borderId="0" xfId="0" applyNumberFormat="1" applyFont="1" applyAlignment="1">
      <alignment horizontal="left"/>
    </xf>
    <xf numFmtId="0" fontId="0" fillId="0" borderId="0" xfId="0" applyAlignment="1">
      <alignment horizontal="left"/>
    </xf>
    <xf numFmtId="1" fontId="12" fillId="0" borderId="0" xfId="45" applyNumberFormat="1" applyFont="1" applyAlignment="1">
      <alignment horizontal="left"/>
    </xf>
    <xf numFmtId="167" fontId="64" fillId="0" borderId="0" xfId="45" applyNumberFormat="1" applyFont="1"/>
    <xf numFmtId="3" fontId="12" fillId="0" borderId="0" xfId="45" applyNumberFormat="1" applyFont="1" applyAlignment="1">
      <alignment horizontal="left"/>
    </xf>
    <xf numFmtId="2" fontId="12" fillId="0" borderId="0" xfId="45" applyNumberFormat="1" applyFont="1" applyAlignment="1">
      <alignment horizontal="right"/>
    </xf>
    <xf numFmtId="49" fontId="12" fillId="0" borderId="0" xfId="0" applyNumberFormat="1" applyFont="1" applyAlignment="1">
      <alignment horizontal="center"/>
    </xf>
    <xf numFmtId="2" fontId="5" fillId="0" borderId="0" xfId="61" applyNumberFormat="1" applyFont="1" applyAlignment="1">
      <alignment horizontal="center"/>
    </xf>
    <xf numFmtId="178" fontId="5" fillId="0" borderId="0" xfId="61" applyNumberFormat="1" applyFont="1" applyAlignment="1">
      <alignment horizontal="left"/>
    </xf>
    <xf numFmtId="167" fontId="5" fillId="25" borderId="0" xfId="61" applyNumberFormat="1" applyFont="1" applyFill="1" applyAlignment="1">
      <alignment horizontal="center"/>
    </xf>
    <xf numFmtId="3" fontId="12" fillId="25" borderId="0" xfId="45" applyNumberFormat="1" applyFont="1" applyFill="1" applyAlignment="1">
      <alignment horizontal="left"/>
    </xf>
    <xf numFmtId="2" fontId="12" fillId="25" borderId="0" xfId="45" applyNumberFormat="1" applyFont="1" applyFill="1" applyAlignment="1">
      <alignment horizontal="center"/>
    </xf>
    <xf numFmtId="0" fontId="0" fillId="53" borderId="0" xfId="0" applyFont="1" applyFill="1" applyAlignment="1"/>
    <xf numFmtId="0" fontId="10" fillId="53" borderId="0" xfId="0" applyFont="1" applyFill="1" applyAlignment="1">
      <alignment horizontal="left" wrapText="1"/>
    </xf>
    <xf numFmtId="0" fontId="0" fillId="53" borderId="0" xfId="0" applyFill="1" applyAlignment="1">
      <alignment vertical="center"/>
    </xf>
    <xf numFmtId="15" fontId="10" fillId="53" borderId="0" xfId="0" applyNumberFormat="1" applyFont="1" applyFill="1" applyAlignment="1">
      <alignment horizontal="center" vertical="center" wrapText="1"/>
    </xf>
    <xf numFmtId="0" fontId="10" fillId="53" borderId="0" xfId="0" applyFont="1" applyFill="1" applyAlignment="1">
      <alignment horizontal="left" vertical="center" wrapText="1"/>
    </xf>
    <xf numFmtId="0" fontId="0" fillId="0" borderId="0" xfId="0" applyAlignment="1">
      <alignment vertical="center"/>
    </xf>
    <xf numFmtId="0" fontId="10" fillId="0" borderId="0" xfId="0" applyFont="1" applyAlignment="1">
      <alignment horizontal="left" vertical="center" wrapText="1"/>
    </xf>
    <xf numFmtId="0" fontId="11" fillId="0" borderId="0" xfId="0" applyFont="1" applyAlignment="1">
      <alignment vertical="center"/>
    </xf>
    <xf numFmtId="179" fontId="10" fillId="0" borderId="0" xfId="0" applyNumberFormat="1" applyFont="1" applyAlignment="1">
      <alignment horizontal="center"/>
    </xf>
    <xf numFmtId="179" fontId="4" fillId="0" borderId="0" xfId="0" applyNumberFormat="1" applyFont="1" applyAlignment="1">
      <alignment horizontal="center"/>
    </xf>
    <xf numFmtId="179" fontId="8" fillId="0" borderId="0" xfId="0" applyNumberFormat="1" applyFont="1" applyAlignment="1">
      <alignment horizontal="center"/>
    </xf>
    <xf numFmtId="179" fontId="20" fillId="24" borderId="10" xfId="0" applyNumberFormat="1" applyFont="1" applyFill="1" applyBorder="1" applyAlignment="1">
      <alignment horizontal="center"/>
    </xf>
    <xf numFmtId="179" fontId="10" fillId="24" borderId="13" xfId="0" applyNumberFormat="1" applyFont="1" applyFill="1" applyBorder="1" applyAlignment="1">
      <alignment horizontal="center"/>
    </xf>
    <xf numFmtId="179" fontId="4" fillId="24" borderId="13" xfId="0" applyNumberFormat="1" applyFont="1" applyFill="1" applyBorder="1" applyAlignment="1">
      <alignment horizontal="center"/>
    </xf>
    <xf numFmtId="179" fontId="10" fillId="24" borderId="13" xfId="0" applyNumberFormat="1" applyFont="1" applyFill="1" applyBorder="1" applyAlignment="1">
      <alignment horizontal="center" vertical="center"/>
    </xf>
    <xf numFmtId="179" fontId="11" fillId="0" borderId="0" xfId="0" applyNumberFormat="1" applyFont="1" applyAlignment="1">
      <alignment horizontal="center"/>
    </xf>
    <xf numFmtId="179" fontId="6" fillId="0" borderId="0" xfId="0" applyNumberFormat="1" applyFont="1" applyAlignment="1">
      <alignment horizontal="center"/>
    </xf>
    <xf numFmtId="179" fontId="16" fillId="0" borderId="0" xfId="0" applyNumberFormat="1" applyFont="1" applyAlignment="1">
      <alignment horizontal="center"/>
    </xf>
    <xf numFmtId="179" fontId="0" fillId="0" borderId="0" xfId="0" applyNumberFormat="1" applyAlignment="1">
      <alignment horizontal="center"/>
    </xf>
    <xf numFmtId="179" fontId="21" fillId="0" borderId="0" xfId="0" applyNumberFormat="1" applyFont="1" applyAlignment="1">
      <alignment horizontal="center"/>
    </xf>
    <xf numFmtId="179" fontId="17" fillId="0" borderId="0" xfId="0" applyNumberFormat="1" applyFont="1" applyFill="1" applyAlignment="1">
      <alignment horizontal="center"/>
    </xf>
    <xf numFmtId="170" fontId="4" fillId="53" borderId="0" xfId="0" applyNumberFormat="1" applyFont="1" applyFill="1" applyAlignment="1">
      <alignment horizontal="center" vertical="center"/>
    </xf>
    <xf numFmtId="170" fontId="4" fillId="0" borderId="0" xfId="0" applyNumberFormat="1" applyFont="1" applyAlignment="1">
      <alignment horizontal="center" vertical="center"/>
    </xf>
    <xf numFmtId="179" fontId="0" fillId="0" borderId="0" xfId="0" applyNumberFormat="1" applyFont="1" applyAlignment="1">
      <alignment horizontal="center"/>
    </xf>
    <xf numFmtId="2" fontId="38" fillId="0" borderId="0" xfId="46" applyNumberFormat="1" applyFont="1" applyAlignment="1">
      <alignment horizontal="left" vertical="center" wrapText="1"/>
    </xf>
    <xf numFmtId="2" fontId="4" fillId="0" borderId="0" xfId="46" applyNumberFormat="1" applyAlignment="1">
      <alignment horizontal="left" vertical="center"/>
    </xf>
    <xf numFmtId="0" fontId="41" fillId="0" borderId="0" xfId="0" applyFont="1"/>
    <xf numFmtId="0" fontId="65" fillId="0" borderId="0" xfId="0" applyFont="1"/>
    <xf numFmtId="165" fontId="5" fillId="26" borderId="0" xfId="0" applyNumberFormat="1" applyFont="1" applyFill="1" applyAlignment="1">
      <alignment horizontal="center" vertical="center" wrapText="1"/>
    </xf>
    <xf numFmtId="165" fontId="12" fillId="0" borderId="0" xfId="0" applyNumberFormat="1" applyFont="1"/>
    <xf numFmtId="167" fontId="5" fillId="27" borderId="0" xfId="45" applyNumberFormat="1" applyFont="1" applyFill="1" applyAlignment="1">
      <alignment horizontal="left" vertical="center" wrapText="1"/>
    </xf>
    <xf numFmtId="166" fontId="5" fillId="27" borderId="0" xfId="0" applyNumberFormat="1" applyFont="1" applyFill="1" applyAlignment="1">
      <alignment horizontal="center" vertical="center" wrapText="1"/>
    </xf>
    <xf numFmtId="166" fontId="5" fillId="0" borderId="0" xfId="0" applyNumberFormat="1" applyFont="1"/>
    <xf numFmtId="0" fontId="44" fillId="30" borderId="14" xfId="56" applyFont="1" applyFill="1" applyBorder="1" applyAlignment="1">
      <alignment horizontal="left" vertical="center"/>
    </xf>
    <xf numFmtId="14" fontId="22" fillId="0" borderId="0" xfId="57" applyNumberFormat="1" applyFont="1" applyFill="1" applyBorder="1" applyAlignment="1">
      <alignment horizontal="center" vertical="center" wrapText="1"/>
    </xf>
    <xf numFmtId="0" fontId="6" fillId="48" borderId="28" xfId="60" applyFont="1" applyFill="1" applyBorder="1" applyAlignment="1">
      <alignment horizontal="center" vertical="center" wrapText="1"/>
    </xf>
    <xf numFmtId="0" fontId="4" fillId="0" borderId="29" xfId="60" applyBorder="1" applyAlignment="1">
      <alignment horizontal="center" vertical="center" wrapText="1"/>
    </xf>
    <xf numFmtId="0" fontId="4" fillId="0" borderId="30" xfId="60" applyBorder="1" applyAlignment="1">
      <alignment horizontal="center" vertical="center" wrapText="1"/>
    </xf>
    <xf numFmtId="2" fontId="6" fillId="45" borderId="28" xfId="45" applyNumberFormat="1" applyFont="1" applyFill="1" applyBorder="1" applyAlignment="1">
      <alignment horizontal="center" vertical="center" wrapText="1"/>
    </xf>
    <xf numFmtId="0" fontId="6" fillId="42" borderId="40" xfId="60" applyFont="1" applyFill="1" applyBorder="1" applyAlignment="1">
      <alignment horizontal="center" vertical="center" wrapText="1"/>
    </xf>
    <xf numFmtId="0" fontId="4" fillId="0" borderId="41" xfId="60" applyBorder="1" applyAlignment="1">
      <alignment horizontal="center" vertical="center" wrapText="1"/>
    </xf>
    <xf numFmtId="0" fontId="4" fillId="0" borderId="42" xfId="60" applyBorder="1" applyAlignment="1">
      <alignment horizontal="center" vertical="center" wrapText="1"/>
    </xf>
    <xf numFmtId="0" fontId="6" fillId="42" borderId="43" xfId="60" applyFont="1" applyFill="1" applyBorder="1" applyAlignment="1">
      <alignment horizontal="center" vertical="center" wrapText="1"/>
    </xf>
    <xf numFmtId="0" fontId="4" fillId="0" borderId="44" xfId="60" applyBorder="1" applyAlignment="1">
      <alignment horizontal="center" vertical="center" wrapText="1"/>
    </xf>
    <xf numFmtId="14" fontId="6" fillId="31" borderId="29" xfId="60" applyNumberFormat="1" applyFont="1" applyFill="1" applyBorder="1" applyAlignment="1">
      <alignment horizontal="left" vertical="center" wrapText="1"/>
    </xf>
    <xf numFmtId="0" fontId="6" fillId="31" borderId="30" xfId="60" applyFont="1" applyFill="1" applyBorder="1" applyAlignment="1">
      <alignment horizontal="left" vertical="center" wrapText="1"/>
    </xf>
    <xf numFmtId="0" fontId="6" fillId="42" borderId="28" xfId="60" applyFont="1" applyFill="1" applyBorder="1" applyAlignment="1">
      <alignment horizontal="center" vertical="center" wrapText="1"/>
    </xf>
    <xf numFmtId="0" fontId="6" fillId="42" borderId="29" xfId="60" applyFont="1" applyFill="1" applyBorder="1" applyAlignment="1">
      <alignment horizontal="center" vertical="center" wrapText="1"/>
    </xf>
    <xf numFmtId="14" fontId="6" fillId="43" borderId="28" xfId="60" applyNumberFormat="1" applyFont="1" applyFill="1" applyBorder="1" applyAlignment="1">
      <alignment horizontal="left" vertical="center" wrapText="1"/>
    </xf>
    <xf numFmtId="0" fontId="6" fillId="43" borderId="30" xfId="60" applyFont="1" applyFill="1" applyBorder="1" applyAlignment="1">
      <alignment horizontal="left" vertical="center" wrapText="1"/>
    </xf>
    <xf numFmtId="0" fontId="6" fillId="40" borderId="32" xfId="60" applyFont="1" applyFill="1" applyBorder="1" applyAlignment="1">
      <alignment horizontal="center" vertical="center" wrapText="1"/>
    </xf>
    <xf numFmtId="0" fontId="4" fillId="0" borderId="33" xfId="60" applyBorder="1" applyAlignment="1">
      <alignment horizontal="center" vertical="center" wrapText="1"/>
    </xf>
    <xf numFmtId="0" fontId="4" fillId="0" borderId="34" xfId="60" applyBorder="1" applyAlignment="1">
      <alignment horizontal="center" vertical="center" wrapText="1"/>
    </xf>
    <xf numFmtId="0" fontId="4" fillId="0" borderId="35" xfId="60" applyBorder="1" applyAlignment="1">
      <alignment horizontal="center" vertical="center" wrapText="1"/>
    </xf>
    <xf numFmtId="0" fontId="6" fillId="46" borderId="28" xfId="60" applyFont="1" applyFill="1" applyBorder="1" applyAlignment="1">
      <alignment horizontal="center" vertical="center" wrapText="1"/>
    </xf>
    <xf numFmtId="0" fontId="6" fillId="46" borderId="29" xfId="60" applyFont="1" applyFill="1" applyBorder="1" applyAlignment="1">
      <alignment horizontal="center" vertical="center" wrapText="1"/>
    </xf>
    <xf numFmtId="0" fontId="6" fillId="47" borderId="28" xfId="60" applyFont="1" applyFill="1" applyBorder="1" applyAlignment="1">
      <alignment horizontal="center" vertical="center" wrapText="1"/>
    </xf>
    <xf numFmtId="0" fontId="6" fillId="51" borderId="51" xfId="60" applyFont="1" applyFill="1" applyBorder="1" applyAlignment="1">
      <alignment horizontal="center" vertical="top" wrapText="1"/>
    </xf>
    <xf numFmtId="0" fontId="4" fillId="51" borderId="52" xfId="60" applyFill="1" applyBorder="1" applyAlignment="1">
      <alignment horizontal="center" vertical="top" wrapText="1"/>
    </xf>
    <xf numFmtId="0" fontId="4" fillId="51" borderId="53" xfId="60" applyFill="1" applyBorder="1" applyAlignment="1">
      <alignment horizontal="center" vertical="top" wrapText="1"/>
    </xf>
  </cellXfs>
  <cellStyles count="62">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Currency 2"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rmal" xfId="0" builtinId="0"/>
    <cellStyle name="Normal 10" xfId="55" xr:uid="{00000000-0005-0000-0000-000026000000}"/>
    <cellStyle name="Normal 10 2" xfId="60" xr:uid="{00000000-0005-0000-0000-000027000000}"/>
    <cellStyle name="Normal 2" xfId="38" xr:uid="{00000000-0005-0000-0000-000028000000}"/>
    <cellStyle name="Normal 2 2" xfId="39" xr:uid="{00000000-0005-0000-0000-000029000000}"/>
    <cellStyle name="Normal 2 3" xfId="53" xr:uid="{00000000-0005-0000-0000-00002A000000}"/>
    <cellStyle name="Normal 2 4" xfId="57" xr:uid="{00000000-0005-0000-0000-00002B000000}"/>
    <cellStyle name="Normal 2_2012-11_LSSL_Logs-2012-10-16" xfId="40" xr:uid="{00000000-0005-0000-0000-00002C000000}"/>
    <cellStyle name="Normal 3" xfId="41" xr:uid="{00000000-0005-0000-0000-00002D000000}"/>
    <cellStyle name="Normal 4" xfId="42" xr:uid="{00000000-0005-0000-0000-00002E000000}"/>
    <cellStyle name="Normal 5" xfId="43" xr:uid="{00000000-0005-0000-0000-00002F000000}"/>
    <cellStyle name="Normal 6" xfId="44" xr:uid="{00000000-0005-0000-0000-000030000000}"/>
    <cellStyle name="Normal 7" xfId="56" xr:uid="{00000000-0005-0000-0000-000031000000}"/>
    <cellStyle name="Normal 9" xfId="54" xr:uid="{00000000-0005-0000-0000-000032000000}"/>
    <cellStyle name="Normal_CHEMData_LSSL2006-18_30Aug06 2" xfId="45" xr:uid="{00000000-0005-0000-0000-000034000000}"/>
    <cellStyle name="Normal_CHEMData_LSSL2006-18_30Aug06_2007-20_LSSL_Chem_30jan08" xfId="46" xr:uid="{00000000-0005-0000-0000-000035000000}"/>
    <cellStyle name="Normal_CHEMData_LSSL2006-18_30Aug06_2007-20_LSSL_Chem_30May2008" xfId="61" xr:uid="{AC19569D-5E4B-4C75-8FBE-D33B62D1E7B1}"/>
    <cellStyle name="Normal_CHEMData_LSSL2006-18_30Aug06_2012-11_LSSL_Logs-2012-10-16" xfId="59" xr:uid="{00000000-0005-0000-0000-000036000000}"/>
    <cellStyle name="Normal_CHEMData_LSSL2006-18_30Aug06_EDF" xfId="58" xr:uid="{00000000-0005-0000-0000-000037000000}"/>
    <cellStyle name="Note" xfId="47" xr:uid="{00000000-0005-0000-0000-000038000000}"/>
    <cellStyle name="Output" xfId="48" xr:uid="{00000000-0005-0000-0000-000039000000}"/>
    <cellStyle name="Title" xfId="49" xr:uid="{00000000-0005-0000-0000-00003A000000}"/>
    <cellStyle name="Total" xfId="50" xr:uid="{00000000-0005-0000-0000-00003B000000}"/>
    <cellStyle name="Warning Text" xfId="51" xr:uid="{00000000-0005-0000-0000-00003C000000}"/>
    <cellStyle name="標準 2" xfId="52" xr:uid="{00000000-0005-0000-0000-00003D00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CC"/>
      <color rgb="FFFFFF99"/>
      <color rgb="FFFFCCFF"/>
      <color rgb="FF99CCFF"/>
      <color rgb="FFCC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9</xdr:col>
      <xdr:colOff>642938</xdr:colOff>
      <xdr:row>3</xdr:row>
      <xdr:rowOff>1143001</xdr:rowOff>
    </xdr:from>
    <xdr:ext cx="3271761" cy="3810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110663" y="1714501"/>
          <a:ext cx="3271761" cy="3810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a:t>Items</a:t>
          </a:r>
          <a:r>
            <a:rPr lang="en-US" sz="1400" b="1" baseline="0"/>
            <a:t> to be confirmed highlight in Yellow </a:t>
          </a:r>
        </a:p>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79"/>
  <sheetViews>
    <sheetView topLeftCell="A38" workbookViewId="0">
      <selection activeCell="C18" sqref="C18"/>
    </sheetView>
  </sheetViews>
  <sheetFormatPr defaultColWidth="9.44140625" defaultRowHeight="13.2"/>
  <cols>
    <col min="1" max="1" width="15.44140625" style="25" customWidth="1"/>
    <col min="2" max="2" width="15.44140625" style="557" customWidth="1"/>
    <col min="3" max="3" width="74.44140625" style="3" customWidth="1"/>
    <col min="4" max="4" width="13.5546875" style="2" customWidth="1"/>
    <col min="5" max="5" width="10.5546875" style="2" customWidth="1"/>
    <col min="6" max="6" width="10.44140625" style="2" customWidth="1"/>
    <col min="7" max="7" width="11.44140625" style="2" customWidth="1"/>
    <col min="8" max="8" width="10.5546875" style="2" customWidth="1"/>
    <col min="9" max="9" width="11.109375" style="2" customWidth="1"/>
    <col min="10" max="10" width="10.44140625" style="2" customWidth="1"/>
    <col min="11" max="11" width="14.44140625" style="2" customWidth="1"/>
    <col min="12" max="17" width="13.44140625" style="2" customWidth="1"/>
    <col min="18" max="16384" width="9.44140625" style="2"/>
  </cols>
  <sheetData>
    <row r="1" spans="1:18" s="5" customFormat="1">
      <c r="A1" s="32"/>
      <c r="B1" s="550"/>
    </row>
    <row r="2" spans="1:18" s="5" customFormat="1">
      <c r="B2" s="551"/>
    </row>
    <row r="3" spans="1:18" s="5" customFormat="1">
      <c r="A3" s="33" t="s">
        <v>141</v>
      </c>
      <c r="B3" s="552"/>
    </row>
    <row r="4" spans="1:18" s="5" customFormat="1">
      <c r="A4" s="33" t="s">
        <v>278</v>
      </c>
      <c r="B4" s="552"/>
    </row>
    <row r="5" spans="1:18" s="5" customFormat="1">
      <c r="A5" s="26"/>
      <c r="B5" s="551"/>
      <c r="C5" s="1"/>
    </row>
    <row r="6" spans="1:18" s="5" customFormat="1">
      <c r="A6" s="27" t="s">
        <v>107</v>
      </c>
      <c r="B6" s="553"/>
      <c r="C6" s="16"/>
      <c r="D6" s="17" t="s">
        <v>102</v>
      </c>
      <c r="E6" s="17" t="s">
        <v>103</v>
      </c>
      <c r="F6" s="17" t="s">
        <v>104</v>
      </c>
      <c r="G6" s="17" t="s">
        <v>105</v>
      </c>
      <c r="H6" s="17" t="s">
        <v>109</v>
      </c>
      <c r="I6" s="17" t="s">
        <v>106</v>
      </c>
      <c r="J6" s="17" t="s">
        <v>24</v>
      </c>
      <c r="K6" s="17" t="s">
        <v>110</v>
      </c>
      <c r="L6" s="17" t="s">
        <v>111</v>
      </c>
      <c r="M6" s="17" t="s">
        <v>112</v>
      </c>
      <c r="N6" s="17" t="s">
        <v>113</v>
      </c>
      <c r="O6" s="17" t="s">
        <v>136</v>
      </c>
      <c r="P6" s="17" t="s">
        <v>0</v>
      </c>
      <c r="Q6" s="17" t="s">
        <v>150</v>
      </c>
    </row>
    <row r="7" spans="1:18" s="38" customFormat="1">
      <c r="A7" s="34" t="s">
        <v>108</v>
      </c>
      <c r="B7" s="554"/>
      <c r="C7" s="35"/>
      <c r="D7" s="36"/>
      <c r="E7" s="36"/>
      <c r="F7" s="36"/>
      <c r="G7" s="36"/>
      <c r="H7" s="36"/>
      <c r="I7" s="36"/>
      <c r="J7" s="36"/>
      <c r="K7" s="36"/>
      <c r="L7" s="36"/>
      <c r="M7" s="36"/>
      <c r="N7" s="36"/>
      <c r="O7" s="36"/>
      <c r="P7" s="36"/>
      <c r="Q7" s="36"/>
      <c r="R7" s="37"/>
    </row>
    <row r="8" spans="1:18" s="38" customFormat="1">
      <c r="A8" s="39" t="s">
        <v>133</v>
      </c>
      <c r="B8" s="555"/>
      <c r="C8" s="40"/>
      <c r="D8" s="36">
        <v>43936</v>
      </c>
      <c r="E8" s="36">
        <v>43936</v>
      </c>
      <c r="F8" s="36">
        <v>43936</v>
      </c>
      <c r="G8" s="36">
        <v>43936</v>
      </c>
      <c r="H8" s="36">
        <v>43936</v>
      </c>
      <c r="I8" s="36">
        <v>43936</v>
      </c>
      <c r="J8" s="58" t="s">
        <v>20</v>
      </c>
      <c r="K8" s="36">
        <v>43936</v>
      </c>
      <c r="L8" s="36"/>
      <c r="M8" s="36">
        <v>44258</v>
      </c>
      <c r="N8" s="36"/>
      <c r="O8" s="36"/>
      <c r="P8" s="36"/>
      <c r="Q8" s="36"/>
      <c r="R8" s="37"/>
    </row>
    <row r="9" spans="1:18" s="22" customFormat="1" ht="83.25" customHeight="1">
      <c r="A9" s="28" t="s">
        <v>67</v>
      </c>
      <c r="B9" s="556"/>
      <c r="C9" s="29"/>
      <c r="D9" s="41"/>
      <c r="E9" s="41"/>
      <c r="F9" s="41"/>
      <c r="G9" s="31"/>
      <c r="H9" s="31"/>
      <c r="I9" s="41"/>
      <c r="J9" s="31" t="s">
        <v>279</v>
      </c>
      <c r="K9" s="31"/>
      <c r="L9" s="31" t="s">
        <v>160</v>
      </c>
      <c r="M9" s="31"/>
      <c r="N9" s="31" t="s">
        <v>160</v>
      </c>
      <c r="O9" s="31" t="s">
        <v>161</v>
      </c>
      <c r="P9" s="31" t="s">
        <v>161</v>
      </c>
      <c r="Q9" s="31" t="s">
        <v>162</v>
      </c>
      <c r="R9" s="23"/>
    </row>
    <row r="10" spans="1:18" s="24" customFormat="1" ht="43.5" customHeight="1">
      <c r="A10" s="28" t="s">
        <v>134</v>
      </c>
      <c r="B10" s="556"/>
      <c r="C10" s="29"/>
      <c r="D10" s="56"/>
      <c r="E10" s="56"/>
      <c r="F10" s="56"/>
      <c r="G10" s="56"/>
      <c r="H10" s="56"/>
      <c r="I10" s="56"/>
      <c r="J10" s="56"/>
      <c r="K10" s="56"/>
      <c r="L10" s="44"/>
      <c r="M10" s="44"/>
      <c r="N10" s="44"/>
      <c r="O10" s="44"/>
      <c r="P10" s="44"/>
      <c r="Q10" s="44"/>
    </row>
    <row r="11" spans="1:18">
      <c r="C11" s="4"/>
    </row>
    <row r="12" spans="1:18">
      <c r="A12" s="30" t="s">
        <v>137</v>
      </c>
      <c r="B12" s="558" t="s">
        <v>143</v>
      </c>
      <c r="C12" s="4" t="s">
        <v>22</v>
      </c>
    </row>
    <row r="13" spans="1:18">
      <c r="C13" s="3" t="s">
        <v>75</v>
      </c>
    </row>
    <row r="14" spans="1:18">
      <c r="C14" s="1" t="s">
        <v>76</v>
      </c>
      <c r="D14" s="21"/>
      <c r="E14" s="21"/>
    </row>
    <row r="15" spans="1:18">
      <c r="C15" s="1" t="s">
        <v>60</v>
      </c>
    </row>
    <row r="16" spans="1:18">
      <c r="C16" s="1"/>
    </row>
    <row r="17" spans="1:3">
      <c r="C17" s="1"/>
    </row>
    <row r="19" spans="1:3" customFormat="1" ht="14.4">
      <c r="A19" s="18" t="s">
        <v>138</v>
      </c>
      <c r="B19" s="559"/>
      <c r="C19" s="18"/>
    </row>
    <row r="20" spans="1:3" customFormat="1">
      <c r="A20" t="s">
        <v>117</v>
      </c>
      <c r="B20" s="560"/>
    </row>
    <row r="21" spans="1:3" customFormat="1">
      <c r="A21" t="s">
        <v>118</v>
      </c>
      <c r="B21" s="560"/>
    </row>
    <row r="22" spans="1:3" customFormat="1">
      <c r="A22" t="s">
        <v>119</v>
      </c>
      <c r="B22" s="560"/>
    </row>
    <row r="23" spans="1:3" customFormat="1">
      <c r="A23" t="s">
        <v>120</v>
      </c>
      <c r="B23" s="560"/>
    </row>
    <row r="24" spans="1:3" customFormat="1">
      <c r="A24" t="s">
        <v>121</v>
      </c>
      <c r="B24" s="560"/>
    </row>
    <row r="25" spans="1:3" customFormat="1">
      <c r="A25" t="s">
        <v>122</v>
      </c>
      <c r="B25" s="560"/>
    </row>
    <row r="26" spans="1:3" customFormat="1" ht="14.4">
      <c r="A26" s="19" t="s">
        <v>123</v>
      </c>
      <c r="B26" s="561"/>
      <c r="C26" s="19"/>
    </row>
    <row r="27" spans="1:3" customFormat="1" ht="14.4">
      <c r="A27" s="19" t="s">
        <v>124</v>
      </c>
      <c r="B27" s="561"/>
      <c r="C27" s="19"/>
    </row>
    <row r="28" spans="1:3" customFormat="1" ht="14.4">
      <c r="A28" s="20" t="s">
        <v>125</v>
      </c>
      <c r="B28" s="562"/>
      <c r="C28" s="20"/>
    </row>
    <row r="29" spans="1:3" customFormat="1">
      <c r="A29" t="s">
        <v>126</v>
      </c>
      <c r="B29" s="560"/>
    </row>
    <row r="30" spans="1:3" customFormat="1">
      <c r="A30" t="s">
        <v>127</v>
      </c>
      <c r="B30" s="560"/>
    </row>
    <row r="31" spans="1:3" customFormat="1">
      <c r="A31" t="s">
        <v>128</v>
      </c>
      <c r="B31" s="560"/>
    </row>
    <row r="32" spans="1:3" customFormat="1">
      <c r="A32" t="s">
        <v>129</v>
      </c>
      <c r="B32" s="560"/>
    </row>
    <row r="33" spans="1:6" customFormat="1">
      <c r="A33" t="s">
        <v>130</v>
      </c>
      <c r="B33" s="560"/>
    </row>
    <row r="34" spans="1:6" customFormat="1">
      <c r="A34" t="s">
        <v>131</v>
      </c>
      <c r="B34" s="560"/>
    </row>
    <row r="35" spans="1:6" customFormat="1">
      <c r="A35" s="13"/>
      <c r="B35" s="560"/>
    </row>
    <row r="36" spans="1:6" customFormat="1">
      <c r="A36" s="30" t="s">
        <v>280</v>
      </c>
      <c r="B36" s="558" t="s">
        <v>281</v>
      </c>
      <c r="C36" s="7" t="s">
        <v>282</v>
      </c>
    </row>
    <row r="37" spans="1:6">
      <c r="A37" s="542" t="s">
        <v>283</v>
      </c>
      <c r="B37" s="563">
        <v>43937</v>
      </c>
      <c r="C37" s="543" t="s">
        <v>284</v>
      </c>
    </row>
    <row r="38" spans="1:6" s="549" customFormat="1">
      <c r="A38" s="547" t="s">
        <v>1431</v>
      </c>
      <c r="B38" s="564">
        <v>45618</v>
      </c>
      <c r="C38" s="548" t="s">
        <v>1432</v>
      </c>
      <c r="D38" s="24"/>
      <c r="E38" s="24"/>
      <c r="F38" s="24"/>
    </row>
    <row r="39" spans="1:6" s="549" customFormat="1" ht="52.8">
      <c r="A39" s="547" t="s">
        <v>112</v>
      </c>
      <c r="B39" s="564">
        <v>45618</v>
      </c>
      <c r="C39" s="548" t="s">
        <v>1430</v>
      </c>
      <c r="D39" s="24"/>
      <c r="E39" s="24"/>
      <c r="F39" s="24"/>
    </row>
    <row r="40" spans="1:6" s="549" customFormat="1" ht="52.8">
      <c r="A40" s="547" t="s">
        <v>1425</v>
      </c>
      <c r="B40" s="564">
        <v>45618</v>
      </c>
      <c r="C40" s="548" t="s">
        <v>1428</v>
      </c>
      <c r="D40" s="24"/>
      <c r="E40" s="24"/>
      <c r="F40" s="24"/>
    </row>
    <row r="41" spans="1:6" s="549" customFormat="1">
      <c r="A41" s="547" t="s">
        <v>1426</v>
      </c>
      <c r="B41" s="564">
        <v>45618</v>
      </c>
      <c r="C41" s="548" t="s">
        <v>1429</v>
      </c>
      <c r="D41" s="24"/>
      <c r="E41" s="24"/>
      <c r="F41" s="24"/>
    </row>
    <row r="42" spans="1:6" s="24" customFormat="1" ht="26.4">
      <c r="A42" s="24" t="s">
        <v>1464</v>
      </c>
      <c r="B42" s="564">
        <v>45723</v>
      </c>
      <c r="C42" s="548" t="s">
        <v>1465</v>
      </c>
    </row>
    <row r="43" spans="1:6" s="24" customFormat="1" ht="79.2">
      <c r="A43" s="544" t="s">
        <v>1427</v>
      </c>
      <c r="B43" s="545">
        <v>45723</v>
      </c>
      <c r="C43" s="546" t="s">
        <v>1466</v>
      </c>
    </row>
    <row r="48" spans="1:6">
      <c r="A48" s="43"/>
      <c r="B48" s="565"/>
    </row>
    <row r="50" spans="1:3">
      <c r="A50" s="43"/>
      <c r="B50" s="565"/>
    </row>
    <row r="51" spans="1:3">
      <c r="A51" s="43"/>
      <c r="B51" s="565"/>
    </row>
    <row r="52" spans="1:3">
      <c r="C52" s="45"/>
    </row>
    <row r="53" spans="1:3">
      <c r="A53" s="43"/>
      <c r="B53" s="565"/>
    </row>
    <row r="54" spans="1:3">
      <c r="A54" s="43"/>
      <c r="B54" s="565"/>
    </row>
    <row r="55" spans="1:3">
      <c r="A55" s="43"/>
      <c r="B55" s="565"/>
    </row>
    <row r="57" spans="1:3">
      <c r="A57" s="43"/>
      <c r="B57" s="565"/>
    </row>
    <row r="59" spans="1:3">
      <c r="A59" s="43"/>
      <c r="B59" s="565"/>
    </row>
    <row r="61" spans="1:3">
      <c r="A61" s="43"/>
      <c r="B61" s="565"/>
    </row>
    <row r="63" spans="1:3">
      <c r="A63" s="43"/>
      <c r="B63" s="565"/>
    </row>
    <row r="65" spans="1:3">
      <c r="A65" s="43"/>
      <c r="B65" s="565"/>
    </row>
    <row r="67" spans="1:3">
      <c r="A67" s="43"/>
      <c r="B67" s="565"/>
    </row>
    <row r="68" spans="1:3">
      <c r="A68" s="43"/>
      <c r="B68" s="565"/>
    </row>
    <row r="70" spans="1:3">
      <c r="A70" s="43"/>
      <c r="B70" s="565"/>
    </row>
    <row r="71" spans="1:3">
      <c r="A71" s="43"/>
      <c r="B71" s="565"/>
    </row>
    <row r="75" spans="1:3">
      <c r="A75" s="43"/>
      <c r="B75" s="565"/>
    </row>
    <row r="77" spans="1:3">
      <c r="A77" s="43"/>
      <c r="B77" s="565"/>
      <c r="C77" s="45"/>
    </row>
    <row r="79" spans="1:3">
      <c r="A79" s="43"/>
      <c r="B79" s="565"/>
    </row>
  </sheetData>
  <phoneticPr fontId="0" type="noConversion"/>
  <pageMargins left="0.75" right="0.75" top="1" bottom="1" header="0.5" footer="0.5"/>
  <pageSetup scale="72" orientation="landscape" horizontalDpi="180" verticalDpi="18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39"/>
  <sheetViews>
    <sheetView zoomScale="120" zoomScaleNormal="120" workbookViewId="0">
      <selection activeCell="P139" sqref="P139"/>
    </sheetView>
  </sheetViews>
  <sheetFormatPr defaultColWidth="9.109375" defaultRowHeight="14.4"/>
  <cols>
    <col min="1" max="1" width="12.109375" style="59" customWidth="1"/>
    <col min="2" max="2" width="7.33203125" style="59" customWidth="1"/>
    <col min="3" max="3" width="8.44140625" style="59" customWidth="1"/>
    <col min="4" max="4" width="11.5546875" style="59" customWidth="1"/>
    <col min="5" max="5" width="6.88671875" style="59" customWidth="1"/>
    <col min="6" max="6" width="8.6640625" style="71" customWidth="1"/>
    <col min="7" max="7" width="8.5546875" style="59" customWidth="1"/>
    <col min="8" max="9" width="9.109375" style="59"/>
    <col min="10" max="10" width="3.6640625" style="68" customWidth="1"/>
    <col min="11" max="12" width="9.109375" style="59"/>
    <col min="13" max="13" width="3.6640625" style="68" customWidth="1"/>
    <col min="14" max="15" width="9.109375" style="59"/>
    <col min="16" max="16" width="10.44140625" style="72" bestFit="1" customWidth="1"/>
    <col min="17" max="17" width="11.33203125" style="59" customWidth="1"/>
    <col min="18" max="18" width="9.33203125" style="59" customWidth="1"/>
    <col min="19" max="19" width="9.109375" style="59" customWidth="1"/>
    <col min="20" max="16384" width="9.109375" style="59"/>
  </cols>
  <sheetData>
    <row r="1" spans="1:19" ht="27.75" customHeight="1">
      <c r="A1" s="575" t="s">
        <v>285</v>
      </c>
      <c r="B1" s="575"/>
      <c r="C1" s="575"/>
      <c r="D1" s="575"/>
      <c r="E1" s="575"/>
      <c r="F1" s="575"/>
      <c r="G1" s="575"/>
      <c r="H1" s="575"/>
      <c r="I1" s="575"/>
      <c r="J1" s="575"/>
      <c r="K1" s="575"/>
      <c r="L1" s="575"/>
      <c r="M1" s="575"/>
      <c r="N1" s="575"/>
      <c r="O1" s="575"/>
      <c r="P1" s="575"/>
      <c r="Q1" s="575"/>
      <c r="R1" s="575"/>
      <c r="S1" s="575"/>
    </row>
    <row r="2" spans="1:19" ht="24">
      <c r="A2" s="60" t="s">
        <v>286</v>
      </c>
      <c r="B2" s="61" t="s">
        <v>287</v>
      </c>
      <c r="C2" s="61" t="s">
        <v>288</v>
      </c>
      <c r="D2" s="62" t="s">
        <v>289</v>
      </c>
      <c r="E2" s="62" t="s">
        <v>290</v>
      </c>
      <c r="F2" s="63" t="s">
        <v>291</v>
      </c>
      <c r="G2" s="61" t="s">
        <v>292</v>
      </c>
      <c r="H2" s="61" t="s">
        <v>293</v>
      </c>
      <c r="I2" s="64" t="s">
        <v>294</v>
      </c>
      <c r="J2" s="65" t="s">
        <v>68</v>
      </c>
      <c r="K2" s="61" t="s">
        <v>295</v>
      </c>
      <c r="L2" s="64" t="s">
        <v>296</v>
      </c>
      <c r="M2" s="65" t="s">
        <v>69</v>
      </c>
      <c r="N2" s="61" t="s">
        <v>297</v>
      </c>
      <c r="O2" s="61" t="s">
        <v>298</v>
      </c>
      <c r="P2" s="62" t="s">
        <v>299</v>
      </c>
      <c r="Q2" s="62" t="s">
        <v>300</v>
      </c>
      <c r="R2" s="61" t="s">
        <v>301</v>
      </c>
      <c r="S2" s="61" t="s">
        <v>302</v>
      </c>
    </row>
    <row r="3" spans="1:19" s="66" customFormat="1">
      <c r="A3" s="576" t="s">
        <v>303</v>
      </c>
      <c r="B3" s="576"/>
      <c r="C3" s="576"/>
      <c r="D3" s="576"/>
      <c r="E3" s="576"/>
      <c r="F3" s="576"/>
      <c r="G3" s="576"/>
      <c r="H3" s="576"/>
      <c r="I3" s="576"/>
      <c r="J3" s="576"/>
      <c r="K3" s="576"/>
      <c r="L3" s="576"/>
      <c r="M3" s="576"/>
      <c r="N3" s="576"/>
      <c r="O3" s="576"/>
      <c r="P3" s="576"/>
      <c r="Q3" s="576"/>
      <c r="R3" s="576"/>
      <c r="S3" s="576"/>
    </row>
    <row r="4" spans="1:19" s="68" customFormat="1">
      <c r="A4" s="67">
        <v>43721</v>
      </c>
      <c r="B4" s="68" t="s">
        <v>149</v>
      </c>
      <c r="C4" s="68" t="s">
        <v>304</v>
      </c>
      <c r="D4" s="68" t="s">
        <v>305</v>
      </c>
      <c r="E4" s="68" t="s">
        <v>306</v>
      </c>
      <c r="F4" s="69">
        <v>0.81458333333333333</v>
      </c>
      <c r="G4" s="68" t="s">
        <v>307</v>
      </c>
      <c r="H4" s="68">
        <v>70</v>
      </c>
      <c r="I4" s="68">
        <v>33.177999999999997</v>
      </c>
      <c r="K4" s="68">
        <v>122</v>
      </c>
      <c r="L4" s="68">
        <v>54.186</v>
      </c>
      <c r="N4" s="68">
        <v>644</v>
      </c>
      <c r="O4" s="68">
        <v>632</v>
      </c>
      <c r="P4" s="70" t="s">
        <v>308</v>
      </c>
      <c r="Q4" s="68" t="s">
        <v>309</v>
      </c>
      <c r="R4" s="68" t="s">
        <v>310</v>
      </c>
    </row>
    <row r="5" spans="1:19">
      <c r="E5" s="59" t="s">
        <v>311</v>
      </c>
      <c r="F5" s="71">
        <v>0.82638888888888884</v>
      </c>
      <c r="H5" s="59">
        <v>70</v>
      </c>
      <c r="I5" s="59">
        <v>33.146000000000001</v>
      </c>
      <c r="K5" s="59">
        <v>122</v>
      </c>
      <c r="L5" s="59">
        <v>54.08</v>
      </c>
    </row>
    <row r="6" spans="1:19">
      <c r="E6" s="59" t="s">
        <v>312</v>
      </c>
      <c r="F6" s="71">
        <v>0.87083333333333324</v>
      </c>
      <c r="H6" s="59">
        <v>70</v>
      </c>
      <c r="I6" s="59">
        <v>33.469000000000001</v>
      </c>
      <c r="K6" s="59">
        <v>122</v>
      </c>
      <c r="L6" s="59">
        <v>53.869</v>
      </c>
    </row>
    <row r="7" spans="1:19" s="68" customFormat="1">
      <c r="A7" s="67">
        <v>43721</v>
      </c>
      <c r="B7" s="68" t="s">
        <v>149</v>
      </c>
      <c r="C7" s="68" t="s">
        <v>313</v>
      </c>
      <c r="D7" s="68" t="s">
        <v>314</v>
      </c>
      <c r="E7" s="68" t="s">
        <v>306</v>
      </c>
      <c r="F7" s="69">
        <v>0.87777777777777777</v>
      </c>
      <c r="H7" s="68">
        <v>70</v>
      </c>
      <c r="I7" s="68">
        <v>33.03</v>
      </c>
      <c r="K7" s="68">
        <v>122</v>
      </c>
      <c r="L7" s="68">
        <v>53.9</v>
      </c>
      <c r="N7" s="68">
        <v>659</v>
      </c>
      <c r="O7" s="68">
        <v>100</v>
      </c>
      <c r="P7" s="70"/>
      <c r="Q7" s="68" t="s">
        <v>315</v>
      </c>
      <c r="R7" s="68" t="s">
        <v>310</v>
      </c>
    </row>
    <row r="8" spans="1:19">
      <c r="E8" s="59" t="s">
        <v>311</v>
      </c>
      <c r="F8" s="71">
        <v>0.88402777777777775</v>
      </c>
      <c r="H8" s="59">
        <v>70</v>
      </c>
      <c r="I8" s="59">
        <v>33.015999999999998</v>
      </c>
      <c r="K8" s="59">
        <v>122</v>
      </c>
      <c r="L8" s="59">
        <v>53.94</v>
      </c>
    </row>
    <row r="9" spans="1:19">
      <c r="E9" s="59" t="s">
        <v>312</v>
      </c>
      <c r="F9" s="71">
        <v>0.88750000000000007</v>
      </c>
      <c r="H9" s="59">
        <v>70</v>
      </c>
      <c r="I9" s="59">
        <v>33</v>
      </c>
      <c r="K9" s="59">
        <v>122</v>
      </c>
      <c r="L9" s="59">
        <v>54.008000000000003</v>
      </c>
    </row>
    <row r="10" spans="1:19" s="68" customFormat="1">
      <c r="A10" s="67">
        <v>43721</v>
      </c>
      <c r="B10" s="68" t="s">
        <v>149</v>
      </c>
      <c r="C10" s="68" t="s">
        <v>313</v>
      </c>
      <c r="D10" s="68" t="s">
        <v>316</v>
      </c>
      <c r="E10" s="68" t="s">
        <v>306</v>
      </c>
      <c r="F10" s="69">
        <v>0.89861111111111114</v>
      </c>
      <c r="H10" s="68">
        <v>70</v>
      </c>
      <c r="I10" s="68">
        <v>33.049999999999997</v>
      </c>
      <c r="K10" s="68">
        <v>122</v>
      </c>
      <c r="L10" s="68">
        <v>53.6</v>
      </c>
      <c r="N10" s="68">
        <v>633</v>
      </c>
      <c r="O10" s="68">
        <v>100</v>
      </c>
      <c r="P10" s="70"/>
      <c r="Q10" s="68" t="s">
        <v>315</v>
      </c>
      <c r="R10" s="68" t="s">
        <v>310</v>
      </c>
    </row>
    <row r="11" spans="1:19">
      <c r="E11" s="59" t="s">
        <v>311</v>
      </c>
      <c r="F11" s="71" t="s">
        <v>317</v>
      </c>
      <c r="H11" s="59">
        <v>70</v>
      </c>
      <c r="I11" s="59" t="s">
        <v>318</v>
      </c>
      <c r="K11" s="59">
        <v>122</v>
      </c>
      <c r="L11" s="59" t="s">
        <v>318</v>
      </c>
    </row>
    <row r="12" spans="1:19">
      <c r="E12" s="59" t="s">
        <v>312</v>
      </c>
      <c r="F12" s="71">
        <v>0.90486111111111101</v>
      </c>
      <c r="H12" s="59">
        <v>70</v>
      </c>
      <c r="I12" s="59">
        <v>33.049999999999997</v>
      </c>
      <c r="K12" s="59">
        <v>122</v>
      </c>
      <c r="L12" s="59">
        <v>53.78</v>
      </c>
    </row>
    <row r="13" spans="1:19" s="68" customFormat="1">
      <c r="A13" s="67">
        <v>43721</v>
      </c>
      <c r="B13" s="68" t="s">
        <v>149</v>
      </c>
      <c r="C13" s="68" t="s">
        <v>304</v>
      </c>
      <c r="D13" s="68" t="s">
        <v>319</v>
      </c>
      <c r="E13" s="68" t="s">
        <v>306</v>
      </c>
      <c r="F13" s="69">
        <v>0.92152777777777783</v>
      </c>
      <c r="G13" s="68" t="s">
        <v>274</v>
      </c>
      <c r="H13" s="68">
        <v>70</v>
      </c>
      <c r="I13" s="68">
        <v>33.078000000000003</v>
      </c>
      <c r="K13" s="68">
        <v>122</v>
      </c>
      <c r="L13" s="68">
        <v>53.77</v>
      </c>
      <c r="N13" s="68">
        <v>645</v>
      </c>
      <c r="O13" s="68">
        <v>628</v>
      </c>
      <c r="P13" s="70" t="s">
        <v>320</v>
      </c>
      <c r="Q13" s="68" t="s">
        <v>321</v>
      </c>
      <c r="R13" s="68" t="s">
        <v>310</v>
      </c>
    </row>
    <row r="14" spans="1:19">
      <c r="E14" s="59" t="s">
        <v>311</v>
      </c>
      <c r="F14" s="71">
        <v>0.9375</v>
      </c>
      <c r="H14" s="59">
        <v>70</v>
      </c>
      <c r="I14" s="59">
        <v>33.082000000000001</v>
      </c>
      <c r="K14" s="59">
        <v>122</v>
      </c>
      <c r="L14" s="59">
        <v>53.69</v>
      </c>
    </row>
    <row r="15" spans="1:19">
      <c r="E15" s="59" t="s">
        <v>312</v>
      </c>
      <c r="F15" s="71">
        <v>0.95208333333333339</v>
      </c>
      <c r="H15" s="59">
        <v>70</v>
      </c>
      <c r="I15" s="59">
        <v>33.055999999999997</v>
      </c>
      <c r="K15" s="59">
        <v>122</v>
      </c>
      <c r="L15" s="59">
        <v>53.706000000000003</v>
      </c>
    </row>
    <row r="16" spans="1:19" s="68" customFormat="1">
      <c r="A16" s="67">
        <v>43722</v>
      </c>
      <c r="B16" s="68" t="s">
        <v>167</v>
      </c>
      <c r="C16" s="68" t="s">
        <v>304</v>
      </c>
      <c r="D16" s="68" t="s">
        <v>322</v>
      </c>
      <c r="E16" s="68" t="s">
        <v>306</v>
      </c>
      <c r="F16" s="69">
        <v>0.71250000000000002</v>
      </c>
      <c r="H16" s="68">
        <v>71</v>
      </c>
      <c r="I16" s="68">
        <v>46.344999999999999</v>
      </c>
      <c r="K16" s="68">
        <v>131</v>
      </c>
      <c r="L16" s="68">
        <v>52.488999999999997</v>
      </c>
      <c r="N16" s="68">
        <v>645</v>
      </c>
      <c r="O16" s="68">
        <v>1109</v>
      </c>
      <c r="P16" s="70" t="s">
        <v>323</v>
      </c>
      <c r="R16" s="68" t="s">
        <v>324</v>
      </c>
    </row>
    <row r="17" spans="1:18">
      <c r="E17" s="59" t="s">
        <v>311</v>
      </c>
      <c r="F17" s="71">
        <v>0.73402777777777783</v>
      </c>
      <c r="H17" s="59">
        <v>71</v>
      </c>
      <c r="I17" s="59">
        <v>46.253</v>
      </c>
      <c r="K17" s="59">
        <v>131</v>
      </c>
      <c r="L17" s="59">
        <v>53.213000000000001</v>
      </c>
    </row>
    <row r="18" spans="1:18">
      <c r="E18" s="59" t="s">
        <v>312</v>
      </c>
      <c r="F18" s="71">
        <v>0.75555555555555554</v>
      </c>
      <c r="H18" s="59">
        <v>71</v>
      </c>
      <c r="I18" s="59">
        <v>46.122999999999998</v>
      </c>
      <c r="K18" s="59">
        <v>131</v>
      </c>
      <c r="L18" s="59">
        <v>53.581000000000003</v>
      </c>
    </row>
    <row r="19" spans="1:18" s="68" customFormat="1">
      <c r="A19" s="67">
        <v>43722</v>
      </c>
      <c r="C19" s="68" t="s">
        <v>325</v>
      </c>
      <c r="D19" s="68" t="s">
        <v>326</v>
      </c>
      <c r="F19" s="69">
        <v>0.87986111111111109</v>
      </c>
      <c r="H19" s="68">
        <v>72</v>
      </c>
      <c r="I19" s="68">
        <v>2.8250000000000002</v>
      </c>
      <c r="K19" s="68">
        <v>132</v>
      </c>
      <c r="L19" s="68">
        <v>53.076999999999998</v>
      </c>
      <c r="O19" s="68">
        <v>1100</v>
      </c>
      <c r="P19" s="70"/>
      <c r="Q19" s="68" t="s">
        <v>327</v>
      </c>
      <c r="R19" s="68" t="s">
        <v>324</v>
      </c>
    </row>
    <row r="20" spans="1:18" s="68" customFormat="1">
      <c r="A20" s="67">
        <v>43723</v>
      </c>
      <c r="B20" s="68" t="s">
        <v>328</v>
      </c>
      <c r="C20" s="68" t="s">
        <v>304</v>
      </c>
      <c r="D20" s="68" t="s">
        <v>329</v>
      </c>
      <c r="E20" s="68" t="s">
        <v>306</v>
      </c>
      <c r="F20" s="69">
        <v>3.472222222222222E-3</v>
      </c>
      <c r="H20" s="68">
        <v>72</v>
      </c>
      <c r="I20" s="68">
        <v>20.97</v>
      </c>
      <c r="K20" s="68">
        <v>134</v>
      </c>
      <c r="L20" s="68">
        <v>0.126</v>
      </c>
      <c r="N20" s="68">
        <v>2075</v>
      </c>
      <c r="O20" s="68">
        <v>2055</v>
      </c>
      <c r="P20" s="70" t="s">
        <v>330</v>
      </c>
      <c r="Q20" s="68" t="s">
        <v>331</v>
      </c>
      <c r="R20" s="68" t="s">
        <v>324</v>
      </c>
    </row>
    <row r="21" spans="1:18">
      <c r="E21" s="59" t="s">
        <v>311</v>
      </c>
      <c r="F21" s="71">
        <v>3.2638888888888891E-2</v>
      </c>
      <c r="H21" s="59">
        <v>72</v>
      </c>
      <c r="I21" s="59">
        <v>20.995000000000001</v>
      </c>
      <c r="K21" s="59">
        <v>134</v>
      </c>
      <c r="L21" s="59">
        <v>0.157</v>
      </c>
    </row>
    <row r="22" spans="1:18">
      <c r="E22" s="59" t="s">
        <v>312</v>
      </c>
      <c r="F22" s="71">
        <v>6.3888888888888884E-2</v>
      </c>
      <c r="H22" s="59">
        <v>72</v>
      </c>
      <c r="I22" s="59">
        <v>20.983000000000001</v>
      </c>
      <c r="K22" s="59">
        <v>133</v>
      </c>
      <c r="L22" s="59">
        <v>59.93</v>
      </c>
    </row>
    <row r="23" spans="1:18" s="68" customFormat="1">
      <c r="A23" s="67">
        <v>43723</v>
      </c>
      <c r="C23" s="68" t="s">
        <v>325</v>
      </c>
      <c r="D23" s="68" t="s">
        <v>332</v>
      </c>
      <c r="F23" s="69">
        <v>0.16805555555555554</v>
      </c>
      <c r="H23" s="68">
        <v>72</v>
      </c>
      <c r="I23" s="68">
        <v>40.433100000000003</v>
      </c>
      <c r="K23" s="68">
        <v>135</v>
      </c>
      <c r="L23" s="68">
        <v>10.61</v>
      </c>
      <c r="N23" s="68">
        <v>2140</v>
      </c>
      <c r="O23" s="68">
        <v>1100</v>
      </c>
      <c r="P23" s="70"/>
      <c r="Q23" s="68" t="s">
        <v>333</v>
      </c>
      <c r="R23" s="68" t="s">
        <v>324</v>
      </c>
    </row>
    <row r="24" spans="1:18" s="68" customFormat="1">
      <c r="A24" s="67">
        <v>43723</v>
      </c>
      <c r="B24" s="68" t="s">
        <v>328</v>
      </c>
      <c r="C24" s="68" t="s">
        <v>313</v>
      </c>
      <c r="D24" s="68" t="s">
        <v>334</v>
      </c>
      <c r="E24" s="68" t="s">
        <v>306</v>
      </c>
      <c r="F24" s="69">
        <v>1.5277777777777777E-2</v>
      </c>
      <c r="H24" s="68">
        <v>72</v>
      </c>
      <c r="I24" s="68">
        <v>20.9</v>
      </c>
      <c r="K24" s="68">
        <v>134</v>
      </c>
      <c r="L24" s="68">
        <v>0.8</v>
      </c>
      <c r="N24" s="68">
        <v>2075</v>
      </c>
      <c r="O24" s="68">
        <v>100</v>
      </c>
      <c r="P24" s="70"/>
      <c r="R24" s="68" t="s">
        <v>324</v>
      </c>
    </row>
    <row r="25" spans="1:18">
      <c r="E25" s="59" t="s">
        <v>311</v>
      </c>
      <c r="F25" s="71">
        <v>2.361111111111111E-2</v>
      </c>
      <c r="H25" s="59">
        <v>72</v>
      </c>
      <c r="I25" s="59">
        <v>20.98</v>
      </c>
      <c r="K25" s="59">
        <v>133</v>
      </c>
      <c r="L25" s="59">
        <v>59.97</v>
      </c>
      <c r="N25" s="59">
        <v>2075</v>
      </c>
    </row>
    <row r="26" spans="1:18">
      <c r="E26" s="59" t="s">
        <v>312</v>
      </c>
      <c r="F26" s="71">
        <v>2.7083333333333334E-2</v>
      </c>
      <c r="H26" s="59">
        <v>72</v>
      </c>
      <c r="I26" s="59">
        <v>20.96</v>
      </c>
      <c r="K26" s="59">
        <v>134</v>
      </c>
      <c r="L26" s="59">
        <v>0.05</v>
      </c>
      <c r="N26" s="59">
        <v>2065</v>
      </c>
    </row>
    <row r="27" spans="1:18" s="68" customFormat="1">
      <c r="A27" s="67">
        <v>43723</v>
      </c>
      <c r="B27" s="68" t="s">
        <v>335</v>
      </c>
      <c r="C27" s="68" t="s">
        <v>304</v>
      </c>
      <c r="D27" s="68" t="s">
        <v>336</v>
      </c>
      <c r="E27" s="68" t="s">
        <v>306</v>
      </c>
      <c r="F27" s="69">
        <v>0.26805555555555555</v>
      </c>
      <c r="G27" s="68" t="s">
        <v>274</v>
      </c>
      <c r="H27" s="68">
        <v>72</v>
      </c>
      <c r="I27" s="68">
        <v>53.831000000000003</v>
      </c>
      <c r="K27" s="68">
        <v>136</v>
      </c>
      <c r="L27" s="68">
        <v>0.02</v>
      </c>
      <c r="N27" s="68">
        <v>2748</v>
      </c>
      <c r="O27" s="68">
        <v>2738</v>
      </c>
      <c r="P27" s="70" t="s">
        <v>337</v>
      </c>
      <c r="Q27" s="68" t="s">
        <v>331</v>
      </c>
      <c r="R27" s="68" t="s">
        <v>324</v>
      </c>
    </row>
    <row r="28" spans="1:18">
      <c r="E28" s="59" t="s">
        <v>311</v>
      </c>
      <c r="F28" s="71">
        <v>0.30624999999999997</v>
      </c>
      <c r="H28" s="59">
        <v>72</v>
      </c>
      <c r="I28" s="59">
        <v>53.731999999999999</v>
      </c>
      <c r="K28" s="59">
        <v>136</v>
      </c>
      <c r="L28" s="59">
        <v>0.317</v>
      </c>
    </row>
    <row r="29" spans="1:18">
      <c r="E29" s="59" t="s">
        <v>312</v>
      </c>
      <c r="F29" s="71">
        <v>0.3444444444444445</v>
      </c>
      <c r="H29" s="59">
        <v>72</v>
      </c>
      <c r="I29" s="59">
        <v>53.737000000000002</v>
      </c>
      <c r="K29" s="59">
        <v>136</v>
      </c>
      <c r="L29" s="59">
        <v>0.31</v>
      </c>
    </row>
    <row r="30" spans="1:18" s="68" customFormat="1">
      <c r="A30" s="67">
        <v>43723</v>
      </c>
      <c r="C30" s="68" t="s">
        <v>325</v>
      </c>
      <c r="D30" s="68" t="s">
        <v>338</v>
      </c>
      <c r="F30" s="69">
        <v>0.45</v>
      </c>
      <c r="H30" s="68">
        <v>73</v>
      </c>
      <c r="I30" s="68">
        <v>28.613</v>
      </c>
      <c r="K30" s="68">
        <v>134</v>
      </c>
      <c r="L30" s="68">
        <v>16.401</v>
      </c>
      <c r="N30" s="68">
        <v>2817</v>
      </c>
      <c r="O30" s="68">
        <v>1100</v>
      </c>
      <c r="P30" s="70"/>
      <c r="Q30" s="68" t="s">
        <v>339</v>
      </c>
      <c r="R30" s="68" t="s">
        <v>324</v>
      </c>
    </row>
    <row r="31" spans="1:18" s="68" customFormat="1">
      <c r="A31" s="67">
        <v>43723</v>
      </c>
      <c r="C31" s="68" t="s">
        <v>325</v>
      </c>
      <c r="D31" s="68" t="s">
        <v>340</v>
      </c>
      <c r="F31" s="69">
        <v>0.44791666666666669</v>
      </c>
      <c r="H31" s="68">
        <v>73</v>
      </c>
      <c r="I31" s="68">
        <v>28.613</v>
      </c>
      <c r="K31" s="68">
        <v>134</v>
      </c>
      <c r="L31" s="68">
        <v>16.401</v>
      </c>
      <c r="N31" s="68">
        <v>2817</v>
      </c>
      <c r="O31" s="68">
        <v>1100</v>
      </c>
      <c r="P31" s="70"/>
      <c r="Q31" s="68" t="s">
        <v>339</v>
      </c>
      <c r="R31" s="68" t="s">
        <v>324</v>
      </c>
    </row>
    <row r="32" spans="1:18" s="68" customFormat="1">
      <c r="A32" s="67">
        <v>43723</v>
      </c>
      <c r="B32" s="68" t="s">
        <v>151</v>
      </c>
      <c r="C32" s="68" t="s">
        <v>304</v>
      </c>
      <c r="D32" s="68" t="s">
        <v>341</v>
      </c>
      <c r="E32" s="68" t="s">
        <v>306</v>
      </c>
      <c r="F32" s="69">
        <v>0.5756944444444444</v>
      </c>
      <c r="G32" s="68" t="s">
        <v>274</v>
      </c>
      <c r="H32" s="68">
        <v>73</v>
      </c>
      <c r="I32" s="68">
        <v>30.102</v>
      </c>
      <c r="K32" s="68">
        <v>136</v>
      </c>
      <c r="L32" s="68">
        <v>14.867000000000001</v>
      </c>
      <c r="N32" s="68">
        <v>2748</v>
      </c>
      <c r="O32" s="68">
        <v>2738</v>
      </c>
      <c r="P32" s="70" t="s">
        <v>342</v>
      </c>
      <c r="Q32" s="68" t="s">
        <v>343</v>
      </c>
      <c r="R32" s="68" t="s">
        <v>324</v>
      </c>
    </row>
    <row r="33" spans="1:18">
      <c r="E33" s="59" t="s">
        <v>311</v>
      </c>
      <c r="F33" s="71">
        <v>0.59097222222222223</v>
      </c>
      <c r="H33" s="59">
        <v>73</v>
      </c>
      <c r="I33" s="59">
        <v>30.076000000000001</v>
      </c>
      <c r="K33" s="59">
        <v>136</v>
      </c>
      <c r="L33" s="59">
        <v>14.725</v>
      </c>
    </row>
    <row r="34" spans="1:18">
      <c r="E34" s="59" t="s">
        <v>312</v>
      </c>
      <c r="F34" s="71">
        <v>0.6333333333333333</v>
      </c>
      <c r="H34" s="59">
        <v>73</v>
      </c>
      <c r="I34" s="59">
        <v>29.881</v>
      </c>
      <c r="K34" s="59">
        <v>136</v>
      </c>
      <c r="L34" s="59">
        <v>14.564</v>
      </c>
    </row>
    <row r="35" spans="1:18" s="68" customFormat="1">
      <c r="A35" s="67">
        <v>43723</v>
      </c>
      <c r="C35" s="68" t="s">
        <v>325</v>
      </c>
      <c r="D35" s="68" t="s">
        <v>344</v>
      </c>
      <c r="F35" s="69">
        <v>0.76527777777777783</v>
      </c>
      <c r="H35" s="68">
        <v>72</v>
      </c>
      <c r="I35" s="68">
        <v>2.359</v>
      </c>
      <c r="K35" s="68">
        <v>134</v>
      </c>
      <c r="L35" s="68">
        <v>51.286000000000001</v>
      </c>
      <c r="P35" s="70"/>
    </row>
    <row r="36" spans="1:18" s="68" customFormat="1">
      <c r="A36" s="67">
        <v>43723</v>
      </c>
      <c r="B36" s="68" t="s">
        <v>152</v>
      </c>
      <c r="C36" s="68" t="s">
        <v>304</v>
      </c>
      <c r="D36" s="68" t="s">
        <v>345</v>
      </c>
      <c r="E36" s="68" t="s">
        <v>306</v>
      </c>
      <c r="F36" s="69">
        <v>0.88680555555555562</v>
      </c>
      <c r="G36" s="68" t="s">
        <v>274</v>
      </c>
      <c r="H36" s="68">
        <v>74</v>
      </c>
      <c r="I36" s="68">
        <v>29.954000000000001</v>
      </c>
      <c r="K36" s="68">
        <v>134</v>
      </c>
      <c r="L36" s="68">
        <v>25.920999999999999</v>
      </c>
      <c r="N36" s="68">
        <v>3260</v>
      </c>
      <c r="O36" s="68">
        <v>3242</v>
      </c>
      <c r="P36" s="70" t="s">
        <v>346</v>
      </c>
      <c r="Q36" s="68" t="s">
        <v>347</v>
      </c>
      <c r="R36" s="68" t="s">
        <v>324</v>
      </c>
    </row>
    <row r="37" spans="1:18">
      <c r="E37" s="59" t="s">
        <v>311</v>
      </c>
      <c r="F37" s="71">
        <v>0.93402777777777779</v>
      </c>
      <c r="H37" s="59">
        <v>74</v>
      </c>
      <c r="I37" s="59">
        <v>30.085000000000001</v>
      </c>
      <c r="K37" s="59">
        <v>134</v>
      </c>
      <c r="L37" s="59">
        <v>26.071000000000002</v>
      </c>
    </row>
    <row r="38" spans="1:18">
      <c r="E38" s="59" t="s">
        <v>312</v>
      </c>
      <c r="F38" s="71">
        <v>0.97986111111111107</v>
      </c>
      <c r="H38" s="59">
        <v>74</v>
      </c>
      <c r="I38" s="59">
        <v>30.096</v>
      </c>
      <c r="K38" s="59">
        <v>132</v>
      </c>
      <c r="L38" s="59">
        <v>26.212</v>
      </c>
    </row>
    <row r="39" spans="1:18" s="68" customFormat="1">
      <c r="A39" s="67">
        <v>43723</v>
      </c>
      <c r="B39" s="68" t="s">
        <v>152</v>
      </c>
      <c r="C39" s="68" t="s">
        <v>313</v>
      </c>
      <c r="D39" s="68" t="s">
        <v>348</v>
      </c>
      <c r="F39" s="69">
        <v>0.8979166666666667</v>
      </c>
      <c r="H39" s="68">
        <v>74</v>
      </c>
      <c r="I39" s="68">
        <v>29.98</v>
      </c>
      <c r="K39" s="68">
        <v>135</v>
      </c>
      <c r="L39" s="68">
        <v>26.94</v>
      </c>
      <c r="N39" s="68">
        <v>3242</v>
      </c>
      <c r="O39" s="68">
        <v>100</v>
      </c>
      <c r="P39" s="70"/>
      <c r="R39" s="68" t="s">
        <v>324</v>
      </c>
    </row>
    <row r="40" spans="1:18">
      <c r="F40" s="71">
        <v>0.9</v>
      </c>
      <c r="H40" s="59">
        <v>74</v>
      </c>
      <c r="I40" s="59">
        <v>30</v>
      </c>
      <c r="K40" s="59">
        <v>135</v>
      </c>
      <c r="L40" s="59">
        <v>25.95</v>
      </c>
    </row>
    <row r="41" spans="1:18">
      <c r="F41" s="71">
        <v>0.90138888888888891</v>
      </c>
      <c r="H41" s="59">
        <v>74</v>
      </c>
      <c r="I41" s="59">
        <v>30</v>
      </c>
      <c r="K41" s="59">
        <v>135</v>
      </c>
      <c r="L41" s="59">
        <v>25.95</v>
      </c>
    </row>
    <row r="42" spans="1:18" s="68" customFormat="1">
      <c r="A42" s="67">
        <v>43723</v>
      </c>
      <c r="B42" s="68" t="s">
        <v>152</v>
      </c>
      <c r="C42" s="68" t="s">
        <v>313</v>
      </c>
      <c r="D42" s="68" t="s">
        <v>349</v>
      </c>
      <c r="F42" s="69">
        <v>0.91736111111111107</v>
      </c>
      <c r="H42" s="68">
        <v>74</v>
      </c>
      <c r="I42" s="68">
        <v>30.1</v>
      </c>
      <c r="K42" s="68">
        <v>135</v>
      </c>
      <c r="L42" s="68">
        <v>25.96</v>
      </c>
      <c r="N42" s="68">
        <v>3243</v>
      </c>
      <c r="O42" s="68" t="s">
        <v>350</v>
      </c>
      <c r="P42" s="70"/>
      <c r="R42" s="68" t="s">
        <v>324</v>
      </c>
    </row>
    <row r="43" spans="1:18">
      <c r="F43" s="71">
        <v>0.91805555555555562</v>
      </c>
      <c r="H43" s="59">
        <v>74</v>
      </c>
      <c r="I43" s="59">
        <v>30.1</v>
      </c>
      <c r="K43" s="59">
        <v>135</v>
      </c>
      <c r="L43" s="59">
        <v>25.96</v>
      </c>
    </row>
    <row r="44" spans="1:18" s="68" customFormat="1">
      <c r="A44" s="67">
        <v>43723</v>
      </c>
      <c r="B44" s="68" t="s">
        <v>152</v>
      </c>
      <c r="C44" s="68" t="s">
        <v>313</v>
      </c>
      <c r="D44" s="68" t="s">
        <v>351</v>
      </c>
      <c r="E44" s="68" t="s">
        <v>306</v>
      </c>
      <c r="F44" s="69">
        <v>0.92222222222222217</v>
      </c>
      <c r="H44" s="68">
        <v>74</v>
      </c>
      <c r="I44" s="68">
        <v>30.8</v>
      </c>
      <c r="K44" s="68">
        <v>135</v>
      </c>
      <c r="L44" s="68">
        <v>25.96</v>
      </c>
      <c r="N44" s="68">
        <v>3243</v>
      </c>
      <c r="O44" s="68" t="s">
        <v>352</v>
      </c>
      <c r="P44" s="70"/>
      <c r="R44" s="68" t="s">
        <v>353</v>
      </c>
    </row>
    <row r="45" spans="1:18">
      <c r="E45" s="59" t="s">
        <v>311</v>
      </c>
      <c r="F45" s="71">
        <v>0.9243055555555556</v>
      </c>
      <c r="H45" s="59">
        <v>74</v>
      </c>
      <c r="I45" s="59">
        <v>30.1</v>
      </c>
      <c r="K45" s="59">
        <v>135</v>
      </c>
      <c r="L45" s="59">
        <v>25.97</v>
      </c>
    </row>
    <row r="46" spans="1:18">
      <c r="E46" s="59" t="s">
        <v>312</v>
      </c>
      <c r="F46" s="71">
        <v>0.92638888888888893</v>
      </c>
      <c r="H46" s="59">
        <v>74</v>
      </c>
      <c r="I46" s="59">
        <v>30.1</v>
      </c>
      <c r="K46" s="59">
        <v>135</v>
      </c>
      <c r="L46" s="59">
        <v>25.97</v>
      </c>
    </row>
    <row r="47" spans="1:18" s="68" customFormat="1">
      <c r="A47" s="67">
        <v>43723</v>
      </c>
      <c r="B47" s="68" t="s">
        <v>152</v>
      </c>
      <c r="C47" s="68" t="s">
        <v>313</v>
      </c>
      <c r="D47" s="68" t="s">
        <v>354</v>
      </c>
      <c r="E47" s="68" t="s">
        <v>306</v>
      </c>
      <c r="F47" s="69">
        <v>0.93541666666666667</v>
      </c>
      <c r="H47" s="68">
        <v>74</v>
      </c>
      <c r="I47" s="68">
        <v>30.1</v>
      </c>
      <c r="K47" s="68">
        <v>135</v>
      </c>
      <c r="L47" s="68">
        <v>26.1</v>
      </c>
      <c r="N47" s="68">
        <v>3248</v>
      </c>
      <c r="O47" s="68" t="s">
        <v>355</v>
      </c>
      <c r="P47" s="70"/>
      <c r="R47" s="68" t="s">
        <v>353</v>
      </c>
    </row>
    <row r="48" spans="1:18">
      <c r="E48" s="59" t="s">
        <v>311</v>
      </c>
      <c r="F48" s="71">
        <v>0.93958333333333333</v>
      </c>
      <c r="H48" s="59">
        <v>74</v>
      </c>
      <c r="I48" s="59">
        <v>30.1</v>
      </c>
      <c r="K48" s="59">
        <v>135</v>
      </c>
      <c r="L48" s="59">
        <v>26.05</v>
      </c>
    </row>
    <row r="49" spans="1:20">
      <c r="E49" s="59" t="s">
        <v>312</v>
      </c>
      <c r="F49" s="71">
        <v>0.94166666666666676</v>
      </c>
      <c r="H49" s="59">
        <v>74</v>
      </c>
      <c r="I49" s="59">
        <v>30.1</v>
      </c>
      <c r="K49" s="59">
        <v>135</v>
      </c>
      <c r="L49" s="59">
        <v>25.9</v>
      </c>
    </row>
    <row r="50" spans="1:20" s="68" customFormat="1">
      <c r="A50" s="67">
        <v>43723</v>
      </c>
      <c r="B50" s="68" t="s">
        <v>335</v>
      </c>
      <c r="C50" s="68" t="s">
        <v>313</v>
      </c>
      <c r="D50" s="68" t="s">
        <v>356</v>
      </c>
      <c r="E50" s="68" t="s">
        <v>306</v>
      </c>
      <c r="F50" s="69">
        <v>0.28125</v>
      </c>
      <c r="H50" s="68">
        <v>72</v>
      </c>
      <c r="I50" s="68">
        <v>53.75</v>
      </c>
      <c r="K50" s="68">
        <v>136</v>
      </c>
      <c r="L50" s="68">
        <v>0.2</v>
      </c>
      <c r="N50" s="68">
        <v>2250</v>
      </c>
      <c r="P50" s="70"/>
      <c r="R50" s="68" t="s">
        <v>353</v>
      </c>
    </row>
    <row r="51" spans="1:20">
      <c r="E51" s="59" t="s">
        <v>311</v>
      </c>
      <c r="F51" s="71">
        <v>0.28402777777777777</v>
      </c>
      <c r="H51" s="59">
        <v>72</v>
      </c>
      <c r="I51" s="59">
        <v>53.7</v>
      </c>
      <c r="K51" s="59">
        <v>136</v>
      </c>
      <c r="L51" s="59">
        <v>0.2</v>
      </c>
      <c r="O51" s="59">
        <v>100</v>
      </c>
    </row>
    <row r="52" spans="1:20">
      <c r="E52" s="59" t="s">
        <v>312</v>
      </c>
      <c r="F52" s="71">
        <v>0.28611111111111115</v>
      </c>
      <c r="H52" s="59">
        <v>72</v>
      </c>
      <c r="I52" s="59">
        <v>53.7</v>
      </c>
      <c r="K52" s="59">
        <v>136</v>
      </c>
      <c r="L52" s="59">
        <v>0.2</v>
      </c>
    </row>
    <row r="53" spans="1:20" s="68" customFormat="1">
      <c r="A53" s="67">
        <v>43723</v>
      </c>
      <c r="B53" s="68" t="s">
        <v>151</v>
      </c>
      <c r="C53" s="68" t="s">
        <v>313</v>
      </c>
      <c r="D53" s="68" t="s">
        <v>357</v>
      </c>
      <c r="E53" s="68" t="s">
        <v>306</v>
      </c>
      <c r="F53" s="69">
        <v>0.56527777777777777</v>
      </c>
      <c r="H53" s="68">
        <v>73</v>
      </c>
      <c r="I53" s="68">
        <v>30</v>
      </c>
      <c r="K53" s="68">
        <v>134</v>
      </c>
      <c r="L53" s="68">
        <v>14.6</v>
      </c>
      <c r="N53" s="68">
        <v>2883</v>
      </c>
      <c r="P53" s="70"/>
      <c r="R53" s="68" t="s">
        <v>353</v>
      </c>
    </row>
    <row r="54" spans="1:20">
      <c r="E54" s="59" t="s">
        <v>311</v>
      </c>
      <c r="F54" s="71">
        <v>0.56805555555555554</v>
      </c>
      <c r="H54" s="59">
        <v>73</v>
      </c>
      <c r="I54" s="59">
        <v>30</v>
      </c>
      <c r="K54" s="59">
        <v>134</v>
      </c>
      <c r="L54" s="59">
        <v>11.5</v>
      </c>
      <c r="O54" s="59">
        <v>100</v>
      </c>
    </row>
    <row r="55" spans="1:20">
      <c r="E55" s="59" t="s">
        <v>312</v>
      </c>
      <c r="F55" s="71">
        <v>0.57013888888888886</v>
      </c>
      <c r="H55" s="59">
        <v>73</v>
      </c>
      <c r="I55" s="59">
        <v>30</v>
      </c>
      <c r="K55" s="59">
        <v>134</v>
      </c>
      <c r="L55" s="59">
        <v>11.5</v>
      </c>
    </row>
    <row r="56" spans="1:20" s="68" customFormat="1">
      <c r="A56" s="67">
        <v>43724</v>
      </c>
      <c r="C56" s="68" t="s">
        <v>325</v>
      </c>
      <c r="D56" s="68" t="s">
        <v>358</v>
      </c>
      <c r="E56" s="68" t="s">
        <v>359</v>
      </c>
      <c r="F56" s="69">
        <v>0.13541666666666666</v>
      </c>
      <c r="H56" s="68">
        <v>74</v>
      </c>
      <c r="I56" s="68">
        <v>45.1</v>
      </c>
      <c r="K56" s="68">
        <v>137</v>
      </c>
      <c r="L56" s="68">
        <v>46.1</v>
      </c>
      <c r="N56" s="68">
        <v>3430</v>
      </c>
      <c r="O56" s="68">
        <v>1100</v>
      </c>
      <c r="P56" s="70"/>
      <c r="Q56" s="68" t="s">
        <v>360</v>
      </c>
      <c r="R56" s="68" t="s">
        <v>353</v>
      </c>
      <c r="S56" s="68" t="s">
        <v>361</v>
      </c>
    </row>
    <row r="57" spans="1:20" s="68" customFormat="1">
      <c r="A57" s="67">
        <v>43724</v>
      </c>
      <c r="B57" s="68" t="s">
        <v>153</v>
      </c>
      <c r="C57" s="68" t="s">
        <v>304</v>
      </c>
      <c r="D57" s="68" t="s">
        <v>362</v>
      </c>
      <c r="E57" s="68" t="s">
        <v>306</v>
      </c>
      <c r="F57" s="69">
        <v>0.29930555555555555</v>
      </c>
      <c r="G57" s="68" t="s">
        <v>274</v>
      </c>
      <c r="H57" s="68">
        <v>74</v>
      </c>
      <c r="I57" s="68">
        <v>59.947000000000003</v>
      </c>
      <c r="K57" s="68">
        <v>139</v>
      </c>
      <c r="L57" s="68">
        <v>59.718000000000004</v>
      </c>
      <c r="N57" s="68">
        <v>3618</v>
      </c>
      <c r="P57" s="70" t="s">
        <v>363</v>
      </c>
      <c r="Q57" s="68" t="s">
        <v>343</v>
      </c>
      <c r="R57" s="68" t="s">
        <v>353</v>
      </c>
    </row>
    <row r="58" spans="1:20">
      <c r="E58" s="59" t="s">
        <v>311</v>
      </c>
      <c r="F58" s="71">
        <v>0.35000000000000003</v>
      </c>
      <c r="H58" s="59">
        <v>74</v>
      </c>
      <c r="I58" s="59">
        <v>59.844000000000001</v>
      </c>
      <c r="K58" s="59">
        <v>140</v>
      </c>
      <c r="L58" s="59">
        <v>0.245</v>
      </c>
      <c r="O58" s="59">
        <v>3615</v>
      </c>
    </row>
    <row r="59" spans="1:20">
      <c r="E59" s="59" t="s">
        <v>312</v>
      </c>
      <c r="F59" s="71">
        <v>0.39930555555555558</v>
      </c>
      <c r="H59" s="59">
        <v>74</v>
      </c>
      <c r="I59" s="59">
        <v>59.777999999999999</v>
      </c>
      <c r="K59" s="59">
        <v>140</v>
      </c>
      <c r="L59" s="59">
        <v>0.64100000000000001</v>
      </c>
    </row>
    <row r="60" spans="1:20" s="68" customFormat="1">
      <c r="A60" s="67">
        <v>43724</v>
      </c>
      <c r="B60" s="68" t="s">
        <v>151</v>
      </c>
      <c r="C60" s="68" t="s">
        <v>313</v>
      </c>
      <c r="D60" s="68" t="s">
        <v>364</v>
      </c>
      <c r="E60" s="68" t="s">
        <v>306</v>
      </c>
      <c r="F60" s="69">
        <v>0.37638888888888888</v>
      </c>
      <c r="H60" s="68">
        <v>74</v>
      </c>
      <c r="I60" s="68">
        <v>59.85</v>
      </c>
      <c r="K60" s="68">
        <v>140</v>
      </c>
      <c r="L60" s="68">
        <v>0.3</v>
      </c>
      <c r="N60" s="68">
        <v>3608</v>
      </c>
      <c r="P60" s="70"/>
      <c r="R60" s="68" t="s">
        <v>353</v>
      </c>
    </row>
    <row r="61" spans="1:20">
      <c r="E61" s="59" t="s">
        <v>311</v>
      </c>
      <c r="F61" s="71">
        <v>0.37916666666666665</v>
      </c>
      <c r="H61" s="59">
        <v>74</v>
      </c>
      <c r="I61" s="59">
        <v>59.85</v>
      </c>
      <c r="K61" s="59">
        <v>140</v>
      </c>
      <c r="L61" s="59">
        <v>0.3</v>
      </c>
      <c r="O61" s="59">
        <v>100</v>
      </c>
    </row>
    <row r="62" spans="1:20">
      <c r="E62" s="59" t="s">
        <v>312</v>
      </c>
      <c r="F62" s="71">
        <v>0.38055555555555554</v>
      </c>
      <c r="H62" s="59">
        <v>74</v>
      </c>
      <c r="I62" s="59">
        <v>59.84</v>
      </c>
      <c r="K62" s="59">
        <v>140</v>
      </c>
      <c r="L62" s="59">
        <v>0.34</v>
      </c>
    </row>
    <row r="63" spans="1:20" s="68" customFormat="1">
      <c r="A63" s="67">
        <v>43724</v>
      </c>
      <c r="C63" s="68" t="s">
        <v>325</v>
      </c>
      <c r="D63" s="68" t="s">
        <v>365</v>
      </c>
      <c r="E63" s="68" t="s">
        <v>359</v>
      </c>
      <c r="F63" s="69">
        <v>0.56527777777777777</v>
      </c>
      <c r="H63" s="68">
        <v>75</v>
      </c>
      <c r="I63" s="68">
        <v>37.6</v>
      </c>
      <c r="K63" s="68">
        <v>139</v>
      </c>
      <c r="L63" s="68">
        <v>58.7</v>
      </c>
      <c r="N63" s="68">
        <v>3678</v>
      </c>
      <c r="O63" s="68">
        <v>1100</v>
      </c>
      <c r="P63" s="70" t="s">
        <v>366</v>
      </c>
      <c r="Q63" s="68" t="s">
        <v>367</v>
      </c>
      <c r="R63" s="68" t="s">
        <v>353</v>
      </c>
      <c r="S63" s="68" t="s">
        <v>368</v>
      </c>
      <c r="T63" s="68" t="s">
        <v>369</v>
      </c>
    </row>
    <row r="64" spans="1:20" s="68" customFormat="1">
      <c r="A64" s="67">
        <v>43724</v>
      </c>
      <c r="B64" s="68" t="s">
        <v>153</v>
      </c>
      <c r="C64" s="68" t="s">
        <v>313</v>
      </c>
      <c r="D64" s="68" t="s">
        <v>370</v>
      </c>
      <c r="E64" s="68" t="s">
        <v>306</v>
      </c>
      <c r="F64" s="69">
        <v>0.31805555555555554</v>
      </c>
      <c r="H64" s="68">
        <v>74</v>
      </c>
      <c r="I64" s="68">
        <v>59.9</v>
      </c>
      <c r="K64" s="68">
        <v>139</v>
      </c>
      <c r="L64" s="68">
        <v>59.9</v>
      </c>
      <c r="N64" s="68">
        <v>3607</v>
      </c>
      <c r="O64" s="68" t="s">
        <v>350</v>
      </c>
      <c r="P64" s="70"/>
      <c r="R64" s="68" t="s">
        <v>353</v>
      </c>
    </row>
    <row r="65" spans="1:19">
      <c r="E65" s="59" t="s">
        <v>311</v>
      </c>
      <c r="F65" s="71">
        <v>0.31944444444444448</v>
      </c>
      <c r="H65" s="59">
        <v>74</v>
      </c>
      <c r="I65" s="59">
        <v>59.9</v>
      </c>
      <c r="K65" s="59">
        <v>139</v>
      </c>
      <c r="L65" s="59">
        <v>59.9</v>
      </c>
    </row>
    <row r="66" spans="1:19">
      <c r="E66" s="59" t="s">
        <v>312</v>
      </c>
      <c r="F66" s="71">
        <v>0.32013888888888892</v>
      </c>
      <c r="H66" s="59">
        <v>74</v>
      </c>
      <c r="I66" s="59">
        <v>59.9</v>
      </c>
      <c r="K66" s="59">
        <v>139</v>
      </c>
      <c r="L66" s="59">
        <v>59.85</v>
      </c>
    </row>
    <row r="67" spans="1:19" s="68" customFormat="1">
      <c r="A67" s="67">
        <v>43724</v>
      </c>
      <c r="B67" s="68" t="s">
        <v>153</v>
      </c>
      <c r="C67" s="68" t="s">
        <v>313</v>
      </c>
      <c r="D67" s="68" t="s">
        <v>371</v>
      </c>
      <c r="E67" s="68" t="s">
        <v>306</v>
      </c>
      <c r="F67" s="69">
        <v>0.32500000000000001</v>
      </c>
      <c r="H67" s="68">
        <v>74</v>
      </c>
      <c r="I67" s="68">
        <v>59.9</v>
      </c>
      <c r="K67" s="68">
        <v>140</v>
      </c>
      <c r="L67" s="68">
        <v>0</v>
      </c>
      <c r="N67" s="68">
        <v>3607</v>
      </c>
      <c r="O67" s="68" t="s">
        <v>352</v>
      </c>
      <c r="P67" s="70"/>
      <c r="R67" s="68" t="s">
        <v>353</v>
      </c>
    </row>
    <row r="68" spans="1:19">
      <c r="E68" s="59" t="s">
        <v>311</v>
      </c>
      <c r="F68" s="71">
        <v>0.3298611111111111</v>
      </c>
      <c r="H68" s="59">
        <v>74</v>
      </c>
      <c r="I68" s="59">
        <v>59.8</v>
      </c>
      <c r="K68" s="59">
        <v>140</v>
      </c>
      <c r="L68" s="59">
        <v>0</v>
      </c>
    </row>
    <row r="69" spans="1:19">
      <c r="E69" s="59" t="s">
        <v>312</v>
      </c>
      <c r="F69" s="71">
        <v>0.33333333333333331</v>
      </c>
      <c r="H69" s="59">
        <v>74</v>
      </c>
      <c r="I69" s="59">
        <v>59.8</v>
      </c>
      <c r="K69" s="59">
        <v>140</v>
      </c>
      <c r="L69" s="59">
        <v>0.2</v>
      </c>
    </row>
    <row r="70" spans="1:19" s="68" customFormat="1">
      <c r="A70" s="67">
        <v>43724</v>
      </c>
      <c r="B70" s="68" t="s">
        <v>153</v>
      </c>
      <c r="C70" s="68" t="s">
        <v>313</v>
      </c>
      <c r="D70" s="68" t="s">
        <v>372</v>
      </c>
      <c r="E70" s="68" t="s">
        <v>306</v>
      </c>
      <c r="F70" s="69">
        <v>0.34791666666666665</v>
      </c>
      <c r="H70" s="68">
        <v>74</v>
      </c>
      <c r="I70" s="68">
        <v>59.9</v>
      </c>
      <c r="K70" s="68">
        <v>140</v>
      </c>
      <c r="L70" s="68">
        <v>0.3</v>
      </c>
      <c r="N70" s="68">
        <v>3609</v>
      </c>
      <c r="O70" s="68" t="s">
        <v>355</v>
      </c>
      <c r="P70" s="70"/>
      <c r="R70" s="68" t="s">
        <v>353</v>
      </c>
    </row>
    <row r="71" spans="1:19">
      <c r="E71" s="59" t="s">
        <v>311</v>
      </c>
      <c r="F71" s="71">
        <v>0.3520833333333333</v>
      </c>
      <c r="H71" s="59">
        <v>74</v>
      </c>
      <c r="I71" s="59">
        <v>59.85</v>
      </c>
      <c r="K71" s="59">
        <v>140</v>
      </c>
      <c r="L71" s="59">
        <v>0.24</v>
      </c>
    </row>
    <row r="72" spans="1:19">
      <c r="E72" s="59" t="s">
        <v>312</v>
      </c>
      <c r="F72" s="71">
        <v>0.35902777777777778</v>
      </c>
      <c r="H72" s="59">
        <v>74</v>
      </c>
      <c r="I72" s="59">
        <v>59.83</v>
      </c>
      <c r="K72" s="59">
        <v>140</v>
      </c>
      <c r="L72" s="59">
        <v>0.2</v>
      </c>
    </row>
    <row r="73" spans="1:19" s="68" customFormat="1">
      <c r="A73" s="67">
        <v>43724</v>
      </c>
      <c r="B73" s="68" t="s">
        <v>155</v>
      </c>
      <c r="C73" s="68" t="s">
        <v>304</v>
      </c>
      <c r="D73" s="68" t="s">
        <v>373</v>
      </c>
      <c r="E73" s="68" t="s">
        <v>306</v>
      </c>
      <c r="F73" s="69">
        <v>0.6694444444444444</v>
      </c>
      <c r="G73" s="68" t="s">
        <v>274</v>
      </c>
      <c r="H73" s="68">
        <v>76</v>
      </c>
      <c r="I73" s="68">
        <v>1.4E-2</v>
      </c>
      <c r="K73" s="68">
        <v>139</v>
      </c>
      <c r="L73" s="68">
        <v>59.915999999999997</v>
      </c>
      <c r="N73" s="68">
        <v>3679</v>
      </c>
      <c r="P73" s="70" t="s">
        <v>374</v>
      </c>
      <c r="Q73" s="68" t="s">
        <v>343</v>
      </c>
      <c r="R73" s="68" t="s">
        <v>353</v>
      </c>
      <c r="S73" s="73" t="s">
        <v>375</v>
      </c>
    </row>
    <row r="74" spans="1:19">
      <c r="E74" s="59" t="s">
        <v>311</v>
      </c>
      <c r="F74" s="71">
        <v>0.71944444444444444</v>
      </c>
      <c r="H74" s="59">
        <v>76</v>
      </c>
      <c r="I74" s="59">
        <v>5.2999999999999999E-2</v>
      </c>
      <c r="K74" s="59">
        <v>140</v>
      </c>
      <c r="L74" s="59">
        <v>0.29399999999999998</v>
      </c>
      <c r="O74" s="59">
        <v>3687</v>
      </c>
      <c r="S74" s="74" t="s">
        <v>376</v>
      </c>
    </row>
    <row r="75" spans="1:19">
      <c r="E75" s="59" t="s">
        <v>312</v>
      </c>
      <c r="F75" s="71">
        <v>0.77013888888888893</v>
      </c>
      <c r="H75" s="59">
        <v>76</v>
      </c>
      <c r="I75" s="59">
        <v>0.22</v>
      </c>
      <c r="K75" s="59">
        <v>140</v>
      </c>
      <c r="L75" s="59">
        <v>0.70099999999999996</v>
      </c>
    </row>
    <row r="76" spans="1:19" s="68" customFormat="1">
      <c r="A76" s="67">
        <v>43724</v>
      </c>
      <c r="B76" s="68" t="s">
        <v>155</v>
      </c>
      <c r="C76" s="68" t="s">
        <v>313</v>
      </c>
      <c r="D76" s="68" t="s">
        <v>377</v>
      </c>
      <c r="E76" s="68" t="s">
        <v>306</v>
      </c>
      <c r="F76" s="69">
        <v>0.69513888888888886</v>
      </c>
      <c r="H76" s="68">
        <v>76</v>
      </c>
      <c r="I76" s="68">
        <v>0</v>
      </c>
      <c r="K76" s="68">
        <v>140</v>
      </c>
      <c r="L76" s="68">
        <v>0.2</v>
      </c>
      <c r="N76" s="68">
        <v>3679</v>
      </c>
      <c r="O76" s="68" t="s">
        <v>350</v>
      </c>
      <c r="P76" s="70"/>
      <c r="R76" s="68" t="s">
        <v>353</v>
      </c>
    </row>
    <row r="77" spans="1:19">
      <c r="E77" s="59" t="s">
        <v>311</v>
      </c>
      <c r="F77" s="71">
        <v>0.69652777777777775</v>
      </c>
      <c r="H77" s="59">
        <v>76</v>
      </c>
      <c r="I77" s="59">
        <v>0</v>
      </c>
      <c r="K77" s="59">
        <v>140</v>
      </c>
      <c r="L77" s="59">
        <v>0.2</v>
      </c>
    </row>
    <row r="78" spans="1:19">
      <c r="E78" s="59" t="s">
        <v>312</v>
      </c>
      <c r="F78" s="71" t="s">
        <v>378</v>
      </c>
    </row>
    <row r="79" spans="1:19" s="68" customFormat="1">
      <c r="A79" s="67">
        <v>43724</v>
      </c>
      <c r="B79" s="68" t="s">
        <v>155</v>
      </c>
      <c r="C79" s="68" t="s">
        <v>313</v>
      </c>
      <c r="D79" s="68" t="s">
        <v>379</v>
      </c>
      <c r="E79" s="68" t="s">
        <v>306</v>
      </c>
      <c r="F79" s="69">
        <v>0.70208333333333339</v>
      </c>
      <c r="H79" s="68">
        <v>76</v>
      </c>
      <c r="I79" s="68">
        <v>0</v>
      </c>
      <c r="K79" s="68">
        <v>140</v>
      </c>
      <c r="L79" s="68">
        <v>0.3</v>
      </c>
      <c r="N79" s="68">
        <v>3679</v>
      </c>
      <c r="O79" s="68" t="s">
        <v>352</v>
      </c>
      <c r="P79" s="70"/>
      <c r="R79" s="68" t="s">
        <v>353</v>
      </c>
    </row>
    <row r="80" spans="1:19">
      <c r="E80" s="59" t="s">
        <v>311</v>
      </c>
      <c r="F80" s="71">
        <v>0.70347222222222217</v>
      </c>
      <c r="H80" s="59">
        <v>76</v>
      </c>
      <c r="I80" s="59">
        <v>0</v>
      </c>
      <c r="K80" s="59">
        <v>140</v>
      </c>
      <c r="L80" s="59">
        <v>0.3</v>
      </c>
    </row>
    <row r="81" spans="1:20">
      <c r="E81" s="59" t="s">
        <v>312</v>
      </c>
      <c r="F81" s="71">
        <v>0.70624999999999993</v>
      </c>
      <c r="H81" s="59">
        <v>76</v>
      </c>
      <c r="I81" s="59">
        <v>0</v>
      </c>
      <c r="K81" s="59">
        <v>140</v>
      </c>
      <c r="L81" s="59">
        <v>0.4</v>
      </c>
    </row>
    <row r="82" spans="1:20" s="68" customFormat="1">
      <c r="A82" s="67">
        <v>43724</v>
      </c>
      <c r="B82" s="68" t="s">
        <v>151</v>
      </c>
      <c r="C82" s="68" t="s">
        <v>313</v>
      </c>
      <c r="D82" s="68" t="s">
        <v>380</v>
      </c>
      <c r="E82" s="68" t="s">
        <v>306</v>
      </c>
      <c r="F82" s="69">
        <v>0.71666666666666667</v>
      </c>
      <c r="H82" s="68">
        <v>76</v>
      </c>
      <c r="I82" s="68">
        <v>0</v>
      </c>
      <c r="K82" s="68">
        <v>140</v>
      </c>
      <c r="L82" s="68">
        <v>0.3</v>
      </c>
      <c r="N82" s="68">
        <v>3679</v>
      </c>
      <c r="P82" s="70"/>
      <c r="R82" s="68" t="s">
        <v>353</v>
      </c>
    </row>
    <row r="83" spans="1:20">
      <c r="E83" s="59" t="s">
        <v>311</v>
      </c>
      <c r="F83" s="71">
        <v>0.71875</v>
      </c>
      <c r="H83" s="59">
        <v>76</v>
      </c>
      <c r="I83" s="59">
        <v>0</v>
      </c>
      <c r="K83" s="59">
        <v>140</v>
      </c>
      <c r="L83" s="59">
        <v>0.3</v>
      </c>
      <c r="O83" s="59">
        <v>100</v>
      </c>
    </row>
    <row r="84" spans="1:20">
      <c r="E84" s="59" t="s">
        <v>312</v>
      </c>
      <c r="F84" s="71">
        <v>0.72013888888888899</v>
      </c>
      <c r="H84" s="59">
        <v>76</v>
      </c>
      <c r="I84" s="59">
        <v>0</v>
      </c>
      <c r="K84" s="59">
        <v>140</v>
      </c>
      <c r="L84" s="59">
        <v>0.3</v>
      </c>
    </row>
    <row r="85" spans="1:20" s="68" customFormat="1">
      <c r="A85" s="67">
        <v>43724</v>
      </c>
      <c r="C85" s="68" t="s">
        <v>325</v>
      </c>
      <c r="D85" s="68" t="s">
        <v>381</v>
      </c>
      <c r="E85" s="68" t="s">
        <v>359</v>
      </c>
      <c r="F85" s="69">
        <v>0.92638888888888893</v>
      </c>
      <c r="H85" s="68">
        <v>76</v>
      </c>
      <c r="I85" s="68">
        <v>16.42529</v>
      </c>
      <c r="K85" s="68">
        <v>137</v>
      </c>
      <c r="L85" s="68">
        <v>43.231450000000002</v>
      </c>
      <c r="N85" s="68">
        <v>3645</v>
      </c>
      <c r="O85" s="68">
        <v>1100</v>
      </c>
      <c r="P85" s="70" t="s">
        <v>382</v>
      </c>
      <c r="Q85" s="68" t="s">
        <v>339</v>
      </c>
      <c r="R85" s="68" t="s">
        <v>353</v>
      </c>
      <c r="S85" s="68" t="s">
        <v>383</v>
      </c>
      <c r="T85" s="73" t="s">
        <v>369</v>
      </c>
    </row>
    <row r="86" spans="1:20" s="68" customFormat="1">
      <c r="A86" s="67">
        <v>43725</v>
      </c>
      <c r="B86" s="68" t="s">
        <v>156</v>
      </c>
      <c r="C86" s="68" t="s">
        <v>304</v>
      </c>
      <c r="D86" s="68" t="s">
        <v>384</v>
      </c>
      <c r="E86" s="68" t="s">
        <v>306</v>
      </c>
      <c r="F86" s="69">
        <v>8.2638888888888887E-2</v>
      </c>
      <c r="G86" s="68" t="s">
        <v>274</v>
      </c>
      <c r="H86" s="68">
        <v>76</v>
      </c>
      <c r="I86" s="68">
        <v>32.35</v>
      </c>
      <c r="K86" s="68">
        <v>135</v>
      </c>
      <c r="L86" s="68">
        <v>26.315000000000001</v>
      </c>
      <c r="N86" s="68">
        <v>3554</v>
      </c>
      <c r="P86" s="70" t="s">
        <v>385</v>
      </c>
      <c r="Q86" s="68" t="s">
        <v>386</v>
      </c>
      <c r="R86" s="68" t="s">
        <v>353</v>
      </c>
    </row>
    <row r="87" spans="1:20">
      <c r="E87" s="59" t="s">
        <v>311</v>
      </c>
      <c r="F87" s="71">
        <v>0.12986111111111112</v>
      </c>
      <c r="H87" s="59">
        <v>76</v>
      </c>
      <c r="I87" s="59">
        <v>32.212000000000003</v>
      </c>
      <c r="K87" s="59">
        <v>135</v>
      </c>
      <c r="L87" s="59">
        <v>27.082000000000001</v>
      </c>
      <c r="O87" s="59">
        <v>3560</v>
      </c>
    </row>
    <row r="88" spans="1:20">
      <c r="E88" s="59" t="s">
        <v>312</v>
      </c>
      <c r="F88" s="71">
        <v>0.17916666666666667</v>
      </c>
      <c r="H88" s="59">
        <v>76</v>
      </c>
      <c r="I88" s="59">
        <v>32.082999999999998</v>
      </c>
      <c r="K88" s="59">
        <v>135</v>
      </c>
      <c r="L88" s="59">
        <v>27.863</v>
      </c>
    </row>
    <row r="89" spans="1:20" s="68" customFormat="1">
      <c r="A89" s="67">
        <v>43725</v>
      </c>
      <c r="B89" s="68" t="s">
        <v>156</v>
      </c>
      <c r="C89" s="68" t="s">
        <v>313</v>
      </c>
      <c r="D89" s="68" t="s">
        <v>387</v>
      </c>
      <c r="E89" s="68" t="s">
        <v>306</v>
      </c>
      <c r="F89" s="69">
        <v>9.9999999999999992E-2</v>
      </c>
      <c r="H89" s="68">
        <v>76</v>
      </c>
      <c r="I89" s="68">
        <v>32.299999999999997</v>
      </c>
      <c r="K89" s="68">
        <v>135</v>
      </c>
      <c r="L89" s="68">
        <v>26.6</v>
      </c>
      <c r="P89" s="70"/>
      <c r="R89" s="68" t="s">
        <v>353</v>
      </c>
    </row>
    <row r="90" spans="1:20">
      <c r="E90" s="59" t="s">
        <v>311</v>
      </c>
      <c r="F90" s="71">
        <v>0.1013888888888889</v>
      </c>
      <c r="H90" s="59">
        <v>76</v>
      </c>
      <c r="I90" s="59">
        <v>32.299999999999997</v>
      </c>
      <c r="K90" s="59">
        <v>135</v>
      </c>
      <c r="L90" s="59">
        <v>26.6</v>
      </c>
      <c r="O90" s="59" t="s">
        <v>350</v>
      </c>
    </row>
    <row r="91" spans="1:20">
      <c r="E91" s="59" t="s">
        <v>312</v>
      </c>
      <c r="F91" s="71">
        <v>0.10208333333333335</v>
      </c>
      <c r="H91" s="59">
        <v>76</v>
      </c>
      <c r="I91" s="59">
        <v>32.299999999999997</v>
      </c>
      <c r="K91" s="59">
        <v>135</v>
      </c>
      <c r="L91" s="59">
        <v>26.5</v>
      </c>
      <c r="O91" s="59" t="s">
        <v>216</v>
      </c>
    </row>
    <row r="92" spans="1:20" s="68" customFormat="1">
      <c r="A92" s="67">
        <v>43725</v>
      </c>
      <c r="B92" s="68" t="s">
        <v>156</v>
      </c>
      <c r="C92" s="68" t="s">
        <v>313</v>
      </c>
      <c r="D92" s="68" t="s">
        <v>388</v>
      </c>
      <c r="E92" s="68" t="s">
        <v>306</v>
      </c>
      <c r="F92" s="69">
        <v>0.12083333333333333</v>
      </c>
      <c r="H92" s="68">
        <v>76</v>
      </c>
      <c r="I92" s="68">
        <v>32.299999999999997</v>
      </c>
      <c r="K92" s="68">
        <v>135</v>
      </c>
      <c r="L92" s="68">
        <v>26.9</v>
      </c>
      <c r="N92" s="68">
        <v>3553</v>
      </c>
      <c r="P92" s="70"/>
      <c r="R92" s="68" t="s">
        <v>353</v>
      </c>
    </row>
    <row r="93" spans="1:20">
      <c r="E93" s="59" t="s">
        <v>311</v>
      </c>
      <c r="F93" s="71">
        <v>0.12361111111111112</v>
      </c>
      <c r="H93" s="59">
        <v>76</v>
      </c>
      <c r="I93" s="59">
        <v>32.299999999999997</v>
      </c>
      <c r="K93" s="59">
        <v>135</v>
      </c>
      <c r="L93" s="59">
        <v>26.9</v>
      </c>
      <c r="O93" s="59" t="s">
        <v>352</v>
      </c>
    </row>
    <row r="94" spans="1:20">
      <c r="E94" s="59" t="s">
        <v>312</v>
      </c>
      <c r="F94" s="71">
        <v>0.12569444444444444</v>
      </c>
      <c r="H94" s="59">
        <v>76</v>
      </c>
      <c r="I94" s="59">
        <v>32.299999999999997</v>
      </c>
      <c r="K94" s="59">
        <v>135</v>
      </c>
      <c r="L94" s="59">
        <v>27</v>
      </c>
      <c r="O94" s="59" t="s">
        <v>216</v>
      </c>
    </row>
    <row r="95" spans="1:20" s="68" customFormat="1">
      <c r="A95" s="67">
        <v>43725</v>
      </c>
      <c r="B95" s="68" t="s">
        <v>156</v>
      </c>
      <c r="C95" s="68" t="s">
        <v>313</v>
      </c>
      <c r="D95" s="68" t="s">
        <v>389</v>
      </c>
      <c r="E95" s="68" t="s">
        <v>306</v>
      </c>
      <c r="F95" s="69">
        <v>0.13402777777777777</v>
      </c>
      <c r="H95" s="68">
        <v>76</v>
      </c>
      <c r="I95" s="68">
        <v>32.200000000000003</v>
      </c>
      <c r="K95" s="68">
        <v>135</v>
      </c>
      <c r="L95" s="68">
        <v>27.1</v>
      </c>
      <c r="N95" s="68">
        <v>3555</v>
      </c>
      <c r="P95" s="70"/>
      <c r="R95" s="68" t="s">
        <v>353</v>
      </c>
    </row>
    <row r="96" spans="1:20">
      <c r="E96" s="59" t="s">
        <v>311</v>
      </c>
      <c r="F96" s="71">
        <v>0.13958333333333334</v>
      </c>
      <c r="H96" s="59">
        <v>76</v>
      </c>
      <c r="I96" s="59">
        <v>32.200000000000003</v>
      </c>
      <c r="K96" s="59">
        <v>135</v>
      </c>
      <c r="L96" s="59">
        <v>27.1</v>
      </c>
      <c r="O96" s="59" t="s">
        <v>355</v>
      </c>
    </row>
    <row r="97" spans="1:20">
      <c r="E97" s="59" t="s">
        <v>312</v>
      </c>
      <c r="F97" s="71">
        <v>0.14305555555555557</v>
      </c>
      <c r="H97" s="59">
        <v>76</v>
      </c>
      <c r="I97" s="59">
        <v>32.200000000000003</v>
      </c>
      <c r="K97" s="59">
        <v>135</v>
      </c>
      <c r="L97" s="59">
        <v>27.2</v>
      </c>
      <c r="O97" s="59" t="s">
        <v>216</v>
      </c>
    </row>
    <row r="98" spans="1:20" s="68" customFormat="1">
      <c r="A98" s="67">
        <v>43725</v>
      </c>
      <c r="B98" s="68" t="s">
        <v>156</v>
      </c>
      <c r="C98" s="68" t="s">
        <v>313</v>
      </c>
      <c r="D98" s="68" t="s">
        <v>390</v>
      </c>
      <c r="E98" s="68" t="s">
        <v>306</v>
      </c>
      <c r="F98" s="69">
        <v>0.15416666666666667</v>
      </c>
      <c r="H98" s="68">
        <v>76</v>
      </c>
      <c r="I98" s="68">
        <v>32.200000000000003</v>
      </c>
      <c r="K98" s="68">
        <v>135</v>
      </c>
      <c r="L98" s="68">
        <v>27.5</v>
      </c>
      <c r="N98" s="68">
        <v>3554</v>
      </c>
      <c r="P98" s="70"/>
      <c r="R98" s="68" t="s">
        <v>353</v>
      </c>
    </row>
    <row r="99" spans="1:20">
      <c r="E99" s="59" t="s">
        <v>311</v>
      </c>
      <c r="F99" s="71">
        <v>0.15694444444444444</v>
      </c>
      <c r="H99" s="59">
        <v>76</v>
      </c>
      <c r="I99" s="59">
        <v>32.200000000000003</v>
      </c>
      <c r="K99" s="59">
        <v>135</v>
      </c>
      <c r="L99" s="59">
        <v>27.5</v>
      </c>
      <c r="O99" s="59">
        <v>100</v>
      </c>
    </row>
    <row r="100" spans="1:20">
      <c r="E100" s="59" t="s">
        <v>312</v>
      </c>
      <c r="F100" s="71">
        <v>0.15763888888888888</v>
      </c>
      <c r="H100" s="59">
        <v>76</v>
      </c>
      <c r="I100" s="59">
        <v>32.200000000000003</v>
      </c>
      <c r="K100" s="59">
        <v>135</v>
      </c>
      <c r="L100" s="59">
        <v>27.5</v>
      </c>
    </row>
    <row r="101" spans="1:20" s="68" customFormat="1">
      <c r="A101" s="67">
        <v>43725</v>
      </c>
      <c r="C101" s="68" t="s">
        <v>325</v>
      </c>
      <c r="D101" s="68" t="s">
        <v>391</v>
      </c>
      <c r="E101" s="68" t="s">
        <v>359</v>
      </c>
      <c r="F101" s="69">
        <v>0.38263888888888892</v>
      </c>
      <c r="H101" s="68">
        <v>76</v>
      </c>
      <c r="I101" s="68">
        <v>51.28</v>
      </c>
      <c r="K101" s="68">
        <v>138</v>
      </c>
      <c r="L101" s="68">
        <v>6.9829999999999997</v>
      </c>
      <c r="N101" s="68">
        <v>3651</v>
      </c>
      <c r="O101" s="68">
        <v>1100</v>
      </c>
      <c r="P101" s="70" t="s">
        <v>392</v>
      </c>
      <c r="Q101" s="68" t="s">
        <v>393</v>
      </c>
      <c r="R101" s="68" t="s">
        <v>353</v>
      </c>
      <c r="S101" s="68" t="s">
        <v>394</v>
      </c>
      <c r="T101" s="73" t="s">
        <v>395</v>
      </c>
    </row>
    <row r="102" spans="1:20" s="68" customFormat="1">
      <c r="A102" s="67">
        <v>43725</v>
      </c>
      <c r="B102" s="68" t="s">
        <v>157</v>
      </c>
      <c r="C102" s="68" t="s">
        <v>304</v>
      </c>
      <c r="D102" s="68" t="s">
        <v>396</v>
      </c>
      <c r="E102" s="68" t="s">
        <v>306</v>
      </c>
      <c r="F102" s="69">
        <v>0.54027777777777775</v>
      </c>
      <c r="G102" s="68" t="s">
        <v>274</v>
      </c>
      <c r="H102" s="68">
        <v>77</v>
      </c>
      <c r="I102" s="68">
        <v>0.01</v>
      </c>
      <c r="K102" s="68">
        <v>140</v>
      </c>
      <c r="L102" s="68">
        <v>0.186</v>
      </c>
      <c r="N102" s="68">
        <v>3707</v>
      </c>
      <c r="P102" s="70" t="s">
        <v>397</v>
      </c>
      <c r="Q102" s="68" t="s">
        <v>343</v>
      </c>
      <c r="R102" s="68" t="s">
        <v>353</v>
      </c>
    </row>
    <row r="103" spans="1:20">
      <c r="E103" s="59" t="s">
        <v>311</v>
      </c>
      <c r="F103" s="71">
        <v>0.59166666666666667</v>
      </c>
      <c r="H103" s="59">
        <v>77</v>
      </c>
      <c r="I103" s="59">
        <v>0.36499999999999999</v>
      </c>
      <c r="K103" s="59">
        <v>140</v>
      </c>
      <c r="L103" s="59">
        <v>2.0640000000000001</v>
      </c>
      <c r="O103" s="59">
        <v>3718</v>
      </c>
    </row>
    <row r="104" spans="1:20">
      <c r="E104" s="59" t="s">
        <v>312</v>
      </c>
      <c r="F104" s="71">
        <v>0.65763888888888888</v>
      </c>
      <c r="H104" s="59">
        <v>77</v>
      </c>
      <c r="I104" s="59">
        <v>0.73099999999999998</v>
      </c>
      <c r="K104" s="59">
        <v>140</v>
      </c>
      <c r="L104" s="59">
        <v>4.0720000000000001</v>
      </c>
    </row>
    <row r="105" spans="1:20" s="68" customFormat="1">
      <c r="A105" s="67">
        <v>43725</v>
      </c>
      <c r="B105" s="68" t="s">
        <v>157</v>
      </c>
      <c r="C105" s="68" t="s">
        <v>313</v>
      </c>
      <c r="D105" s="68" t="s">
        <v>398</v>
      </c>
      <c r="E105" s="68" t="s">
        <v>306</v>
      </c>
      <c r="F105" s="69">
        <v>0.59722222222222221</v>
      </c>
      <c r="H105" s="68">
        <v>77</v>
      </c>
      <c r="I105" s="68">
        <v>0.4</v>
      </c>
      <c r="K105" s="68">
        <v>140</v>
      </c>
      <c r="L105" s="68">
        <v>1.1000000000000001</v>
      </c>
      <c r="N105" s="68">
        <v>3707</v>
      </c>
      <c r="P105" s="70"/>
      <c r="R105" s="68" t="s">
        <v>353</v>
      </c>
      <c r="S105" s="68" t="s">
        <v>399</v>
      </c>
    </row>
    <row r="106" spans="1:20">
      <c r="E106" s="59" t="s">
        <v>311</v>
      </c>
      <c r="F106" s="71">
        <v>0.59930555555555554</v>
      </c>
      <c r="H106" s="59">
        <v>77</v>
      </c>
      <c r="I106" s="59">
        <v>0.4</v>
      </c>
      <c r="K106" s="59">
        <v>140</v>
      </c>
      <c r="L106" s="59">
        <v>1.1000000000000001</v>
      </c>
      <c r="O106" s="59">
        <v>100</v>
      </c>
      <c r="S106" s="74" t="s">
        <v>400</v>
      </c>
    </row>
    <row r="107" spans="1:20">
      <c r="E107" s="59" t="s">
        <v>312</v>
      </c>
      <c r="F107" s="71">
        <v>0.60069444444444442</v>
      </c>
      <c r="H107" s="59">
        <v>77</v>
      </c>
      <c r="I107" s="59">
        <v>0.4</v>
      </c>
      <c r="K107" s="59">
        <v>140</v>
      </c>
      <c r="L107" s="59">
        <v>1.1000000000000001</v>
      </c>
    </row>
    <row r="108" spans="1:20" s="68" customFormat="1">
      <c r="A108" s="67">
        <v>43725</v>
      </c>
      <c r="B108" s="68" t="s">
        <v>157</v>
      </c>
      <c r="C108" s="68" t="s">
        <v>313</v>
      </c>
      <c r="D108" s="68" t="s">
        <v>401</v>
      </c>
      <c r="E108" s="68" t="s">
        <v>306</v>
      </c>
      <c r="F108" s="69">
        <v>0.56111111111111112</v>
      </c>
      <c r="H108" s="68">
        <v>77</v>
      </c>
      <c r="I108" s="68">
        <v>0.1</v>
      </c>
      <c r="K108" s="68">
        <v>140</v>
      </c>
      <c r="L108" s="68">
        <v>1.1000000000000001</v>
      </c>
      <c r="N108" s="68">
        <v>3707</v>
      </c>
      <c r="P108" s="70"/>
      <c r="R108" s="68" t="s">
        <v>353</v>
      </c>
    </row>
    <row r="109" spans="1:20">
      <c r="E109" s="59" t="s">
        <v>311</v>
      </c>
      <c r="F109" s="71">
        <v>0.5625</v>
      </c>
      <c r="H109" s="59">
        <v>77</v>
      </c>
      <c r="I109" s="59">
        <v>0.1</v>
      </c>
      <c r="K109" s="59">
        <v>140</v>
      </c>
      <c r="L109" s="59">
        <v>1.1000000000000001</v>
      </c>
      <c r="O109" s="59" t="s">
        <v>350</v>
      </c>
    </row>
    <row r="110" spans="1:20">
      <c r="E110" s="59" t="s">
        <v>312</v>
      </c>
      <c r="F110" s="71">
        <v>0.56319444444444444</v>
      </c>
      <c r="H110" s="59">
        <v>77</v>
      </c>
      <c r="I110" s="59">
        <v>0.1</v>
      </c>
      <c r="K110" s="59">
        <v>140</v>
      </c>
      <c r="L110" s="59">
        <v>1.1000000000000001</v>
      </c>
      <c r="O110" s="59" t="s">
        <v>216</v>
      </c>
    </row>
    <row r="111" spans="1:20" s="68" customFormat="1">
      <c r="A111" s="67">
        <v>43725</v>
      </c>
      <c r="B111" s="68" t="s">
        <v>157</v>
      </c>
      <c r="C111" s="68" t="s">
        <v>313</v>
      </c>
      <c r="D111" s="68" t="s">
        <v>402</v>
      </c>
      <c r="E111" s="68" t="s">
        <v>306</v>
      </c>
      <c r="F111" s="69">
        <v>0.56805555555555554</v>
      </c>
      <c r="H111" s="68">
        <v>77</v>
      </c>
      <c r="I111" s="68">
        <v>0.2</v>
      </c>
      <c r="K111" s="68">
        <v>140</v>
      </c>
      <c r="L111" s="68">
        <v>1.2</v>
      </c>
      <c r="N111" s="68">
        <v>3707</v>
      </c>
      <c r="P111" s="70"/>
      <c r="R111" s="68" t="s">
        <v>353</v>
      </c>
    </row>
    <row r="112" spans="1:20">
      <c r="E112" s="59" t="s">
        <v>311</v>
      </c>
      <c r="F112" s="71">
        <v>0.57013888888888886</v>
      </c>
      <c r="H112" s="59">
        <v>77</v>
      </c>
      <c r="I112" s="59">
        <v>0.2</v>
      </c>
      <c r="K112" s="59">
        <v>140</v>
      </c>
      <c r="L112" s="59">
        <v>1.2</v>
      </c>
      <c r="O112" s="59" t="s">
        <v>352</v>
      </c>
    </row>
    <row r="113" spans="1:20">
      <c r="E113" s="59" t="s">
        <v>312</v>
      </c>
      <c r="F113" s="71">
        <v>0.57291666666666663</v>
      </c>
      <c r="H113" s="59">
        <v>77</v>
      </c>
      <c r="I113" s="59">
        <v>0.2</v>
      </c>
      <c r="K113" s="59">
        <v>140</v>
      </c>
      <c r="L113" s="59">
        <v>1.03</v>
      </c>
      <c r="O113" s="59" t="s">
        <v>216</v>
      </c>
    </row>
    <row r="114" spans="1:20" s="68" customFormat="1">
      <c r="A114" s="67">
        <v>43725</v>
      </c>
      <c r="B114" s="68" t="s">
        <v>157</v>
      </c>
      <c r="C114" s="68" t="s">
        <v>313</v>
      </c>
      <c r="D114" s="68" t="s">
        <v>403</v>
      </c>
      <c r="E114" s="68" t="s">
        <v>306</v>
      </c>
      <c r="F114" s="69">
        <v>0.57708333333333328</v>
      </c>
      <c r="H114" s="68">
        <v>77</v>
      </c>
      <c r="I114" s="68">
        <v>0.3</v>
      </c>
      <c r="K114" s="68">
        <v>140</v>
      </c>
      <c r="L114" s="68">
        <v>1.8</v>
      </c>
      <c r="N114" s="68">
        <v>3708</v>
      </c>
      <c r="P114" s="70"/>
      <c r="R114" s="68" t="s">
        <v>353</v>
      </c>
    </row>
    <row r="115" spans="1:20">
      <c r="E115" s="59" t="s">
        <v>311</v>
      </c>
      <c r="F115" s="71">
        <v>0.58194444444444449</v>
      </c>
      <c r="H115" s="59">
        <v>77</v>
      </c>
      <c r="I115" s="59">
        <v>0.3</v>
      </c>
      <c r="K115" s="59">
        <v>140</v>
      </c>
      <c r="L115" s="59">
        <v>1.9</v>
      </c>
      <c r="O115" s="59" t="s">
        <v>355</v>
      </c>
    </row>
    <row r="116" spans="1:20">
      <c r="E116" s="59" t="s">
        <v>312</v>
      </c>
      <c r="F116" s="75" t="s">
        <v>404</v>
      </c>
      <c r="H116" s="59">
        <v>77</v>
      </c>
      <c r="I116" s="59">
        <v>0.3</v>
      </c>
      <c r="K116" s="59">
        <v>140</v>
      </c>
      <c r="L116" s="59">
        <v>1.0900000000000001</v>
      </c>
      <c r="O116" s="59" t="s">
        <v>216</v>
      </c>
    </row>
    <row r="117" spans="1:20" s="68" customFormat="1">
      <c r="A117" s="67">
        <v>43725</v>
      </c>
      <c r="C117" s="68" t="s">
        <v>325</v>
      </c>
      <c r="D117" s="68" t="s">
        <v>405</v>
      </c>
      <c r="E117" s="68" t="s">
        <v>359</v>
      </c>
      <c r="F117" s="69"/>
      <c r="H117" s="68">
        <v>77</v>
      </c>
      <c r="I117" s="68">
        <v>9.1</v>
      </c>
      <c r="K117" s="68">
        <v>141</v>
      </c>
      <c r="L117" s="68">
        <v>42.9</v>
      </c>
      <c r="N117" s="68">
        <v>3732</v>
      </c>
      <c r="O117" s="68">
        <v>1100</v>
      </c>
      <c r="P117" s="70" t="s">
        <v>406</v>
      </c>
      <c r="Q117" s="68" t="s">
        <v>360</v>
      </c>
      <c r="R117" s="68" t="s">
        <v>353</v>
      </c>
      <c r="S117" s="68" t="s">
        <v>394</v>
      </c>
      <c r="T117" s="73" t="s">
        <v>395</v>
      </c>
    </row>
    <row r="118" spans="1:20" s="68" customFormat="1">
      <c r="A118" s="67">
        <v>43725</v>
      </c>
      <c r="B118" s="68" t="s">
        <v>159</v>
      </c>
      <c r="C118" s="68" t="s">
        <v>304</v>
      </c>
      <c r="D118" s="68" t="s">
        <v>407</v>
      </c>
      <c r="E118" s="68" t="s">
        <v>306</v>
      </c>
      <c r="F118" s="69">
        <v>0.90138888888888891</v>
      </c>
      <c r="G118" s="68" t="s">
        <v>274</v>
      </c>
      <c r="H118" s="68">
        <v>77</v>
      </c>
      <c r="I118" s="68">
        <v>18.143000000000001</v>
      </c>
      <c r="K118" s="68">
        <v>143</v>
      </c>
      <c r="L118" s="68">
        <v>18.527999999999999</v>
      </c>
      <c r="N118" s="68">
        <v>3761</v>
      </c>
      <c r="P118" s="70" t="s">
        <v>408</v>
      </c>
      <c r="Q118" s="68" t="s">
        <v>409</v>
      </c>
      <c r="R118" s="68" t="s">
        <v>353</v>
      </c>
    </row>
    <row r="119" spans="1:20">
      <c r="E119" s="59" t="s">
        <v>311</v>
      </c>
      <c r="F119" s="71">
        <v>0.94930555555555562</v>
      </c>
      <c r="H119" s="59">
        <v>77</v>
      </c>
      <c r="I119" s="59">
        <v>18.091000000000001</v>
      </c>
      <c r="K119" s="59">
        <v>143</v>
      </c>
      <c r="L119" s="59">
        <v>19.468</v>
      </c>
      <c r="O119" s="59">
        <v>3773</v>
      </c>
      <c r="S119" s="74" t="s">
        <v>410</v>
      </c>
    </row>
    <row r="120" spans="1:20">
      <c r="E120" s="59" t="s">
        <v>312</v>
      </c>
      <c r="F120" s="71">
        <v>5.5555555555555558E-3</v>
      </c>
      <c r="H120" s="59">
        <v>77</v>
      </c>
      <c r="I120" s="59">
        <v>18.026</v>
      </c>
      <c r="K120" s="59">
        <v>143</v>
      </c>
      <c r="L120" s="59">
        <v>19.806000000000001</v>
      </c>
      <c r="S120" s="74" t="s">
        <v>411</v>
      </c>
    </row>
    <row r="121" spans="1:20" s="68" customFormat="1">
      <c r="A121" s="67">
        <v>43725</v>
      </c>
      <c r="B121" s="68" t="s">
        <v>159</v>
      </c>
      <c r="C121" s="68" t="s">
        <v>313</v>
      </c>
      <c r="D121" s="68" t="s">
        <v>412</v>
      </c>
      <c r="E121" s="68" t="s">
        <v>306</v>
      </c>
      <c r="F121" s="69">
        <v>0.9159722222222223</v>
      </c>
      <c r="H121" s="68">
        <v>77</v>
      </c>
      <c r="I121" s="68">
        <v>18.13</v>
      </c>
      <c r="K121" s="68">
        <v>143</v>
      </c>
      <c r="L121" s="68">
        <v>18.850000000000001</v>
      </c>
      <c r="N121" s="68">
        <v>3762</v>
      </c>
      <c r="P121" s="70"/>
      <c r="R121" s="68" t="s">
        <v>353</v>
      </c>
    </row>
    <row r="122" spans="1:20">
      <c r="E122" s="59" t="s">
        <v>311</v>
      </c>
      <c r="F122" s="71">
        <v>0.91666666666666663</v>
      </c>
      <c r="H122" s="59">
        <v>77</v>
      </c>
      <c r="I122" s="59">
        <v>18.13</v>
      </c>
      <c r="K122" s="59">
        <v>143</v>
      </c>
      <c r="L122" s="59">
        <v>18.91</v>
      </c>
      <c r="O122" s="59" t="s">
        <v>350</v>
      </c>
    </row>
    <row r="123" spans="1:20">
      <c r="E123" s="59" t="s">
        <v>312</v>
      </c>
      <c r="F123" s="71">
        <v>0.91736111111111107</v>
      </c>
      <c r="H123" s="59">
        <v>77</v>
      </c>
      <c r="I123" s="59">
        <v>18.13</v>
      </c>
      <c r="K123" s="59">
        <v>143</v>
      </c>
      <c r="L123" s="59">
        <v>18.13</v>
      </c>
      <c r="O123" s="59" t="s">
        <v>216</v>
      </c>
    </row>
    <row r="124" spans="1:20" s="68" customFormat="1">
      <c r="A124" s="67">
        <v>43725</v>
      </c>
      <c r="B124" s="68" t="s">
        <v>159</v>
      </c>
      <c r="C124" s="68" t="s">
        <v>313</v>
      </c>
      <c r="D124" s="68" t="s">
        <v>413</v>
      </c>
      <c r="E124" s="68" t="s">
        <v>306</v>
      </c>
      <c r="F124" s="69">
        <v>0.92222222222222217</v>
      </c>
      <c r="H124" s="68">
        <v>77</v>
      </c>
      <c r="I124" s="68">
        <v>18.149999999999999</v>
      </c>
      <c r="K124" s="68">
        <v>143</v>
      </c>
      <c r="L124" s="68">
        <v>19.13</v>
      </c>
      <c r="N124" s="68">
        <v>3762</v>
      </c>
      <c r="P124" s="70"/>
      <c r="R124" s="68" t="s">
        <v>353</v>
      </c>
    </row>
    <row r="125" spans="1:20">
      <c r="E125" s="59" t="s">
        <v>311</v>
      </c>
      <c r="F125" s="75" t="s">
        <v>414</v>
      </c>
      <c r="H125" s="59">
        <v>77</v>
      </c>
      <c r="I125" s="59">
        <v>18.13</v>
      </c>
      <c r="K125" s="59">
        <v>143</v>
      </c>
      <c r="L125" s="59">
        <v>19.12</v>
      </c>
      <c r="O125" s="59" t="s">
        <v>352</v>
      </c>
    </row>
    <row r="126" spans="1:20">
      <c r="E126" s="59" t="s">
        <v>312</v>
      </c>
      <c r="F126" s="71">
        <v>0.92638888888888893</v>
      </c>
      <c r="H126" s="59">
        <v>77</v>
      </c>
      <c r="I126" s="59">
        <v>18.09</v>
      </c>
      <c r="K126" s="59">
        <v>143</v>
      </c>
      <c r="L126" s="59">
        <v>19.29</v>
      </c>
      <c r="O126" s="59" t="s">
        <v>216</v>
      </c>
    </row>
    <row r="127" spans="1:20" s="68" customFormat="1">
      <c r="A127" s="67">
        <v>43725</v>
      </c>
      <c r="B127" s="68" t="s">
        <v>159</v>
      </c>
      <c r="C127" s="68" t="s">
        <v>313</v>
      </c>
      <c r="D127" s="68" t="s">
        <v>415</v>
      </c>
      <c r="E127" s="68" t="s">
        <v>306</v>
      </c>
      <c r="F127" s="69">
        <v>0.93472222222222223</v>
      </c>
      <c r="H127" s="68">
        <v>77</v>
      </c>
      <c r="I127" s="68">
        <v>18.09</v>
      </c>
      <c r="K127" s="68">
        <v>143</v>
      </c>
      <c r="L127" s="68">
        <v>19.29</v>
      </c>
      <c r="N127" s="68">
        <v>3763</v>
      </c>
      <c r="P127" s="70"/>
      <c r="Q127" s="68" t="s">
        <v>416</v>
      </c>
      <c r="R127" s="68" t="s">
        <v>353</v>
      </c>
    </row>
    <row r="128" spans="1:20">
      <c r="E128" s="59" t="s">
        <v>311</v>
      </c>
      <c r="F128" s="71">
        <v>0.9375</v>
      </c>
      <c r="H128" s="59">
        <v>77</v>
      </c>
      <c r="I128" s="59">
        <v>18.09</v>
      </c>
      <c r="K128" s="59">
        <v>143</v>
      </c>
      <c r="L128" s="59">
        <v>19.36</v>
      </c>
      <c r="O128" s="59">
        <v>100</v>
      </c>
      <c r="S128" s="74"/>
    </row>
    <row r="129" spans="1:20">
      <c r="A129" s="59" t="s">
        <v>417</v>
      </c>
      <c r="E129" s="59" t="s">
        <v>312</v>
      </c>
      <c r="F129" s="71">
        <v>0.93819444444444444</v>
      </c>
      <c r="H129" s="59">
        <v>77</v>
      </c>
      <c r="I129" s="59">
        <v>18.09</v>
      </c>
      <c r="K129" s="59">
        <v>143</v>
      </c>
      <c r="L129" s="59">
        <v>19.39</v>
      </c>
    </row>
    <row r="130" spans="1:20" s="68" customFormat="1">
      <c r="A130" s="67">
        <v>43726</v>
      </c>
      <c r="C130" s="68" t="s">
        <v>325</v>
      </c>
      <c r="D130" s="68" t="s">
        <v>418</v>
      </c>
      <c r="E130" s="68" t="s">
        <v>359</v>
      </c>
      <c r="F130" s="69">
        <v>0.15347222222222223</v>
      </c>
      <c r="H130" s="76">
        <v>77</v>
      </c>
      <c r="I130" s="68">
        <v>39.654000000000003</v>
      </c>
      <c r="K130" s="68">
        <v>141</v>
      </c>
      <c r="L130" s="68">
        <v>38.292000000000002</v>
      </c>
      <c r="N130" s="68">
        <v>3746</v>
      </c>
      <c r="O130" s="68">
        <v>1100</v>
      </c>
      <c r="P130" s="70" t="s">
        <v>419</v>
      </c>
      <c r="Q130" s="68" t="s">
        <v>420</v>
      </c>
      <c r="R130" s="68" t="s">
        <v>353</v>
      </c>
      <c r="S130" s="68" t="s">
        <v>421</v>
      </c>
      <c r="T130" s="73"/>
    </row>
    <row r="131" spans="1:20" s="68" customFormat="1">
      <c r="A131" s="67">
        <v>43726</v>
      </c>
      <c r="B131" s="68" t="s">
        <v>158</v>
      </c>
      <c r="C131" s="68" t="s">
        <v>304</v>
      </c>
      <c r="D131" s="68" t="s">
        <v>422</v>
      </c>
      <c r="E131" s="68" t="s">
        <v>306</v>
      </c>
      <c r="F131" s="69">
        <v>0.34583333333333338</v>
      </c>
      <c r="G131" s="68" t="s">
        <v>274</v>
      </c>
      <c r="H131" s="68">
        <v>78</v>
      </c>
      <c r="I131" s="68">
        <v>0.215</v>
      </c>
      <c r="K131" s="68">
        <v>140</v>
      </c>
      <c r="L131" s="68">
        <v>0.442</v>
      </c>
      <c r="N131" s="68">
        <v>3732</v>
      </c>
      <c r="P131" s="70" t="s">
        <v>423</v>
      </c>
      <c r="Q131" s="68" t="s">
        <v>424</v>
      </c>
      <c r="R131" s="68" t="s">
        <v>353</v>
      </c>
    </row>
    <row r="132" spans="1:20">
      <c r="E132" s="59" t="s">
        <v>311</v>
      </c>
      <c r="F132" s="71">
        <v>0.3972222222222222</v>
      </c>
      <c r="H132" s="59">
        <v>78</v>
      </c>
      <c r="I132" s="59">
        <v>6.0999999999999999E-2</v>
      </c>
      <c r="K132" s="59">
        <v>140</v>
      </c>
      <c r="L132" s="59">
        <v>1.0900000000000001</v>
      </c>
      <c r="O132" s="59">
        <v>3742</v>
      </c>
      <c r="S132" s="74"/>
    </row>
    <row r="133" spans="1:20">
      <c r="E133" s="59" t="s">
        <v>312</v>
      </c>
      <c r="F133" s="75" t="s">
        <v>404</v>
      </c>
      <c r="H133" s="59">
        <v>77</v>
      </c>
      <c r="I133" s="59">
        <v>59.88</v>
      </c>
      <c r="K133" s="59">
        <v>140</v>
      </c>
      <c r="L133" s="59">
        <v>1.992</v>
      </c>
      <c r="S133" s="74"/>
    </row>
    <row r="134" spans="1:20" s="68" customFormat="1">
      <c r="A134" s="67">
        <v>43726</v>
      </c>
      <c r="C134" s="68" t="s">
        <v>325</v>
      </c>
      <c r="D134" s="68" t="s">
        <v>425</v>
      </c>
      <c r="E134" s="68" t="s">
        <v>359</v>
      </c>
      <c r="F134" s="69">
        <v>0.62847222222222221</v>
      </c>
      <c r="H134" s="68">
        <v>78</v>
      </c>
      <c r="I134" s="68">
        <v>24.3</v>
      </c>
      <c r="K134" s="68">
        <v>138</v>
      </c>
      <c r="L134" s="68">
        <v>49.8</v>
      </c>
      <c r="N134" s="68">
        <v>3731</v>
      </c>
      <c r="P134" s="70" t="s">
        <v>426</v>
      </c>
      <c r="Q134" s="68" t="s">
        <v>360</v>
      </c>
      <c r="R134" s="68" t="s">
        <v>353</v>
      </c>
      <c r="S134" s="68" t="s">
        <v>427</v>
      </c>
      <c r="T134" s="73"/>
    </row>
    <row r="135" spans="1:20" s="68" customFormat="1">
      <c r="A135" s="67">
        <v>43726</v>
      </c>
      <c r="C135" s="68" t="s">
        <v>325</v>
      </c>
      <c r="D135" s="68" t="s">
        <v>428</v>
      </c>
      <c r="E135" s="68" t="s">
        <v>359</v>
      </c>
      <c r="F135" s="69">
        <v>0.80486111111111114</v>
      </c>
      <c r="H135" s="68">
        <v>78</v>
      </c>
      <c r="I135" s="68">
        <v>52.4</v>
      </c>
      <c r="K135" s="68">
        <v>137</v>
      </c>
      <c r="L135" s="68">
        <v>34.700000000000003</v>
      </c>
      <c r="N135" s="68">
        <v>3718</v>
      </c>
      <c r="O135" s="68">
        <v>1056</v>
      </c>
      <c r="P135" s="70"/>
      <c r="Q135" s="68" t="s">
        <v>429</v>
      </c>
      <c r="R135" s="68" t="s">
        <v>353</v>
      </c>
      <c r="S135" s="68" t="s">
        <v>430</v>
      </c>
      <c r="T135" s="73"/>
    </row>
    <row r="136" spans="1:20" s="68" customFormat="1">
      <c r="A136" s="67">
        <v>43726</v>
      </c>
      <c r="B136" s="68" t="s">
        <v>178</v>
      </c>
      <c r="C136" s="68" t="s">
        <v>304</v>
      </c>
      <c r="D136" s="68" t="s">
        <v>431</v>
      </c>
      <c r="E136" s="68" t="s">
        <v>306</v>
      </c>
      <c r="F136" s="69">
        <v>0.98333333333333339</v>
      </c>
      <c r="G136" s="68" t="s">
        <v>274</v>
      </c>
      <c r="H136" s="68">
        <v>79</v>
      </c>
      <c r="I136" s="68">
        <v>0.41399999999999998</v>
      </c>
      <c r="K136" s="68">
        <v>137</v>
      </c>
      <c r="L136" s="68">
        <v>5.7679999999999998</v>
      </c>
      <c r="N136" s="68">
        <v>3708</v>
      </c>
      <c r="P136" s="70" t="s">
        <v>432</v>
      </c>
      <c r="Q136" s="68" t="s">
        <v>409</v>
      </c>
      <c r="R136" s="68" t="s">
        <v>353</v>
      </c>
    </row>
    <row r="137" spans="1:20">
      <c r="E137" s="59" t="s">
        <v>311</v>
      </c>
      <c r="F137" s="71">
        <v>0.99513888888888891</v>
      </c>
      <c r="H137" s="59">
        <v>79</v>
      </c>
      <c r="I137" s="59">
        <v>0.42199999999999999</v>
      </c>
      <c r="K137" s="77">
        <v>137</v>
      </c>
      <c r="L137" s="77">
        <v>5.7910000000000004</v>
      </c>
      <c r="O137" s="59">
        <v>600</v>
      </c>
      <c r="S137" s="74"/>
    </row>
    <row r="138" spans="1:20">
      <c r="E138" s="59" t="s">
        <v>312</v>
      </c>
      <c r="F138" s="71">
        <v>1.1805555555555555E-2</v>
      </c>
      <c r="H138" s="59">
        <v>79</v>
      </c>
      <c r="I138" s="59">
        <v>0.433</v>
      </c>
      <c r="K138" s="77">
        <v>137</v>
      </c>
      <c r="L138" s="77">
        <v>6.1280000000000001</v>
      </c>
      <c r="S138" s="74"/>
    </row>
    <row r="139" spans="1:20" s="68" customFormat="1">
      <c r="A139" s="67">
        <v>43727</v>
      </c>
      <c r="C139" s="68" t="s">
        <v>325</v>
      </c>
      <c r="D139" s="68" t="s">
        <v>433</v>
      </c>
      <c r="E139" s="68" t="s">
        <v>359</v>
      </c>
      <c r="F139" s="69">
        <v>0.13263888888888889</v>
      </c>
      <c r="H139" s="68">
        <v>79</v>
      </c>
      <c r="I139" s="68">
        <v>27.72</v>
      </c>
      <c r="K139" s="68">
        <v>136</v>
      </c>
      <c r="L139" s="68">
        <v>25.402000000000001</v>
      </c>
      <c r="N139" s="68">
        <v>3704</v>
      </c>
      <c r="O139" s="68">
        <v>1043</v>
      </c>
      <c r="P139" s="70" t="s">
        <v>434</v>
      </c>
      <c r="Q139" s="68" t="s">
        <v>435</v>
      </c>
      <c r="R139" s="68" t="s">
        <v>353</v>
      </c>
      <c r="S139" s="68" t="s">
        <v>436</v>
      </c>
      <c r="T139" s="73"/>
    </row>
    <row r="140" spans="1:20" s="68" customFormat="1">
      <c r="A140" s="67">
        <v>43727</v>
      </c>
      <c r="C140" s="68" t="s">
        <v>325</v>
      </c>
      <c r="D140" s="68" t="s">
        <v>437</v>
      </c>
      <c r="E140" s="68" t="s">
        <v>359</v>
      </c>
      <c r="F140" s="69">
        <v>0.2590277777777778</v>
      </c>
      <c r="H140" s="68">
        <v>79</v>
      </c>
      <c r="I140" s="68">
        <v>39.113</v>
      </c>
      <c r="K140" s="68">
        <v>136</v>
      </c>
      <c r="L140" s="68">
        <v>2.629</v>
      </c>
      <c r="N140" s="68">
        <v>3673</v>
      </c>
      <c r="P140" s="70" t="s">
        <v>438</v>
      </c>
      <c r="Q140" s="68" t="s">
        <v>360</v>
      </c>
      <c r="R140" s="68" t="s">
        <v>353</v>
      </c>
      <c r="S140" s="68" t="s">
        <v>439</v>
      </c>
      <c r="T140" s="73"/>
    </row>
    <row r="141" spans="1:20" s="68" customFormat="1">
      <c r="A141" s="67">
        <v>43727</v>
      </c>
      <c r="C141" s="68" t="s">
        <v>325</v>
      </c>
      <c r="D141" s="68" t="s">
        <v>440</v>
      </c>
      <c r="E141" s="68" t="s">
        <v>359</v>
      </c>
      <c r="F141" s="69">
        <v>0.4069444444444445</v>
      </c>
      <c r="H141" s="68">
        <v>80</v>
      </c>
      <c r="I141" s="68">
        <v>29.181999999999999</v>
      </c>
      <c r="K141" s="68">
        <v>136</v>
      </c>
      <c r="L141" s="68">
        <v>25.373000000000001</v>
      </c>
      <c r="N141" s="68">
        <v>3693</v>
      </c>
      <c r="P141" s="70" t="s">
        <v>441</v>
      </c>
      <c r="Q141" s="68" t="s">
        <v>360</v>
      </c>
      <c r="R141" s="68" t="s">
        <v>353</v>
      </c>
      <c r="S141" s="68" t="s">
        <v>442</v>
      </c>
      <c r="T141" s="73"/>
    </row>
    <row r="142" spans="1:20">
      <c r="A142" s="67">
        <v>43726</v>
      </c>
      <c r="B142" s="68"/>
      <c r="C142" s="68" t="s">
        <v>443</v>
      </c>
      <c r="D142" s="68" t="s">
        <v>178</v>
      </c>
      <c r="E142" s="68" t="s">
        <v>359</v>
      </c>
      <c r="F142" s="69"/>
      <c r="G142" s="68"/>
      <c r="H142" s="68"/>
      <c r="I142" s="68"/>
      <c r="K142" s="68"/>
      <c r="L142" s="68"/>
      <c r="N142" s="68"/>
      <c r="O142" s="68"/>
      <c r="P142" s="70" t="s">
        <v>444</v>
      </c>
      <c r="Q142" s="68"/>
      <c r="R142" s="68" t="s">
        <v>353</v>
      </c>
      <c r="S142" s="68" t="s">
        <v>445</v>
      </c>
      <c r="T142" s="68"/>
    </row>
    <row r="143" spans="1:20">
      <c r="A143" s="67">
        <v>43727</v>
      </c>
      <c r="B143" s="68"/>
      <c r="C143" s="68" t="s">
        <v>443</v>
      </c>
      <c r="D143" s="68" t="s">
        <v>446</v>
      </c>
      <c r="E143" s="68" t="s">
        <v>359</v>
      </c>
      <c r="F143" s="69"/>
      <c r="G143" s="68"/>
      <c r="H143" s="68"/>
      <c r="I143" s="68"/>
      <c r="K143" s="68"/>
      <c r="L143" s="68"/>
      <c r="N143" s="68"/>
      <c r="O143" s="68"/>
      <c r="P143" s="70" t="s">
        <v>447</v>
      </c>
      <c r="Q143" s="68"/>
      <c r="R143" s="68" t="s">
        <v>353</v>
      </c>
      <c r="S143" s="68" t="s">
        <v>448</v>
      </c>
      <c r="T143" s="68"/>
    </row>
    <row r="144" spans="1:20">
      <c r="A144" s="68"/>
      <c r="B144" s="68"/>
      <c r="C144" s="68" t="s">
        <v>443</v>
      </c>
      <c r="D144" s="68" t="s">
        <v>446</v>
      </c>
      <c r="E144" s="68" t="s">
        <v>359</v>
      </c>
      <c r="F144" s="69"/>
      <c r="G144" s="68"/>
      <c r="H144" s="68"/>
      <c r="I144" s="68"/>
      <c r="K144" s="68"/>
      <c r="L144" s="68"/>
      <c r="N144" s="68"/>
      <c r="O144" s="68"/>
      <c r="P144" s="70" t="s">
        <v>449</v>
      </c>
      <c r="Q144" s="68"/>
      <c r="R144" s="68" t="s">
        <v>353</v>
      </c>
      <c r="S144" s="68" t="s">
        <v>450</v>
      </c>
      <c r="T144" s="68"/>
    </row>
    <row r="145" spans="1:20">
      <c r="A145" s="68"/>
      <c r="B145" s="68"/>
      <c r="C145" s="68" t="s">
        <v>443</v>
      </c>
      <c r="D145" s="68" t="s">
        <v>446</v>
      </c>
      <c r="E145" s="68" t="s">
        <v>359</v>
      </c>
      <c r="F145" s="69"/>
      <c r="G145" s="68"/>
      <c r="H145" s="68"/>
      <c r="I145" s="68"/>
      <c r="K145" s="68"/>
      <c r="L145" s="68"/>
      <c r="N145" s="68"/>
      <c r="O145" s="68"/>
      <c r="P145" s="70" t="s">
        <v>451</v>
      </c>
      <c r="Q145" s="68"/>
      <c r="R145" s="68" t="s">
        <v>353</v>
      </c>
      <c r="S145" s="68" t="s">
        <v>452</v>
      </c>
      <c r="T145" s="68"/>
    </row>
    <row r="146" spans="1:20">
      <c r="K146" s="77"/>
      <c r="L146" s="77"/>
      <c r="N146" s="77"/>
      <c r="O146" s="77"/>
      <c r="P146" s="78"/>
      <c r="Q146" s="77"/>
      <c r="R146" s="77"/>
      <c r="S146" s="77" t="s">
        <v>453</v>
      </c>
    </row>
    <row r="147" spans="1:20" s="68" customFormat="1">
      <c r="A147" s="67">
        <v>43728</v>
      </c>
      <c r="B147" s="68" t="s">
        <v>180</v>
      </c>
      <c r="C147" s="68" t="s">
        <v>304</v>
      </c>
      <c r="D147" s="68" t="s">
        <v>454</v>
      </c>
      <c r="E147" s="68" t="s">
        <v>306</v>
      </c>
      <c r="F147" s="69">
        <v>0.11597222222222221</v>
      </c>
      <c r="G147" s="68" t="s">
        <v>274</v>
      </c>
      <c r="H147" s="68">
        <v>80</v>
      </c>
      <c r="I147" s="68">
        <v>56.164000000000001</v>
      </c>
      <c r="K147" s="68">
        <v>135</v>
      </c>
      <c r="L147" s="68">
        <v>37.481000000000002</v>
      </c>
      <c r="N147" s="68">
        <v>3696</v>
      </c>
      <c r="P147" s="70" t="s">
        <v>455</v>
      </c>
      <c r="Q147" s="68" t="s">
        <v>409</v>
      </c>
      <c r="R147" s="68" t="s">
        <v>353</v>
      </c>
      <c r="S147" s="68" t="s">
        <v>456</v>
      </c>
    </row>
    <row r="148" spans="1:20">
      <c r="E148" s="59" t="s">
        <v>311</v>
      </c>
      <c r="F148" s="71">
        <v>0.16597222222222222</v>
      </c>
      <c r="H148" s="59">
        <v>80</v>
      </c>
      <c r="I148" s="59">
        <v>56.16</v>
      </c>
      <c r="K148" s="77">
        <v>135</v>
      </c>
      <c r="L148" s="59">
        <v>38.345999999999997</v>
      </c>
      <c r="O148" s="59">
        <v>3769</v>
      </c>
      <c r="S148" s="74"/>
    </row>
    <row r="149" spans="1:20">
      <c r="E149" s="59" t="s">
        <v>312</v>
      </c>
      <c r="F149" s="71">
        <v>0.22013888888888888</v>
      </c>
      <c r="H149" s="59">
        <v>80</v>
      </c>
      <c r="I149" s="59">
        <v>56.046999999999997</v>
      </c>
      <c r="K149" s="77">
        <v>135</v>
      </c>
      <c r="L149" s="59">
        <v>39.055</v>
      </c>
      <c r="S149" s="74"/>
    </row>
    <row r="150" spans="1:20" s="68" customFormat="1">
      <c r="A150" s="67">
        <v>43728</v>
      </c>
      <c r="B150" s="68" t="s">
        <v>180</v>
      </c>
      <c r="C150" s="68" t="s">
        <v>313</v>
      </c>
      <c r="D150" s="68" t="s">
        <v>457</v>
      </c>
      <c r="E150" s="68" t="s">
        <v>306</v>
      </c>
      <c r="F150" s="69">
        <v>0.13055555555555556</v>
      </c>
      <c r="H150" s="68">
        <v>80</v>
      </c>
      <c r="I150" s="68">
        <v>56.164000000000001</v>
      </c>
      <c r="K150" s="68">
        <v>135</v>
      </c>
      <c r="L150" s="68">
        <v>37.481000000000002</v>
      </c>
      <c r="N150" s="68">
        <v>3707</v>
      </c>
      <c r="P150" s="70"/>
      <c r="Q150" s="68" t="s">
        <v>458</v>
      </c>
      <c r="R150" s="68" t="s">
        <v>353</v>
      </c>
    </row>
    <row r="151" spans="1:20">
      <c r="E151" s="59" t="s">
        <v>311</v>
      </c>
      <c r="F151" s="71">
        <v>0.13194444444444445</v>
      </c>
      <c r="H151" s="59">
        <v>80</v>
      </c>
      <c r="I151" s="77">
        <v>56.164000000000001</v>
      </c>
      <c r="K151" s="77">
        <v>135</v>
      </c>
      <c r="L151" s="77">
        <v>37.481000000000002</v>
      </c>
      <c r="O151" s="59" t="s">
        <v>350</v>
      </c>
    </row>
    <row r="152" spans="1:20">
      <c r="E152" s="59" t="s">
        <v>312</v>
      </c>
      <c r="F152" s="71">
        <v>0.13263888888888889</v>
      </c>
      <c r="H152" s="59">
        <v>80</v>
      </c>
      <c r="I152" s="77">
        <v>56.164000000000001</v>
      </c>
      <c r="K152" s="77">
        <v>135</v>
      </c>
      <c r="L152" s="77">
        <v>37.481000000000002</v>
      </c>
      <c r="O152" s="59" t="s">
        <v>216</v>
      </c>
    </row>
    <row r="153" spans="1:20" s="68" customFormat="1">
      <c r="A153" s="67">
        <v>43728</v>
      </c>
      <c r="B153" s="68" t="s">
        <v>180</v>
      </c>
      <c r="C153" s="68" t="s">
        <v>313</v>
      </c>
      <c r="D153" s="68" t="s">
        <v>459</v>
      </c>
      <c r="E153" s="68" t="s">
        <v>306</v>
      </c>
      <c r="F153" s="69">
        <v>0.13680555555555554</v>
      </c>
      <c r="H153" s="68">
        <v>80</v>
      </c>
      <c r="I153" s="68">
        <v>56.164000000000001</v>
      </c>
      <c r="K153" s="68">
        <v>135</v>
      </c>
      <c r="L153" s="68">
        <v>38</v>
      </c>
      <c r="N153" s="68">
        <v>3707</v>
      </c>
      <c r="P153" s="70"/>
      <c r="Q153" s="68" t="s">
        <v>458</v>
      </c>
      <c r="R153" s="68" t="s">
        <v>353</v>
      </c>
    </row>
    <row r="154" spans="1:20">
      <c r="E154" s="59" t="s">
        <v>311</v>
      </c>
      <c r="F154" s="71">
        <v>0.13958333333333334</v>
      </c>
      <c r="H154" s="59">
        <v>80</v>
      </c>
      <c r="I154" s="77">
        <v>56.164000000000001</v>
      </c>
      <c r="K154" s="77">
        <v>135</v>
      </c>
      <c r="L154" s="77">
        <v>38</v>
      </c>
      <c r="N154" s="77"/>
      <c r="O154" s="59" t="s">
        <v>352</v>
      </c>
    </row>
    <row r="155" spans="1:20">
      <c r="E155" s="59" t="s">
        <v>312</v>
      </c>
      <c r="F155" s="71">
        <v>0.14166666666666666</v>
      </c>
      <c r="H155" s="59">
        <v>80</v>
      </c>
      <c r="I155" s="77">
        <v>56.164000000000001</v>
      </c>
      <c r="K155" s="77">
        <v>135</v>
      </c>
      <c r="L155" s="77">
        <v>38</v>
      </c>
      <c r="N155" s="77"/>
      <c r="O155" s="59" t="s">
        <v>216</v>
      </c>
    </row>
    <row r="156" spans="1:20" s="68" customFormat="1">
      <c r="A156" s="67">
        <v>43728</v>
      </c>
      <c r="B156" s="68" t="s">
        <v>180</v>
      </c>
      <c r="C156" s="68" t="s">
        <v>313</v>
      </c>
      <c r="D156" s="68" t="s">
        <v>460</v>
      </c>
      <c r="E156" s="68" t="s">
        <v>306</v>
      </c>
      <c r="F156" s="69">
        <v>0.14652777777777778</v>
      </c>
      <c r="H156" s="68">
        <v>80</v>
      </c>
      <c r="I156" s="68">
        <v>56.1</v>
      </c>
      <c r="K156" s="68">
        <v>135</v>
      </c>
      <c r="L156" s="68">
        <v>38.1</v>
      </c>
      <c r="N156" s="68">
        <v>3708</v>
      </c>
      <c r="P156" s="70"/>
      <c r="Q156" s="68" t="s">
        <v>458</v>
      </c>
      <c r="R156" s="68" t="s">
        <v>353</v>
      </c>
    </row>
    <row r="157" spans="1:20">
      <c r="E157" s="59" t="s">
        <v>311</v>
      </c>
      <c r="F157" s="71">
        <v>0.15069444444444444</v>
      </c>
      <c r="H157" s="59">
        <v>80</v>
      </c>
      <c r="I157" s="77">
        <v>56.1</v>
      </c>
      <c r="K157" s="77">
        <v>135</v>
      </c>
      <c r="L157" s="77">
        <v>38.1</v>
      </c>
      <c r="O157" s="59" t="s">
        <v>355</v>
      </c>
    </row>
    <row r="158" spans="1:20">
      <c r="E158" s="59" t="s">
        <v>312</v>
      </c>
      <c r="F158" s="75">
        <v>0.15416666666666667</v>
      </c>
      <c r="H158" s="59">
        <v>80</v>
      </c>
      <c r="I158" s="77">
        <v>56.1</v>
      </c>
      <c r="K158" s="77">
        <v>135</v>
      </c>
      <c r="L158" s="77">
        <v>38.200000000000003</v>
      </c>
      <c r="O158" s="59" t="s">
        <v>216</v>
      </c>
    </row>
    <row r="159" spans="1:20" s="68" customFormat="1">
      <c r="A159" s="67">
        <v>43728</v>
      </c>
      <c r="B159" s="68" t="s">
        <v>159</v>
      </c>
      <c r="C159" s="68" t="s">
        <v>313</v>
      </c>
      <c r="D159" s="68" t="s">
        <v>461</v>
      </c>
      <c r="E159" s="68" t="s">
        <v>306</v>
      </c>
      <c r="F159" s="69">
        <v>0.17013888888888887</v>
      </c>
      <c r="H159" s="68">
        <v>80</v>
      </c>
      <c r="I159" s="68">
        <v>56</v>
      </c>
      <c r="K159" s="68">
        <v>135</v>
      </c>
      <c r="L159" s="68">
        <v>38.299999999999997</v>
      </c>
      <c r="N159" s="68">
        <v>3763</v>
      </c>
      <c r="P159" s="70"/>
      <c r="Q159" s="68" t="s">
        <v>458</v>
      </c>
      <c r="R159" s="68" t="s">
        <v>353</v>
      </c>
    </row>
    <row r="160" spans="1:20">
      <c r="E160" s="59" t="s">
        <v>311</v>
      </c>
      <c r="F160" s="71">
        <v>0.17291666666666669</v>
      </c>
      <c r="H160" s="59">
        <v>80</v>
      </c>
      <c r="I160" s="77">
        <v>56</v>
      </c>
      <c r="K160" s="77">
        <v>135</v>
      </c>
      <c r="L160" s="77">
        <v>38.299999999999997</v>
      </c>
      <c r="O160" s="59">
        <v>100</v>
      </c>
      <c r="S160" s="74"/>
    </row>
    <row r="161" spans="1:20">
      <c r="A161" s="59" t="s">
        <v>417</v>
      </c>
      <c r="E161" s="59" t="s">
        <v>312</v>
      </c>
      <c r="F161" s="71">
        <v>0.17569444444444446</v>
      </c>
      <c r="H161" s="59">
        <v>80</v>
      </c>
      <c r="I161" s="77">
        <v>56</v>
      </c>
      <c r="K161" s="77">
        <v>135</v>
      </c>
      <c r="L161" s="77">
        <v>38.299999999999997</v>
      </c>
    </row>
    <row r="162" spans="1:20" s="68" customFormat="1">
      <c r="A162" s="67">
        <v>43728</v>
      </c>
      <c r="C162" s="68" t="s">
        <v>325</v>
      </c>
      <c r="D162" s="68" t="s">
        <v>462</v>
      </c>
      <c r="E162" s="68" t="s">
        <v>359</v>
      </c>
      <c r="F162" s="69">
        <v>0.50347222222222221</v>
      </c>
      <c r="H162" s="68">
        <v>80</v>
      </c>
      <c r="I162" s="68">
        <v>34.073099999999997</v>
      </c>
      <c r="K162" s="68">
        <v>137</v>
      </c>
      <c r="L162" s="68">
        <v>11.348599999999999</v>
      </c>
      <c r="N162" s="68">
        <v>3702</v>
      </c>
      <c r="O162" s="68" t="s">
        <v>463</v>
      </c>
      <c r="P162" s="70"/>
      <c r="R162" s="68" t="s">
        <v>353</v>
      </c>
      <c r="S162" s="73" t="s">
        <v>464</v>
      </c>
      <c r="T162" s="73"/>
    </row>
    <row r="163" spans="1:20" s="68" customFormat="1">
      <c r="A163" s="67">
        <v>43728</v>
      </c>
      <c r="C163" s="68" t="s">
        <v>325</v>
      </c>
      <c r="D163" s="68" t="s">
        <v>465</v>
      </c>
      <c r="E163" s="68" t="s">
        <v>359</v>
      </c>
      <c r="F163" s="69">
        <v>0.50902777777777775</v>
      </c>
      <c r="H163" s="68">
        <v>80</v>
      </c>
      <c r="I163" s="68">
        <v>33.247100000000003</v>
      </c>
      <c r="K163" s="68">
        <v>137</v>
      </c>
      <c r="L163" s="68">
        <v>12.849600000000001</v>
      </c>
      <c r="N163" s="68">
        <v>3700</v>
      </c>
      <c r="O163" s="68">
        <v>1100</v>
      </c>
      <c r="P163" s="70"/>
      <c r="R163" s="68" t="s">
        <v>353</v>
      </c>
      <c r="S163" s="68" t="s">
        <v>466</v>
      </c>
      <c r="T163" s="73"/>
    </row>
    <row r="164" spans="1:20">
      <c r="A164" s="67">
        <v>43728</v>
      </c>
      <c r="B164" s="68" t="s">
        <v>467</v>
      </c>
      <c r="C164" s="79"/>
      <c r="D164" s="79" t="s">
        <v>443</v>
      </c>
      <c r="E164" s="79" t="s">
        <v>359</v>
      </c>
      <c r="F164" s="80">
        <v>0.97916666666666663</v>
      </c>
      <c r="G164" s="79"/>
      <c r="H164" s="79">
        <v>80</v>
      </c>
      <c r="I164" s="79">
        <v>2.4249999999999998</v>
      </c>
      <c r="J164" s="79"/>
      <c r="K164" s="79">
        <v>140</v>
      </c>
      <c r="L164" s="79">
        <v>10.429</v>
      </c>
      <c r="M164" s="79"/>
      <c r="N164" s="79"/>
      <c r="O164" s="79"/>
      <c r="P164" s="81"/>
      <c r="Q164" s="79" t="s">
        <v>468</v>
      </c>
      <c r="R164" s="79" t="s">
        <v>353</v>
      </c>
      <c r="S164" s="74" t="s">
        <v>469</v>
      </c>
    </row>
    <row r="165" spans="1:20">
      <c r="K165" s="77"/>
      <c r="L165" s="77"/>
      <c r="N165" s="77"/>
      <c r="S165" s="74" t="s">
        <v>470</v>
      </c>
    </row>
    <row r="166" spans="1:20">
      <c r="K166" s="77"/>
      <c r="L166" s="77"/>
      <c r="N166" s="77"/>
      <c r="S166" s="74" t="s">
        <v>471</v>
      </c>
    </row>
    <row r="167" spans="1:20" s="68" customFormat="1">
      <c r="A167" s="67">
        <v>43729</v>
      </c>
      <c r="B167" s="68" t="s">
        <v>472</v>
      </c>
      <c r="C167" s="68" t="s">
        <v>304</v>
      </c>
      <c r="D167" s="68" t="s">
        <v>473</v>
      </c>
      <c r="E167" s="68" t="s">
        <v>306</v>
      </c>
      <c r="F167" s="69">
        <v>0.1173611111111111</v>
      </c>
      <c r="G167" s="68" t="s">
        <v>307</v>
      </c>
      <c r="H167" s="68">
        <v>80</v>
      </c>
      <c r="I167" s="68">
        <v>1.891</v>
      </c>
      <c r="K167" s="79">
        <v>140</v>
      </c>
      <c r="L167" s="68">
        <v>8.3710000000000004</v>
      </c>
      <c r="N167" s="68">
        <v>3746</v>
      </c>
      <c r="P167" s="70" t="s">
        <v>474</v>
      </c>
      <c r="Q167" s="68" t="s">
        <v>409</v>
      </c>
      <c r="R167" s="68" t="s">
        <v>353</v>
      </c>
      <c r="S167" s="82" t="s">
        <v>475</v>
      </c>
    </row>
    <row r="168" spans="1:20">
      <c r="E168" s="59" t="s">
        <v>311</v>
      </c>
      <c r="F168" s="71">
        <v>0.13263888888888889</v>
      </c>
      <c r="H168" s="59">
        <v>80</v>
      </c>
      <c r="I168" s="59">
        <v>1.8979999999999999</v>
      </c>
      <c r="K168" s="83">
        <v>140</v>
      </c>
      <c r="L168" s="59">
        <v>8.5340000000000007</v>
      </c>
      <c r="O168" s="59">
        <v>1000</v>
      </c>
      <c r="S168" s="84"/>
    </row>
    <row r="169" spans="1:20">
      <c r="E169" s="59" t="s">
        <v>312</v>
      </c>
      <c r="F169" s="71">
        <v>0.16111111111111112</v>
      </c>
      <c r="H169" s="59">
        <v>80</v>
      </c>
      <c r="I169" s="59">
        <v>1.8740000000000001</v>
      </c>
      <c r="K169" s="83">
        <v>140</v>
      </c>
      <c r="L169" s="59">
        <v>8.9390000000000001</v>
      </c>
      <c r="S169" s="74"/>
    </row>
    <row r="170" spans="1:20" s="68" customFormat="1">
      <c r="A170" s="67">
        <v>43729</v>
      </c>
      <c r="B170" s="68" t="s">
        <v>188</v>
      </c>
      <c r="C170" s="68" t="s">
        <v>304</v>
      </c>
      <c r="D170" s="68" t="s">
        <v>476</v>
      </c>
      <c r="E170" s="68" t="s">
        <v>306</v>
      </c>
      <c r="F170" s="69">
        <v>0.2076388888888889</v>
      </c>
      <c r="G170" s="68" t="s">
        <v>274</v>
      </c>
      <c r="H170" s="68">
        <v>80</v>
      </c>
      <c r="I170" s="68">
        <v>1.8080000000000001</v>
      </c>
      <c r="K170" s="79">
        <v>140</v>
      </c>
      <c r="L170" s="68">
        <v>9.5079999999999991</v>
      </c>
      <c r="N170" s="68">
        <v>3746</v>
      </c>
      <c r="P170" s="70" t="s">
        <v>477</v>
      </c>
      <c r="Q170" s="68" t="s">
        <v>409</v>
      </c>
      <c r="R170" s="68" t="s">
        <v>353</v>
      </c>
      <c r="S170" s="82" t="s">
        <v>475</v>
      </c>
    </row>
    <row r="171" spans="1:20">
      <c r="E171" s="59" t="s">
        <v>311</v>
      </c>
      <c r="F171" s="71">
        <v>0.25833333333333336</v>
      </c>
      <c r="H171" s="59">
        <v>80</v>
      </c>
      <c r="I171" s="59">
        <v>1.772</v>
      </c>
      <c r="K171" s="83">
        <v>140</v>
      </c>
      <c r="L171" s="77">
        <v>10.33</v>
      </c>
      <c r="O171" s="59">
        <v>3830</v>
      </c>
      <c r="S171" s="84" t="s">
        <v>478</v>
      </c>
    </row>
    <row r="172" spans="1:20">
      <c r="E172" s="59" t="s">
        <v>312</v>
      </c>
      <c r="F172" s="71">
        <v>0.31597222222222221</v>
      </c>
      <c r="H172" s="59">
        <v>80</v>
      </c>
      <c r="I172" s="59">
        <v>1.7769999999999999</v>
      </c>
      <c r="K172" s="83">
        <v>140</v>
      </c>
      <c r="L172" s="77">
        <v>11.137</v>
      </c>
      <c r="S172" s="74"/>
    </row>
    <row r="173" spans="1:20" s="68" customFormat="1">
      <c r="A173" s="67">
        <v>43729</v>
      </c>
      <c r="C173" s="68" t="s">
        <v>325</v>
      </c>
      <c r="D173" s="68" t="s">
        <v>479</v>
      </c>
      <c r="E173" s="68" t="s">
        <v>359</v>
      </c>
      <c r="F173" s="69">
        <v>0.50902777777777775</v>
      </c>
      <c r="H173" s="68">
        <v>80</v>
      </c>
      <c r="I173" s="68">
        <v>33.246000000000002</v>
      </c>
      <c r="K173" s="68">
        <v>137</v>
      </c>
      <c r="L173" s="68">
        <v>12.852</v>
      </c>
      <c r="O173" s="68">
        <v>1100</v>
      </c>
      <c r="P173" s="70" t="s">
        <v>480</v>
      </c>
      <c r="Q173" s="68" t="s">
        <v>429</v>
      </c>
      <c r="R173" s="68" t="s">
        <v>353</v>
      </c>
      <c r="S173" s="73" t="s">
        <v>481</v>
      </c>
      <c r="T173" s="73"/>
    </row>
    <row r="174" spans="1:20" s="68" customFormat="1">
      <c r="A174" s="67">
        <v>43729</v>
      </c>
      <c r="C174" s="68" t="s">
        <v>325</v>
      </c>
      <c r="D174" s="68" t="s">
        <v>482</v>
      </c>
      <c r="E174" s="68" t="s">
        <v>359</v>
      </c>
      <c r="F174" s="69">
        <v>0.53541666666666665</v>
      </c>
      <c r="H174" s="68">
        <v>79</v>
      </c>
      <c r="I174" s="68">
        <v>43.124499999999998</v>
      </c>
      <c r="K174" s="68">
        <v>141</v>
      </c>
      <c r="L174" s="68">
        <v>40.765619999999998</v>
      </c>
      <c r="N174" s="68">
        <v>3762</v>
      </c>
      <c r="O174" s="68">
        <v>1100</v>
      </c>
      <c r="P174" s="70" t="s">
        <v>483</v>
      </c>
      <c r="Q174" s="68" t="s">
        <v>429</v>
      </c>
      <c r="R174" s="68" t="s">
        <v>353</v>
      </c>
      <c r="S174" s="73" t="s">
        <v>484</v>
      </c>
      <c r="T174" s="73"/>
    </row>
    <row r="175" spans="1:20" s="68" customFormat="1">
      <c r="A175" s="67">
        <v>43729</v>
      </c>
      <c r="C175" s="68" t="s">
        <v>325</v>
      </c>
      <c r="D175" s="68" t="s">
        <v>485</v>
      </c>
      <c r="E175" s="68" t="s">
        <v>359</v>
      </c>
      <c r="F175" s="69">
        <v>0.96875</v>
      </c>
      <c r="H175" s="68">
        <v>79</v>
      </c>
      <c r="I175" s="68">
        <v>30.573699999999999</v>
      </c>
      <c r="K175" s="68">
        <v>145</v>
      </c>
      <c r="L175" s="68">
        <v>14.0703</v>
      </c>
      <c r="N175" s="68">
        <v>3783</v>
      </c>
      <c r="O175" s="68">
        <v>1100</v>
      </c>
      <c r="P175" s="70" t="s">
        <v>486</v>
      </c>
      <c r="Q175" s="68" t="s">
        <v>429</v>
      </c>
      <c r="R175" s="68" t="s">
        <v>353</v>
      </c>
      <c r="S175" s="73" t="s">
        <v>487</v>
      </c>
      <c r="T175" s="73"/>
    </row>
    <row r="176" spans="1:20" s="68" customFormat="1">
      <c r="A176" s="67">
        <v>43730</v>
      </c>
      <c r="B176" s="68" t="s">
        <v>190</v>
      </c>
      <c r="C176" s="68" t="s">
        <v>304</v>
      </c>
      <c r="D176" s="68" t="s">
        <v>488</v>
      </c>
      <c r="E176" s="68" t="s">
        <v>306</v>
      </c>
      <c r="F176" s="69">
        <v>0.10069444444444443</v>
      </c>
      <c r="G176" s="68" t="s">
        <v>274</v>
      </c>
      <c r="H176" s="68">
        <v>79</v>
      </c>
      <c r="I176" s="68">
        <v>8.4160000000000004</v>
      </c>
      <c r="K176" s="79">
        <v>145</v>
      </c>
      <c r="L176" s="68">
        <v>40.444000000000003</v>
      </c>
      <c r="N176" s="68">
        <v>3786</v>
      </c>
      <c r="P176" s="70" t="s">
        <v>489</v>
      </c>
      <c r="R176" s="68" t="s">
        <v>353</v>
      </c>
      <c r="S176" s="82" t="s">
        <v>490</v>
      </c>
    </row>
    <row r="177" spans="1:20">
      <c r="E177" s="59" t="s">
        <v>311</v>
      </c>
      <c r="F177" s="71">
        <v>0.15555555555555556</v>
      </c>
      <c r="H177" s="77">
        <v>79</v>
      </c>
      <c r="I177" s="59">
        <v>8.3659999999999997</v>
      </c>
      <c r="K177" s="83">
        <v>145</v>
      </c>
      <c r="L177" s="59">
        <v>41.561</v>
      </c>
      <c r="O177" s="59">
        <v>3799</v>
      </c>
      <c r="S177" s="84"/>
    </row>
    <row r="178" spans="1:20">
      <c r="E178" s="59" t="s">
        <v>312</v>
      </c>
      <c r="F178" s="71">
        <v>0.20972222222222223</v>
      </c>
      <c r="H178" s="77">
        <v>79</v>
      </c>
      <c r="I178" s="59">
        <v>8.1430000000000007</v>
      </c>
      <c r="K178" s="83">
        <v>145</v>
      </c>
      <c r="L178" s="59">
        <v>42.63</v>
      </c>
      <c r="S178" s="74"/>
    </row>
    <row r="179" spans="1:20" s="68" customFormat="1">
      <c r="A179" s="67">
        <v>43729</v>
      </c>
      <c r="C179" s="68" t="s">
        <v>325</v>
      </c>
      <c r="D179" s="68" t="s">
        <v>491</v>
      </c>
      <c r="E179" s="68" t="s">
        <v>359</v>
      </c>
      <c r="F179" s="69">
        <v>0.34652777777777777</v>
      </c>
      <c r="H179" s="68">
        <v>78</v>
      </c>
      <c r="I179" s="68">
        <v>55.25</v>
      </c>
      <c r="K179" s="68">
        <v>147</v>
      </c>
      <c r="L179" s="68">
        <v>57.173999999999999</v>
      </c>
      <c r="N179" s="68">
        <v>3762</v>
      </c>
      <c r="O179" s="68">
        <v>874</v>
      </c>
      <c r="P179" s="70" t="s">
        <v>492</v>
      </c>
      <c r="Q179" s="68" t="s">
        <v>360</v>
      </c>
      <c r="R179" s="68" t="s">
        <v>353</v>
      </c>
      <c r="S179" s="73" t="s">
        <v>493</v>
      </c>
      <c r="T179" s="73"/>
    </row>
    <row r="180" spans="1:20" s="68" customFormat="1">
      <c r="A180" s="67">
        <v>43730</v>
      </c>
      <c r="B180" s="68" t="s">
        <v>192</v>
      </c>
      <c r="C180" s="68" t="s">
        <v>304</v>
      </c>
      <c r="D180" s="68" t="s">
        <v>494</v>
      </c>
      <c r="E180" s="68" t="s">
        <v>306</v>
      </c>
      <c r="F180" s="69">
        <v>0.49374999999999997</v>
      </c>
      <c r="G180" s="68" t="s">
        <v>274</v>
      </c>
      <c r="H180" s="68">
        <v>79</v>
      </c>
      <c r="I180" s="68">
        <v>7.9000000000000001E-2</v>
      </c>
      <c r="K180" s="79">
        <v>149</v>
      </c>
      <c r="L180" s="68">
        <v>59.491</v>
      </c>
      <c r="N180" s="68">
        <v>3817</v>
      </c>
      <c r="P180" s="70" t="s">
        <v>495</v>
      </c>
      <c r="R180" s="68" t="s">
        <v>353</v>
      </c>
      <c r="S180" s="82" t="s">
        <v>490</v>
      </c>
    </row>
    <row r="181" spans="1:20">
      <c r="E181" s="59" t="s">
        <v>311</v>
      </c>
      <c r="F181" s="71">
        <v>0.54791666666666672</v>
      </c>
      <c r="H181" s="59">
        <v>78</v>
      </c>
      <c r="I181" s="59">
        <v>59.95</v>
      </c>
      <c r="K181" s="83">
        <v>150</v>
      </c>
      <c r="L181" s="59">
        <v>1.64</v>
      </c>
      <c r="O181" s="59">
        <v>3807</v>
      </c>
      <c r="S181" s="84"/>
    </row>
    <row r="182" spans="1:20">
      <c r="E182" s="59" t="s">
        <v>312</v>
      </c>
      <c r="F182" s="71">
        <v>0.60486111111111118</v>
      </c>
      <c r="H182" s="59">
        <v>78</v>
      </c>
      <c r="I182" s="59">
        <v>59.878999999999998</v>
      </c>
      <c r="K182" s="83">
        <v>150</v>
      </c>
      <c r="L182" s="59">
        <v>3.7389999999999999</v>
      </c>
      <c r="S182" s="74"/>
    </row>
    <row r="183" spans="1:20" s="68" customFormat="1">
      <c r="A183" s="67">
        <v>43730</v>
      </c>
      <c r="B183" s="68" t="s">
        <v>192</v>
      </c>
      <c r="C183" s="68" t="s">
        <v>313</v>
      </c>
      <c r="D183" s="68" t="s">
        <v>496</v>
      </c>
      <c r="E183" s="68" t="s">
        <v>306</v>
      </c>
      <c r="F183" s="69">
        <v>0.51458333333333328</v>
      </c>
      <c r="H183" s="68">
        <v>79</v>
      </c>
      <c r="I183" s="68">
        <v>0</v>
      </c>
      <c r="K183" s="68">
        <v>150</v>
      </c>
      <c r="L183" s="68">
        <v>0.4</v>
      </c>
      <c r="N183" s="68">
        <v>3805</v>
      </c>
      <c r="P183" s="70"/>
      <c r="R183" s="68" t="s">
        <v>353</v>
      </c>
    </row>
    <row r="184" spans="1:20">
      <c r="E184" s="59" t="s">
        <v>311</v>
      </c>
      <c r="F184" s="71">
        <v>0.51597222222222217</v>
      </c>
      <c r="H184" s="59">
        <v>79</v>
      </c>
      <c r="I184" s="77">
        <v>0</v>
      </c>
      <c r="K184" s="77">
        <v>150</v>
      </c>
      <c r="L184" s="77">
        <v>0.5</v>
      </c>
      <c r="O184" s="59" t="s">
        <v>350</v>
      </c>
    </row>
    <row r="185" spans="1:20">
      <c r="E185" s="59" t="s">
        <v>312</v>
      </c>
      <c r="F185" s="71">
        <v>0.51666666666666672</v>
      </c>
      <c r="H185" s="59">
        <v>79</v>
      </c>
      <c r="I185" s="77">
        <v>0</v>
      </c>
      <c r="K185" s="77">
        <v>150</v>
      </c>
      <c r="L185" s="77">
        <v>0.5</v>
      </c>
      <c r="O185" s="59" t="s">
        <v>216</v>
      </c>
    </row>
    <row r="186" spans="1:20" s="68" customFormat="1">
      <c r="A186" s="67">
        <v>43730</v>
      </c>
      <c r="B186" s="68" t="s">
        <v>192</v>
      </c>
      <c r="C186" s="68" t="s">
        <v>313</v>
      </c>
      <c r="D186" s="68" t="s">
        <v>497</v>
      </c>
      <c r="E186" s="68" t="s">
        <v>306</v>
      </c>
      <c r="F186" s="69">
        <v>0.51944444444444449</v>
      </c>
      <c r="H186" s="68">
        <v>79</v>
      </c>
      <c r="I186" s="68">
        <v>0</v>
      </c>
      <c r="K186" s="68">
        <v>150</v>
      </c>
      <c r="L186" s="68">
        <v>0.6</v>
      </c>
      <c r="N186" s="68">
        <v>3805</v>
      </c>
      <c r="P186" s="70"/>
      <c r="R186" s="68" t="s">
        <v>353</v>
      </c>
    </row>
    <row r="187" spans="1:20">
      <c r="E187" s="59" t="s">
        <v>311</v>
      </c>
      <c r="F187" s="71">
        <v>0.52222222222222225</v>
      </c>
      <c r="H187" s="59">
        <v>79</v>
      </c>
      <c r="I187" s="77">
        <v>0</v>
      </c>
      <c r="K187" s="77">
        <v>150</v>
      </c>
      <c r="L187" s="77">
        <v>0.6</v>
      </c>
      <c r="N187" s="77"/>
      <c r="O187" s="59" t="s">
        <v>352</v>
      </c>
    </row>
    <row r="188" spans="1:20">
      <c r="E188" s="59" t="s">
        <v>312</v>
      </c>
      <c r="F188" s="71">
        <v>0.52500000000000002</v>
      </c>
      <c r="H188" s="59">
        <v>79</v>
      </c>
      <c r="I188" s="77">
        <v>0</v>
      </c>
      <c r="K188" s="77">
        <v>150</v>
      </c>
      <c r="L188" s="77">
        <v>0.7</v>
      </c>
      <c r="N188" s="77"/>
      <c r="O188" s="59" t="s">
        <v>216</v>
      </c>
    </row>
    <row r="189" spans="1:20" s="68" customFormat="1">
      <c r="A189" s="67">
        <v>43730</v>
      </c>
      <c r="B189" s="68" t="s">
        <v>192</v>
      </c>
      <c r="C189" s="68" t="s">
        <v>313</v>
      </c>
      <c r="D189" s="68" t="s">
        <v>498</v>
      </c>
      <c r="E189" s="68" t="s">
        <v>306</v>
      </c>
      <c r="F189" s="69">
        <v>0.52916666666666667</v>
      </c>
      <c r="H189" s="68">
        <v>79</v>
      </c>
      <c r="I189" s="68">
        <v>0</v>
      </c>
      <c r="K189" s="68">
        <v>150</v>
      </c>
      <c r="L189" s="68">
        <v>0.7</v>
      </c>
      <c r="N189" s="68">
        <v>3805</v>
      </c>
      <c r="P189" s="70"/>
      <c r="R189" s="68" t="s">
        <v>353</v>
      </c>
    </row>
    <row r="190" spans="1:20">
      <c r="E190" s="59" t="s">
        <v>311</v>
      </c>
      <c r="F190" s="71">
        <v>0.53333333333333333</v>
      </c>
      <c r="H190" s="59">
        <v>79</v>
      </c>
      <c r="I190" s="77">
        <v>0</v>
      </c>
      <c r="K190" s="77">
        <v>150</v>
      </c>
      <c r="L190" s="77">
        <v>0.9</v>
      </c>
      <c r="O190" s="59" t="s">
        <v>355</v>
      </c>
    </row>
    <row r="191" spans="1:20">
      <c r="E191" s="59" t="s">
        <v>312</v>
      </c>
      <c r="F191" s="75">
        <v>0.53749999999999998</v>
      </c>
      <c r="H191" s="59">
        <v>79</v>
      </c>
      <c r="I191" s="77">
        <v>0</v>
      </c>
      <c r="K191" s="77">
        <v>150</v>
      </c>
      <c r="L191" s="77">
        <v>1.1000000000000001</v>
      </c>
      <c r="O191" s="59" t="s">
        <v>216</v>
      </c>
    </row>
    <row r="192" spans="1:20" s="68" customFormat="1">
      <c r="A192" s="67">
        <v>43730</v>
      </c>
      <c r="D192" s="68" t="s">
        <v>443</v>
      </c>
      <c r="F192" s="69"/>
      <c r="P192" s="70" t="s">
        <v>499</v>
      </c>
      <c r="S192" s="73" t="s">
        <v>500</v>
      </c>
    </row>
    <row r="193" spans="1:20">
      <c r="K193" s="77"/>
      <c r="L193" s="77"/>
      <c r="N193" s="77"/>
      <c r="S193" s="74" t="s">
        <v>501</v>
      </c>
    </row>
    <row r="194" spans="1:20">
      <c r="K194" s="77"/>
      <c r="L194" s="77"/>
      <c r="N194" s="77"/>
      <c r="S194" s="74" t="s">
        <v>502</v>
      </c>
    </row>
    <row r="195" spans="1:20" s="68" customFormat="1">
      <c r="A195" s="67">
        <v>43731</v>
      </c>
      <c r="C195" s="68" t="s">
        <v>325</v>
      </c>
      <c r="D195" s="68" t="s">
        <v>503</v>
      </c>
      <c r="E195" s="68" t="s">
        <v>359</v>
      </c>
      <c r="F195" s="69">
        <v>3.3333333333333333E-2</v>
      </c>
      <c r="H195" s="68">
        <v>78</v>
      </c>
      <c r="I195" s="68">
        <v>41.7759</v>
      </c>
      <c r="K195" s="68">
        <v>151</v>
      </c>
      <c r="L195" s="68">
        <v>34.165999999999997</v>
      </c>
      <c r="N195" s="68">
        <v>3832</v>
      </c>
      <c r="O195" s="68">
        <v>1100</v>
      </c>
      <c r="P195" s="70" t="s">
        <v>504</v>
      </c>
      <c r="Q195" s="68" t="s">
        <v>435</v>
      </c>
      <c r="R195" s="68" t="s">
        <v>353</v>
      </c>
      <c r="S195" s="73" t="s">
        <v>505</v>
      </c>
      <c r="T195" s="73"/>
    </row>
    <row r="196" spans="1:20" s="68" customFormat="1">
      <c r="A196" s="67">
        <v>43731</v>
      </c>
      <c r="B196" s="68" t="s">
        <v>194</v>
      </c>
      <c r="C196" s="68" t="s">
        <v>304</v>
      </c>
      <c r="D196" s="68" t="s">
        <v>506</v>
      </c>
      <c r="E196" s="68" t="s">
        <v>306</v>
      </c>
      <c r="F196" s="69">
        <v>0.18611111111111112</v>
      </c>
      <c r="G196" s="68" t="s">
        <v>307</v>
      </c>
      <c r="H196" s="68">
        <v>78</v>
      </c>
      <c r="I196" s="68">
        <v>19.501999999999999</v>
      </c>
      <c r="K196" s="79">
        <v>153</v>
      </c>
      <c r="L196" s="68">
        <v>8.4239999999999995</v>
      </c>
      <c r="N196" s="68">
        <v>2649</v>
      </c>
      <c r="P196" s="70" t="s">
        <v>507</v>
      </c>
      <c r="Q196" s="68" t="s">
        <v>508</v>
      </c>
      <c r="R196" s="68" t="s">
        <v>353</v>
      </c>
      <c r="S196" s="82" t="s">
        <v>509</v>
      </c>
    </row>
    <row r="197" spans="1:20">
      <c r="E197" s="59" t="s">
        <v>311</v>
      </c>
      <c r="F197" s="71">
        <v>0.22291666666666665</v>
      </c>
      <c r="H197" s="59">
        <v>78</v>
      </c>
      <c r="I197" s="59">
        <v>19.416</v>
      </c>
      <c r="K197" s="77">
        <v>153</v>
      </c>
      <c r="L197" s="77">
        <v>8.8780000000000001</v>
      </c>
      <c r="N197" s="77"/>
      <c r="O197" s="59">
        <v>2689</v>
      </c>
      <c r="S197" s="74"/>
    </row>
    <row r="198" spans="1:20">
      <c r="E198" s="59" t="s">
        <v>312</v>
      </c>
      <c r="F198" s="71">
        <v>0.26805555555555555</v>
      </c>
      <c r="H198" s="59">
        <v>78</v>
      </c>
      <c r="I198" s="59">
        <v>19.327000000000002</v>
      </c>
      <c r="K198" s="77">
        <v>153</v>
      </c>
      <c r="L198" s="77">
        <v>9.61</v>
      </c>
      <c r="N198" s="77"/>
    </row>
    <row r="199" spans="1:20" s="68" customFormat="1">
      <c r="A199" s="67">
        <v>43731</v>
      </c>
      <c r="B199" s="68" t="s">
        <v>194</v>
      </c>
      <c r="C199" s="68" t="s">
        <v>313</v>
      </c>
      <c r="D199" s="68" t="s">
        <v>510</v>
      </c>
      <c r="E199" s="68" t="s">
        <v>306</v>
      </c>
      <c r="F199" s="69"/>
      <c r="H199" s="68">
        <v>78</v>
      </c>
      <c r="I199" s="68">
        <v>19.48</v>
      </c>
      <c r="K199" s="68">
        <v>153</v>
      </c>
      <c r="L199" s="68">
        <v>8.48</v>
      </c>
      <c r="N199" s="68">
        <v>2640</v>
      </c>
      <c r="P199" s="70"/>
      <c r="R199" s="68" t="s">
        <v>353</v>
      </c>
      <c r="S199" s="73" t="s">
        <v>511</v>
      </c>
    </row>
    <row r="200" spans="1:20">
      <c r="E200" s="59" t="s">
        <v>311</v>
      </c>
      <c r="F200" s="71">
        <v>0.19999999999999998</v>
      </c>
      <c r="H200" s="59">
        <v>78</v>
      </c>
      <c r="I200" s="77">
        <v>19.488</v>
      </c>
      <c r="K200" s="77">
        <v>153</v>
      </c>
      <c r="L200" s="77">
        <v>8.5039999999999996</v>
      </c>
      <c r="O200" s="59">
        <v>100</v>
      </c>
      <c r="S200" s="74"/>
    </row>
    <row r="201" spans="1:20">
      <c r="A201" s="59" t="s">
        <v>417</v>
      </c>
      <c r="E201" s="59" t="s">
        <v>312</v>
      </c>
      <c r="H201" s="59">
        <v>78</v>
      </c>
      <c r="I201" s="77">
        <v>19.488</v>
      </c>
      <c r="K201" s="77">
        <v>153</v>
      </c>
      <c r="L201" s="77">
        <v>8.5039999999999996</v>
      </c>
    </row>
    <row r="202" spans="1:20" s="68" customFormat="1">
      <c r="A202" s="67">
        <v>43731</v>
      </c>
      <c r="B202" s="68" t="s">
        <v>194</v>
      </c>
      <c r="C202" s="68" t="s">
        <v>313</v>
      </c>
      <c r="D202" s="68" t="s">
        <v>512</v>
      </c>
      <c r="E202" s="68" t="s">
        <v>306</v>
      </c>
      <c r="F202" s="69">
        <v>0.20972222222222223</v>
      </c>
      <c r="H202" s="68">
        <v>78</v>
      </c>
      <c r="I202" s="68">
        <v>19.5</v>
      </c>
      <c r="K202" s="68">
        <v>153</v>
      </c>
      <c r="L202" s="68">
        <v>8.5</v>
      </c>
      <c r="N202" s="68">
        <v>2640</v>
      </c>
      <c r="P202" s="70"/>
      <c r="R202" s="68" t="s">
        <v>353</v>
      </c>
    </row>
    <row r="203" spans="1:20">
      <c r="E203" s="59" t="s">
        <v>311</v>
      </c>
      <c r="F203" s="71">
        <v>0.21180555555555555</v>
      </c>
      <c r="H203" s="59">
        <v>78</v>
      </c>
      <c r="I203" s="77">
        <v>19.5</v>
      </c>
      <c r="K203" s="77">
        <v>153</v>
      </c>
      <c r="L203" s="77">
        <v>8.5</v>
      </c>
      <c r="O203" s="59" t="s">
        <v>350</v>
      </c>
    </row>
    <row r="204" spans="1:20">
      <c r="E204" s="59" t="s">
        <v>312</v>
      </c>
      <c r="F204" s="71">
        <v>0.21388888888888891</v>
      </c>
      <c r="H204" s="59">
        <v>78</v>
      </c>
      <c r="I204" s="77">
        <v>19.5</v>
      </c>
      <c r="K204" s="77">
        <v>153</v>
      </c>
      <c r="L204" s="77">
        <v>8.5</v>
      </c>
      <c r="O204" s="59" t="s">
        <v>216</v>
      </c>
    </row>
    <row r="205" spans="1:20" s="68" customFormat="1">
      <c r="A205" s="67">
        <v>43731</v>
      </c>
      <c r="B205" s="68" t="s">
        <v>194</v>
      </c>
      <c r="C205" s="68" t="s">
        <v>313</v>
      </c>
      <c r="D205" s="68" t="s">
        <v>513</v>
      </c>
      <c r="E205" s="68" t="s">
        <v>306</v>
      </c>
      <c r="F205" s="69">
        <v>0.21597222222222223</v>
      </c>
      <c r="H205" s="68">
        <v>78</v>
      </c>
      <c r="I205" s="68">
        <v>19.43</v>
      </c>
      <c r="K205" s="68">
        <v>153</v>
      </c>
      <c r="L205" s="68">
        <v>8.6999999999999993</v>
      </c>
      <c r="N205" s="68">
        <v>2640</v>
      </c>
      <c r="P205" s="70"/>
      <c r="R205" s="68" t="s">
        <v>353</v>
      </c>
    </row>
    <row r="206" spans="1:20">
      <c r="E206" s="59" t="s">
        <v>311</v>
      </c>
      <c r="H206" s="59">
        <v>78</v>
      </c>
      <c r="I206" s="77">
        <v>19.43</v>
      </c>
      <c r="K206" s="77">
        <v>153</v>
      </c>
      <c r="L206" s="77">
        <v>8.6999999999999993</v>
      </c>
      <c r="N206" s="77"/>
      <c r="O206" s="59" t="s">
        <v>352</v>
      </c>
    </row>
    <row r="207" spans="1:20">
      <c r="E207" s="59" t="s">
        <v>312</v>
      </c>
      <c r="F207" s="71">
        <v>0.22083333333333333</v>
      </c>
      <c r="H207" s="59">
        <v>78</v>
      </c>
      <c r="I207" s="77">
        <v>19.43</v>
      </c>
      <c r="K207" s="77">
        <v>153</v>
      </c>
      <c r="L207" s="77">
        <v>8.6999999999999993</v>
      </c>
      <c r="N207" s="77"/>
      <c r="O207" s="59" t="s">
        <v>216</v>
      </c>
    </row>
    <row r="208" spans="1:20" s="68" customFormat="1">
      <c r="A208" s="67">
        <v>43731</v>
      </c>
      <c r="B208" s="68" t="s">
        <v>194</v>
      </c>
      <c r="C208" s="68" t="s">
        <v>313</v>
      </c>
      <c r="D208" s="68" t="s">
        <v>514</v>
      </c>
      <c r="E208" s="68" t="s">
        <v>306</v>
      </c>
      <c r="F208" s="69">
        <v>0.22708333333333333</v>
      </c>
      <c r="H208" s="68">
        <v>78</v>
      </c>
      <c r="I208" s="68">
        <v>19.43</v>
      </c>
      <c r="K208" s="68">
        <v>153</v>
      </c>
      <c r="L208" s="68">
        <v>8.6999999999999993</v>
      </c>
      <c r="N208" s="68">
        <v>2640</v>
      </c>
      <c r="P208" s="70"/>
      <c r="R208" s="68" t="s">
        <v>353</v>
      </c>
    </row>
    <row r="209" spans="1:19">
      <c r="E209" s="59" t="s">
        <v>311</v>
      </c>
      <c r="F209" s="71">
        <v>0.23055555555555554</v>
      </c>
      <c r="H209" s="59">
        <v>78</v>
      </c>
      <c r="I209" s="77">
        <v>19.399999999999999</v>
      </c>
      <c r="K209" s="77">
        <v>153</v>
      </c>
      <c r="L209" s="77">
        <v>8.1</v>
      </c>
      <c r="O209" s="59" t="s">
        <v>355</v>
      </c>
    </row>
    <row r="210" spans="1:19">
      <c r="E210" s="59" t="s">
        <v>312</v>
      </c>
      <c r="F210" s="75">
        <v>0.23263888888888887</v>
      </c>
      <c r="H210" s="59">
        <v>78</v>
      </c>
      <c r="I210" s="77">
        <v>19.399999999999999</v>
      </c>
      <c r="K210" s="77">
        <v>153</v>
      </c>
      <c r="L210" s="77">
        <v>8.1</v>
      </c>
      <c r="O210" s="59" t="s">
        <v>216</v>
      </c>
    </row>
    <row r="211" spans="1:19" s="68" customFormat="1">
      <c r="A211" s="67">
        <v>43731</v>
      </c>
      <c r="B211" s="68" t="s">
        <v>196</v>
      </c>
      <c r="C211" s="68" t="s">
        <v>304</v>
      </c>
      <c r="D211" s="68" t="s">
        <v>515</v>
      </c>
      <c r="E211" s="68" t="s">
        <v>306</v>
      </c>
      <c r="F211" s="69">
        <v>0.18611111111111112</v>
      </c>
      <c r="G211" s="68" t="s">
        <v>307</v>
      </c>
      <c r="H211" s="68">
        <v>78</v>
      </c>
      <c r="I211" s="68">
        <v>10.895</v>
      </c>
      <c r="K211" s="79">
        <v>151</v>
      </c>
      <c r="L211" s="68">
        <v>38.389000000000003</v>
      </c>
      <c r="N211" s="68">
        <v>3813</v>
      </c>
      <c r="P211" s="70" t="s">
        <v>516</v>
      </c>
      <c r="Q211" s="68" t="s">
        <v>517</v>
      </c>
      <c r="R211" s="68" t="s">
        <v>353</v>
      </c>
      <c r="S211" s="82" t="s">
        <v>518</v>
      </c>
    </row>
    <row r="212" spans="1:19">
      <c r="E212" s="59" t="s">
        <v>311</v>
      </c>
      <c r="F212" s="71">
        <v>0.22291666666666665</v>
      </c>
      <c r="H212" s="59">
        <v>78</v>
      </c>
      <c r="I212" s="59">
        <v>10.75</v>
      </c>
      <c r="K212" s="77">
        <v>151</v>
      </c>
      <c r="L212" s="77">
        <v>38.790999999999997</v>
      </c>
      <c r="N212" s="77"/>
      <c r="O212" s="59">
        <v>3803</v>
      </c>
      <c r="S212" s="74"/>
    </row>
    <row r="213" spans="1:19">
      <c r="E213" s="59" t="s">
        <v>312</v>
      </c>
      <c r="F213" s="71">
        <v>0.26805555555555555</v>
      </c>
      <c r="H213" s="59">
        <v>78</v>
      </c>
      <c r="I213" s="59">
        <v>10.465999999999999</v>
      </c>
      <c r="K213" s="77">
        <v>151</v>
      </c>
      <c r="L213" s="77">
        <v>39.24</v>
      </c>
      <c r="N213" s="77"/>
    </row>
    <row r="214" spans="1:19" s="68" customFormat="1">
      <c r="A214" s="67">
        <v>43731</v>
      </c>
      <c r="B214" s="68" t="s">
        <v>198</v>
      </c>
      <c r="C214" s="68" t="s">
        <v>304</v>
      </c>
      <c r="D214" s="68" t="s">
        <v>519</v>
      </c>
      <c r="E214" s="68" t="s">
        <v>306</v>
      </c>
      <c r="F214" s="69">
        <v>0.8618055555555556</v>
      </c>
      <c r="G214" s="68" t="s">
        <v>520</v>
      </c>
      <c r="H214" s="68">
        <v>77</v>
      </c>
      <c r="I214" s="68">
        <v>59.686999999999998</v>
      </c>
      <c r="K214" s="79">
        <v>150</v>
      </c>
      <c r="L214" s="68">
        <v>2.218</v>
      </c>
      <c r="N214" s="68">
        <v>3827</v>
      </c>
      <c r="P214" s="70" t="s">
        <v>521</v>
      </c>
      <c r="Q214" s="68" t="s">
        <v>522</v>
      </c>
      <c r="R214" s="68" t="s">
        <v>353</v>
      </c>
      <c r="S214" s="82" t="s">
        <v>523</v>
      </c>
    </row>
    <row r="215" spans="1:19">
      <c r="E215" s="59" t="s">
        <v>311</v>
      </c>
      <c r="F215" s="71">
        <v>0.90902777777777777</v>
      </c>
      <c r="H215" s="59">
        <v>77</v>
      </c>
      <c r="I215" s="59">
        <v>59.402000000000001</v>
      </c>
      <c r="K215" s="77">
        <v>150</v>
      </c>
      <c r="L215" s="77">
        <v>2.5150000000000001</v>
      </c>
      <c r="N215" s="77"/>
      <c r="O215" s="59">
        <v>3813</v>
      </c>
      <c r="S215" s="74" t="s">
        <v>524</v>
      </c>
    </row>
    <row r="216" spans="1:19">
      <c r="E216" s="59" t="s">
        <v>312</v>
      </c>
      <c r="F216" s="71">
        <v>0.96527777777777779</v>
      </c>
      <c r="H216" s="59">
        <v>77</v>
      </c>
      <c r="I216" s="59">
        <v>59.215000000000003</v>
      </c>
      <c r="K216" s="77">
        <v>150</v>
      </c>
      <c r="L216" s="77">
        <v>2.1469999999999998</v>
      </c>
      <c r="N216" s="77"/>
    </row>
    <row r="217" spans="1:19" s="68" customFormat="1">
      <c r="A217" s="67">
        <v>43731</v>
      </c>
      <c r="B217" s="68" t="s">
        <v>198</v>
      </c>
      <c r="C217" s="68" t="s">
        <v>313</v>
      </c>
      <c r="D217" s="68" t="s">
        <v>525</v>
      </c>
      <c r="E217" s="68" t="s">
        <v>306</v>
      </c>
      <c r="F217" s="69">
        <v>0.875</v>
      </c>
      <c r="H217" s="68">
        <v>77</v>
      </c>
      <c r="I217" s="68">
        <v>59.595999999999997</v>
      </c>
      <c r="K217" s="79">
        <v>150</v>
      </c>
      <c r="L217" s="68">
        <v>2.4</v>
      </c>
      <c r="N217" s="68">
        <v>3827</v>
      </c>
      <c r="P217" s="70"/>
      <c r="Q217" s="68" t="s">
        <v>416</v>
      </c>
      <c r="R217" s="68" t="s">
        <v>353</v>
      </c>
    </row>
    <row r="218" spans="1:19">
      <c r="E218" s="59" t="s">
        <v>311</v>
      </c>
      <c r="F218" s="71">
        <v>0.87708333333333333</v>
      </c>
      <c r="H218" s="59">
        <v>77</v>
      </c>
      <c r="I218" s="77">
        <v>59.582000000000001</v>
      </c>
      <c r="K218" s="77">
        <v>150</v>
      </c>
      <c r="L218" s="77">
        <v>2.419</v>
      </c>
      <c r="O218" s="59" t="s">
        <v>350</v>
      </c>
    </row>
    <row r="219" spans="1:19">
      <c r="E219" s="59" t="s">
        <v>312</v>
      </c>
      <c r="H219" s="59">
        <v>77</v>
      </c>
      <c r="I219" s="77"/>
      <c r="K219" s="77">
        <v>150</v>
      </c>
      <c r="L219" s="77"/>
      <c r="O219" s="59" t="s">
        <v>216</v>
      </c>
    </row>
    <row r="220" spans="1:19" s="68" customFormat="1">
      <c r="A220" s="67">
        <v>43731</v>
      </c>
      <c r="B220" s="68" t="s">
        <v>198</v>
      </c>
      <c r="C220" s="68" t="s">
        <v>313</v>
      </c>
      <c r="D220" s="68" t="s">
        <v>526</v>
      </c>
      <c r="E220" s="68" t="s">
        <v>306</v>
      </c>
      <c r="F220" s="69">
        <v>0.88402777777777775</v>
      </c>
      <c r="H220" s="68">
        <v>77</v>
      </c>
      <c r="I220" s="68">
        <v>59.5</v>
      </c>
      <c r="K220" s="79">
        <v>150</v>
      </c>
      <c r="L220" s="68">
        <v>2.2999999999999998</v>
      </c>
      <c r="N220" s="68">
        <v>3827</v>
      </c>
      <c r="P220" s="70"/>
      <c r="Q220" s="68" t="s">
        <v>416</v>
      </c>
      <c r="R220" s="68" t="s">
        <v>353</v>
      </c>
    </row>
    <row r="221" spans="1:19">
      <c r="E221" s="59" t="s">
        <v>311</v>
      </c>
      <c r="F221" s="71">
        <v>0.88611111111111107</v>
      </c>
      <c r="H221" s="59">
        <v>77</v>
      </c>
      <c r="I221" s="77">
        <v>59.518000000000001</v>
      </c>
      <c r="K221" s="77">
        <v>150</v>
      </c>
      <c r="L221" s="77">
        <v>2.37</v>
      </c>
      <c r="N221" s="77"/>
      <c r="O221" s="59" t="s">
        <v>352</v>
      </c>
    </row>
    <row r="222" spans="1:19">
      <c r="E222" s="59" t="s">
        <v>312</v>
      </c>
      <c r="F222" s="71">
        <v>0.8881944444444444</v>
      </c>
      <c r="H222" s="59">
        <v>77</v>
      </c>
      <c r="I222" s="77">
        <v>59.509</v>
      </c>
      <c r="K222" s="77">
        <v>150</v>
      </c>
      <c r="L222" s="77">
        <v>2.3439999999999999</v>
      </c>
      <c r="N222" s="77"/>
      <c r="O222" s="59" t="s">
        <v>216</v>
      </c>
    </row>
    <row r="223" spans="1:19" s="68" customFormat="1">
      <c r="A223" s="67">
        <v>43731</v>
      </c>
      <c r="B223" s="68" t="s">
        <v>198</v>
      </c>
      <c r="C223" s="68" t="s">
        <v>313</v>
      </c>
      <c r="D223" s="68" t="s">
        <v>527</v>
      </c>
      <c r="E223" s="68" t="s">
        <v>306</v>
      </c>
      <c r="F223" s="69">
        <v>0.89444444444444438</v>
      </c>
      <c r="H223" s="68">
        <v>77</v>
      </c>
      <c r="I223" s="68">
        <v>59.47</v>
      </c>
      <c r="K223" s="79">
        <v>150</v>
      </c>
      <c r="L223" s="68">
        <v>2.4169999999999998</v>
      </c>
      <c r="N223" s="68">
        <v>3827</v>
      </c>
      <c r="P223" s="70"/>
      <c r="Q223" s="68" t="s">
        <v>416</v>
      </c>
      <c r="R223" s="68" t="s">
        <v>353</v>
      </c>
    </row>
    <row r="224" spans="1:19">
      <c r="E224" s="59" t="s">
        <v>311</v>
      </c>
      <c r="F224" s="71">
        <v>0.90208333333333324</v>
      </c>
      <c r="H224" s="59">
        <v>77</v>
      </c>
      <c r="I224" s="77">
        <v>59.47</v>
      </c>
      <c r="K224" s="77">
        <v>150</v>
      </c>
      <c r="L224" s="77">
        <v>2.4169999999999998</v>
      </c>
      <c r="O224" s="59" t="s">
        <v>355</v>
      </c>
    </row>
    <row r="225" spans="1:20">
      <c r="E225" s="59" t="s">
        <v>312</v>
      </c>
      <c r="F225" s="75"/>
      <c r="H225" s="59">
        <v>77</v>
      </c>
      <c r="I225" s="77">
        <v>59.436999999999998</v>
      </c>
      <c r="K225" s="77">
        <v>150</v>
      </c>
      <c r="L225" s="77">
        <v>2.5939999999999999</v>
      </c>
      <c r="O225" s="59" t="s">
        <v>216</v>
      </c>
    </row>
    <row r="226" spans="1:20" s="68" customFormat="1">
      <c r="A226" s="67">
        <v>43731</v>
      </c>
      <c r="B226" s="68" t="s">
        <v>194</v>
      </c>
      <c r="C226" s="68" t="s">
        <v>313</v>
      </c>
      <c r="D226" s="68" t="s">
        <v>528</v>
      </c>
      <c r="E226" s="68" t="s">
        <v>306</v>
      </c>
      <c r="F226" s="69">
        <v>0.91111111111111109</v>
      </c>
      <c r="H226" s="68">
        <v>77</v>
      </c>
      <c r="I226" s="68">
        <v>59.387</v>
      </c>
      <c r="K226" s="79">
        <v>150</v>
      </c>
      <c r="L226" s="68">
        <v>2.5030000000000001</v>
      </c>
      <c r="N226" s="68">
        <v>3827</v>
      </c>
      <c r="P226" s="70"/>
      <c r="Q226" s="68" t="s">
        <v>416</v>
      </c>
      <c r="R226" s="68" t="s">
        <v>353</v>
      </c>
      <c r="S226" s="73" t="s">
        <v>511</v>
      </c>
    </row>
    <row r="227" spans="1:20">
      <c r="E227" s="59" t="s">
        <v>311</v>
      </c>
      <c r="F227" s="71">
        <v>0.91319444444444453</v>
      </c>
      <c r="H227" s="59">
        <v>77</v>
      </c>
      <c r="I227" s="77">
        <v>59.381</v>
      </c>
      <c r="K227" s="77">
        <v>150</v>
      </c>
      <c r="L227" s="77">
        <v>2.5070000000000001</v>
      </c>
      <c r="O227" s="59">
        <v>100</v>
      </c>
      <c r="S227" s="74"/>
    </row>
    <row r="228" spans="1:20">
      <c r="A228" s="59" t="s">
        <v>417</v>
      </c>
      <c r="E228" s="59" t="s">
        <v>312</v>
      </c>
      <c r="F228" s="71">
        <v>0.9145833333333333</v>
      </c>
      <c r="H228" s="59">
        <v>77</v>
      </c>
      <c r="I228" s="77">
        <v>59.4</v>
      </c>
      <c r="K228" s="77">
        <v>150</v>
      </c>
      <c r="L228" s="77">
        <v>2.4</v>
      </c>
    </row>
    <row r="229" spans="1:20" s="68" customFormat="1">
      <c r="A229" s="67">
        <v>43732</v>
      </c>
      <c r="C229" s="68" t="s">
        <v>325</v>
      </c>
      <c r="D229" s="68" t="s">
        <v>529</v>
      </c>
      <c r="E229" s="68" t="s">
        <v>359</v>
      </c>
      <c r="F229" s="69">
        <v>9.7916666666666666E-2</v>
      </c>
      <c r="H229" s="68">
        <v>77</v>
      </c>
      <c r="I229" s="68">
        <v>49.637700000000002</v>
      </c>
      <c r="K229" s="68">
        <v>148</v>
      </c>
      <c r="L229" s="68">
        <v>12.3513</v>
      </c>
      <c r="N229" s="68">
        <v>3822</v>
      </c>
      <c r="P229" s="70" t="s">
        <v>530</v>
      </c>
      <c r="Q229" s="68" t="s">
        <v>360</v>
      </c>
      <c r="R229" s="68" t="s">
        <v>353</v>
      </c>
      <c r="S229" s="73" t="s">
        <v>531</v>
      </c>
      <c r="T229" s="73"/>
    </row>
    <row r="231" spans="1:20">
      <c r="A231" s="74" t="s">
        <v>532</v>
      </c>
    </row>
    <row r="233" spans="1:20" s="68" customFormat="1">
      <c r="A233" s="67">
        <v>43732</v>
      </c>
      <c r="B233" s="68" t="s">
        <v>200</v>
      </c>
      <c r="C233" s="68" t="s">
        <v>304</v>
      </c>
      <c r="D233" s="68" t="s">
        <v>533</v>
      </c>
      <c r="E233" s="68" t="s">
        <v>306</v>
      </c>
      <c r="F233" s="69">
        <v>0.21805555555555556</v>
      </c>
      <c r="G233" s="68" t="s">
        <v>274</v>
      </c>
      <c r="H233" s="68">
        <v>77</v>
      </c>
      <c r="I233" s="68">
        <v>42.188000000000002</v>
      </c>
      <c r="K233" s="79">
        <v>146</v>
      </c>
      <c r="L233" s="68">
        <v>40.390999999999998</v>
      </c>
      <c r="N233" s="68">
        <v>3812</v>
      </c>
      <c r="P233" s="70" t="s">
        <v>534</v>
      </c>
      <c r="Q233" s="68" t="s">
        <v>324</v>
      </c>
      <c r="R233" s="68" t="s">
        <v>353</v>
      </c>
      <c r="S233" s="82" t="s">
        <v>535</v>
      </c>
    </row>
    <row r="234" spans="1:20">
      <c r="E234" s="59" t="s">
        <v>311</v>
      </c>
      <c r="F234" s="71">
        <v>0.26805555555555555</v>
      </c>
      <c r="H234" s="59">
        <v>77</v>
      </c>
      <c r="I234" s="59">
        <v>41.959000000000003</v>
      </c>
      <c r="K234" s="77">
        <v>146</v>
      </c>
      <c r="L234" s="77">
        <v>40.936</v>
      </c>
      <c r="N234" s="77"/>
      <c r="O234" s="59">
        <v>3876.63</v>
      </c>
      <c r="S234" s="74"/>
    </row>
    <row r="235" spans="1:20">
      <c r="E235" s="59" t="s">
        <v>312</v>
      </c>
      <c r="F235" s="71">
        <v>0.32361111111111113</v>
      </c>
      <c r="H235" s="59">
        <v>77</v>
      </c>
      <c r="I235" s="59">
        <v>41.609000000000002</v>
      </c>
      <c r="K235" s="77">
        <v>146</v>
      </c>
      <c r="L235" s="77">
        <v>40.923000000000002</v>
      </c>
      <c r="N235" s="77"/>
    </row>
    <row r="236" spans="1:20" s="68" customFormat="1">
      <c r="A236" s="67">
        <v>43732</v>
      </c>
      <c r="B236" s="68" t="s">
        <v>200</v>
      </c>
      <c r="C236" s="68" t="s">
        <v>313</v>
      </c>
      <c r="D236" s="68" t="s">
        <v>536</v>
      </c>
      <c r="E236" s="68" t="s">
        <v>306</v>
      </c>
      <c r="F236" s="69">
        <v>0.22569444444444445</v>
      </c>
      <c r="H236" s="68">
        <v>77</v>
      </c>
      <c r="I236" s="68">
        <v>42.216000000000001</v>
      </c>
      <c r="K236" s="79">
        <v>146</v>
      </c>
      <c r="L236" s="68">
        <v>40.475999999999999</v>
      </c>
      <c r="N236" s="68">
        <v>3812</v>
      </c>
      <c r="P236" s="70"/>
      <c r="Q236" s="68" t="s">
        <v>416</v>
      </c>
      <c r="R236" s="68" t="s">
        <v>353</v>
      </c>
      <c r="S236" s="73"/>
    </row>
    <row r="237" spans="1:20">
      <c r="E237" s="59" t="s">
        <v>311</v>
      </c>
      <c r="F237" s="71">
        <v>0.22916666666666666</v>
      </c>
      <c r="H237" s="59">
        <v>77</v>
      </c>
      <c r="I237" s="77">
        <v>42.222000000000001</v>
      </c>
      <c r="K237" s="77">
        <v>146</v>
      </c>
      <c r="L237" s="77">
        <v>40.478000000000002</v>
      </c>
      <c r="O237" s="59">
        <v>100</v>
      </c>
      <c r="S237" s="74"/>
    </row>
    <row r="238" spans="1:20">
      <c r="A238" s="59" t="s">
        <v>417</v>
      </c>
      <c r="E238" s="59" t="s">
        <v>312</v>
      </c>
      <c r="F238" s="71">
        <v>0.23194444444444443</v>
      </c>
      <c r="H238" s="59">
        <v>77</v>
      </c>
      <c r="I238" s="77">
        <v>42.216999999999999</v>
      </c>
      <c r="K238" s="77">
        <v>146</v>
      </c>
      <c r="L238" s="77">
        <v>40.476999999999997</v>
      </c>
    </row>
    <row r="239" spans="1:20" s="68" customFormat="1">
      <c r="A239" s="67">
        <v>43732</v>
      </c>
      <c r="C239" s="68" t="s">
        <v>325</v>
      </c>
      <c r="D239" s="68" t="s">
        <v>537</v>
      </c>
      <c r="E239" s="68" t="s">
        <v>359</v>
      </c>
      <c r="F239" s="69">
        <v>0.4694444444444445</v>
      </c>
      <c r="H239" s="68">
        <v>77</v>
      </c>
      <c r="I239" s="68">
        <v>20.452999999999999</v>
      </c>
      <c r="K239" s="68">
        <v>147</v>
      </c>
      <c r="L239" s="68">
        <v>39.906999999999996</v>
      </c>
      <c r="N239" s="68">
        <v>3818</v>
      </c>
      <c r="P239" s="70" t="s">
        <v>538</v>
      </c>
      <c r="Q239" s="68" t="s">
        <v>420</v>
      </c>
      <c r="R239" s="68" t="s">
        <v>353</v>
      </c>
      <c r="S239" s="73" t="s">
        <v>539</v>
      </c>
      <c r="T239" s="73"/>
    </row>
    <row r="240" spans="1:20" s="68" customFormat="1">
      <c r="A240" s="67">
        <v>43732</v>
      </c>
      <c r="B240" s="68" t="s">
        <v>202</v>
      </c>
      <c r="C240" s="68" t="s">
        <v>304</v>
      </c>
      <c r="D240" s="68" t="s">
        <v>540</v>
      </c>
      <c r="E240" s="68" t="s">
        <v>306</v>
      </c>
      <c r="F240" s="69">
        <v>0.69513888888888886</v>
      </c>
      <c r="G240" s="68" t="s">
        <v>274</v>
      </c>
      <c r="H240" s="68">
        <v>76</v>
      </c>
      <c r="I240" s="68">
        <v>59.985999999999997</v>
      </c>
      <c r="K240" s="79">
        <v>149</v>
      </c>
      <c r="L240" s="68">
        <v>59.893000000000001</v>
      </c>
      <c r="N240" s="68">
        <v>3826</v>
      </c>
      <c r="P240" s="70" t="s">
        <v>541</v>
      </c>
      <c r="Q240" s="68" t="s">
        <v>517</v>
      </c>
      <c r="R240" s="68" t="s">
        <v>353</v>
      </c>
      <c r="S240" s="82"/>
    </row>
    <row r="241" spans="1:20">
      <c r="E241" s="59" t="s">
        <v>311</v>
      </c>
      <c r="H241" s="59">
        <v>76</v>
      </c>
      <c r="I241" s="59">
        <v>59.991999999999997</v>
      </c>
      <c r="K241" s="77">
        <v>149</v>
      </c>
      <c r="L241" s="77">
        <v>59.822000000000003</v>
      </c>
      <c r="N241" s="77"/>
      <c r="S241" s="74"/>
    </row>
    <row r="242" spans="1:20">
      <c r="E242" s="59" t="s">
        <v>312</v>
      </c>
      <c r="F242" s="71">
        <v>0.79722222222222217</v>
      </c>
      <c r="H242" s="59">
        <v>76</v>
      </c>
      <c r="I242" s="59">
        <v>59.978000000000002</v>
      </c>
      <c r="K242" s="77">
        <v>149</v>
      </c>
      <c r="L242" s="77">
        <v>59.896999999999998</v>
      </c>
      <c r="N242" s="77"/>
    </row>
    <row r="243" spans="1:20" s="68" customFormat="1">
      <c r="A243" s="67">
        <v>43732</v>
      </c>
      <c r="C243" s="68" t="s">
        <v>325</v>
      </c>
      <c r="D243" s="68" t="s">
        <v>542</v>
      </c>
      <c r="E243" s="68" t="s">
        <v>359</v>
      </c>
      <c r="F243" s="69">
        <v>0.9375</v>
      </c>
      <c r="H243" s="68">
        <v>76</v>
      </c>
      <c r="I243" s="68">
        <v>29.449000000000002</v>
      </c>
      <c r="K243" s="68">
        <v>149</v>
      </c>
      <c r="L243" s="68">
        <v>58.552</v>
      </c>
      <c r="N243" s="68">
        <v>3828</v>
      </c>
      <c r="P243" s="70" t="s">
        <v>543</v>
      </c>
      <c r="Q243" s="68" t="s">
        <v>360</v>
      </c>
      <c r="R243" s="68" t="s">
        <v>353</v>
      </c>
      <c r="S243" s="73" t="s">
        <v>544</v>
      </c>
      <c r="T243" s="73"/>
    </row>
    <row r="244" spans="1:20" s="68" customFormat="1">
      <c r="A244" s="67">
        <v>43733</v>
      </c>
      <c r="B244" s="68" t="s">
        <v>204</v>
      </c>
      <c r="C244" s="68" t="s">
        <v>304</v>
      </c>
      <c r="D244" s="68" t="s">
        <v>545</v>
      </c>
      <c r="E244" s="68" t="s">
        <v>306</v>
      </c>
      <c r="F244" s="69">
        <v>9.5833333333333326E-2</v>
      </c>
      <c r="G244" s="68" t="s">
        <v>274</v>
      </c>
      <c r="H244" s="68">
        <v>76</v>
      </c>
      <c r="I244" s="68">
        <v>5.6000000000000001E-2</v>
      </c>
      <c r="K244" s="79">
        <v>149</v>
      </c>
      <c r="L244" s="68">
        <v>59.802</v>
      </c>
      <c r="N244" s="68">
        <v>3832</v>
      </c>
      <c r="P244" s="70" t="s">
        <v>546</v>
      </c>
      <c r="Q244" s="68" t="s">
        <v>522</v>
      </c>
      <c r="R244" s="68" t="s">
        <v>353</v>
      </c>
      <c r="S244" s="82" t="s">
        <v>547</v>
      </c>
    </row>
    <row r="245" spans="1:20">
      <c r="E245" s="59" t="s">
        <v>311</v>
      </c>
      <c r="F245" s="71">
        <v>0.1451388888888889</v>
      </c>
      <c r="H245" s="59">
        <v>75</v>
      </c>
      <c r="I245" s="59">
        <v>59.923999999999999</v>
      </c>
      <c r="K245" s="59">
        <v>149</v>
      </c>
      <c r="L245" s="77">
        <v>59.923999999999999</v>
      </c>
      <c r="N245" s="77"/>
      <c r="O245" s="59">
        <v>3820</v>
      </c>
      <c r="S245" s="74"/>
    </row>
    <row r="246" spans="1:20">
      <c r="E246" s="59" t="s">
        <v>312</v>
      </c>
      <c r="F246" s="71">
        <v>0.20208333333333331</v>
      </c>
      <c r="H246" s="59">
        <v>75</v>
      </c>
      <c r="I246" s="59">
        <v>59.988</v>
      </c>
      <c r="K246" s="77">
        <v>150</v>
      </c>
      <c r="L246" s="77">
        <v>1.7999999999999999E-2</v>
      </c>
      <c r="N246" s="77"/>
    </row>
    <row r="247" spans="1:20" s="68" customFormat="1">
      <c r="A247" s="67">
        <v>43733</v>
      </c>
      <c r="B247" s="68" t="s">
        <v>204</v>
      </c>
      <c r="C247" s="68" t="s">
        <v>313</v>
      </c>
      <c r="D247" s="68" t="s">
        <v>548</v>
      </c>
      <c r="E247" s="68" t="s">
        <v>306</v>
      </c>
      <c r="F247" s="69">
        <v>0.10555555555555556</v>
      </c>
      <c r="H247" s="68">
        <v>75</v>
      </c>
      <c r="I247" s="68">
        <v>59.984000000000002</v>
      </c>
      <c r="K247" s="68">
        <v>149</v>
      </c>
      <c r="L247" s="68">
        <v>59.851999999999997</v>
      </c>
      <c r="N247" s="68">
        <v>3832</v>
      </c>
      <c r="P247" s="70"/>
      <c r="Q247" s="68" t="s">
        <v>416</v>
      </c>
      <c r="R247" s="68" t="s">
        <v>353</v>
      </c>
    </row>
    <row r="248" spans="1:20">
      <c r="E248" s="59" t="s">
        <v>311</v>
      </c>
      <c r="F248" s="71">
        <v>0.10694444444444444</v>
      </c>
      <c r="H248" s="59">
        <v>75</v>
      </c>
      <c r="I248" s="77">
        <v>59.975999999999999</v>
      </c>
      <c r="K248" s="77">
        <v>149</v>
      </c>
      <c r="L248" s="77">
        <v>59.878</v>
      </c>
      <c r="O248" s="59" t="s">
        <v>350</v>
      </c>
    </row>
    <row r="249" spans="1:20">
      <c r="E249" s="59" t="s">
        <v>312</v>
      </c>
      <c r="F249" s="71">
        <v>0.1076388888888889</v>
      </c>
      <c r="H249" s="59">
        <v>75</v>
      </c>
      <c r="I249" s="77">
        <v>59.972000000000001</v>
      </c>
      <c r="K249" s="77">
        <v>149</v>
      </c>
      <c r="L249" s="77">
        <v>59.9</v>
      </c>
      <c r="O249" s="59" t="s">
        <v>216</v>
      </c>
    </row>
    <row r="250" spans="1:20" s="68" customFormat="1">
      <c r="A250" s="67">
        <v>43733</v>
      </c>
      <c r="B250" s="68" t="s">
        <v>204</v>
      </c>
      <c r="C250" s="68" t="s">
        <v>313</v>
      </c>
      <c r="D250" s="68" t="s">
        <v>549</v>
      </c>
      <c r="E250" s="68" t="s">
        <v>306</v>
      </c>
      <c r="F250" s="69">
        <v>0.10972222222222222</v>
      </c>
      <c r="H250" s="68">
        <v>75</v>
      </c>
      <c r="I250" s="68">
        <v>59.954000000000001</v>
      </c>
      <c r="K250" s="79">
        <v>149</v>
      </c>
      <c r="L250" s="68">
        <v>59.923999999999999</v>
      </c>
      <c r="N250" s="68">
        <v>3832</v>
      </c>
      <c r="P250" s="70"/>
      <c r="Q250" s="68" t="s">
        <v>416</v>
      </c>
      <c r="R250" s="68" t="s">
        <v>353</v>
      </c>
    </row>
    <row r="251" spans="1:20">
      <c r="E251" s="59" t="s">
        <v>311</v>
      </c>
      <c r="I251" s="77"/>
      <c r="K251" s="77"/>
      <c r="L251" s="77"/>
      <c r="N251" s="77"/>
      <c r="O251" s="59" t="s">
        <v>352</v>
      </c>
    </row>
    <row r="252" spans="1:20">
      <c r="E252" s="59" t="s">
        <v>312</v>
      </c>
      <c r="F252" s="71">
        <v>0.11388888888888889</v>
      </c>
      <c r="H252" s="59">
        <v>75</v>
      </c>
      <c r="I252" s="77">
        <v>59.944000000000003</v>
      </c>
      <c r="K252" s="77">
        <v>150</v>
      </c>
      <c r="L252" s="77">
        <v>4.9000000000000002E-2</v>
      </c>
      <c r="N252" s="77"/>
      <c r="O252" s="59" t="s">
        <v>216</v>
      </c>
    </row>
    <row r="253" spans="1:20" s="68" customFormat="1">
      <c r="A253" s="67">
        <v>43733</v>
      </c>
      <c r="B253" s="68" t="s">
        <v>204</v>
      </c>
      <c r="C253" s="68" t="s">
        <v>313</v>
      </c>
      <c r="D253" s="68" t="s">
        <v>550</v>
      </c>
      <c r="E253" s="68" t="s">
        <v>306</v>
      </c>
      <c r="F253" s="69">
        <v>0.11666666666666665</v>
      </c>
      <c r="H253" s="68">
        <v>75</v>
      </c>
      <c r="I253" s="68">
        <v>59.96</v>
      </c>
      <c r="K253" s="79">
        <v>150</v>
      </c>
      <c r="L253" s="68">
        <v>7.9000000000000001E-2</v>
      </c>
      <c r="N253" s="68">
        <v>3832</v>
      </c>
      <c r="P253" s="70"/>
      <c r="Q253" s="68" t="s">
        <v>416</v>
      </c>
      <c r="R253" s="68" t="s">
        <v>353</v>
      </c>
    </row>
    <row r="254" spans="1:20">
      <c r="E254" s="59" t="s">
        <v>311</v>
      </c>
      <c r="F254" s="71">
        <v>0.12152777777777778</v>
      </c>
      <c r="H254" s="59">
        <v>75</v>
      </c>
      <c r="I254" s="77">
        <v>59.959000000000003</v>
      </c>
      <c r="K254" s="77">
        <v>150</v>
      </c>
      <c r="L254" s="77">
        <v>0.126</v>
      </c>
      <c r="O254" s="59" t="s">
        <v>355</v>
      </c>
    </row>
    <row r="255" spans="1:20">
      <c r="E255" s="59" t="s">
        <v>312</v>
      </c>
      <c r="F255" s="75">
        <v>0.125</v>
      </c>
      <c r="H255" s="59">
        <v>75</v>
      </c>
      <c r="I255" s="77">
        <v>59.957000000000001</v>
      </c>
      <c r="K255" s="77">
        <v>150</v>
      </c>
      <c r="L255" s="77">
        <v>0.14199999999999999</v>
      </c>
      <c r="O255" s="59" t="s">
        <v>216</v>
      </c>
    </row>
    <row r="256" spans="1:20" s="68" customFormat="1">
      <c r="A256" s="67">
        <v>43733</v>
      </c>
      <c r="B256" s="68" t="s">
        <v>204</v>
      </c>
      <c r="C256" s="68" t="s">
        <v>313</v>
      </c>
      <c r="D256" s="68" t="s">
        <v>551</v>
      </c>
      <c r="E256" s="68" t="s">
        <v>306</v>
      </c>
      <c r="F256" s="69">
        <v>0.13541666666666666</v>
      </c>
      <c r="H256" s="68">
        <v>75</v>
      </c>
      <c r="I256" s="68">
        <v>59.968000000000004</v>
      </c>
      <c r="K256" s="79">
        <v>150</v>
      </c>
      <c r="L256" s="68">
        <v>6.7000000000000004E-2</v>
      </c>
      <c r="N256" s="68">
        <v>3832</v>
      </c>
      <c r="P256" s="70"/>
      <c r="Q256" s="68" t="s">
        <v>416</v>
      </c>
      <c r="R256" s="68" t="s">
        <v>353</v>
      </c>
      <c r="S256" s="73"/>
    </row>
    <row r="257" spans="1:20">
      <c r="E257" s="59" t="s">
        <v>311</v>
      </c>
      <c r="F257" s="71">
        <v>0.13749999999999998</v>
      </c>
      <c r="H257" s="59">
        <v>75</v>
      </c>
      <c r="I257" s="77">
        <v>59.396999999999998</v>
      </c>
      <c r="K257" s="77">
        <v>150</v>
      </c>
      <c r="L257" s="77">
        <v>2.3E-2</v>
      </c>
      <c r="O257" s="59">
        <v>100</v>
      </c>
      <c r="S257" s="74"/>
    </row>
    <row r="258" spans="1:20">
      <c r="A258" s="59" t="s">
        <v>417</v>
      </c>
      <c r="E258" s="59" t="s">
        <v>312</v>
      </c>
      <c r="F258" s="71">
        <v>0.13958333333333334</v>
      </c>
      <c r="H258" s="59">
        <v>75</v>
      </c>
      <c r="I258" s="77">
        <v>59.970999999999997</v>
      </c>
      <c r="K258" s="77">
        <v>150</v>
      </c>
      <c r="L258" s="77">
        <v>0.02</v>
      </c>
    </row>
    <row r="259" spans="1:20" s="68" customFormat="1">
      <c r="A259" s="67">
        <v>43732</v>
      </c>
      <c r="B259" s="68" t="s">
        <v>202</v>
      </c>
      <c r="C259" s="68" t="s">
        <v>313</v>
      </c>
      <c r="D259" s="68" t="s">
        <v>552</v>
      </c>
      <c r="E259" s="68" t="s">
        <v>306</v>
      </c>
      <c r="F259" s="69">
        <v>0.70833333333333337</v>
      </c>
      <c r="H259" s="68">
        <v>77</v>
      </c>
      <c r="I259" s="68">
        <v>0</v>
      </c>
      <c r="K259" s="68">
        <v>149</v>
      </c>
      <c r="L259" s="68">
        <v>59.8</v>
      </c>
      <c r="N259" s="68">
        <v>3826</v>
      </c>
      <c r="P259" s="70"/>
      <c r="Q259" s="68" t="s">
        <v>424</v>
      </c>
      <c r="R259" s="68" t="s">
        <v>353</v>
      </c>
    </row>
    <row r="260" spans="1:20">
      <c r="E260" s="59" t="s">
        <v>311</v>
      </c>
      <c r="F260" s="71">
        <v>0.70972222222222225</v>
      </c>
      <c r="H260" s="59">
        <v>77</v>
      </c>
      <c r="I260" s="77">
        <v>0</v>
      </c>
      <c r="K260" s="77">
        <v>149</v>
      </c>
      <c r="L260" s="77">
        <v>59.8</v>
      </c>
      <c r="O260" s="59" t="s">
        <v>350</v>
      </c>
    </row>
    <row r="261" spans="1:20">
      <c r="E261" s="59" t="s">
        <v>312</v>
      </c>
      <c r="F261" s="71">
        <v>0.7104166666666667</v>
      </c>
      <c r="H261" s="59">
        <v>77</v>
      </c>
      <c r="I261" s="77">
        <v>0</v>
      </c>
      <c r="K261" s="77">
        <v>149</v>
      </c>
      <c r="L261" s="77">
        <v>59.8</v>
      </c>
      <c r="O261" s="59" t="s">
        <v>216</v>
      </c>
    </row>
    <row r="262" spans="1:20" s="68" customFormat="1">
      <c r="A262" s="67">
        <v>43732</v>
      </c>
      <c r="B262" s="68" t="s">
        <v>202</v>
      </c>
      <c r="C262" s="68" t="s">
        <v>313</v>
      </c>
      <c r="D262" s="68" t="s">
        <v>553</v>
      </c>
      <c r="E262" s="68" t="s">
        <v>306</v>
      </c>
      <c r="F262" s="69">
        <v>0.71388888888888891</v>
      </c>
      <c r="H262" s="68">
        <v>77</v>
      </c>
      <c r="I262" s="68">
        <v>0</v>
      </c>
      <c r="K262" s="79">
        <v>149</v>
      </c>
      <c r="L262" s="68">
        <v>59.8</v>
      </c>
      <c r="N262" s="68">
        <v>3826</v>
      </c>
      <c r="P262" s="70"/>
      <c r="Q262" s="68" t="s">
        <v>424</v>
      </c>
      <c r="R262" s="68" t="s">
        <v>353</v>
      </c>
    </row>
    <row r="263" spans="1:20">
      <c r="E263" s="59" t="s">
        <v>311</v>
      </c>
      <c r="F263" s="71">
        <v>0.71736111111111101</v>
      </c>
      <c r="H263" s="59">
        <v>77</v>
      </c>
      <c r="I263" s="77">
        <v>0</v>
      </c>
      <c r="K263" s="77"/>
      <c r="L263" s="77">
        <v>59.8</v>
      </c>
      <c r="N263" s="77"/>
      <c r="O263" s="59" t="s">
        <v>352</v>
      </c>
    </row>
    <row r="264" spans="1:20">
      <c r="E264" s="59" t="s">
        <v>312</v>
      </c>
      <c r="F264" s="71">
        <v>0.71944444444444444</v>
      </c>
      <c r="H264" s="59">
        <v>77</v>
      </c>
      <c r="I264" s="77">
        <v>0</v>
      </c>
      <c r="K264" s="77">
        <v>150</v>
      </c>
      <c r="L264" s="77">
        <v>59.8</v>
      </c>
      <c r="N264" s="77"/>
      <c r="O264" s="59" t="s">
        <v>216</v>
      </c>
    </row>
    <row r="265" spans="1:20" s="68" customFormat="1">
      <c r="A265" s="67">
        <v>43732</v>
      </c>
      <c r="B265" s="68" t="s">
        <v>202</v>
      </c>
      <c r="C265" s="68" t="s">
        <v>313</v>
      </c>
      <c r="D265" s="68" t="s">
        <v>554</v>
      </c>
      <c r="E265" s="68" t="s">
        <v>306</v>
      </c>
      <c r="F265" s="69">
        <v>0.72916666666666663</v>
      </c>
      <c r="H265" s="68">
        <v>77</v>
      </c>
      <c r="I265" s="68">
        <v>0</v>
      </c>
      <c r="K265" s="79">
        <v>150</v>
      </c>
      <c r="L265" s="68">
        <v>59.8</v>
      </c>
      <c r="N265" s="68">
        <v>3826</v>
      </c>
      <c r="P265" s="70"/>
      <c r="Q265" s="68" t="s">
        <v>424</v>
      </c>
      <c r="R265" s="68" t="s">
        <v>353</v>
      </c>
      <c r="S265" s="73"/>
    </row>
    <row r="266" spans="1:20">
      <c r="E266" s="59" t="s">
        <v>311</v>
      </c>
      <c r="F266" s="71">
        <v>0.7319444444444444</v>
      </c>
      <c r="H266" s="59">
        <v>77</v>
      </c>
      <c r="I266" s="77">
        <v>0</v>
      </c>
      <c r="K266" s="77">
        <v>150</v>
      </c>
      <c r="L266" s="77">
        <v>59.8</v>
      </c>
      <c r="O266" s="59">
        <v>100</v>
      </c>
      <c r="S266" s="74"/>
    </row>
    <row r="267" spans="1:20">
      <c r="A267" s="59" t="s">
        <v>417</v>
      </c>
      <c r="E267" s="59" t="s">
        <v>312</v>
      </c>
      <c r="F267" s="71">
        <v>0.73333333333333339</v>
      </c>
      <c r="H267" s="59">
        <v>77</v>
      </c>
      <c r="I267" s="77">
        <v>0</v>
      </c>
      <c r="K267" s="77">
        <v>150</v>
      </c>
      <c r="L267" s="77">
        <v>59.8</v>
      </c>
    </row>
    <row r="268" spans="1:20" s="68" customFormat="1">
      <c r="A268" s="67">
        <v>43733</v>
      </c>
      <c r="C268" s="68" t="s">
        <v>325</v>
      </c>
      <c r="D268" s="68" t="s">
        <v>555</v>
      </c>
      <c r="E268" s="68" t="s">
        <v>359</v>
      </c>
      <c r="F268" s="69">
        <v>0.33055555555555555</v>
      </c>
      <c r="H268" s="68">
        <v>75</v>
      </c>
      <c r="I268" s="68">
        <v>38.495609999999999</v>
      </c>
      <c r="K268" s="68">
        <v>151</v>
      </c>
      <c r="L268" s="68">
        <v>41.796880000000002</v>
      </c>
      <c r="N268" s="68">
        <v>3841</v>
      </c>
      <c r="P268" s="70" t="s">
        <v>556</v>
      </c>
      <c r="Q268" s="68" t="s">
        <v>360</v>
      </c>
      <c r="R268" s="68" t="s">
        <v>353</v>
      </c>
      <c r="S268" s="73" t="s">
        <v>557</v>
      </c>
      <c r="T268" s="73"/>
    </row>
    <row r="269" spans="1:20" s="68" customFormat="1">
      <c r="A269" s="67">
        <v>43733</v>
      </c>
      <c r="B269" s="68" t="s">
        <v>206</v>
      </c>
      <c r="C269" s="68" t="s">
        <v>304</v>
      </c>
      <c r="D269" s="68" t="s">
        <v>558</v>
      </c>
      <c r="E269" s="68" t="s">
        <v>306</v>
      </c>
      <c r="F269" s="69">
        <v>0.45902777777777781</v>
      </c>
      <c r="G269" s="68" t="s">
        <v>274</v>
      </c>
      <c r="H269" s="68">
        <v>75</v>
      </c>
      <c r="I269" s="68">
        <v>17.971</v>
      </c>
      <c r="K269" s="79">
        <v>153</v>
      </c>
      <c r="L269" s="68">
        <v>18.202999999999999</v>
      </c>
      <c r="N269" s="68">
        <v>3847</v>
      </c>
      <c r="P269" s="70" t="s">
        <v>559</v>
      </c>
      <c r="Q269" s="68" t="s">
        <v>517</v>
      </c>
      <c r="R269" s="68" t="s">
        <v>353</v>
      </c>
      <c r="S269" s="82" t="s">
        <v>560</v>
      </c>
    </row>
    <row r="270" spans="1:20">
      <c r="E270" s="59" t="s">
        <v>311</v>
      </c>
      <c r="F270" s="71">
        <v>0.5131944444444444</v>
      </c>
      <c r="H270" s="59">
        <v>75</v>
      </c>
      <c r="I270" s="59">
        <v>17.829999999999998</v>
      </c>
      <c r="K270" s="83">
        <v>153</v>
      </c>
      <c r="L270" s="77">
        <v>18.48</v>
      </c>
      <c r="N270" s="77"/>
      <c r="O270" s="59">
        <v>3832</v>
      </c>
      <c r="S270" s="74"/>
    </row>
    <row r="271" spans="1:20">
      <c r="E271" s="59" t="s">
        <v>312</v>
      </c>
      <c r="F271" s="71">
        <v>0.56527777777777777</v>
      </c>
      <c r="H271" s="59">
        <v>75</v>
      </c>
      <c r="I271" s="59">
        <v>17.779</v>
      </c>
      <c r="K271" s="83">
        <v>153</v>
      </c>
      <c r="L271" s="77">
        <v>18.596</v>
      </c>
      <c r="N271" s="77"/>
      <c r="S271" s="74" t="s">
        <v>561</v>
      </c>
    </row>
    <row r="272" spans="1:20" s="68" customFormat="1">
      <c r="A272" s="67">
        <v>43733</v>
      </c>
      <c r="C272" s="68" t="s">
        <v>325</v>
      </c>
      <c r="D272" s="68" t="s">
        <v>562</v>
      </c>
      <c r="E272" s="68" t="s">
        <v>359</v>
      </c>
      <c r="F272" s="69">
        <v>0.67083333333333339</v>
      </c>
      <c r="H272" s="68">
        <v>75</v>
      </c>
      <c r="I272" s="68">
        <v>9.2490000000000006</v>
      </c>
      <c r="K272" s="68">
        <v>151</v>
      </c>
      <c r="L272" s="68">
        <v>41.46</v>
      </c>
      <c r="N272" s="68">
        <v>3841</v>
      </c>
      <c r="O272" s="68">
        <v>1100</v>
      </c>
      <c r="P272" s="70" t="s">
        <v>563</v>
      </c>
      <c r="Q272" s="68" t="s">
        <v>420</v>
      </c>
      <c r="R272" s="68" t="s">
        <v>353</v>
      </c>
      <c r="S272" s="73" t="s">
        <v>564</v>
      </c>
      <c r="T272" s="73"/>
    </row>
    <row r="273" spans="1:19" s="68" customFormat="1">
      <c r="A273" s="67">
        <v>43733</v>
      </c>
      <c r="B273" s="68" t="s">
        <v>208</v>
      </c>
      <c r="C273" s="68" t="s">
        <v>304</v>
      </c>
      <c r="D273" s="68" t="s">
        <v>565</v>
      </c>
      <c r="E273" s="68" t="s">
        <v>306</v>
      </c>
      <c r="F273" s="69">
        <v>0.7909722222222223</v>
      </c>
      <c r="G273" s="68" t="s">
        <v>275</v>
      </c>
      <c r="H273" s="68">
        <v>74</v>
      </c>
      <c r="I273" s="68">
        <v>59.905000000000001</v>
      </c>
      <c r="K273" s="79">
        <v>149</v>
      </c>
      <c r="L273" s="68">
        <v>59.834000000000003</v>
      </c>
      <c r="N273" s="68">
        <v>3823</v>
      </c>
      <c r="P273" s="70" t="s">
        <v>566</v>
      </c>
      <c r="Q273" s="68" t="s">
        <v>517</v>
      </c>
      <c r="R273" s="68" t="s">
        <v>353</v>
      </c>
      <c r="S273" s="82"/>
    </row>
    <row r="274" spans="1:19">
      <c r="E274" s="59" t="s">
        <v>311</v>
      </c>
      <c r="F274" s="71">
        <v>0.80833333333333324</v>
      </c>
      <c r="H274" s="59">
        <v>74</v>
      </c>
      <c r="I274" s="59">
        <v>59.853999999999999</v>
      </c>
      <c r="K274" s="83">
        <v>149</v>
      </c>
      <c r="L274" s="77">
        <v>59.95</v>
      </c>
      <c r="N274" s="77"/>
      <c r="O274" s="59">
        <v>1000</v>
      </c>
      <c r="S274" s="74"/>
    </row>
    <row r="275" spans="1:19">
      <c r="E275" s="59" t="s">
        <v>312</v>
      </c>
      <c r="F275" s="71">
        <v>0.83750000000000002</v>
      </c>
      <c r="H275" s="59">
        <v>74</v>
      </c>
      <c r="I275" s="59">
        <v>59.381</v>
      </c>
      <c r="K275" s="83">
        <v>149</v>
      </c>
      <c r="L275" s="77">
        <v>59.863999999999997</v>
      </c>
      <c r="N275" s="77"/>
      <c r="S275" s="74"/>
    </row>
    <row r="276" spans="1:19" s="68" customFormat="1">
      <c r="A276" s="67">
        <v>43733</v>
      </c>
      <c r="B276" s="68" t="s">
        <v>210</v>
      </c>
      <c r="C276" s="68" t="s">
        <v>304</v>
      </c>
      <c r="D276" s="68" t="s">
        <v>567</v>
      </c>
      <c r="E276" s="68" t="s">
        <v>306</v>
      </c>
      <c r="F276" s="69">
        <v>0.88888888888888884</v>
      </c>
      <c r="G276" s="68" t="s">
        <v>275</v>
      </c>
      <c r="H276" s="68">
        <v>74</v>
      </c>
      <c r="I276" s="68">
        <v>59.195</v>
      </c>
      <c r="K276" s="79">
        <v>149</v>
      </c>
      <c r="L276" s="68">
        <v>59.639000000000003</v>
      </c>
      <c r="N276" s="68">
        <v>3823</v>
      </c>
      <c r="P276" s="70" t="s">
        <v>568</v>
      </c>
      <c r="Q276" s="68" t="s">
        <v>324</v>
      </c>
      <c r="R276" s="68" t="s">
        <v>353</v>
      </c>
      <c r="S276" s="82"/>
    </row>
    <row r="277" spans="1:19">
      <c r="E277" s="59" t="s">
        <v>311</v>
      </c>
      <c r="F277" s="71">
        <v>0.93819444444444444</v>
      </c>
      <c r="H277" s="59">
        <v>74</v>
      </c>
      <c r="I277" s="85">
        <v>59.146000000000001</v>
      </c>
      <c r="J277" s="85"/>
      <c r="K277" s="86">
        <v>150</v>
      </c>
      <c r="L277" s="85">
        <v>3.556</v>
      </c>
      <c r="N277" s="77"/>
      <c r="O277" s="59">
        <v>3871</v>
      </c>
      <c r="S277" s="74"/>
    </row>
    <row r="278" spans="1:19">
      <c r="E278" s="59" t="s">
        <v>312</v>
      </c>
      <c r="F278" s="71" t="s">
        <v>569</v>
      </c>
      <c r="H278" s="59">
        <v>74</v>
      </c>
      <c r="I278" s="85">
        <v>58.9</v>
      </c>
      <c r="J278" s="85"/>
      <c r="K278" s="86">
        <v>150</v>
      </c>
      <c r="L278" s="85">
        <v>0.9</v>
      </c>
      <c r="N278" s="77"/>
      <c r="S278" s="74"/>
    </row>
    <row r="279" spans="1:19" s="68" customFormat="1">
      <c r="A279" s="67">
        <v>43733</v>
      </c>
      <c r="B279" s="68" t="s">
        <v>206</v>
      </c>
      <c r="C279" s="68" t="s">
        <v>313</v>
      </c>
      <c r="D279" s="68" t="s">
        <v>548</v>
      </c>
      <c r="E279" s="68" t="s">
        <v>306</v>
      </c>
      <c r="F279" s="69">
        <v>0.4861111111111111</v>
      </c>
      <c r="H279" s="68">
        <v>75</v>
      </c>
      <c r="I279" s="68">
        <v>17.8</v>
      </c>
      <c r="K279" s="79">
        <v>153</v>
      </c>
      <c r="L279" s="68">
        <v>18.5</v>
      </c>
      <c r="N279" s="68">
        <v>3847</v>
      </c>
      <c r="P279" s="70"/>
      <c r="Q279" s="68" t="s">
        <v>424</v>
      </c>
      <c r="R279" s="68" t="s">
        <v>353</v>
      </c>
    </row>
    <row r="280" spans="1:19">
      <c r="E280" s="59" t="s">
        <v>311</v>
      </c>
      <c r="F280" s="71">
        <v>0.48680555555555555</v>
      </c>
      <c r="H280" s="59">
        <v>75</v>
      </c>
      <c r="I280" s="85">
        <v>17.8</v>
      </c>
      <c r="J280" s="85"/>
      <c r="K280" s="85">
        <v>153</v>
      </c>
      <c r="L280" s="85">
        <v>18.5</v>
      </c>
      <c r="O280" s="59" t="s">
        <v>350</v>
      </c>
    </row>
    <row r="281" spans="1:19">
      <c r="E281" s="59" t="s">
        <v>312</v>
      </c>
      <c r="F281" s="71">
        <v>0.48749999999999999</v>
      </c>
      <c r="H281" s="59">
        <v>75</v>
      </c>
      <c r="I281" s="85">
        <v>17.8</v>
      </c>
      <c r="J281" s="85"/>
      <c r="K281" s="85">
        <v>153</v>
      </c>
      <c r="L281" s="85">
        <v>18.5</v>
      </c>
      <c r="O281" s="59" t="s">
        <v>216</v>
      </c>
    </row>
    <row r="282" spans="1:19" s="68" customFormat="1">
      <c r="A282" s="67">
        <v>43733</v>
      </c>
      <c r="B282" s="68" t="s">
        <v>206</v>
      </c>
      <c r="C282" s="68" t="s">
        <v>313</v>
      </c>
      <c r="D282" s="68" t="s">
        <v>549</v>
      </c>
      <c r="E282" s="68" t="s">
        <v>306</v>
      </c>
      <c r="F282" s="69">
        <v>0.4909722222222222</v>
      </c>
      <c r="H282" s="68">
        <v>75</v>
      </c>
      <c r="I282" s="68">
        <v>17.8</v>
      </c>
      <c r="K282" s="79">
        <v>153</v>
      </c>
      <c r="L282" s="68">
        <v>18.5</v>
      </c>
      <c r="N282" s="68">
        <v>3847</v>
      </c>
      <c r="P282" s="70"/>
      <c r="Q282" s="68" t="s">
        <v>424</v>
      </c>
      <c r="R282" s="68" t="s">
        <v>353</v>
      </c>
    </row>
    <row r="283" spans="1:19">
      <c r="E283" s="59" t="s">
        <v>311</v>
      </c>
      <c r="F283" s="71">
        <v>0.49305555555555558</v>
      </c>
      <c r="H283" s="59">
        <v>75</v>
      </c>
      <c r="I283" s="85">
        <v>17.8</v>
      </c>
      <c r="J283" s="85"/>
      <c r="K283" s="85">
        <v>153</v>
      </c>
      <c r="L283" s="85">
        <v>18.5</v>
      </c>
      <c r="N283" s="77"/>
      <c r="O283" s="59" t="s">
        <v>352</v>
      </c>
    </row>
    <row r="284" spans="1:19">
      <c r="E284" s="59" t="s">
        <v>312</v>
      </c>
      <c r="F284" s="71">
        <v>0.49583333333333335</v>
      </c>
      <c r="H284" s="59">
        <v>75</v>
      </c>
      <c r="I284" s="85">
        <v>17.8</v>
      </c>
      <c r="J284" s="85"/>
      <c r="K284" s="85">
        <v>153</v>
      </c>
      <c r="L284" s="85">
        <v>18.5</v>
      </c>
      <c r="N284" s="77"/>
      <c r="O284" s="59" t="s">
        <v>216</v>
      </c>
    </row>
    <row r="285" spans="1:19" s="68" customFormat="1">
      <c r="A285" s="67">
        <v>43733</v>
      </c>
      <c r="B285" s="68" t="s">
        <v>206</v>
      </c>
      <c r="C285" s="68" t="s">
        <v>313</v>
      </c>
      <c r="D285" s="68" t="s">
        <v>570</v>
      </c>
      <c r="E285" s="68" t="s">
        <v>306</v>
      </c>
      <c r="F285" s="69">
        <v>0.50624999999999998</v>
      </c>
      <c r="H285" s="68">
        <v>75</v>
      </c>
      <c r="I285" s="68">
        <v>17.8</v>
      </c>
      <c r="K285" s="79">
        <v>153</v>
      </c>
      <c r="L285" s="68">
        <v>18.5</v>
      </c>
      <c r="N285" s="68">
        <v>3847</v>
      </c>
      <c r="P285" s="70"/>
      <c r="Q285" s="68" t="s">
        <v>424</v>
      </c>
      <c r="R285" s="68" t="s">
        <v>353</v>
      </c>
      <c r="S285" s="73"/>
    </row>
    <row r="286" spans="1:19">
      <c r="E286" s="59" t="s">
        <v>311</v>
      </c>
      <c r="F286" s="71">
        <v>0.50972222222222219</v>
      </c>
      <c r="H286" s="59">
        <v>75</v>
      </c>
      <c r="I286" s="85">
        <v>17.8</v>
      </c>
      <c r="J286" s="85"/>
      <c r="K286" s="85">
        <v>153</v>
      </c>
      <c r="L286" s="85">
        <v>18.5</v>
      </c>
      <c r="O286" s="59">
        <v>100</v>
      </c>
      <c r="S286" s="74"/>
    </row>
    <row r="287" spans="1:19">
      <c r="A287" s="59" t="s">
        <v>417</v>
      </c>
      <c r="E287" s="59" t="s">
        <v>312</v>
      </c>
      <c r="F287" s="71">
        <v>0.51111111111111118</v>
      </c>
      <c r="H287" s="59">
        <v>75</v>
      </c>
      <c r="I287" s="85">
        <v>17.8</v>
      </c>
      <c r="J287" s="85"/>
      <c r="K287" s="85">
        <v>153</v>
      </c>
      <c r="L287" s="85">
        <v>18.5</v>
      </c>
    </row>
    <row r="288" spans="1:19" s="68" customFormat="1">
      <c r="A288" s="67">
        <v>43733</v>
      </c>
      <c r="B288" s="68" t="s">
        <v>210</v>
      </c>
      <c r="C288" s="68" t="s">
        <v>313</v>
      </c>
      <c r="D288" s="68" t="s">
        <v>571</v>
      </c>
      <c r="E288" s="68" t="s">
        <v>306</v>
      </c>
      <c r="F288" s="69">
        <v>0.90416666666666667</v>
      </c>
      <c r="H288" s="68">
        <v>74</v>
      </c>
      <c r="I288" s="68">
        <v>59.207999999999998</v>
      </c>
      <c r="K288" s="68">
        <v>149</v>
      </c>
      <c r="L288" s="68">
        <v>59.631999999999998</v>
      </c>
      <c r="N288" s="68">
        <v>3823</v>
      </c>
      <c r="P288" s="70"/>
      <c r="Q288" s="68" t="s">
        <v>572</v>
      </c>
      <c r="R288" s="68" t="s">
        <v>353</v>
      </c>
    </row>
    <row r="289" spans="1:20">
      <c r="E289" s="59" t="s">
        <v>311</v>
      </c>
      <c r="F289" s="71">
        <v>0.90555555555555556</v>
      </c>
      <c r="H289" s="59">
        <v>74</v>
      </c>
      <c r="I289" s="85">
        <v>59.207999999999998</v>
      </c>
      <c r="J289" s="85"/>
      <c r="K289" s="85">
        <v>149</v>
      </c>
      <c r="L289" s="77">
        <v>59.631999999999998</v>
      </c>
      <c r="O289" s="59" t="s">
        <v>350</v>
      </c>
    </row>
    <row r="290" spans="1:20">
      <c r="E290" s="59" t="s">
        <v>312</v>
      </c>
      <c r="F290" s="71">
        <v>0.90625</v>
      </c>
      <c r="H290" s="59">
        <v>74</v>
      </c>
      <c r="I290" s="85">
        <v>59.207999999999998</v>
      </c>
      <c r="J290" s="85"/>
      <c r="K290" s="85">
        <v>149</v>
      </c>
      <c r="L290" s="77">
        <v>59.631999999999998</v>
      </c>
      <c r="O290" s="59" t="s">
        <v>216</v>
      </c>
    </row>
    <row r="291" spans="1:20" s="68" customFormat="1">
      <c r="A291" s="67">
        <v>43733</v>
      </c>
      <c r="B291" s="68" t="s">
        <v>210</v>
      </c>
      <c r="C291" s="68" t="s">
        <v>313</v>
      </c>
      <c r="D291" s="68" t="s">
        <v>573</v>
      </c>
      <c r="E291" s="68" t="s">
        <v>306</v>
      </c>
      <c r="F291" s="69">
        <v>0.91111111111111109</v>
      </c>
      <c r="H291" s="68">
        <v>75</v>
      </c>
      <c r="I291" s="68">
        <v>59.140999999999998</v>
      </c>
      <c r="K291" s="79">
        <v>149</v>
      </c>
      <c r="L291" s="68">
        <v>59.482999999999997</v>
      </c>
      <c r="N291" s="68">
        <v>3823</v>
      </c>
      <c r="P291" s="70"/>
      <c r="Q291" s="68" t="s">
        <v>572</v>
      </c>
      <c r="R291" s="68" t="s">
        <v>353</v>
      </c>
    </row>
    <row r="292" spans="1:20">
      <c r="E292" s="59" t="s">
        <v>311</v>
      </c>
      <c r="F292" s="71">
        <v>0.91388888888888886</v>
      </c>
      <c r="I292" s="85">
        <v>59.140999999999998</v>
      </c>
      <c r="J292" s="85"/>
      <c r="K292" s="77">
        <v>149</v>
      </c>
      <c r="L292" s="77">
        <v>59.482999999999997</v>
      </c>
      <c r="N292" s="77"/>
      <c r="O292" s="59" t="s">
        <v>352</v>
      </c>
    </row>
    <row r="293" spans="1:20">
      <c r="E293" s="59" t="s">
        <v>312</v>
      </c>
      <c r="F293" s="71">
        <v>0.91527777777777775</v>
      </c>
      <c r="H293" s="59">
        <v>75</v>
      </c>
      <c r="I293" s="85">
        <v>59.140999999999998</v>
      </c>
      <c r="J293" s="85"/>
      <c r="K293" s="77">
        <v>149</v>
      </c>
      <c r="L293" s="77">
        <v>59.482999999999997</v>
      </c>
      <c r="N293" s="77"/>
      <c r="O293" s="59" t="s">
        <v>216</v>
      </c>
    </row>
    <row r="294" spans="1:20" s="68" customFormat="1">
      <c r="A294" s="67">
        <v>43733</v>
      </c>
      <c r="B294" s="68" t="s">
        <v>210</v>
      </c>
      <c r="C294" s="68" t="s">
        <v>313</v>
      </c>
      <c r="D294" s="68" t="s">
        <v>574</v>
      </c>
      <c r="E294" s="68" t="s">
        <v>306</v>
      </c>
      <c r="F294" s="69">
        <v>0.92083333333333339</v>
      </c>
      <c r="H294" s="68">
        <v>75</v>
      </c>
      <c r="I294" s="68">
        <v>59.1</v>
      </c>
      <c r="K294" s="79">
        <v>149</v>
      </c>
      <c r="L294" s="68">
        <v>59.8</v>
      </c>
      <c r="N294" s="68">
        <v>3823</v>
      </c>
      <c r="P294" s="70"/>
      <c r="Q294" s="68" t="s">
        <v>572</v>
      </c>
      <c r="R294" s="68" t="s">
        <v>353</v>
      </c>
    </row>
    <row r="295" spans="1:20">
      <c r="E295" s="59" t="s">
        <v>311</v>
      </c>
      <c r="F295" s="71">
        <v>0.92638888888888893</v>
      </c>
      <c r="H295" s="59">
        <v>75</v>
      </c>
      <c r="I295" s="85">
        <v>59.1</v>
      </c>
      <c r="J295" s="85"/>
      <c r="K295" s="85">
        <v>150</v>
      </c>
      <c r="L295" s="77">
        <v>0.4</v>
      </c>
      <c r="O295" s="59" t="s">
        <v>355</v>
      </c>
    </row>
    <row r="296" spans="1:20">
      <c r="E296" s="59" t="s">
        <v>312</v>
      </c>
      <c r="F296" s="75">
        <v>0.92986111111111114</v>
      </c>
      <c r="H296" s="59">
        <v>75</v>
      </c>
      <c r="I296" s="85">
        <v>59.1</v>
      </c>
      <c r="J296" s="85"/>
      <c r="K296" s="85">
        <v>150</v>
      </c>
      <c r="L296" s="77">
        <v>0.4</v>
      </c>
      <c r="O296" s="59" t="s">
        <v>216</v>
      </c>
    </row>
    <row r="297" spans="1:20" s="68" customFormat="1">
      <c r="A297" s="67">
        <v>43733</v>
      </c>
      <c r="B297" s="68" t="s">
        <v>210</v>
      </c>
      <c r="C297" s="68" t="s">
        <v>313</v>
      </c>
      <c r="D297" s="68" t="s">
        <v>575</v>
      </c>
      <c r="E297" s="68" t="s">
        <v>306</v>
      </c>
      <c r="F297" s="69">
        <v>0.93888888888888899</v>
      </c>
      <c r="H297" s="68">
        <v>75</v>
      </c>
      <c r="I297" s="68">
        <v>59.1</v>
      </c>
      <c r="K297" s="79">
        <v>150</v>
      </c>
      <c r="L297" s="68">
        <v>0.5</v>
      </c>
      <c r="N297" s="68">
        <v>3823</v>
      </c>
      <c r="P297" s="70"/>
      <c r="Q297" s="68" t="s">
        <v>572</v>
      </c>
      <c r="R297" s="68" t="s">
        <v>353</v>
      </c>
      <c r="S297" s="73"/>
    </row>
    <row r="298" spans="1:20">
      <c r="E298" s="59" t="s">
        <v>311</v>
      </c>
      <c r="F298" s="71">
        <v>0.94166666666666676</v>
      </c>
      <c r="H298" s="59">
        <v>75</v>
      </c>
      <c r="I298" s="85">
        <v>59.1</v>
      </c>
      <c r="J298" s="85"/>
      <c r="K298" s="85">
        <v>150</v>
      </c>
      <c r="L298" s="85">
        <v>0.5</v>
      </c>
      <c r="M298" s="85"/>
      <c r="N298" s="85"/>
      <c r="O298" s="59">
        <v>100</v>
      </c>
      <c r="S298" s="74"/>
    </row>
    <row r="299" spans="1:20">
      <c r="A299" s="59" t="s">
        <v>417</v>
      </c>
      <c r="E299" s="59" t="s">
        <v>312</v>
      </c>
      <c r="F299" s="71">
        <v>0.94444444444444453</v>
      </c>
      <c r="H299" s="59">
        <v>74</v>
      </c>
      <c r="I299" s="85">
        <v>58.9</v>
      </c>
      <c r="J299" s="85"/>
      <c r="K299" s="85">
        <v>150</v>
      </c>
      <c r="L299" s="85">
        <v>0.5</v>
      </c>
      <c r="M299" s="85"/>
      <c r="N299" s="85"/>
    </row>
    <row r="300" spans="1:20" s="68" customFormat="1">
      <c r="A300" s="67">
        <v>43734</v>
      </c>
      <c r="C300" s="68" t="s">
        <v>325</v>
      </c>
      <c r="D300" s="68" t="s">
        <v>576</v>
      </c>
      <c r="E300" s="68" t="s">
        <v>359</v>
      </c>
      <c r="F300" s="69">
        <v>8.6805555555555566E-2</v>
      </c>
      <c r="H300" s="68">
        <v>74</v>
      </c>
      <c r="I300" s="68">
        <v>51.3</v>
      </c>
      <c r="K300" s="68">
        <v>148</v>
      </c>
      <c r="L300" s="68">
        <v>78.599999999999994</v>
      </c>
      <c r="N300" s="68">
        <v>3809</v>
      </c>
      <c r="P300" s="70" t="s">
        <v>577</v>
      </c>
      <c r="Q300" s="68" t="s">
        <v>578</v>
      </c>
      <c r="R300" s="68" t="s">
        <v>579</v>
      </c>
      <c r="S300" s="73" t="s">
        <v>580</v>
      </c>
      <c r="T300" s="73"/>
    </row>
    <row r="301" spans="1:20" s="68" customFormat="1">
      <c r="A301" s="67">
        <v>43734</v>
      </c>
      <c r="B301" s="68" t="s">
        <v>212</v>
      </c>
      <c r="C301" s="68" t="s">
        <v>304</v>
      </c>
      <c r="D301" s="68" t="s">
        <v>581</v>
      </c>
      <c r="E301" s="68" t="s">
        <v>306</v>
      </c>
      <c r="F301" s="69">
        <v>0.21180555555555555</v>
      </c>
      <c r="G301" s="68" t="s">
        <v>274</v>
      </c>
      <c r="H301" s="68">
        <v>74</v>
      </c>
      <c r="I301" s="68">
        <v>41.911999999999999</v>
      </c>
      <c r="K301" s="79">
        <v>146</v>
      </c>
      <c r="L301" s="68">
        <v>41.783000000000001</v>
      </c>
      <c r="N301" s="68">
        <v>3784</v>
      </c>
      <c r="P301" s="70" t="s">
        <v>582</v>
      </c>
      <c r="Q301" s="68" t="s">
        <v>522</v>
      </c>
      <c r="R301" s="68" t="s">
        <v>579</v>
      </c>
      <c r="S301" s="82"/>
    </row>
    <row r="302" spans="1:20" s="77" customFormat="1">
      <c r="E302" s="59" t="s">
        <v>311</v>
      </c>
      <c r="F302" s="71">
        <v>0.25972222222222224</v>
      </c>
      <c r="G302" s="59"/>
      <c r="H302" s="59">
        <v>74</v>
      </c>
      <c r="I302" s="59">
        <v>41.899000000000001</v>
      </c>
      <c r="K302" s="83">
        <v>146</v>
      </c>
      <c r="L302" s="77">
        <v>42.088000000000001</v>
      </c>
      <c r="O302" s="59">
        <v>3770</v>
      </c>
      <c r="P302" s="72"/>
      <c r="Q302" s="59"/>
      <c r="R302" s="59"/>
      <c r="S302" s="74"/>
      <c r="T302" s="59"/>
    </row>
    <row r="303" spans="1:20" s="77" customFormat="1">
      <c r="A303" s="87"/>
      <c r="E303" s="59" t="s">
        <v>312</v>
      </c>
      <c r="F303" s="71">
        <v>0.30902777777777779</v>
      </c>
      <c r="G303" s="59"/>
      <c r="H303" s="59">
        <v>74</v>
      </c>
      <c r="I303" s="59">
        <v>41.825000000000003</v>
      </c>
      <c r="K303" s="83">
        <v>146</v>
      </c>
      <c r="L303" s="77">
        <v>41.953000000000003</v>
      </c>
      <c r="O303" s="59"/>
      <c r="P303" s="72"/>
      <c r="Q303" s="59"/>
      <c r="R303" s="59"/>
      <c r="S303" s="74"/>
      <c r="T303" s="59"/>
    </row>
    <row r="304" spans="1:20" s="68" customFormat="1">
      <c r="A304" s="67">
        <v>43734</v>
      </c>
      <c r="B304" s="68" t="s">
        <v>212</v>
      </c>
      <c r="C304" s="68" t="s">
        <v>313</v>
      </c>
      <c r="D304" s="68" t="s">
        <v>583</v>
      </c>
      <c r="E304" s="68" t="s">
        <v>306</v>
      </c>
      <c r="F304" s="69">
        <v>0.22291666666666665</v>
      </c>
      <c r="H304" s="68">
        <v>74</v>
      </c>
      <c r="I304" s="68">
        <v>41.926000000000002</v>
      </c>
      <c r="K304" s="79">
        <v>146</v>
      </c>
      <c r="L304" s="68">
        <v>42.031999999999996</v>
      </c>
      <c r="O304" s="68" t="s">
        <v>350</v>
      </c>
      <c r="P304" s="70"/>
      <c r="Q304" s="68" t="s">
        <v>584</v>
      </c>
      <c r="R304" s="68" t="s">
        <v>579</v>
      </c>
      <c r="S304" s="82" t="s">
        <v>585</v>
      </c>
    </row>
    <row r="305" spans="1:20" s="77" customFormat="1">
      <c r="E305" s="59" t="s">
        <v>311</v>
      </c>
      <c r="F305" s="88">
        <v>0.22500000000000001</v>
      </c>
      <c r="H305" s="77">
        <v>74</v>
      </c>
      <c r="I305" s="77">
        <v>41.908000000000001</v>
      </c>
      <c r="K305" s="77">
        <v>146</v>
      </c>
      <c r="L305" s="77">
        <v>42.015999999999998</v>
      </c>
      <c r="P305" s="78"/>
    </row>
    <row r="306" spans="1:20" s="77" customFormat="1">
      <c r="A306" s="87"/>
      <c r="E306" s="59" t="s">
        <v>312</v>
      </c>
      <c r="F306" s="88">
        <v>0.22569444444444445</v>
      </c>
      <c r="H306" s="77">
        <v>74</v>
      </c>
      <c r="I306" s="77">
        <v>41.018000000000001</v>
      </c>
      <c r="K306" s="83">
        <v>146</v>
      </c>
      <c r="L306" s="77">
        <v>42.018000000000001</v>
      </c>
      <c r="P306" s="78"/>
      <c r="S306" s="89"/>
    </row>
    <row r="307" spans="1:20" s="68" customFormat="1">
      <c r="A307" s="67">
        <v>43734</v>
      </c>
      <c r="C307" s="68" t="s">
        <v>325</v>
      </c>
      <c r="D307" s="68" t="s">
        <v>586</v>
      </c>
      <c r="E307" s="68" t="s">
        <v>359</v>
      </c>
      <c r="F307" s="69">
        <v>0.46458333333333335</v>
      </c>
      <c r="H307" s="68">
        <v>74</v>
      </c>
      <c r="I307" s="68">
        <v>17.31494</v>
      </c>
      <c r="K307" s="68">
        <v>148</v>
      </c>
      <c r="L307" s="68">
        <v>36.878909999999998</v>
      </c>
      <c r="N307" s="68">
        <v>3803</v>
      </c>
      <c r="P307" s="70" t="s">
        <v>587</v>
      </c>
      <c r="Q307" s="68" t="s">
        <v>435</v>
      </c>
      <c r="R307" s="68" t="s">
        <v>579</v>
      </c>
      <c r="S307" s="73" t="s">
        <v>588</v>
      </c>
      <c r="T307" s="73"/>
    </row>
    <row r="308" spans="1:20" s="68" customFormat="1">
      <c r="A308" s="67">
        <v>43734</v>
      </c>
      <c r="B308" s="68" t="s">
        <v>214</v>
      </c>
      <c r="C308" s="68" t="s">
        <v>304</v>
      </c>
      <c r="D308" s="68" t="s">
        <v>589</v>
      </c>
      <c r="E308" s="68" t="s">
        <v>306</v>
      </c>
      <c r="F308" s="69">
        <v>0.57500000000000007</v>
      </c>
      <c r="G308" s="68" t="s">
        <v>274</v>
      </c>
      <c r="H308" s="68">
        <v>73</v>
      </c>
      <c r="I308" s="68">
        <v>59.991999999999997</v>
      </c>
      <c r="K308" s="79">
        <v>149</v>
      </c>
      <c r="L308" s="68">
        <v>59.716000000000001</v>
      </c>
      <c r="N308" s="68">
        <v>3818</v>
      </c>
      <c r="P308" s="70" t="s">
        <v>590</v>
      </c>
      <c r="Q308" s="68" t="s">
        <v>522</v>
      </c>
      <c r="R308" s="68" t="s">
        <v>579</v>
      </c>
      <c r="S308" s="82"/>
    </row>
    <row r="309" spans="1:20" s="77" customFormat="1">
      <c r="E309" s="59" t="s">
        <v>311</v>
      </c>
      <c r="F309" s="71">
        <v>0.62569444444444444</v>
      </c>
      <c r="G309" s="59"/>
      <c r="H309" s="59">
        <v>73</v>
      </c>
      <c r="I309" s="59">
        <v>59.951000000000001</v>
      </c>
      <c r="K309" s="83">
        <v>149</v>
      </c>
      <c r="L309" s="77">
        <v>59.84</v>
      </c>
      <c r="O309" s="59">
        <v>3814</v>
      </c>
      <c r="P309" s="72"/>
      <c r="Q309" s="59"/>
      <c r="R309" s="59"/>
      <c r="S309" s="74" t="s">
        <v>591</v>
      </c>
      <c r="T309" s="59"/>
    </row>
    <row r="310" spans="1:20" s="77" customFormat="1">
      <c r="A310" s="87"/>
      <c r="E310" s="59" t="s">
        <v>312</v>
      </c>
      <c r="F310" s="71">
        <v>0.6777777777777777</v>
      </c>
      <c r="G310" s="59"/>
      <c r="H310" s="59">
        <v>73</v>
      </c>
      <c r="I310" s="59">
        <v>59.892000000000003</v>
      </c>
      <c r="K310" s="83">
        <v>149</v>
      </c>
      <c r="L310" s="77">
        <v>59.795999999999999</v>
      </c>
      <c r="O310" s="59"/>
      <c r="P310" s="72"/>
      <c r="Q310" s="59"/>
      <c r="R310" s="59"/>
      <c r="S310" s="74"/>
      <c r="T310" s="59"/>
    </row>
    <row r="311" spans="1:20" s="68" customFormat="1">
      <c r="A311" s="67">
        <v>43734</v>
      </c>
      <c r="C311" s="68" t="s">
        <v>325</v>
      </c>
      <c r="D311" s="68" t="s">
        <v>592</v>
      </c>
      <c r="E311" s="68" t="s">
        <v>359</v>
      </c>
      <c r="F311" s="69">
        <v>0.79652777777777783</v>
      </c>
      <c r="H311" s="68">
        <v>73</v>
      </c>
      <c r="I311" s="68">
        <v>31.039549999999998</v>
      </c>
      <c r="K311" s="68">
        <v>149</v>
      </c>
      <c r="L311" s="68">
        <v>58.958010000000002</v>
      </c>
      <c r="N311" s="68">
        <v>3813</v>
      </c>
      <c r="O311" s="68">
        <v>1850</v>
      </c>
      <c r="P311" s="70" t="s">
        <v>593</v>
      </c>
      <c r="Q311" s="68" t="s">
        <v>594</v>
      </c>
      <c r="R311" s="68" t="s">
        <v>579</v>
      </c>
      <c r="S311" s="73" t="s">
        <v>595</v>
      </c>
      <c r="T311" s="73"/>
    </row>
    <row r="312" spans="1:20" s="68" customFormat="1">
      <c r="A312" s="67">
        <v>43734</v>
      </c>
      <c r="B312" s="90" t="s">
        <v>217</v>
      </c>
      <c r="C312" s="68" t="s">
        <v>304</v>
      </c>
      <c r="D312" s="68" t="s">
        <v>596</v>
      </c>
      <c r="E312" s="68" t="s">
        <v>306</v>
      </c>
      <c r="F312" s="69">
        <v>0.93541666666666667</v>
      </c>
      <c r="G312" s="68" t="s">
        <v>274</v>
      </c>
      <c r="H312" s="68">
        <v>72</v>
      </c>
      <c r="I312" s="68">
        <v>59.936</v>
      </c>
      <c r="K312" s="79">
        <v>150</v>
      </c>
      <c r="L312" s="68">
        <v>1.0740000000000001</v>
      </c>
      <c r="N312" s="68">
        <v>3750</v>
      </c>
      <c r="P312" s="70" t="s">
        <v>597</v>
      </c>
      <c r="Q312" s="68" t="s">
        <v>522</v>
      </c>
      <c r="R312" s="68" t="s">
        <v>579</v>
      </c>
      <c r="S312" s="82" t="s">
        <v>598</v>
      </c>
    </row>
    <row r="313" spans="1:20" s="77" customFormat="1">
      <c r="E313" s="59" t="s">
        <v>311</v>
      </c>
      <c r="F313" s="71">
        <v>0.98541666666666661</v>
      </c>
      <c r="G313" s="59"/>
      <c r="H313" s="59">
        <v>72</v>
      </c>
      <c r="I313" s="77">
        <v>59.728999999999999</v>
      </c>
      <c r="K313" s="83">
        <v>150</v>
      </c>
      <c r="L313" s="77">
        <v>0.81100000000000005</v>
      </c>
      <c r="O313" s="59">
        <v>3739</v>
      </c>
      <c r="P313" s="72"/>
      <c r="Q313" s="59"/>
      <c r="R313" s="59"/>
      <c r="S313" s="74" t="s">
        <v>591</v>
      </c>
      <c r="T313" s="59"/>
    </row>
    <row r="314" spans="1:20" s="77" customFormat="1">
      <c r="A314" s="87"/>
      <c r="E314" s="59" t="s">
        <v>312</v>
      </c>
      <c r="F314" s="71">
        <v>3.4722222222222224E-2</v>
      </c>
      <c r="G314" s="59"/>
      <c r="H314" s="59">
        <v>72</v>
      </c>
      <c r="I314" s="77">
        <v>59.621000000000002</v>
      </c>
      <c r="K314" s="83">
        <v>150</v>
      </c>
      <c r="L314" s="77">
        <v>1.266</v>
      </c>
      <c r="O314" s="59"/>
      <c r="P314" s="72"/>
      <c r="Q314" s="59"/>
      <c r="R314" s="59"/>
      <c r="S314" s="74"/>
      <c r="T314" s="59"/>
    </row>
    <row r="315" spans="1:20" s="68" customFormat="1">
      <c r="A315" s="67">
        <v>43734</v>
      </c>
      <c r="B315" s="90" t="s">
        <v>217</v>
      </c>
      <c r="C315" s="68" t="s">
        <v>313</v>
      </c>
      <c r="D315" s="68" t="s">
        <v>599</v>
      </c>
      <c r="E315" s="68" t="s">
        <v>306</v>
      </c>
      <c r="F315" s="69">
        <v>0.94791666666666663</v>
      </c>
      <c r="H315" s="68">
        <v>72</v>
      </c>
      <c r="I315" s="68">
        <v>59.902999999999999</v>
      </c>
      <c r="K315" s="79">
        <v>150</v>
      </c>
      <c r="L315" s="68">
        <v>0.95399999999999996</v>
      </c>
      <c r="N315" s="68">
        <v>3750</v>
      </c>
      <c r="O315" s="68" t="s">
        <v>350</v>
      </c>
      <c r="P315" s="70"/>
      <c r="Q315" s="68" t="s">
        <v>584</v>
      </c>
      <c r="R315" s="68" t="s">
        <v>579</v>
      </c>
      <c r="S315" s="82"/>
    </row>
    <row r="316" spans="1:20" s="77" customFormat="1">
      <c r="E316" s="59" t="s">
        <v>311</v>
      </c>
      <c r="F316" s="88">
        <v>0.95000000000000007</v>
      </c>
      <c r="H316" s="77">
        <v>72</v>
      </c>
      <c r="I316" s="77">
        <v>59.896000000000001</v>
      </c>
      <c r="K316" s="77">
        <v>150</v>
      </c>
      <c r="L316" s="77">
        <v>0.95799999999999996</v>
      </c>
      <c r="P316" s="78"/>
    </row>
    <row r="317" spans="1:20" s="77" customFormat="1">
      <c r="A317" s="87"/>
      <c r="E317" s="59" t="s">
        <v>312</v>
      </c>
      <c r="F317" s="88">
        <v>0.9506944444444444</v>
      </c>
      <c r="H317" s="77">
        <v>72</v>
      </c>
      <c r="I317" s="77">
        <v>59.896999999999998</v>
      </c>
      <c r="K317" s="83">
        <v>150</v>
      </c>
      <c r="L317" s="77">
        <v>0.95799999999999996</v>
      </c>
      <c r="P317" s="78"/>
      <c r="S317" s="89"/>
    </row>
    <row r="318" spans="1:20" s="68" customFormat="1">
      <c r="A318" s="67">
        <v>43734</v>
      </c>
      <c r="B318" s="90" t="s">
        <v>217</v>
      </c>
      <c r="C318" s="68" t="s">
        <v>313</v>
      </c>
      <c r="D318" s="68" t="s">
        <v>600</v>
      </c>
      <c r="E318" s="68" t="s">
        <v>306</v>
      </c>
      <c r="F318" s="69">
        <v>0.95416666666666661</v>
      </c>
      <c r="H318" s="68">
        <v>72</v>
      </c>
      <c r="I318" s="68">
        <v>59.86</v>
      </c>
      <c r="K318" s="79">
        <v>150</v>
      </c>
      <c r="L318" s="68">
        <v>0.89500000000000002</v>
      </c>
      <c r="N318" s="68">
        <v>3750</v>
      </c>
      <c r="O318" s="68" t="s">
        <v>352</v>
      </c>
      <c r="P318" s="70"/>
      <c r="Q318" s="68" t="s">
        <v>584</v>
      </c>
      <c r="R318" s="68" t="s">
        <v>579</v>
      </c>
      <c r="S318" s="82"/>
    </row>
    <row r="319" spans="1:20" s="77" customFormat="1">
      <c r="E319" s="59" t="s">
        <v>311</v>
      </c>
      <c r="F319" s="88">
        <v>0.95763888888888893</v>
      </c>
      <c r="H319" s="77">
        <v>72</v>
      </c>
      <c r="I319" s="77">
        <v>59.85</v>
      </c>
      <c r="K319" s="77">
        <v>150</v>
      </c>
      <c r="L319" s="77">
        <v>0.85799999999999998</v>
      </c>
      <c r="P319" s="78"/>
    </row>
    <row r="320" spans="1:20" s="77" customFormat="1">
      <c r="A320" s="87"/>
      <c r="E320" s="59" t="s">
        <v>312</v>
      </c>
      <c r="F320" s="88">
        <v>0.95972222222222225</v>
      </c>
      <c r="H320" s="77">
        <v>72</v>
      </c>
      <c r="I320" s="77">
        <v>59.828000000000003</v>
      </c>
      <c r="K320" s="83">
        <v>150</v>
      </c>
      <c r="L320" s="77">
        <v>0.83899999999999997</v>
      </c>
      <c r="P320" s="78"/>
      <c r="S320" s="89"/>
    </row>
    <row r="321" spans="1:20" s="68" customFormat="1">
      <c r="A321" s="67">
        <v>43734</v>
      </c>
      <c r="B321" s="90" t="s">
        <v>217</v>
      </c>
      <c r="C321" s="68" t="s">
        <v>313</v>
      </c>
      <c r="D321" s="68" t="s">
        <v>601</v>
      </c>
      <c r="E321" s="68" t="s">
        <v>306</v>
      </c>
      <c r="F321" s="69">
        <v>0.96458333333333324</v>
      </c>
      <c r="H321" s="68">
        <v>72</v>
      </c>
      <c r="I321" s="68">
        <v>59.820999999999998</v>
      </c>
      <c r="K321" s="79">
        <v>150</v>
      </c>
      <c r="L321" s="68">
        <v>0.78800000000000003</v>
      </c>
      <c r="N321" s="68">
        <v>3750</v>
      </c>
      <c r="O321" s="68" t="s">
        <v>355</v>
      </c>
      <c r="P321" s="70"/>
      <c r="Q321" s="68" t="s">
        <v>584</v>
      </c>
      <c r="R321" s="68" t="s">
        <v>579</v>
      </c>
      <c r="S321" s="82"/>
    </row>
    <row r="322" spans="1:20" s="77" customFormat="1">
      <c r="E322" s="59" t="s">
        <v>311</v>
      </c>
      <c r="F322" s="88">
        <v>0.97083333333333333</v>
      </c>
      <c r="H322" s="77">
        <v>72</v>
      </c>
      <c r="I322" s="77">
        <v>59.784999999999997</v>
      </c>
      <c r="K322" s="77">
        <v>150</v>
      </c>
      <c r="L322" s="77">
        <v>0.748</v>
      </c>
      <c r="P322" s="78"/>
    </row>
    <row r="323" spans="1:20" s="77" customFormat="1">
      <c r="A323" s="87"/>
      <c r="E323" s="59" t="s">
        <v>312</v>
      </c>
      <c r="F323" s="88">
        <v>0.97430555555555554</v>
      </c>
      <c r="H323" s="77">
        <v>72</v>
      </c>
      <c r="I323" s="77">
        <v>59.771000000000001</v>
      </c>
      <c r="K323" s="83">
        <v>150</v>
      </c>
      <c r="L323" s="77">
        <v>0.72</v>
      </c>
      <c r="P323" s="78"/>
      <c r="S323" s="89"/>
    </row>
    <row r="324" spans="1:20" s="68" customFormat="1">
      <c r="A324" s="67">
        <v>43734</v>
      </c>
      <c r="B324" s="90" t="s">
        <v>217</v>
      </c>
      <c r="C324" s="68" t="s">
        <v>313</v>
      </c>
      <c r="D324" s="68" t="s">
        <v>602</v>
      </c>
      <c r="E324" s="68" t="s">
        <v>306</v>
      </c>
      <c r="F324" s="69">
        <v>0.98541666666666661</v>
      </c>
      <c r="H324" s="68">
        <v>72</v>
      </c>
      <c r="I324" s="68">
        <v>59.771000000000001</v>
      </c>
      <c r="K324" s="79">
        <v>150</v>
      </c>
      <c r="L324" s="68">
        <v>0.72</v>
      </c>
      <c r="N324" s="68">
        <v>3750</v>
      </c>
      <c r="O324" s="68" t="s">
        <v>603</v>
      </c>
      <c r="P324" s="70"/>
      <c r="Q324" s="68" t="s">
        <v>584</v>
      </c>
      <c r="R324" s="68" t="s">
        <v>579</v>
      </c>
      <c r="S324" s="82"/>
    </row>
    <row r="325" spans="1:20" s="77" customFormat="1">
      <c r="E325" s="59" t="s">
        <v>311</v>
      </c>
      <c r="F325" s="88">
        <v>0.98888888888888893</v>
      </c>
      <c r="H325" s="77">
        <v>72</v>
      </c>
      <c r="I325" s="77">
        <v>59.719000000000001</v>
      </c>
      <c r="K325" s="77">
        <v>150</v>
      </c>
      <c r="L325" s="77">
        <v>0.80800000000000005</v>
      </c>
      <c r="O325" s="77">
        <v>100</v>
      </c>
      <c r="P325" s="78"/>
    </row>
    <row r="326" spans="1:20" s="77" customFormat="1">
      <c r="A326" s="87"/>
      <c r="E326" s="59" t="s">
        <v>312</v>
      </c>
      <c r="F326" s="88">
        <v>0.98958333333333337</v>
      </c>
      <c r="H326" s="77">
        <v>72</v>
      </c>
      <c r="I326" s="77">
        <v>59.712000000000003</v>
      </c>
      <c r="K326" s="83">
        <v>150</v>
      </c>
      <c r="L326" s="77">
        <v>0.80400000000000005</v>
      </c>
      <c r="P326" s="78"/>
      <c r="S326" s="89"/>
    </row>
    <row r="327" spans="1:20" s="68" customFormat="1">
      <c r="A327" s="67">
        <v>43735</v>
      </c>
      <c r="B327" s="90" t="s">
        <v>604</v>
      </c>
      <c r="C327" s="68" t="s">
        <v>304</v>
      </c>
      <c r="D327" s="68" t="s">
        <v>605</v>
      </c>
      <c r="E327" s="68" t="s">
        <v>306</v>
      </c>
      <c r="F327" s="69">
        <v>0.17361111111111113</v>
      </c>
      <c r="G327" s="68" t="s">
        <v>274</v>
      </c>
      <c r="H327" s="68">
        <v>72</v>
      </c>
      <c r="I327" s="68">
        <v>29.963999999999999</v>
      </c>
      <c r="K327" s="79">
        <v>149</v>
      </c>
      <c r="L327" s="68">
        <v>59.667000000000002</v>
      </c>
      <c r="N327" s="68">
        <v>3730</v>
      </c>
      <c r="P327" s="70" t="s">
        <v>606</v>
      </c>
      <c r="Q327" s="68" t="s">
        <v>324</v>
      </c>
      <c r="R327" s="68" t="s">
        <v>579</v>
      </c>
      <c r="S327" s="82" t="s">
        <v>607</v>
      </c>
    </row>
    <row r="328" spans="1:20" s="77" customFormat="1">
      <c r="E328" s="59" t="s">
        <v>311</v>
      </c>
      <c r="F328" s="71">
        <v>0.22222222222222221</v>
      </c>
      <c r="G328" s="59"/>
      <c r="H328" s="59">
        <v>72</v>
      </c>
      <c r="I328" s="59">
        <v>29.814</v>
      </c>
      <c r="K328" s="83">
        <v>149</v>
      </c>
      <c r="L328" s="77">
        <v>59.94</v>
      </c>
      <c r="O328" s="59">
        <v>3785</v>
      </c>
      <c r="P328" s="72"/>
      <c r="Q328" s="59"/>
      <c r="R328" s="59"/>
      <c r="S328" s="74"/>
      <c r="T328" s="59"/>
    </row>
    <row r="329" spans="1:20" s="77" customFormat="1">
      <c r="A329" s="87"/>
      <c r="E329" s="59" t="s">
        <v>312</v>
      </c>
      <c r="F329" s="71">
        <v>0.27083333333333331</v>
      </c>
      <c r="G329" s="59"/>
      <c r="H329" s="59">
        <v>72</v>
      </c>
      <c r="I329" s="59">
        <v>29.530999999999999</v>
      </c>
      <c r="K329" s="83">
        <v>149</v>
      </c>
      <c r="L329" s="77">
        <v>59.615000000000002</v>
      </c>
      <c r="O329" s="59"/>
      <c r="P329" s="72"/>
      <c r="Q329" s="59"/>
      <c r="R329" s="59"/>
      <c r="S329" s="74"/>
      <c r="T329" s="59"/>
    </row>
    <row r="330" spans="1:20" s="68" customFormat="1">
      <c r="A330" s="67">
        <v>43735</v>
      </c>
      <c r="B330" s="90" t="s">
        <v>604</v>
      </c>
      <c r="C330" s="68" t="s">
        <v>313</v>
      </c>
      <c r="D330" s="68" t="s">
        <v>608</v>
      </c>
      <c r="E330" s="68" t="s">
        <v>306</v>
      </c>
      <c r="F330" s="69">
        <v>0.18194444444444444</v>
      </c>
      <c r="H330" s="68">
        <v>72</v>
      </c>
      <c r="I330" s="68">
        <v>29.891999999999999</v>
      </c>
      <c r="K330" s="79">
        <v>149</v>
      </c>
      <c r="L330" s="68">
        <v>59.664999999999999</v>
      </c>
      <c r="N330" s="68">
        <v>3725</v>
      </c>
      <c r="P330" s="70"/>
      <c r="Q330" s="68" t="s">
        <v>609</v>
      </c>
      <c r="R330" s="68" t="s">
        <v>579</v>
      </c>
      <c r="S330" s="82" t="s">
        <v>610</v>
      </c>
    </row>
    <row r="331" spans="1:20" s="77" customFormat="1">
      <c r="E331" s="59" t="s">
        <v>311</v>
      </c>
      <c r="F331" s="88">
        <v>0.18402777777777779</v>
      </c>
      <c r="H331" s="77">
        <v>72</v>
      </c>
      <c r="I331" s="77">
        <v>29.891999999999999</v>
      </c>
      <c r="K331" s="77">
        <v>149</v>
      </c>
      <c r="L331" s="77">
        <v>59.664999999999999</v>
      </c>
      <c r="P331" s="78"/>
    </row>
    <row r="332" spans="1:20" s="77" customFormat="1">
      <c r="A332" s="87"/>
      <c r="E332" s="59" t="s">
        <v>312</v>
      </c>
      <c r="F332" s="88">
        <v>0.18472222222222223</v>
      </c>
      <c r="H332" s="77">
        <v>72</v>
      </c>
      <c r="I332" s="77">
        <v>29.891999999999999</v>
      </c>
      <c r="K332" s="83">
        <v>149</v>
      </c>
      <c r="L332" s="77">
        <v>59.664999999999999</v>
      </c>
      <c r="P332" s="78"/>
      <c r="S332" s="89"/>
    </row>
    <row r="333" spans="1:20" s="68" customFormat="1">
      <c r="A333" s="67">
        <v>43735</v>
      </c>
      <c r="B333" s="90" t="s">
        <v>604</v>
      </c>
      <c r="C333" s="68" t="s">
        <v>313</v>
      </c>
      <c r="D333" s="68" t="s">
        <v>611</v>
      </c>
      <c r="E333" s="68" t="s">
        <v>306</v>
      </c>
      <c r="F333" s="69">
        <v>0.1875</v>
      </c>
      <c r="H333" s="68">
        <v>72</v>
      </c>
      <c r="I333" s="68">
        <v>29.9</v>
      </c>
      <c r="K333" s="79">
        <v>149</v>
      </c>
      <c r="L333" s="68">
        <v>59.8</v>
      </c>
      <c r="N333" s="68">
        <v>3725</v>
      </c>
      <c r="P333" s="70"/>
      <c r="Q333" s="68" t="s">
        <v>609</v>
      </c>
      <c r="R333" s="68" t="s">
        <v>579</v>
      </c>
      <c r="S333" s="82" t="s">
        <v>352</v>
      </c>
    </row>
    <row r="334" spans="1:20" s="77" customFormat="1">
      <c r="E334" s="59" t="s">
        <v>311</v>
      </c>
      <c r="F334" s="88">
        <v>0.19027777777777777</v>
      </c>
      <c r="H334" s="77">
        <v>72</v>
      </c>
      <c r="I334" s="77">
        <v>29.9</v>
      </c>
      <c r="K334" s="77">
        <v>149</v>
      </c>
      <c r="L334" s="77">
        <v>59.7</v>
      </c>
      <c r="P334" s="78"/>
    </row>
    <row r="335" spans="1:20" s="77" customFormat="1">
      <c r="A335" s="87"/>
      <c r="E335" s="59" t="s">
        <v>312</v>
      </c>
      <c r="F335" s="88">
        <v>0.19236111111111112</v>
      </c>
      <c r="H335" s="77">
        <v>72</v>
      </c>
      <c r="I335" s="77">
        <v>29.9</v>
      </c>
      <c r="K335" s="83">
        <v>149</v>
      </c>
      <c r="L335" s="77">
        <v>59.7</v>
      </c>
      <c r="P335" s="78"/>
      <c r="S335" s="89"/>
    </row>
    <row r="336" spans="1:20" s="68" customFormat="1">
      <c r="A336" s="67">
        <v>43735</v>
      </c>
      <c r="B336" s="90" t="s">
        <v>604</v>
      </c>
      <c r="C336" s="68" t="s">
        <v>313</v>
      </c>
      <c r="D336" s="68" t="s">
        <v>612</v>
      </c>
      <c r="E336" s="68" t="s">
        <v>306</v>
      </c>
      <c r="F336" s="69">
        <v>0.20138888888888887</v>
      </c>
      <c r="H336" s="68">
        <v>72</v>
      </c>
      <c r="I336" s="68">
        <v>29.9</v>
      </c>
      <c r="K336" s="79">
        <v>149</v>
      </c>
      <c r="L336" s="68">
        <v>59.7</v>
      </c>
      <c r="N336" s="68">
        <v>3725</v>
      </c>
      <c r="P336" s="70"/>
      <c r="Q336" s="68" t="s">
        <v>609</v>
      </c>
      <c r="R336" s="68" t="s">
        <v>579</v>
      </c>
      <c r="S336" s="82" t="s">
        <v>603</v>
      </c>
    </row>
    <row r="337" spans="1:20" s="77" customFormat="1">
      <c r="E337" s="59" t="s">
        <v>311</v>
      </c>
      <c r="F337" s="88">
        <v>0.20486111111111113</v>
      </c>
      <c r="H337" s="77">
        <v>72</v>
      </c>
      <c r="I337" s="77">
        <v>29.9</v>
      </c>
      <c r="K337" s="77">
        <v>149</v>
      </c>
      <c r="L337" s="77">
        <v>59.7</v>
      </c>
      <c r="P337" s="78"/>
    </row>
    <row r="338" spans="1:20" s="77" customFormat="1">
      <c r="A338" s="87"/>
      <c r="E338" s="59" t="s">
        <v>312</v>
      </c>
      <c r="F338" s="88">
        <v>0.20625000000000002</v>
      </c>
      <c r="H338" s="77">
        <v>72</v>
      </c>
      <c r="I338" s="77">
        <v>29.8</v>
      </c>
      <c r="K338" s="83">
        <v>149</v>
      </c>
      <c r="L338" s="77">
        <v>59.7</v>
      </c>
      <c r="P338" s="78"/>
      <c r="S338" s="89"/>
    </row>
    <row r="339" spans="1:20" s="68" customFormat="1">
      <c r="A339" s="67">
        <v>43735</v>
      </c>
      <c r="B339" s="90" t="s">
        <v>221</v>
      </c>
      <c r="C339" s="68" t="s">
        <v>304</v>
      </c>
      <c r="D339" s="68" t="s">
        <v>613</v>
      </c>
      <c r="E339" s="68" t="s">
        <v>306</v>
      </c>
      <c r="F339" s="69">
        <v>0.4201388888888889</v>
      </c>
      <c r="G339" s="68" t="s">
        <v>274</v>
      </c>
      <c r="H339" s="68">
        <v>71</v>
      </c>
      <c r="I339" s="68">
        <v>56.972000000000001</v>
      </c>
      <c r="K339" s="79">
        <v>150</v>
      </c>
      <c r="L339" s="68">
        <v>15.994</v>
      </c>
      <c r="N339" s="68">
        <v>2970</v>
      </c>
      <c r="P339" s="70" t="s">
        <v>614</v>
      </c>
      <c r="R339" s="68" t="s">
        <v>579</v>
      </c>
      <c r="S339" s="82" t="s">
        <v>615</v>
      </c>
    </row>
    <row r="340" spans="1:20" s="77" customFormat="1">
      <c r="E340" s="59" t="s">
        <v>311</v>
      </c>
      <c r="F340" s="71">
        <v>0.46388888888888885</v>
      </c>
      <c r="G340" s="59"/>
      <c r="H340" s="59">
        <v>71</v>
      </c>
      <c r="I340" s="59">
        <v>56.856000000000002</v>
      </c>
      <c r="K340" s="83">
        <v>150</v>
      </c>
      <c r="L340" s="77">
        <v>15.715</v>
      </c>
      <c r="O340" s="59">
        <v>2960</v>
      </c>
      <c r="P340" s="72"/>
      <c r="Q340" s="59"/>
      <c r="R340" s="59"/>
      <c r="S340" s="74"/>
      <c r="T340" s="59"/>
    </row>
    <row r="341" spans="1:20" s="77" customFormat="1">
      <c r="A341" s="87"/>
      <c r="E341" s="59" t="s">
        <v>312</v>
      </c>
      <c r="F341" s="71">
        <v>0.50555555555555554</v>
      </c>
      <c r="G341" s="59"/>
      <c r="H341" s="59">
        <v>71</v>
      </c>
      <c r="I341" s="59">
        <v>56.838000000000001</v>
      </c>
      <c r="K341" s="83">
        <v>150</v>
      </c>
      <c r="L341" s="77">
        <v>15.66</v>
      </c>
      <c r="O341" s="59"/>
      <c r="P341" s="72"/>
      <c r="Q341" s="59"/>
      <c r="R341" s="59"/>
      <c r="S341" s="74"/>
      <c r="T341" s="59"/>
    </row>
    <row r="342" spans="1:20" s="68" customFormat="1">
      <c r="A342" s="67">
        <v>43735</v>
      </c>
      <c r="B342" s="90" t="s">
        <v>221</v>
      </c>
      <c r="C342" s="68" t="s">
        <v>313</v>
      </c>
      <c r="D342" s="68" t="s">
        <v>616</v>
      </c>
      <c r="E342" s="68" t="s">
        <v>306</v>
      </c>
      <c r="F342" s="69">
        <v>0.4381944444444445</v>
      </c>
      <c r="H342" s="68">
        <v>71</v>
      </c>
      <c r="I342" s="68">
        <v>56.9</v>
      </c>
      <c r="K342" s="79">
        <v>150</v>
      </c>
      <c r="L342" s="68">
        <v>15.8</v>
      </c>
      <c r="N342" s="68">
        <v>2970</v>
      </c>
      <c r="O342" s="68">
        <v>50</v>
      </c>
      <c r="P342" s="70"/>
      <c r="Q342" s="68" t="s">
        <v>617</v>
      </c>
      <c r="R342" s="68" t="s">
        <v>579</v>
      </c>
      <c r="S342" s="82"/>
    </row>
    <row r="343" spans="1:20" s="77" customFormat="1">
      <c r="E343" s="59" t="s">
        <v>311</v>
      </c>
      <c r="F343" s="88">
        <v>0.43958333333333338</v>
      </c>
      <c r="H343" s="77">
        <v>71</v>
      </c>
      <c r="I343" s="77">
        <v>56.9</v>
      </c>
      <c r="K343" s="77">
        <v>150</v>
      </c>
      <c r="L343" s="77">
        <v>15.8</v>
      </c>
      <c r="P343" s="78"/>
    </row>
    <row r="344" spans="1:20" s="77" customFormat="1">
      <c r="A344" s="87"/>
      <c r="E344" s="59" t="s">
        <v>312</v>
      </c>
      <c r="F344" s="88">
        <v>0.44027777777777777</v>
      </c>
      <c r="H344" s="77">
        <v>71</v>
      </c>
      <c r="I344" s="77">
        <v>56.9</v>
      </c>
      <c r="K344" s="83">
        <v>150</v>
      </c>
      <c r="L344" s="77">
        <v>15.8</v>
      </c>
      <c r="P344" s="78"/>
      <c r="S344" s="89"/>
    </row>
    <row r="345" spans="1:20" s="68" customFormat="1">
      <c r="A345" s="67">
        <v>43735</v>
      </c>
      <c r="B345" s="90" t="s">
        <v>221</v>
      </c>
      <c r="C345" s="68" t="s">
        <v>313</v>
      </c>
      <c r="D345" s="68" t="s">
        <v>618</v>
      </c>
      <c r="E345" s="68" t="s">
        <v>306</v>
      </c>
      <c r="F345" s="69">
        <v>0.44305555555555554</v>
      </c>
      <c r="H345" s="68">
        <v>71</v>
      </c>
      <c r="I345" s="68">
        <v>56.9</v>
      </c>
      <c r="K345" s="79">
        <v>150</v>
      </c>
      <c r="L345" s="68">
        <v>15.8</v>
      </c>
      <c r="N345" s="68">
        <v>2970</v>
      </c>
      <c r="O345" s="68">
        <v>100</v>
      </c>
      <c r="P345" s="70"/>
      <c r="Q345" s="68" t="s">
        <v>617</v>
      </c>
      <c r="R345" s="68" t="s">
        <v>579</v>
      </c>
      <c r="S345" s="82"/>
    </row>
    <row r="346" spans="1:20" s="77" customFormat="1">
      <c r="E346" s="59" t="s">
        <v>311</v>
      </c>
      <c r="F346" s="88">
        <v>0.4465277777777778</v>
      </c>
      <c r="H346" s="77">
        <v>71</v>
      </c>
      <c r="I346" s="77">
        <v>56.9</v>
      </c>
      <c r="K346" s="77">
        <v>150</v>
      </c>
      <c r="L346" s="77">
        <v>15.8</v>
      </c>
      <c r="P346" s="78"/>
    </row>
    <row r="347" spans="1:20" s="77" customFormat="1">
      <c r="A347" s="87"/>
      <c r="E347" s="59" t="s">
        <v>312</v>
      </c>
      <c r="F347" s="88">
        <v>0.44861111111111113</v>
      </c>
      <c r="H347" s="77">
        <v>71</v>
      </c>
      <c r="I347" s="77">
        <v>56.9</v>
      </c>
      <c r="K347" s="83">
        <v>150</v>
      </c>
      <c r="L347" s="77">
        <v>15.7</v>
      </c>
      <c r="P347" s="78"/>
      <c r="S347" s="89"/>
    </row>
    <row r="348" spans="1:20" s="68" customFormat="1">
      <c r="A348" s="67">
        <v>43735</v>
      </c>
      <c r="B348" s="90" t="s">
        <v>221</v>
      </c>
      <c r="C348" s="68" t="s">
        <v>313</v>
      </c>
      <c r="D348" s="68" t="s">
        <v>619</v>
      </c>
      <c r="E348" s="68" t="s">
        <v>306</v>
      </c>
      <c r="F348" s="69">
        <v>0.46249999999999997</v>
      </c>
      <c r="H348" s="68">
        <v>71</v>
      </c>
      <c r="I348" s="68">
        <v>56.9</v>
      </c>
      <c r="K348" s="79">
        <v>150</v>
      </c>
      <c r="L348" s="68">
        <v>15.8</v>
      </c>
      <c r="N348" s="68">
        <v>2970</v>
      </c>
      <c r="O348" s="68">
        <v>200</v>
      </c>
      <c r="P348" s="70"/>
      <c r="Q348" s="68" t="s">
        <v>617</v>
      </c>
      <c r="R348" s="68" t="s">
        <v>579</v>
      </c>
      <c r="S348" s="82"/>
    </row>
    <row r="349" spans="1:20" s="77" customFormat="1">
      <c r="E349" s="59" t="s">
        <v>311</v>
      </c>
      <c r="F349" s="88" t="s">
        <v>318</v>
      </c>
      <c r="H349" s="77">
        <v>71</v>
      </c>
      <c r="I349" s="77">
        <v>56.9</v>
      </c>
      <c r="K349" s="77">
        <v>150</v>
      </c>
      <c r="L349" s="77">
        <v>15.8</v>
      </c>
      <c r="P349" s="78"/>
    </row>
    <row r="350" spans="1:20" s="77" customFormat="1">
      <c r="A350" s="87"/>
      <c r="E350" s="59" t="s">
        <v>312</v>
      </c>
      <c r="F350" s="88" t="s">
        <v>318</v>
      </c>
      <c r="H350" s="77">
        <v>71</v>
      </c>
      <c r="I350" s="77">
        <v>56.9</v>
      </c>
      <c r="K350" s="83">
        <v>150</v>
      </c>
      <c r="L350" s="77">
        <v>15.8</v>
      </c>
      <c r="P350" s="78"/>
      <c r="S350" s="89"/>
    </row>
    <row r="351" spans="1:20" s="68" customFormat="1">
      <c r="A351" s="67">
        <v>43735</v>
      </c>
      <c r="B351" s="90" t="s">
        <v>221</v>
      </c>
      <c r="C351" s="68" t="s">
        <v>313</v>
      </c>
      <c r="D351" s="68" t="s">
        <v>620</v>
      </c>
      <c r="E351" s="68" t="s">
        <v>306</v>
      </c>
      <c r="F351" s="69">
        <v>0.47500000000000003</v>
      </c>
      <c r="H351" s="68">
        <v>71</v>
      </c>
      <c r="I351" s="68">
        <v>56.9</v>
      </c>
      <c r="K351" s="79">
        <v>150</v>
      </c>
      <c r="L351" s="68">
        <v>15.7</v>
      </c>
      <c r="N351" s="68">
        <v>2970</v>
      </c>
      <c r="O351" s="68">
        <v>100</v>
      </c>
      <c r="P351" s="70"/>
      <c r="Q351" s="68" t="s">
        <v>609</v>
      </c>
      <c r="R351" s="68" t="s">
        <v>579</v>
      </c>
      <c r="S351" s="82" t="s">
        <v>603</v>
      </c>
    </row>
    <row r="352" spans="1:20" s="77" customFormat="1">
      <c r="E352" s="59" t="s">
        <v>311</v>
      </c>
      <c r="F352" s="88">
        <v>0.47847222222222219</v>
      </c>
      <c r="H352" s="77">
        <v>71</v>
      </c>
      <c r="I352" s="77">
        <v>56.8</v>
      </c>
      <c r="K352" s="77">
        <v>150</v>
      </c>
      <c r="L352" s="77">
        <v>15.7</v>
      </c>
      <c r="P352" s="78"/>
    </row>
    <row r="353" spans="1:20" s="77" customFormat="1">
      <c r="A353" s="87"/>
      <c r="E353" s="59" t="s">
        <v>312</v>
      </c>
      <c r="F353" s="88">
        <v>0.4916666666666667</v>
      </c>
      <c r="H353" s="77">
        <v>71</v>
      </c>
      <c r="I353" s="77">
        <v>56.8</v>
      </c>
      <c r="K353" s="83">
        <v>150</v>
      </c>
      <c r="L353" s="77">
        <v>15.7</v>
      </c>
      <c r="P353" s="78"/>
      <c r="S353" s="89"/>
    </row>
    <row r="354" spans="1:20" s="68" customFormat="1">
      <c r="A354" s="67">
        <v>43735</v>
      </c>
      <c r="B354" s="90" t="s">
        <v>621</v>
      </c>
      <c r="C354" s="68" t="s">
        <v>304</v>
      </c>
      <c r="D354" s="68" t="s">
        <v>622</v>
      </c>
      <c r="E354" s="68" t="s">
        <v>306</v>
      </c>
      <c r="F354" s="69">
        <v>0.56805555555555554</v>
      </c>
      <c r="G354" s="68" t="s">
        <v>274</v>
      </c>
      <c r="H354" s="68">
        <v>71</v>
      </c>
      <c r="I354" s="68">
        <v>49.231999999999999</v>
      </c>
      <c r="K354" s="79">
        <v>150</v>
      </c>
      <c r="L354" s="68">
        <v>46.073999999999998</v>
      </c>
      <c r="N354" s="68">
        <v>2570</v>
      </c>
      <c r="P354" s="70"/>
      <c r="Q354" s="68" t="s">
        <v>517</v>
      </c>
      <c r="R354" s="68" t="s">
        <v>579</v>
      </c>
      <c r="S354" s="82" t="s">
        <v>623</v>
      </c>
    </row>
    <row r="355" spans="1:20" s="77" customFormat="1">
      <c r="E355" s="59" t="s">
        <v>311</v>
      </c>
      <c r="F355" s="71">
        <v>0.6069444444444444</v>
      </c>
      <c r="G355" s="59"/>
      <c r="H355" s="59">
        <v>71</v>
      </c>
      <c r="I355" s="59">
        <v>49.223999999999997</v>
      </c>
      <c r="K355" s="83">
        <v>150</v>
      </c>
      <c r="L355" s="77">
        <v>45.984999999999999</v>
      </c>
      <c r="O355" s="59">
        <v>2560</v>
      </c>
      <c r="P355" s="72"/>
      <c r="Q355" s="59"/>
      <c r="R355" s="59"/>
      <c r="S355" s="74" t="s">
        <v>624</v>
      </c>
      <c r="T355" s="59"/>
    </row>
    <row r="356" spans="1:20" s="77" customFormat="1">
      <c r="A356" s="87"/>
      <c r="E356" s="59" t="s">
        <v>312</v>
      </c>
      <c r="F356" s="71">
        <v>0.64236111111111105</v>
      </c>
      <c r="G356" s="59"/>
      <c r="H356" s="59">
        <v>71</v>
      </c>
      <c r="I356" s="59">
        <v>49.206000000000003</v>
      </c>
      <c r="K356" s="83">
        <v>150</v>
      </c>
      <c r="L356" s="77">
        <v>45.802999999999997</v>
      </c>
      <c r="O356" s="59"/>
      <c r="P356" s="72"/>
      <c r="Q356" s="59"/>
      <c r="R356" s="59"/>
      <c r="S356" s="74"/>
      <c r="T356" s="59"/>
    </row>
    <row r="357" spans="1:20" s="68" customFormat="1">
      <c r="A357" s="67">
        <v>43735</v>
      </c>
      <c r="B357" s="90" t="s">
        <v>223</v>
      </c>
      <c r="C357" s="68" t="s">
        <v>304</v>
      </c>
      <c r="D357" s="68" t="s">
        <v>625</v>
      </c>
      <c r="E357" s="68" t="s">
        <v>306</v>
      </c>
      <c r="F357" s="69">
        <v>0.71805555555555556</v>
      </c>
      <c r="G357" s="68" t="s">
        <v>274</v>
      </c>
      <c r="H357" s="68">
        <v>71</v>
      </c>
      <c r="I357" s="68">
        <v>40.735999999999997</v>
      </c>
      <c r="K357" s="79">
        <v>151</v>
      </c>
      <c r="L357" s="68">
        <v>7.8010000000000002</v>
      </c>
      <c r="N357" s="68">
        <v>2081</v>
      </c>
      <c r="P357" s="70" t="s">
        <v>626</v>
      </c>
      <c r="Q357" s="68" t="s">
        <v>517</v>
      </c>
      <c r="R357" s="68" t="s">
        <v>579</v>
      </c>
      <c r="S357" s="82"/>
    </row>
    <row r="358" spans="1:20" s="77" customFormat="1">
      <c r="E358" s="59" t="s">
        <v>311</v>
      </c>
      <c r="F358" s="71">
        <v>0.74930555555555556</v>
      </c>
      <c r="G358" s="59"/>
      <c r="H358" s="59">
        <v>71</v>
      </c>
      <c r="I358" s="59">
        <v>40.76</v>
      </c>
      <c r="K358" s="83">
        <v>151</v>
      </c>
      <c r="L358" s="77">
        <v>7.5110000000000001</v>
      </c>
      <c r="O358" s="59">
        <v>2072</v>
      </c>
      <c r="P358" s="72"/>
      <c r="Q358" s="59"/>
      <c r="R358" s="59"/>
      <c r="S358" s="74"/>
      <c r="T358" s="59"/>
    </row>
    <row r="359" spans="1:20" s="77" customFormat="1">
      <c r="A359" s="87"/>
      <c r="E359" s="59" t="s">
        <v>312</v>
      </c>
      <c r="F359" s="71">
        <v>0.78055555555555556</v>
      </c>
      <c r="G359" s="59"/>
      <c r="H359" s="59">
        <v>71</v>
      </c>
      <c r="I359" s="59">
        <v>40.768000000000001</v>
      </c>
      <c r="K359" s="83">
        <v>151</v>
      </c>
      <c r="L359" s="77">
        <v>7.6150000000000002</v>
      </c>
      <c r="O359" s="59"/>
      <c r="P359" s="72"/>
      <c r="Q359" s="59"/>
      <c r="R359" s="59"/>
      <c r="S359" s="74"/>
      <c r="T359" s="59"/>
    </row>
    <row r="360" spans="1:20" s="68" customFormat="1">
      <c r="A360" s="67">
        <v>43735</v>
      </c>
      <c r="B360" s="90" t="s">
        <v>223</v>
      </c>
      <c r="C360" s="68" t="s">
        <v>313</v>
      </c>
      <c r="D360" s="68" t="s">
        <v>627</v>
      </c>
      <c r="E360" s="68" t="s">
        <v>306</v>
      </c>
      <c r="F360" s="69">
        <v>0.72986111111111107</v>
      </c>
      <c r="H360" s="68">
        <v>71</v>
      </c>
      <c r="I360" s="68">
        <v>40.700000000000003</v>
      </c>
      <c r="K360" s="79">
        <v>151</v>
      </c>
      <c r="L360" s="68">
        <v>7.6</v>
      </c>
      <c r="N360" s="68">
        <v>2081</v>
      </c>
      <c r="O360" s="68">
        <v>50</v>
      </c>
      <c r="P360" s="70"/>
      <c r="R360" s="68" t="s">
        <v>579</v>
      </c>
      <c r="S360" s="82" t="s">
        <v>350</v>
      </c>
    </row>
    <row r="361" spans="1:20" s="77" customFormat="1">
      <c r="E361" s="59" t="s">
        <v>311</v>
      </c>
      <c r="F361" s="88">
        <v>0.73125000000000007</v>
      </c>
      <c r="H361" s="77">
        <v>71</v>
      </c>
      <c r="I361" s="77">
        <v>40.799999999999997</v>
      </c>
      <c r="K361" s="77">
        <v>151</v>
      </c>
      <c r="L361" s="77">
        <v>7.6</v>
      </c>
      <c r="P361" s="78"/>
    </row>
    <row r="362" spans="1:20" s="77" customFormat="1">
      <c r="A362" s="87"/>
      <c r="E362" s="59" t="s">
        <v>312</v>
      </c>
      <c r="F362" s="88" t="s">
        <v>318</v>
      </c>
      <c r="H362" s="77">
        <v>71</v>
      </c>
      <c r="I362" s="77">
        <v>40.799999999999997</v>
      </c>
      <c r="K362" s="83">
        <v>151</v>
      </c>
      <c r="L362" s="77">
        <v>7.6</v>
      </c>
      <c r="P362" s="78"/>
      <c r="S362" s="89"/>
    </row>
    <row r="363" spans="1:20" s="68" customFormat="1">
      <c r="A363" s="67">
        <v>43735</v>
      </c>
      <c r="B363" s="90" t="s">
        <v>223</v>
      </c>
      <c r="C363" s="68" t="s">
        <v>313</v>
      </c>
      <c r="D363" s="68" t="s">
        <v>628</v>
      </c>
      <c r="E363" s="68" t="s">
        <v>306</v>
      </c>
      <c r="F363" s="69">
        <v>0.73472222222222217</v>
      </c>
      <c r="H363" s="68">
        <v>71</v>
      </c>
      <c r="I363" s="68">
        <v>40.799999999999997</v>
      </c>
      <c r="K363" s="79">
        <v>151</v>
      </c>
      <c r="L363" s="68">
        <v>7.6</v>
      </c>
      <c r="N363" s="68">
        <v>2082</v>
      </c>
      <c r="O363" s="68">
        <v>100</v>
      </c>
      <c r="P363" s="70"/>
      <c r="R363" s="68" t="s">
        <v>579</v>
      </c>
      <c r="S363" s="82" t="s">
        <v>352</v>
      </c>
    </row>
    <row r="364" spans="1:20" s="77" customFormat="1">
      <c r="E364" s="59" t="s">
        <v>311</v>
      </c>
      <c r="F364" s="88">
        <v>0.73749999999999993</v>
      </c>
      <c r="H364" s="77">
        <v>71</v>
      </c>
      <c r="I364" s="77">
        <v>40.799999999999997</v>
      </c>
      <c r="K364" s="77">
        <v>151</v>
      </c>
      <c r="L364" s="77">
        <v>7.6</v>
      </c>
      <c r="P364" s="78"/>
    </row>
    <row r="365" spans="1:20" s="77" customFormat="1">
      <c r="A365" s="87"/>
      <c r="E365" s="59" t="s">
        <v>312</v>
      </c>
      <c r="F365" s="88">
        <v>0.73958333333333337</v>
      </c>
      <c r="H365" s="77">
        <v>71</v>
      </c>
      <c r="I365" s="77">
        <v>40.799999999999997</v>
      </c>
      <c r="K365" s="83">
        <v>151</v>
      </c>
      <c r="L365" s="77">
        <v>7.6</v>
      </c>
      <c r="P365" s="78"/>
      <c r="S365" s="89"/>
    </row>
    <row r="366" spans="1:20" s="68" customFormat="1">
      <c r="A366" s="67">
        <v>43735</v>
      </c>
      <c r="B366" s="90" t="s">
        <v>223</v>
      </c>
      <c r="C366" s="68" t="s">
        <v>313</v>
      </c>
      <c r="D366" s="68" t="s">
        <v>629</v>
      </c>
      <c r="E366" s="68" t="s">
        <v>306</v>
      </c>
      <c r="F366" s="69">
        <v>0.74375000000000002</v>
      </c>
      <c r="H366" s="68">
        <v>71</v>
      </c>
      <c r="I366" s="68">
        <v>40.799999999999997</v>
      </c>
      <c r="K366" s="79">
        <v>151</v>
      </c>
      <c r="L366" s="68">
        <v>7.5</v>
      </c>
      <c r="N366" s="68">
        <v>2085</v>
      </c>
      <c r="O366" s="68">
        <v>200</v>
      </c>
      <c r="P366" s="70"/>
      <c r="R366" s="68" t="s">
        <v>579</v>
      </c>
      <c r="S366" s="82" t="s">
        <v>630</v>
      </c>
    </row>
    <row r="367" spans="1:20" s="77" customFormat="1">
      <c r="E367" s="59" t="s">
        <v>311</v>
      </c>
      <c r="F367" s="88">
        <v>0.74791666666666667</v>
      </c>
      <c r="H367" s="77">
        <v>71</v>
      </c>
      <c r="I367" s="77">
        <v>40.799999999999997</v>
      </c>
      <c r="K367" s="77">
        <v>151</v>
      </c>
      <c r="L367" s="77">
        <v>7.5</v>
      </c>
      <c r="P367" s="78"/>
    </row>
    <row r="368" spans="1:20" s="77" customFormat="1">
      <c r="A368" s="87"/>
      <c r="E368" s="59" t="s">
        <v>312</v>
      </c>
      <c r="F368" s="88">
        <v>0.74930555555555556</v>
      </c>
      <c r="H368" s="77">
        <v>71</v>
      </c>
      <c r="I368" s="77">
        <v>40.799999999999997</v>
      </c>
      <c r="K368" s="83">
        <v>151</v>
      </c>
      <c r="L368" s="77">
        <v>7.5</v>
      </c>
      <c r="P368" s="78"/>
      <c r="S368" s="89"/>
    </row>
    <row r="369" spans="1:20" s="68" customFormat="1">
      <c r="A369" s="67">
        <v>43735</v>
      </c>
      <c r="B369" s="90" t="s">
        <v>221</v>
      </c>
      <c r="C369" s="68" t="s">
        <v>313</v>
      </c>
      <c r="D369" s="68" t="s">
        <v>631</v>
      </c>
      <c r="E369" s="68" t="s">
        <v>306</v>
      </c>
      <c r="F369" s="69">
        <v>0.75902777777777775</v>
      </c>
      <c r="H369" s="68">
        <v>71</v>
      </c>
      <c r="I369" s="68">
        <v>40.700000000000003</v>
      </c>
      <c r="K369" s="79">
        <v>151</v>
      </c>
      <c r="L369" s="68">
        <v>7.5</v>
      </c>
      <c r="N369" s="68">
        <v>2083</v>
      </c>
      <c r="O369" s="68">
        <v>100</v>
      </c>
      <c r="P369" s="70"/>
      <c r="Q369" s="68" t="s">
        <v>609</v>
      </c>
      <c r="R369" s="68" t="s">
        <v>579</v>
      </c>
      <c r="S369" s="82" t="s">
        <v>603</v>
      </c>
    </row>
    <row r="370" spans="1:20" s="77" customFormat="1">
      <c r="E370" s="59" t="s">
        <v>311</v>
      </c>
      <c r="F370" s="88">
        <v>0.76111111111111107</v>
      </c>
      <c r="H370" s="77">
        <v>71</v>
      </c>
      <c r="I370" s="77">
        <v>40.700000000000003</v>
      </c>
      <c r="K370" s="77">
        <v>151</v>
      </c>
      <c r="L370" s="77">
        <v>7.9</v>
      </c>
      <c r="P370" s="78"/>
    </row>
    <row r="371" spans="1:20" s="77" customFormat="1">
      <c r="A371" s="87"/>
      <c r="E371" s="59" t="s">
        <v>312</v>
      </c>
      <c r="F371" s="88">
        <v>0.76250000000000007</v>
      </c>
      <c r="H371" s="77">
        <v>71</v>
      </c>
      <c r="I371" s="77">
        <v>40.700000000000003</v>
      </c>
      <c r="K371" s="83">
        <v>151</v>
      </c>
      <c r="L371" s="77">
        <v>7.9</v>
      </c>
      <c r="P371" s="78"/>
      <c r="S371" s="89"/>
    </row>
    <row r="372" spans="1:20" s="68" customFormat="1">
      <c r="A372" s="67">
        <v>43735</v>
      </c>
      <c r="B372" s="90" t="s">
        <v>632</v>
      </c>
      <c r="C372" s="68" t="s">
        <v>304</v>
      </c>
      <c r="D372" s="68" t="s">
        <v>633</v>
      </c>
      <c r="E372" s="68" t="s">
        <v>306</v>
      </c>
      <c r="F372" s="69">
        <v>0.89027777777777783</v>
      </c>
      <c r="G372" s="68" t="s">
        <v>275</v>
      </c>
      <c r="H372" s="68">
        <v>71</v>
      </c>
      <c r="I372" s="68">
        <v>47.92</v>
      </c>
      <c r="K372" s="79">
        <v>150</v>
      </c>
      <c r="L372" s="68">
        <v>21.317</v>
      </c>
      <c r="N372" s="68">
        <v>2565</v>
      </c>
      <c r="P372" s="70" t="s">
        <v>634</v>
      </c>
      <c r="R372" s="68" t="s">
        <v>579</v>
      </c>
      <c r="S372" s="82"/>
    </row>
    <row r="373" spans="1:20" s="77" customFormat="1">
      <c r="E373" s="59" t="s">
        <v>311</v>
      </c>
      <c r="F373" s="71">
        <v>0.90347222222222223</v>
      </c>
      <c r="G373" s="59"/>
      <c r="H373" s="59">
        <v>71</v>
      </c>
      <c r="I373" s="59">
        <v>47.953000000000003</v>
      </c>
      <c r="K373" s="83">
        <v>150</v>
      </c>
      <c r="L373" s="77">
        <v>21.094999999999999</v>
      </c>
      <c r="O373" s="59">
        <v>500</v>
      </c>
      <c r="P373" s="72"/>
      <c r="Q373" s="59"/>
      <c r="R373" s="59"/>
      <c r="S373" s="74"/>
      <c r="T373" s="59"/>
    </row>
    <row r="374" spans="1:20" s="77" customFormat="1">
      <c r="A374" s="87"/>
      <c r="E374" s="59" t="s">
        <v>312</v>
      </c>
      <c r="F374" s="71">
        <v>0.92013888888888884</v>
      </c>
      <c r="G374" s="59"/>
      <c r="H374" s="59">
        <v>71</v>
      </c>
      <c r="I374" s="59">
        <v>47.927</v>
      </c>
      <c r="K374" s="83">
        <v>150</v>
      </c>
      <c r="L374" s="77">
        <v>21.088999999999999</v>
      </c>
      <c r="O374" s="59"/>
      <c r="P374" s="72"/>
      <c r="Q374" s="59"/>
      <c r="R374" s="59"/>
      <c r="S374" s="74"/>
      <c r="T374" s="59"/>
    </row>
    <row r="375" spans="1:20" s="68" customFormat="1">
      <c r="A375" s="67">
        <v>43735</v>
      </c>
      <c r="C375" s="68" t="s">
        <v>635</v>
      </c>
      <c r="D375" s="68" t="s">
        <v>636</v>
      </c>
      <c r="E375" s="68" t="s">
        <v>359</v>
      </c>
      <c r="F375" s="69">
        <v>0.98263888888888884</v>
      </c>
      <c r="H375" s="68">
        <v>71</v>
      </c>
      <c r="I375" s="68">
        <v>54.655000000000001</v>
      </c>
      <c r="K375" s="68">
        <v>149</v>
      </c>
      <c r="L375" s="68">
        <v>38.688000000000002</v>
      </c>
      <c r="N375" s="68">
        <v>2975</v>
      </c>
      <c r="P375" s="70" t="s">
        <v>637</v>
      </c>
      <c r="Q375" s="68" t="s">
        <v>360</v>
      </c>
      <c r="R375" s="68" t="s">
        <v>579</v>
      </c>
      <c r="S375" s="73" t="s">
        <v>638</v>
      </c>
      <c r="T375" s="73"/>
    </row>
    <row r="376" spans="1:20" s="68" customFormat="1">
      <c r="A376" s="67">
        <v>43736</v>
      </c>
      <c r="C376" s="68" t="s">
        <v>639</v>
      </c>
      <c r="D376" s="68" t="s">
        <v>640</v>
      </c>
      <c r="E376" s="68" t="s">
        <v>359</v>
      </c>
      <c r="F376" s="69">
        <v>0.23263888888888887</v>
      </c>
      <c r="H376" s="68">
        <v>72</v>
      </c>
      <c r="I376" s="68">
        <v>23.589359999999999</v>
      </c>
      <c r="K376" s="68">
        <v>146</v>
      </c>
      <c r="L376" s="68">
        <v>18.335940000000001</v>
      </c>
      <c r="N376" s="68">
        <v>1895</v>
      </c>
      <c r="O376" s="68">
        <v>1100</v>
      </c>
      <c r="P376" s="70"/>
      <c r="Q376" s="68" t="s">
        <v>641</v>
      </c>
      <c r="R376" s="68" t="s">
        <v>579</v>
      </c>
      <c r="S376" s="73" t="s">
        <v>642</v>
      </c>
      <c r="T376" s="73"/>
    </row>
    <row r="377" spans="1:20" s="68" customFormat="1">
      <c r="A377" s="67">
        <v>43736</v>
      </c>
      <c r="B377" s="90" t="s">
        <v>643</v>
      </c>
      <c r="C377" s="68" t="s">
        <v>304</v>
      </c>
      <c r="D377" s="68" t="s">
        <v>644</v>
      </c>
      <c r="E377" s="68" t="s">
        <v>306</v>
      </c>
      <c r="F377" s="69">
        <v>0.3743055555555555</v>
      </c>
      <c r="G377" s="68" t="s">
        <v>274</v>
      </c>
      <c r="H377" s="68">
        <v>72</v>
      </c>
      <c r="I377" s="68">
        <v>36.006</v>
      </c>
      <c r="K377" s="79">
        <v>144</v>
      </c>
      <c r="L377" s="68">
        <v>42.125</v>
      </c>
      <c r="N377" s="68">
        <v>3432</v>
      </c>
      <c r="P377" s="70" t="s">
        <v>645</v>
      </c>
      <c r="Q377" s="68" t="s">
        <v>517</v>
      </c>
      <c r="R377" s="68" t="s">
        <v>579</v>
      </c>
      <c r="S377" s="82" t="s">
        <v>646</v>
      </c>
    </row>
    <row r="378" spans="1:20" s="77" customFormat="1">
      <c r="E378" s="59" t="s">
        <v>311</v>
      </c>
      <c r="F378" s="71">
        <v>0.42152777777777778</v>
      </c>
      <c r="G378" s="59"/>
      <c r="H378" s="59">
        <v>72</v>
      </c>
      <c r="I378" s="59">
        <v>35.978000000000002</v>
      </c>
      <c r="K378" s="83">
        <v>144</v>
      </c>
      <c r="L378" s="77">
        <v>42.042000000000002</v>
      </c>
      <c r="O378" s="59">
        <v>3419</v>
      </c>
      <c r="P378" s="72"/>
      <c r="Q378" s="59"/>
      <c r="R378" s="59"/>
      <c r="S378" s="74"/>
      <c r="T378" s="59"/>
    </row>
    <row r="379" spans="1:20" s="77" customFormat="1">
      <c r="A379" s="87"/>
      <c r="E379" s="59" t="s">
        <v>312</v>
      </c>
      <c r="F379" s="71">
        <v>0.4680555555555555</v>
      </c>
      <c r="G379" s="59"/>
      <c r="H379" s="59">
        <v>72</v>
      </c>
      <c r="I379" s="59">
        <v>36.000999999999998</v>
      </c>
      <c r="K379" s="83">
        <v>144</v>
      </c>
      <c r="L379" s="77">
        <v>42.106000000000002</v>
      </c>
      <c r="O379" s="59"/>
      <c r="P379" s="72"/>
      <c r="Q379" s="59"/>
      <c r="R379" s="59"/>
      <c r="S379" s="74"/>
      <c r="T379" s="59"/>
    </row>
    <row r="380" spans="1:20" s="68" customFormat="1">
      <c r="A380" s="67">
        <v>43736</v>
      </c>
      <c r="B380" s="90" t="s">
        <v>643</v>
      </c>
      <c r="C380" s="68" t="s">
        <v>313</v>
      </c>
      <c r="D380" s="68" t="s">
        <v>647</v>
      </c>
      <c r="E380" s="68" t="s">
        <v>306</v>
      </c>
      <c r="F380" s="69">
        <v>0.38680555555555557</v>
      </c>
      <c r="H380" s="68">
        <v>72</v>
      </c>
      <c r="I380" s="68">
        <v>35.9</v>
      </c>
      <c r="K380" s="79">
        <v>144</v>
      </c>
      <c r="L380" s="68">
        <v>42.1</v>
      </c>
      <c r="N380" s="68">
        <v>3432</v>
      </c>
      <c r="O380" s="68">
        <v>50</v>
      </c>
      <c r="P380" s="70"/>
      <c r="R380" s="68" t="s">
        <v>579</v>
      </c>
      <c r="S380" s="82" t="s">
        <v>648</v>
      </c>
    </row>
    <row r="381" spans="1:20" s="77" customFormat="1">
      <c r="E381" s="59" t="s">
        <v>311</v>
      </c>
      <c r="F381" s="88"/>
      <c r="K381" s="77">
        <v>144</v>
      </c>
      <c r="P381" s="78"/>
    </row>
    <row r="382" spans="1:20" s="77" customFormat="1">
      <c r="A382" s="87"/>
      <c r="E382" s="59" t="s">
        <v>312</v>
      </c>
      <c r="F382" s="88">
        <v>0.39166666666666666</v>
      </c>
      <c r="H382" s="77">
        <v>72</v>
      </c>
      <c r="I382" s="77">
        <v>36</v>
      </c>
      <c r="K382" s="83">
        <v>144</v>
      </c>
      <c r="L382" s="77">
        <v>42</v>
      </c>
      <c r="P382" s="78"/>
      <c r="S382" s="89"/>
    </row>
    <row r="383" spans="1:20" s="68" customFormat="1">
      <c r="A383" s="67">
        <v>43736</v>
      </c>
      <c r="B383" s="90" t="s">
        <v>643</v>
      </c>
      <c r="C383" s="68" t="s">
        <v>313</v>
      </c>
      <c r="D383" s="68" t="s">
        <v>649</v>
      </c>
      <c r="E383" s="68" t="s">
        <v>306</v>
      </c>
      <c r="F383" s="69">
        <v>0.40138888888888885</v>
      </c>
      <c r="H383" s="68">
        <v>72</v>
      </c>
      <c r="I383" s="68">
        <v>36</v>
      </c>
      <c r="K383" s="79">
        <v>144</v>
      </c>
      <c r="L383" s="68">
        <v>42</v>
      </c>
      <c r="N383" s="68">
        <v>3432</v>
      </c>
      <c r="O383" s="68">
        <v>100</v>
      </c>
      <c r="P383" s="70"/>
      <c r="R383" s="68" t="s">
        <v>579</v>
      </c>
      <c r="S383" s="82" t="s">
        <v>650</v>
      </c>
    </row>
    <row r="384" spans="1:20" s="77" customFormat="1">
      <c r="E384" s="59" t="s">
        <v>311</v>
      </c>
      <c r="F384" s="88">
        <v>0.40486111111111112</v>
      </c>
      <c r="H384" s="77">
        <v>72</v>
      </c>
      <c r="I384" s="77">
        <v>36</v>
      </c>
      <c r="K384" s="77">
        <v>144</v>
      </c>
      <c r="L384" s="77">
        <v>42</v>
      </c>
      <c r="P384" s="78"/>
    </row>
    <row r="385" spans="1:20" s="77" customFormat="1">
      <c r="A385" s="87"/>
      <c r="E385" s="59" t="s">
        <v>312</v>
      </c>
      <c r="F385" s="88">
        <v>0.4069444444444445</v>
      </c>
      <c r="H385" s="77">
        <v>72</v>
      </c>
      <c r="I385" s="77">
        <v>36</v>
      </c>
      <c r="K385" s="83">
        <v>144</v>
      </c>
      <c r="L385" s="77">
        <v>42</v>
      </c>
      <c r="P385" s="78"/>
      <c r="S385" s="89"/>
    </row>
    <row r="386" spans="1:20" s="68" customFormat="1">
      <c r="A386" s="67">
        <v>43736</v>
      </c>
      <c r="C386" s="68" t="s">
        <v>639</v>
      </c>
      <c r="D386" s="68" t="s">
        <v>651</v>
      </c>
      <c r="E386" s="68" t="s">
        <v>359</v>
      </c>
      <c r="F386" s="69">
        <v>0.6020833333333333</v>
      </c>
      <c r="H386" s="68">
        <v>73</v>
      </c>
      <c r="I386" s="68">
        <v>7.3998999999999997</v>
      </c>
      <c r="K386" s="68">
        <v>145</v>
      </c>
      <c r="L386" s="68">
        <v>38.69238</v>
      </c>
      <c r="N386" s="68">
        <v>3619</v>
      </c>
      <c r="O386" s="68">
        <v>1100</v>
      </c>
      <c r="P386" s="70" t="s">
        <v>652</v>
      </c>
      <c r="Q386" s="68" t="s">
        <v>653</v>
      </c>
      <c r="R386" s="68" t="s">
        <v>579</v>
      </c>
      <c r="S386" s="73" t="s">
        <v>654</v>
      </c>
      <c r="T386" s="73"/>
    </row>
    <row r="387" spans="1:20" s="68" customFormat="1">
      <c r="A387" s="67">
        <v>43736</v>
      </c>
      <c r="B387" s="90" t="s">
        <v>655</v>
      </c>
      <c r="C387" s="68" t="s">
        <v>304</v>
      </c>
      <c r="D387" s="68" t="s">
        <v>656</v>
      </c>
      <c r="E387" s="68" t="s">
        <v>306</v>
      </c>
      <c r="F387" s="69">
        <v>0.7583333333333333</v>
      </c>
      <c r="G387" s="68" t="s">
        <v>274</v>
      </c>
      <c r="H387" s="68">
        <v>73</v>
      </c>
      <c r="I387" s="68">
        <v>41.917000000000002</v>
      </c>
      <c r="K387" s="79">
        <v>146</v>
      </c>
      <c r="L387" s="68">
        <v>41.850999999999999</v>
      </c>
      <c r="N387" s="68">
        <v>3739</v>
      </c>
      <c r="P387" s="70" t="s">
        <v>634</v>
      </c>
      <c r="R387" s="68" t="s">
        <v>579</v>
      </c>
      <c r="S387" s="82" t="s">
        <v>657</v>
      </c>
    </row>
    <row r="388" spans="1:20" s="77" customFormat="1">
      <c r="E388" s="59" t="s">
        <v>311</v>
      </c>
      <c r="F388" s="71" t="s">
        <v>658</v>
      </c>
      <c r="G388" s="59"/>
      <c r="H388" s="59"/>
      <c r="I388" s="59"/>
      <c r="K388" s="83"/>
      <c r="O388" s="59">
        <v>3736</v>
      </c>
      <c r="P388" s="72" t="s">
        <v>659</v>
      </c>
      <c r="Q388" s="59" t="s">
        <v>517</v>
      </c>
      <c r="R388" s="59" t="s">
        <v>579</v>
      </c>
      <c r="S388" s="74"/>
      <c r="T388" s="59"/>
    </row>
    <row r="389" spans="1:20" s="77" customFormat="1">
      <c r="A389" s="87"/>
      <c r="E389" s="59" t="s">
        <v>312</v>
      </c>
      <c r="F389" s="71">
        <v>0.85763888888888884</v>
      </c>
      <c r="G389" s="59"/>
      <c r="H389" s="59">
        <v>73</v>
      </c>
      <c r="I389" s="59">
        <v>42.292999999999999</v>
      </c>
      <c r="K389" s="83">
        <v>146</v>
      </c>
      <c r="L389" s="77">
        <v>41.476999999999997</v>
      </c>
      <c r="O389" s="59"/>
      <c r="P389" s="72"/>
      <c r="Q389" s="59"/>
      <c r="R389" s="59"/>
      <c r="S389" s="74"/>
      <c r="T389" s="59"/>
    </row>
    <row r="390" spans="1:20" s="68" customFormat="1">
      <c r="A390" s="67">
        <v>43736</v>
      </c>
      <c r="B390" s="90" t="s">
        <v>655</v>
      </c>
      <c r="C390" s="68" t="s">
        <v>313</v>
      </c>
      <c r="D390" s="68" t="s">
        <v>660</v>
      </c>
      <c r="E390" s="68" t="s">
        <v>306</v>
      </c>
      <c r="F390" s="69">
        <v>0.77569444444444446</v>
      </c>
      <c r="H390" s="68">
        <v>73</v>
      </c>
      <c r="I390" s="68">
        <v>41.9</v>
      </c>
      <c r="K390" s="79">
        <v>146</v>
      </c>
      <c r="L390" s="68">
        <v>41.9</v>
      </c>
      <c r="N390" s="68">
        <v>3739</v>
      </c>
      <c r="O390" s="68">
        <v>50</v>
      </c>
      <c r="P390" s="70" t="s">
        <v>350</v>
      </c>
      <c r="R390" s="68" t="s">
        <v>579</v>
      </c>
      <c r="S390" s="82"/>
    </row>
    <row r="391" spans="1:20" s="77" customFormat="1">
      <c r="E391" s="59" t="s">
        <v>311</v>
      </c>
      <c r="F391" s="88">
        <v>0.77708333333333324</v>
      </c>
      <c r="H391" s="77">
        <v>73</v>
      </c>
      <c r="I391" s="77">
        <v>41.9</v>
      </c>
      <c r="K391" s="77">
        <v>146</v>
      </c>
      <c r="L391" s="77">
        <v>41.9</v>
      </c>
      <c r="P391" s="78"/>
    </row>
    <row r="392" spans="1:20" s="77" customFormat="1">
      <c r="A392" s="87"/>
      <c r="E392" s="59" t="s">
        <v>312</v>
      </c>
      <c r="F392" s="88">
        <v>0.77777777777777779</v>
      </c>
      <c r="H392" s="77">
        <v>73</v>
      </c>
      <c r="I392" s="77">
        <v>41.9</v>
      </c>
      <c r="K392" s="83">
        <v>146</v>
      </c>
      <c r="L392" s="77">
        <v>41.9</v>
      </c>
      <c r="P392" s="78"/>
      <c r="S392" s="89"/>
    </row>
    <row r="393" spans="1:20" s="68" customFormat="1">
      <c r="A393" s="67">
        <v>43736</v>
      </c>
      <c r="B393" s="90" t="s">
        <v>655</v>
      </c>
      <c r="C393" s="68" t="s">
        <v>313</v>
      </c>
      <c r="D393" s="68" t="s">
        <v>661</v>
      </c>
      <c r="E393" s="68" t="s">
        <v>306</v>
      </c>
      <c r="F393" s="69">
        <v>0.78055555555555556</v>
      </c>
      <c r="H393" s="68">
        <v>73</v>
      </c>
      <c r="I393" s="68">
        <v>42</v>
      </c>
      <c r="K393" s="79">
        <v>146</v>
      </c>
      <c r="L393" s="68">
        <v>41.8</v>
      </c>
      <c r="N393" s="68">
        <v>3739</v>
      </c>
      <c r="O393" s="68">
        <v>100</v>
      </c>
      <c r="P393" s="70" t="s">
        <v>352</v>
      </c>
      <c r="R393" s="68" t="s">
        <v>579</v>
      </c>
      <c r="S393" s="82"/>
    </row>
    <row r="394" spans="1:20" s="77" customFormat="1">
      <c r="E394" s="59" t="s">
        <v>311</v>
      </c>
      <c r="F394" s="88">
        <v>0.78333333333333333</v>
      </c>
      <c r="H394" s="77">
        <v>73</v>
      </c>
      <c r="I394" s="77">
        <v>42</v>
      </c>
      <c r="K394" s="77">
        <v>146</v>
      </c>
      <c r="L394" s="77">
        <v>41.8</v>
      </c>
      <c r="P394" s="78"/>
    </row>
    <row r="395" spans="1:20" s="77" customFormat="1">
      <c r="A395" s="87"/>
      <c r="E395" s="59" t="s">
        <v>312</v>
      </c>
      <c r="F395" s="88">
        <v>0.78541666666666676</v>
      </c>
      <c r="H395" s="77">
        <v>73</v>
      </c>
      <c r="I395" s="77">
        <v>42</v>
      </c>
      <c r="K395" s="83">
        <v>146</v>
      </c>
      <c r="L395" s="77">
        <v>41.8</v>
      </c>
      <c r="P395" s="78"/>
      <c r="S395" s="89"/>
    </row>
    <row r="396" spans="1:20" s="68" customFormat="1">
      <c r="A396" s="67">
        <v>43736</v>
      </c>
      <c r="B396" s="90" t="s">
        <v>655</v>
      </c>
      <c r="C396" s="68" t="s">
        <v>313</v>
      </c>
      <c r="D396" s="68" t="s">
        <v>662</v>
      </c>
      <c r="E396" s="68" t="s">
        <v>306</v>
      </c>
      <c r="F396" s="69">
        <v>0.7895833333333333</v>
      </c>
      <c r="H396" s="68">
        <v>73</v>
      </c>
      <c r="I396" s="68">
        <v>42</v>
      </c>
      <c r="K396" s="79">
        <v>146</v>
      </c>
      <c r="L396" s="68">
        <v>41.7</v>
      </c>
      <c r="N396" s="68">
        <v>3739</v>
      </c>
      <c r="O396" s="68">
        <v>200</v>
      </c>
      <c r="P396" s="70" t="s">
        <v>355</v>
      </c>
      <c r="R396" s="68" t="s">
        <v>579</v>
      </c>
      <c r="S396" s="82"/>
    </row>
    <row r="397" spans="1:20" s="77" customFormat="1">
      <c r="E397" s="59" t="s">
        <v>311</v>
      </c>
      <c r="F397" s="88">
        <v>0.7944444444444444</v>
      </c>
      <c r="H397" s="77">
        <v>73</v>
      </c>
      <c r="I397" s="77">
        <v>42</v>
      </c>
      <c r="K397" s="77">
        <v>146</v>
      </c>
      <c r="L397" s="77">
        <v>41.7</v>
      </c>
      <c r="P397" s="78"/>
    </row>
    <row r="398" spans="1:20" s="77" customFormat="1">
      <c r="A398" s="87"/>
      <c r="E398" s="59" t="s">
        <v>312</v>
      </c>
      <c r="F398" s="88">
        <v>0.79722222222222217</v>
      </c>
      <c r="H398" s="77">
        <v>73</v>
      </c>
      <c r="I398" s="77">
        <v>42</v>
      </c>
      <c r="K398" s="83">
        <v>146</v>
      </c>
      <c r="L398" s="77">
        <v>41.7</v>
      </c>
      <c r="P398" s="78"/>
      <c r="S398" s="89"/>
    </row>
    <row r="399" spans="1:20" s="68" customFormat="1">
      <c r="A399" s="67">
        <v>43736</v>
      </c>
      <c r="B399" s="90" t="s">
        <v>655</v>
      </c>
      <c r="C399" s="68" t="s">
        <v>313</v>
      </c>
      <c r="D399" s="68" t="s">
        <v>663</v>
      </c>
      <c r="E399" s="68" t="s">
        <v>306</v>
      </c>
      <c r="F399" s="69">
        <v>0.80555555555555547</v>
      </c>
      <c r="H399" s="68">
        <v>73</v>
      </c>
      <c r="I399" s="68">
        <v>42.1</v>
      </c>
      <c r="K399" s="79">
        <v>146</v>
      </c>
      <c r="L399" s="68">
        <v>41.5</v>
      </c>
      <c r="N399" s="68">
        <v>3739</v>
      </c>
      <c r="O399" s="68">
        <v>100</v>
      </c>
      <c r="P399" s="70" t="s">
        <v>603</v>
      </c>
      <c r="R399" s="68" t="s">
        <v>579</v>
      </c>
      <c r="S399" s="82"/>
    </row>
    <row r="400" spans="1:20" s="77" customFormat="1">
      <c r="E400" s="59" t="s">
        <v>311</v>
      </c>
      <c r="F400" s="88">
        <v>0.80833333333333324</v>
      </c>
      <c r="H400" s="77">
        <v>73</v>
      </c>
      <c r="I400" s="77">
        <v>42.1</v>
      </c>
      <c r="K400" s="77">
        <v>146</v>
      </c>
      <c r="L400" s="77">
        <v>41.5</v>
      </c>
      <c r="P400" s="78"/>
    </row>
    <row r="401" spans="1:20" s="77" customFormat="1">
      <c r="A401" s="87"/>
      <c r="E401" s="59" t="s">
        <v>312</v>
      </c>
      <c r="F401" s="88">
        <v>0.81111111111111101</v>
      </c>
      <c r="H401" s="77">
        <v>73</v>
      </c>
      <c r="I401" s="77">
        <v>42.1</v>
      </c>
      <c r="K401" s="83">
        <v>146</v>
      </c>
      <c r="L401" s="77">
        <v>41.5</v>
      </c>
      <c r="P401" s="78"/>
      <c r="S401" s="89"/>
    </row>
    <row r="402" spans="1:20" s="68" customFormat="1">
      <c r="A402" s="67">
        <v>43736</v>
      </c>
      <c r="C402" s="68" t="s">
        <v>639</v>
      </c>
      <c r="D402" s="68" t="s">
        <v>664</v>
      </c>
      <c r="E402" s="68" t="s">
        <v>359</v>
      </c>
      <c r="F402" s="69">
        <v>0.98819444444444438</v>
      </c>
      <c r="H402" s="68">
        <v>73</v>
      </c>
      <c r="I402" s="68">
        <v>36.94238</v>
      </c>
      <c r="K402" s="68">
        <v>144</v>
      </c>
      <c r="L402" s="68">
        <v>46.334960000000002</v>
      </c>
      <c r="N402" s="68">
        <v>3572</v>
      </c>
      <c r="P402" s="70" t="s">
        <v>665</v>
      </c>
      <c r="Q402" s="68" t="s">
        <v>360</v>
      </c>
      <c r="R402" s="68" t="s">
        <v>579</v>
      </c>
      <c r="S402" s="73" t="s">
        <v>666</v>
      </c>
      <c r="T402" s="73"/>
    </row>
    <row r="403" spans="1:20" s="68" customFormat="1">
      <c r="A403" s="67">
        <v>43737</v>
      </c>
      <c r="B403" s="90" t="s">
        <v>231</v>
      </c>
      <c r="C403" s="68" t="s">
        <v>304</v>
      </c>
      <c r="D403" s="68" t="s">
        <v>667</v>
      </c>
      <c r="E403" s="68" t="s">
        <v>306</v>
      </c>
      <c r="F403" s="69">
        <v>0.1277777777777778</v>
      </c>
      <c r="G403" s="68" t="s">
        <v>274</v>
      </c>
      <c r="H403" s="68">
        <v>73</v>
      </c>
      <c r="I403" s="68">
        <v>29.995000000000001</v>
      </c>
      <c r="K403" s="79">
        <v>142</v>
      </c>
      <c r="L403" s="68">
        <v>59.917999999999999</v>
      </c>
      <c r="O403" s="68">
        <v>1102</v>
      </c>
      <c r="P403" s="70" t="s">
        <v>668</v>
      </c>
      <c r="R403" s="68" t="s">
        <v>579</v>
      </c>
      <c r="S403" s="82"/>
    </row>
    <row r="404" spans="1:20" s="77" customFormat="1">
      <c r="E404" s="59" t="s">
        <v>311</v>
      </c>
      <c r="F404" s="71">
        <v>0.1451388888888889</v>
      </c>
      <c r="G404" s="59"/>
      <c r="H404" s="59">
        <v>73</v>
      </c>
      <c r="I404" s="59">
        <v>29.957999999999998</v>
      </c>
      <c r="K404" s="83">
        <v>142</v>
      </c>
      <c r="L404" s="77">
        <v>59.988</v>
      </c>
      <c r="O404" s="59"/>
      <c r="P404" s="72"/>
      <c r="Q404" s="59"/>
      <c r="R404" s="59"/>
      <c r="S404" s="74"/>
      <c r="T404" s="59"/>
    </row>
    <row r="405" spans="1:20" s="77" customFormat="1">
      <c r="A405" s="87"/>
      <c r="E405" s="59" t="s">
        <v>312</v>
      </c>
      <c r="F405" s="71">
        <v>0.17013888888888887</v>
      </c>
      <c r="G405" s="59"/>
      <c r="H405" s="59">
        <v>73</v>
      </c>
      <c r="I405" s="59">
        <v>30.012</v>
      </c>
      <c r="K405" s="83">
        <v>142</v>
      </c>
      <c r="L405" s="77">
        <v>59.78</v>
      </c>
      <c r="O405" s="59"/>
      <c r="P405" s="72"/>
      <c r="Q405" s="59"/>
      <c r="R405" s="59"/>
      <c r="S405" s="74"/>
      <c r="T405" s="59"/>
    </row>
    <row r="406" spans="1:20" s="68" customFormat="1">
      <c r="A406" s="67">
        <v>43737</v>
      </c>
      <c r="C406" s="68" t="s">
        <v>639</v>
      </c>
      <c r="D406" s="68" t="s">
        <v>669</v>
      </c>
      <c r="E406" s="68" t="s">
        <v>359</v>
      </c>
      <c r="F406" s="69">
        <v>0.2590277777777778</v>
      </c>
      <c r="H406" s="68">
        <v>73</v>
      </c>
      <c r="I406" s="68">
        <v>52.33643</v>
      </c>
      <c r="K406" s="68">
        <v>143</v>
      </c>
      <c r="L406" s="68">
        <v>8.1259800000000002</v>
      </c>
      <c r="N406" s="68">
        <v>3658</v>
      </c>
      <c r="P406" s="70" t="s">
        <v>670</v>
      </c>
      <c r="Q406" s="68" t="s">
        <v>360</v>
      </c>
      <c r="R406" s="68" t="s">
        <v>579</v>
      </c>
      <c r="S406" s="73" t="s">
        <v>671</v>
      </c>
      <c r="T406" s="73"/>
    </row>
    <row r="407" spans="1:20" s="68" customFormat="1">
      <c r="A407" s="67">
        <v>43737</v>
      </c>
      <c r="B407" s="90" t="s">
        <v>233</v>
      </c>
      <c r="C407" s="68" t="s">
        <v>304</v>
      </c>
      <c r="D407" s="68" t="s">
        <v>672</v>
      </c>
      <c r="E407" s="68" t="s">
        <v>306</v>
      </c>
      <c r="F407" s="69">
        <v>0.39027777777777778</v>
      </c>
      <c r="G407" s="68" t="s">
        <v>274</v>
      </c>
      <c r="H407" s="68">
        <v>74</v>
      </c>
      <c r="I407" s="68">
        <v>17.957000000000001</v>
      </c>
      <c r="K407" s="79">
        <v>143</v>
      </c>
      <c r="L407" s="68">
        <v>18.315999999999999</v>
      </c>
      <c r="N407" s="68">
        <v>3702</v>
      </c>
      <c r="O407" s="68">
        <v>3689</v>
      </c>
      <c r="P407" s="68" t="s">
        <v>673</v>
      </c>
      <c r="Q407" s="68" t="s">
        <v>517</v>
      </c>
      <c r="R407" s="68" t="s">
        <v>579</v>
      </c>
      <c r="S407" s="82"/>
    </row>
    <row r="408" spans="1:20" s="77" customFormat="1">
      <c r="E408" s="59" t="s">
        <v>311</v>
      </c>
      <c r="F408" s="71">
        <v>0.44027777777777777</v>
      </c>
      <c r="G408" s="59"/>
      <c r="H408" s="59">
        <v>74</v>
      </c>
      <c r="I408" s="59">
        <v>17.963000000000001</v>
      </c>
      <c r="K408" s="83">
        <v>143</v>
      </c>
      <c r="L408" s="77">
        <v>18.423999999999999</v>
      </c>
      <c r="O408" s="59"/>
      <c r="P408" s="72"/>
      <c r="Q408" s="59"/>
      <c r="R408" s="59"/>
      <c r="S408" s="74"/>
      <c r="T408" s="59"/>
    </row>
    <row r="409" spans="1:20" s="77" customFormat="1">
      <c r="A409" s="87"/>
      <c r="E409" s="59" t="s">
        <v>312</v>
      </c>
      <c r="F409" s="71">
        <v>0.48819444444444443</v>
      </c>
      <c r="G409" s="59"/>
      <c r="H409" s="59">
        <v>74</v>
      </c>
      <c r="I409" s="59">
        <v>17.902999999999999</v>
      </c>
      <c r="K409" s="83">
        <v>143</v>
      </c>
      <c r="L409" s="77">
        <v>18.312000000000001</v>
      </c>
      <c r="O409" s="59"/>
      <c r="P409" s="72"/>
      <c r="Q409" s="59"/>
      <c r="R409" s="59"/>
      <c r="S409" s="74"/>
      <c r="T409" s="59"/>
    </row>
    <row r="410" spans="1:20" s="68" customFormat="1">
      <c r="A410" s="67">
        <v>43737</v>
      </c>
      <c r="B410" s="90" t="s">
        <v>233</v>
      </c>
      <c r="C410" s="68" t="s">
        <v>313</v>
      </c>
      <c r="D410" s="68" t="s">
        <v>674</v>
      </c>
      <c r="E410" s="68" t="s">
        <v>306</v>
      </c>
      <c r="F410" s="69">
        <v>0.40277777777777773</v>
      </c>
      <c r="H410" s="68">
        <v>74</v>
      </c>
      <c r="I410" s="68">
        <v>17.899999999999999</v>
      </c>
      <c r="K410" s="79">
        <v>143</v>
      </c>
      <c r="L410" s="68">
        <v>18.399999999999999</v>
      </c>
      <c r="N410" s="68">
        <v>3702</v>
      </c>
      <c r="O410" s="68">
        <v>50</v>
      </c>
      <c r="P410" s="70" t="s">
        <v>350</v>
      </c>
      <c r="Q410" s="68" t="s">
        <v>517</v>
      </c>
      <c r="R410" s="68" t="s">
        <v>579</v>
      </c>
      <c r="S410" s="82"/>
    </row>
    <row r="411" spans="1:20" s="77" customFormat="1">
      <c r="E411" s="59" t="s">
        <v>311</v>
      </c>
      <c r="F411" s="88">
        <v>0.40763888888888888</v>
      </c>
      <c r="H411" s="77">
        <v>74</v>
      </c>
      <c r="I411" s="77">
        <v>17.899999999999999</v>
      </c>
      <c r="K411" s="83">
        <v>143</v>
      </c>
      <c r="L411" s="77">
        <v>18.399999999999999</v>
      </c>
      <c r="P411" s="78"/>
    </row>
    <row r="412" spans="1:20" s="77" customFormat="1">
      <c r="A412" s="87"/>
      <c r="E412" s="59" t="s">
        <v>312</v>
      </c>
      <c r="F412" s="88">
        <v>0.40972222222222227</v>
      </c>
      <c r="H412" s="77">
        <v>74</v>
      </c>
      <c r="I412" s="77">
        <v>17.899999999999999</v>
      </c>
      <c r="K412" s="83">
        <v>143</v>
      </c>
      <c r="L412" s="77">
        <v>18.399999999999999</v>
      </c>
      <c r="P412" s="78"/>
      <c r="S412" s="89"/>
    </row>
    <row r="413" spans="1:20" s="68" customFormat="1">
      <c r="A413" s="67">
        <v>43737</v>
      </c>
      <c r="B413" s="90" t="s">
        <v>233</v>
      </c>
      <c r="C413" s="68" t="s">
        <v>313</v>
      </c>
      <c r="D413" s="68" t="s">
        <v>675</v>
      </c>
      <c r="E413" s="68" t="s">
        <v>306</v>
      </c>
      <c r="F413" s="69">
        <v>0.41319444444444442</v>
      </c>
      <c r="H413" s="68">
        <v>74</v>
      </c>
      <c r="I413" s="68">
        <v>17.899999999999999</v>
      </c>
      <c r="K413" s="79">
        <v>143</v>
      </c>
      <c r="L413" s="68">
        <v>18.399999999999999</v>
      </c>
      <c r="N413" s="68">
        <v>3702</v>
      </c>
      <c r="O413" s="68">
        <v>100</v>
      </c>
      <c r="P413" s="70" t="s">
        <v>352</v>
      </c>
      <c r="Q413" s="68" t="s">
        <v>517</v>
      </c>
      <c r="R413" s="68" t="s">
        <v>579</v>
      </c>
      <c r="S413" s="82"/>
    </row>
    <row r="414" spans="1:20" s="77" customFormat="1">
      <c r="E414" s="59" t="s">
        <v>311</v>
      </c>
      <c r="F414" s="88">
        <v>0.4152777777777778</v>
      </c>
      <c r="H414" s="77">
        <v>74</v>
      </c>
      <c r="I414" s="77">
        <v>17.899999999999999</v>
      </c>
      <c r="K414" s="83">
        <v>143</v>
      </c>
      <c r="L414" s="77">
        <v>18.399999999999999</v>
      </c>
      <c r="P414" s="78"/>
    </row>
    <row r="415" spans="1:20" s="77" customFormat="1">
      <c r="A415" s="87"/>
      <c r="E415" s="59" t="s">
        <v>312</v>
      </c>
      <c r="F415" s="88">
        <v>0.41736111111111113</v>
      </c>
      <c r="H415" s="77">
        <v>74</v>
      </c>
      <c r="I415" s="77">
        <v>17.899999999999999</v>
      </c>
      <c r="K415" s="83">
        <v>143</v>
      </c>
      <c r="L415" s="77">
        <v>18.399999999999999</v>
      </c>
      <c r="P415" s="78"/>
      <c r="S415" s="89"/>
    </row>
    <row r="416" spans="1:20" s="68" customFormat="1">
      <c r="A416" s="67">
        <v>43737</v>
      </c>
      <c r="B416" s="90" t="s">
        <v>233</v>
      </c>
      <c r="C416" s="68" t="s">
        <v>313</v>
      </c>
      <c r="D416" s="68" t="s">
        <v>676</v>
      </c>
      <c r="E416" s="68" t="s">
        <v>306</v>
      </c>
      <c r="F416" s="69">
        <v>0.42222222222222222</v>
      </c>
      <c r="H416" s="68">
        <v>74</v>
      </c>
      <c r="I416" s="68">
        <v>17.899999999999999</v>
      </c>
      <c r="K416" s="79">
        <v>143</v>
      </c>
      <c r="L416" s="68">
        <v>18.399999999999999</v>
      </c>
      <c r="N416" s="68">
        <v>3702</v>
      </c>
      <c r="O416" s="68">
        <v>200</v>
      </c>
      <c r="P416" s="70" t="s">
        <v>355</v>
      </c>
      <c r="Q416" s="68" t="s">
        <v>517</v>
      </c>
      <c r="R416" s="68" t="s">
        <v>579</v>
      </c>
      <c r="S416" s="82"/>
    </row>
    <row r="417" spans="1:20" s="77" customFormat="1">
      <c r="E417" s="59" t="s">
        <v>311</v>
      </c>
      <c r="F417" s="88">
        <v>0.42638888888888887</v>
      </c>
      <c r="H417" s="77">
        <v>74</v>
      </c>
      <c r="I417" s="77">
        <v>17.899999999999999</v>
      </c>
      <c r="K417" s="83">
        <v>143</v>
      </c>
      <c r="L417" s="77">
        <v>18.399999999999999</v>
      </c>
      <c r="P417" s="78"/>
    </row>
    <row r="418" spans="1:20" s="77" customFormat="1">
      <c r="A418" s="87"/>
      <c r="E418" s="59" t="s">
        <v>312</v>
      </c>
      <c r="F418" s="88">
        <v>0.4284722222222222</v>
      </c>
      <c r="H418" s="77">
        <v>74</v>
      </c>
      <c r="I418" s="77">
        <v>17.899999999999999</v>
      </c>
      <c r="K418" s="83">
        <v>143</v>
      </c>
      <c r="L418" s="77">
        <v>18.399999999999999</v>
      </c>
      <c r="P418" s="78"/>
      <c r="S418" s="89"/>
    </row>
    <row r="419" spans="1:20" s="68" customFormat="1">
      <c r="A419" s="67">
        <v>43737</v>
      </c>
      <c r="B419" s="90" t="s">
        <v>233</v>
      </c>
      <c r="C419" s="68" t="s">
        <v>313</v>
      </c>
      <c r="D419" s="68" t="s">
        <v>677</v>
      </c>
      <c r="E419" s="68" t="s">
        <v>306</v>
      </c>
      <c r="F419" s="69">
        <v>0.43541666666666662</v>
      </c>
      <c r="H419" s="68">
        <v>74</v>
      </c>
      <c r="I419" s="68">
        <v>17.899999999999999</v>
      </c>
      <c r="K419" s="79">
        <v>143</v>
      </c>
      <c r="L419" s="68">
        <v>18.399999999999999</v>
      </c>
      <c r="N419" s="68">
        <v>3702</v>
      </c>
      <c r="O419" s="68">
        <v>100</v>
      </c>
      <c r="P419" s="70" t="s">
        <v>603</v>
      </c>
      <c r="Q419" s="68" t="s">
        <v>517</v>
      </c>
      <c r="R419" s="68" t="s">
        <v>579</v>
      </c>
      <c r="S419" s="82"/>
    </row>
    <row r="420" spans="1:20" s="77" customFormat="1">
      <c r="E420" s="59" t="s">
        <v>311</v>
      </c>
      <c r="F420" s="88">
        <v>0.44027777777777777</v>
      </c>
      <c r="H420" s="77">
        <v>74</v>
      </c>
      <c r="I420" s="77">
        <v>17.899999999999999</v>
      </c>
      <c r="K420" s="83">
        <v>143</v>
      </c>
      <c r="L420" s="77">
        <v>18.399999999999999</v>
      </c>
      <c r="P420" s="78"/>
    </row>
    <row r="421" spans="1:20" s="77" customFormat="1">
      <c r="A421" s="87"/>
      <c r="E421" s="59" t="s">
        <v>312</v>
      </c>
      <c r="F421" s="88">
        <v>0.44236111111111115</v>
      </c>
      <c r="H421" s="77">
        <v>74</v>
      </c>
      <c r="I421" s="77">
        <v>17.899999999999999</v>
      </c>
      <c r="K421" s="83">
        <v>143</v>
      </c>
      <c r="L421" s="77">
        <v>18.399999999999999</v>
      </c>
      <c r="P421" s="78"/>
      <c r="S421" s="89"/>
    </row>
    <row r="422" spans="1:20" s="68" customFormat="1">
      <c r="A422" s="67">
        <v>43737</v>
      </c>
      <c r="C422" s="68" t="s">
        <v>325</v>
      </c>
      <c r="D422" s="68" t="s">
        <v>325</v>
      </c>
      <c r="E422" s="68" t="s">
        <v>359</v>
      </c>
      <c r="F422" s="69">
        <v>0.60625000000000007</v>
      </c>
      <c r="H422" s="68">
        <v>74</v>
      </c>
      <c r="I422" s="68">
        <v>8.5390599999999992</v>
      </c>
      <c r="K422" s="68">
        <v>141</v>
      </c>
      <c r="L422" s="68">
        <v>33.985349999999997</v>
      </c>
      <c r="N422" s="68">
        <v>3643</v>
      </c>
      <c r="O422" s="68">
        <v>1100</v>
      </c>
      <c r="P422" s="70" t="s">
        <v>678</v>
      </c>
      <c r="Q422" s="68" t="s">
        <v>679</v>
      </c>
      <c r="R422" s="68" t="s">
        <v>579</v>
      </c>
      <c r="S422" s="73" t="s">
        <v>680</v>
      </c>
      <c r="T422" s="73"/>
    </row>
    <row r="423" spans="1:20" s="68" customFormat="1">
      <c r="A423" s="67">
        <v>43737</v>
      </c>
      <c r="B423" s="90" t="s">
        <v>235</v>
      </c>
      <c r="C423" s="68" t="s">
        <v>304</v>
      </c>
      <c r="D423" s="68" t="s">
        <v>681</v>
      </c>
      <c r="E423" s="68" t="s">
        <v>306</v>
      </c>
      <c r="F423" s="69">
        <v>0.72152777777777777</v>
      </c>
      <c r="G423" s="68" t="s">
        <v>274</v>
      </c>
      <c r="H423" s="68">
        <v>73</v>
      </c>
      <c r="I423" s="68">
        <v>59.46</v>
      </c>
      <c r="K423" s="79">
        <v>140</v>
      </c>
      <c r="L423" s="68">
        <v>2.5750000000000002</v>
      </c>
      <c r="N423" s="68">
        <v>3523</v>
      </c>
      <c r="O423" s="68">
        <v>1000</v>
      </c>
      <c r="P423" s="68" t="s">
        <v>682</v>
      </c>
      <c r="Q423" s="68" t="s">
        <v>517</v>
      </c>
      <c r="R423" s="68" t="s">
        <v>579</v>
      </c>
      <c r="S423" s="82"/>
    </row>
    <row r="424" spans="1:20" s="77" customFormat="1">
      <c r="E424" s="59" t="s">
        <v>311</v>
      </c>
      <c r="F424" s="71">
        <v>0.73958333333333337</v>
      </c>
      <c r="G424" s="59"/>
      <c r="H424" s="59">
        <v>73</v>
      </c>
      <c r="I424" s="59">
        <v>59.539000000000001</v>
      </c>
      <c r="K424" s="83">
        <v>140</v>
      </c>
      <c r="L424" s="77">
        <v>2.778</v>
      </c>
      <c r="O424" s="59"/>
      <c r="P424" s="72"/>
      <c r="Q424" s="59"/>
      <c r="R424" s="59"/>
      <c r="S424" s="74"/>
      <c r="T424" s="59"/>
    </row>
    <row r="425" spans="1:20" s="77" customFormat="1">
      <c r="A425" s="87"/>
      <c r="E425" s="59" t="s">
        <v>312</v>
      </c>
      <c r="F425" s="71">
        <v>0.76874999999999993</v>
      </c>
      <c r="G425" s="59"/>
      <c r="H425" s="59">
        <v>73</v>
      </c>
      <c r="I425" s="59">
        <v>59.542000000000002</v>
      </c>
      <c r="K425" s="83">
        <v>140</v>
      </c>
      <c r="L425" s="77">
        <v>2.9470000000000001</v>
      </c>
      <c r="O425" s="59"/>
      <c r="P425" s="72"/>
      <c r="Q425" s="59"/>
      <c r="R425" s="59"/>
      <c r="S425" s="74"/>
      <c r="T425" s="59"/>
    </row>
    <row r="426" spans="1:20" s="68" customFormat="1">
      <c r="A426" s="67">
        <v>43737</v>
      </c>
      <c r="B426" s="90" t="s">
        <v>237</v>
      </c>
      <c r="C426" s="68" t="s">
        <v>304</v>
      </c>
      <c r="D426" s="68" t="s">
        <v>683</v>
      </c>
      <c r="E426" s="68" t="s">
        <v>306</v>
      </c>
      <c r="F426" s="69">
        <v>0.85902777777777783</v>
      </c>
      <c r="G426" s="68" t="s">
        <v>274</v>
      </c>
      <c r="H426" s="68">
        <v>73</v>
      </c>
      <c r="I426" s="68">
        <v>59.595999999999997</v>
      </c>
      <c r="K426" s="79">
        <v>140</v>
      </c>
      <c r="L426" s="68">
        <v>3.6120000000000001</v>
      </c>
      <c r="N426" s="68">
        <v>3523</v>
      </c>
      <c r="O426" s="68">
        <v>3511</v>
      </c>
      <c r="P426" s="68" t="s">
        <v>684</v>
      </c>
      <c r="Q426" s="68" t="s">
        <v>522</v>
      </c>
      <c r="R426" s="68" t="s">
        <v>579</v>
      </c>
      <c r="S426" s="82" t="s">
        <v>685</v>
      </c>
    </row>
    <row r="427" spans="1:20" s="77" customFormat="1">
      <c r="E427" s="59" t="s">
        <v>311</v>
      </c>
      <c r="F427" s="71">
        <v>0.90694444444444444</v>
      </c>
      <c r="G427" s="59"/>
      <c r="H427" s="59">
        <v>73</v>
      </c>
      <c r="I427" s="59">
        <v>59.613999999999997</v>
      </c>
      <c r="K427" s="83">
        <v>140</v>
      </c>
      <c r="L427" s="77">
        <v>3.7839999999999998</v>
      </c>
      <c r="O427" s="59"/>
      <c r="P427" s="72"/>
      <c r="Q427" s="59"/>
      <c r="R427" s="59"/>
      <c r="S427" s="74" t="s">
        <v>686</v>
      </c>
      <c r="T427" s="59"/>
    </row>
    <row r="428" spans="1:20" s="77" customFormat="1">
      <c r="A428" s="87"/>
      <c r="E428" s="59" t="s">
        <v>312</v>
      </c>
      <c r="F428" s="71">
        <v>0.9555555555555556</v>
      </c>
      <c r="G428" s="59"/>
      <c r="H428" s="59">
        <v>73</v>
      </c>
      <c r="I428" s="59">
        <v>59.613999999999997</v>
      </c>
      <c r="K428" s="83">
        <v>140</v>
      </c>
      <c r="L428" s="77">
        <v>4</v>
      </c>
      <c r="O428" s="59"/>
      <c r="P428" s="72"/>
      <c r="Q428" s="59"/>
      <c r="R428" s="59"/>
      <c r="S428" s="74" t="s">
        <v>687</v>
      </c>
      <c r="T428" s="59"/>
    </row>
    <row r="429" spans="1:20" s="68" customFormat="1">
      <c r="A429" s="67">
        <v>43737</v>
      </c>
      <c r="B429" s="90" t="s">
        <v>237</v>
      </c>
      <c r="C429" s="68" t="s">
        <v>313</v>
      </c>
      <c r="D429" s="68" t="s">
        <v>688</v>
      </c>
      <c r="E429" s="68" t="s">
        <v>306</v>
      </c>
      <c r="F429" s="69">
        <v>0.87708333333333333</v>
      </c>
      <c r="H429" s="68">
        <v>73</v>
      </c>
      <c r="I429" s="68">
        <v>59.588000000000001</v>
      </c>
      <c r="K429" s="79">
        <v>140</v>
      </c>
      <c r="L429" s="68">
        <v>3.734</v>
      </c>
      <c r="N429" s="68">
        <v>3523</v>
      </c>
      <c r="O429" s="68">
        <v>50</v>
      </c>
      <c r="P429" s="70" t="s">
        <v>350</v>
      </c>
      <c r="Q429" s="68" t="s">
        <v>584</v>
      </c>
      <c r="R429" s="68" t="s">
        <v>579</v>
      </c>
      <c r="S429" s="82"/>
    </row>
    <row r="430" spans="1:20" s="77" customFormat="1">
      <c r="E430" s="59" t="s">
        <v>311</v>
      </c>
      <c r="F430" s="88">
        <v>0.87777777777777777</v>
      </c>
      <c r="H430" s="77">
        <v>73</v>
      </c>
      <c r="I430" s="77">
        <v>59.588000000000001</v>
      </c>
      <c r="K430" s="83">
        <v>140</v>
      </c>
      <c r="L430" s="77">
        <v>3.734</v>
      </c>
      <c r="P430" s="78"/>
    </row>
    <row r="431" spans="1:20" s="77" customFormat="1">
      <c r="A431" s="87"/>
      <c r="E431" s="59" t="s">
        <v>312</v>
      </c>
      <c r="F431" s="88">
        <v>0.87847222222222221</v>
      </c>
      <c r="H431" s="77">
        <v>73</v>
      </c>
      <c r="I431" s="77">
        <v>59.59</v>
      </c>
      <c r="K431" s="83">
        <v>140</v>
      </c>
      <c r="L431" s="77">
        <v>3.7330000000000001</v>
      </c>
      <c r="P431" s="78"/>
      <c r="S431" s="89"/>
    </row>
    <row r="432" spans="1:20" s="68" customFormat="1">
      <c r="A432" s="67">
        <v>43737</v>
      </c>
      <c r="B432" s="90" t="s">
        <v>237</v>
      </c>
      <c r="C432" s="68" t="s">
        <v>313</v>
      </c>
      <c r="D432" s="68" t="s">
        <v>689</v>
      </c>
      <c r="E432" s="68" t="s">
        <v>306</v>
      </c>
      <c r="F432" s="69">
        <v>0.88194444444444453</v>
      </c>
      <c r="H432" s="68">
        <v>73</v>
      </c>
      <c r="I432" s="68">
        <v>59.603999999999999</v>
      </c>
      <c r="K432" s="79">
        <v>140</v>
      </c>
      <c r="L432" s="68">
        <v>3.7010000000000001</v>
      </c>
      <c r="N432" s="68">
        <v>3523</v>
      </c>
      <c r="O432" s="68">
        <v>100</v>
      </c>
      <c r="P432" s="70" t="s">
        <v>352</v>
      </c>
      <c r="Q432" s="68" t="s">
        <v>584</v>
      </c>
      <c r="R432" s="68" t="s">
        <v>579</v>
      </c>
      <c r="S432" s="82"/>
    </row>
    <row r="433" spans="1:20" s="77" customFormat="1">
      <c r="E433" s="59" t="s">
        <v>311</v>
      </c>
      <c r="F433" s="88">
        <v>0.88402777777777775</v>
      </c>
      <c r="H433" s="77">
        <v>73</v>
      </c>
      <c r="I433" s="77">
        <v>59.607999999999997</v>
      </c>
      <c r="K433" s="83">
        <v>140</v>
      </c>
      <c r="L433" s="77">
        <v>3.7210000000000001</v>
      </c>
      <c r="P433" s="78"/>
    </row>
    <row r="434" spans="1:20" s="77" customFormat="1">
      <c r="A434" s="87"/>
      <c r="E434" s="59" t="s">
        <v>312</v>
      </c>
      <c r="F434" s="88">
        <v>0.88611111111111107</v>
      </c>
      <c r="H434" s="77">
        <v>73</v>
      </c>
      <c r="I434" s="77">
        <v>59.5</v>
      </c>
      <c r="K434" s="83">
        <v>140</v>
      </c>
      <c r="L434" s="77">
        <v>3.7</v>
      </c>
      <c r="P434" s="78"/>
      <c r="S434" s="89"/>
    </row>
    <row r="435" spans="1:20" s="68" customFormat="1">
      <c r="A435" s="67">
        <v>43737</v>
      </c>
      <c r="B435" s="90" t="s">
        <v>237</v>
      </c>
      <c r="C435" s="68" t="s">
        <v>313</v>
      </c>
      <c r="D435" s="68" t="s">
        <v>690</v>
      </c>
      <c r="E435" s="68" t="s">
        <v>306</v>
      </c>
      <c r="F435" s="69">
        <v>0.89027777777777783</v>
      </c>
      <c r="H435" s="68">
        <v>73</v>
      </c>
      <c r="I435" s="68">
        <v>59.587000000000003</v>
      </c>
      <c r="K435" s="79">
        <v>140</v>
      </c>
      <c r="L435" s="68">
        <v>3.714</v>
      </c>
      <c r="N435" s="68">
        <v>3523</v>
      </c>
      <c r="O435" s="68">
        <v>200</v>
      </c>
      <c r="P435" s="70" t="s">
        <v>355</v>
      </c>
      <c r="Q435" s="68" t="s">
        <v>584</v>
      </c>
      <c r="R435" s="68" t="s">
        <v>579</v>
      </c>
      <c r="S435" s="82"/>
    </row>
    <row r="436" spans="1:20" s="77" customFormat="1">
      <c r="E436" s="59" t="s">
        <v>311</v>
      </c>
      <c r="F436" s="88">
        <v>0.89583333333333337</v>
      </c>
      <c r="H436" s="77">
        <v>73</v>
      </c>
      <c r="I436" s="77">
        <v>59.5</v>
      </c>
      <c r="K436" s="83">
        <v>140</v>
      </c>
      <c r="L436" s="77">
        <v>3.7</v>
      </c>
      <c r="P436" s="78"/>
    </row>
    <row r="437" spans="1:20" s="77" customFormat="1">
      <c r="A437" s="87"/>
      <c r="E437" s="59" t="s">
        <v>312</v>
      </c>
      <c r="F437" s="88">
        <v>0.89861111111111114</v>
      </c>
      <c r="H437" s="77">
        <v>73</v>
      </c>
      <c r="I437" s="77">
        <v>59.6</v>
      </c>
      <c r="K437" s="83">
        <v>140</v>
      </c>
      <c r="L437" s="77">
        <v>3.8460000000000001</v>
      </c>
      <c r="P437" s="78"/>
      <c r="S437" s="89"/>
    </row>
    <row r="438" spans="1:20" s="68" customFormat="1">
      <c r="A438" s="67">
        <v>43737</v>
      </c>
      <c r="B438" s="90" t="s">
        <v>237</v>
      </c>
      <c r="C438" s="68" t="s">
        <v>313</v>
      </c>
      <c r="D438" s="68" t="s">
        <v>691</v>
      </c>
      <c r="E438" s="68" t="s">
        <v>306</v>
      </c>
      <c r="F438" s="69">
        <v>0.90833333333333333</v>
      </c>
      <c r="H438" s="68">
        <v>73</v>
      </c>
      <c r="I438" s="68">
        <v>59.62</v>
      </c>
      <c r="K438" s="79">
        <v>140</v>
      </c>
      <c r="L438" s="68">
        <v>3.86</v>
      </c>
      <c r="N438" s="68">
        <v>3523</v>
      </c>
      <c r="O438" s="68">
        <v>100</v>
      </c>
      <c r="P438" s="70" t="s">
        <v>603</v>
      </c>
      <c r="Q438" s="68" t="s">
        <v>584</v>
      </c>
      <c r="R438" s="68" t="s">
        <v>579</v>
      </c>
      <c r="S438" s="82"/>
    </row>
    <row r="439" spans="1:20" s="77" customFormat="1">
      <c r="E439" s="59" t="s">
        <v>311</v>
      </c>
      <c r="F439" s="88">
        <v>0.90972222222222221</v>
      </c>
      <c r="H439" s="77">
        <v>73</v>
      </c>
      <c r="I439" s="77">
        <v>59.624000000000002</v>
      </c>
      <c r="K439" s="83">
        <v>140</v>
      </c>
      <c r="L439" s="77">
        <v>3.8650000000000002</v>
      </c>
      <c r="P439" s="78"/>
    </row>
    <row r="440" spans="1:20" s="77" customFormat="1">
      <c r="A440" s="87"/>
      <c r="E440" s="59" t="s">
        <v>312</v>
      </c>
      <c r="F440" s="88">
        <v>0.91041666666666676</v>
      </c>
      <c r="H440" s="77">
        <v>73</v>
      </c>
      <c r="I440" s="77">
        <v>59.636000000000003</v>
      </c>
      <c r="K440" s="83">
        <v>140</v>
      </c>
      <c r="L440" s="77">
        <v>6.8440000000000003</v>
      </c>
      <c r="P440" s="78"/>
      <c r="S440" s="89"/>
    </row>
    <row r="441" spans="1:20" s="68" customFormat="1">
      <c r="A441" s="67">
        <v>43738</v>
      </c>
      <c r="C441" s="68" t="s">
        <v>325</v>
      </c>
      <c r="D441" s="68" t="s">
        <v>325</v>
      </c>
      <c r="E441" s="68" t="s">
        <v>359</v>
      </c>
      <c r="F441" s="69">
        <v>6.25E-2</v>
      </c>
      <c r="H441" s="68">
        <v>73</v>
      </c>
      <c r="I441" s="68">
        <v>43.439450000000001</v>
      </c>
      <c r="K441" s="68">
        <v>138</v>
      </c>
      <c r="L441" s="68">
        <v>58.896479999999997</v>
      </c>
      <c r="N441" s="68">
        <v>3363</v>
      </c>
      <c r="P441" s="70" t="s">
        <v>692</v>
      </c>
      <c r="Q441" s="68" t="s">
        <v>429</v>
      </c>
      <c r="R441" s="68" t="s">
        <v>579</v>
      </c>
      <c r="S441" s="73" t="s">
        <v>693</v>
      </c>
      <c r="T441" s="73"/>
    </row>
    <row r="442" spans="1:20" s="68" customFormat="1">
      <c r="A442" s="67">
        <v>43738</v>
      </c>
      <c r="B442" s="90" t="s">
        <v>239</v>
      </c>
      <c r="C442" s="68" t="s">
        <v>304</v>
      </c>
      <c r="D442" s="68" t="s">
        <v>694</v>
      </c>
      <c r="E442" s="68" t="s">
        <v>306</v>
      </c>
      <c r="F442" s="69">
        <v>0.17013888888888887</v>
      </c>
      <c r="G442" s="68" t="s">
        <v>274</v>
      </c>
      <c r="H442" s="68">
        <v>73</v>
      </c>
      <c r="I442" s="68">
        <v>26.948</v>
      </c>
      <c r="K442" s="79">
        <v>138</v>
      </c>
      <c r="L442" s="68">
        <v>0.32400000000000001</v>
      </c>
      <c r="N442" s="68">
        <v>3132</v>
      </c>
      <c r="O442" s="68">
        <v>3168</v>
      </c>
      <c r="P442" s="68" t="s">
        <v>695</v>
      </c>
      <c r="Q442" s="68" t="s">
        <v>324</v>
      </c>
      <c r="R442" s="68" t="s">
        <v>579</v>
      </c>
      <c r="S442" s="82" t="s">
        <v>696</v>
      </c>
    </row>
    <row r="443" spans="1:20" s="77" customFormat="1">
      <c r="E443" s="59" t="s">
        <v>311</v>
      </c>
      <c r="F443" s="71">
        <v>0.21249999999999999</v>
      </c>
      <c r="G443" s="59"/>
      <c r="H443" s="59">
        <v>73</v>
      </c>
      <c r="I443" s="59">
        <v>26.827999999999999</v>
      </c>
      <c r="K443" s="83">
        <v>137</v>
      </c>
      <c r="L443" s="77">
        <v>59.706000000000003</v>
      </c>
      <c r="O443" s="59"/>
      <c r="P443" s="72"/>
      <c r="Q443" s="59"/>
      <c r="R443" s="59"/>
      <c r="S443" s="74" t="s">
        <v>697</v>
      </c>
      <c r="T443" s="59"/>
    </row>
    <row r="444" spans="1:20" s="77" customFormat="1">
      <c r="A444" s="87"/>
      <c r="E444" s="59" t="s">
        <v>312</v>
      </c>
      <c r="F444" s="71">
        <v>0.25972222222222224</v>
      </c>
      <c r="G444" s="59"/>
      <c r="H444" s="59">
        <v>73</v>
      </c>
      <c r="I444" s="59">
        <v>26.765999999999998</v>
      </c>
      <c r="K444" s="83">
        <v>137</v>
      </c>
      <c r="L444" s="77">
        <v>59.973999999999997</v>
      </c>
      <c r="O444" s="59"/>
      <c r="P444" s="72"/>
      <c r="Q444" s="59"/>
      <c r="R444" s="59"/>
      <c r="S444" s="74"/>
      <c r="T444" s="59"/>
    </row>
    <row r="445" spans="1:20" s="68" customFormat="1">
      <c r="A445" s="67">
        <v>43738</v>
      </c>
      <c r="B445" s="90" t="s">
        <v>239</v>
      </c>
      <c r="C445" s="68" t="s">
        <v>313</v>
      </c>
      <c r="D445" s="68" t="s">
        <v>698</v>
      </c>
      <c r="E445" s="68" t="s">
        <v>306</v>
      </c>
      <c r="F445" s="69">
        <v>0.17916666666666667</v>
      </c>
      <c r="H445" s="68">
        <v>73</v>
      </c>
      <c r="I445" s="68">
        <v>26.9</v>
      </c>
      <c r="K445" s="79">
        <v>138</v>
      </c>
      <c r="L445" s="68">
        <v>0.4</v>
      </c>
      <c r="N445" s="68">
        <v>3132</v>
      </c>
      <c r="O445" s="68">
        <v>50</v>
      </c>
      <c r="P445" s="70" t="s">
        <v>350</v>
      </c>
      <c r="R445" s="68" t="s">
        <v>579</v>
      </c>
      <c r="S445" s="82"/>
    </row>
    <row r="446" spans="1:20" s="77" customFormat="1">
      <c r="E446" s="59" t="s">
        <v>311</v>
      </c>
      <c r="F446" s="88">
        <v>0.18055555555555555</v>
      </c>
      <c r="H446" s="77">
        <v>73</v>
      </c>
      <c r="I446" s="77">
        <v>26.9</v>
      </c>
      <c r="K446" s="83">
        <v>138</v>
      </c>
      <c r="L446" s="77">
        <v>0.4</v>
      </c>
      <c r="P446" s="78"/>
    </row>
    <row r="447" spans="1:20" s="77" customFormat="1">
      <c r="A447" s="87"/>
      <c r="E447" s="59" t="s">
        <v>312</v>
      </c>
      <c r="F447" s="88">
        <v>0.18194444444444444</v>
      </c>
      <c r="H447" s="77">
        <v>73</v>
      </c>
      <c r="I447" s="77">
        <v>26.9</v>
      </c>
      <c r="K447" s="83">
        <v>138</v>
      </c>
      <c r="L447" s="77">
        <v>0.4</v>
      </c>
      <c r="P447" s="78"/>
      <c r="S447" s="89"/>
    </row>
    <row r="448" spans="1:20" s="68" customFormat="1">
      <c r="A448" s="67">
        <v>43738</v>
      </c>
      <c r="B448" s="90" t="s">
        <v>239</v>
      </c>
      <c r="C448" s="68" t="s">
        <v>313</v>
      </c>
      <c r="D448" s="68" t="s">
        <v>699</v>
      </c>
      <c r="E448" s="68" t="s">
        <v>306</v>
      </c>
      <c r="F448" s="69">
        <v>0.18333333333333335</v>
      </c>
      <c r="H448" s="68">
        <v>73</v>
      </c>
      <c r="I448" s="68">
        <v>26.9</v>
      </c>
      <c r="K448" s="79">
        <v>138</v>
      </c>
      <c r="L448" s="68">
        <v>0.4</v>
      </c>
      <c r="N448" s="68">
        <v>3132</v>
      </c>
      <c r="O448" s="68">
        <v>100</v>
      </c>
      <c r="P448" s="70"/>
      <c r="R448" s="68" t="s">
        <v>579</v>
      </c>
      <c r="S448" s="82"/>
    </row>
    <row r="449" spans="1:20" s="77" customFormat="1">
      <c r="E449" s="59" t="s">
        <v>311</v>
      </c>
      <c r="F449" s="88">
        <v>0.18541666666666667</v>
      </c>
      <c r="H449" s="77">
        <v>73</v>
      </c>
      <c r="I449" s="77">
        <v>26.9</v>
      </c>
      <c r="K449" s="83">
        <v>138</v>
      </c>
      <c r="L449" s="77">
        <v>0.4</v>
      </c>
      <c r="P449" s="78"/>
    </row>
    <row r="450" spans="1:20" s="77" customFormat="1">
      <c r="A450" s="87"/>
      <c r="E450" s="59" t="s">
        <v>312</v>
      </c>
      <c r="F450" s="88">
        <v>0.1875</v>
      </c>
      <c r="H450" s="77">
        <v>73</v>
      </c>
      <c r="I450" s="77">
        <v>26.9</v>
      </c>
      <c r="K450" s="83">
        <v>138</v>
      </c>
      <c r="L450" s="77">
        <v>0.3</v>
      </c>
      <c r="P450" s="78"/>
      <c r="S450" s="89"/>
    </row>
    <row r="451" spans="1:20" s="68" customFormat="1">
      <c r="A451" s="67">
        <v>43738</v>
      </c>
      <c r="B451" s="90" t="s">
        <v>239</v>
      </c>
      <c r="C451" s="68" t="s">
        <v>313</v>
      </c>
      <c r="D451" s="68" t="s">
        <v>700</v>
      </c>
      <c r="E451" s="68" t="s">
        <v>306</v>
      </c>
      <c r="F451" s="69">
        <v>0.19513888888888889</v>
      </c>
      <c r="H451" s="68">
        <v>73</v>
      </c>
      <c r="I451" s="68">
        <v>26.9</v>
      </c>
      <c r="K451" s="79">
        <v>138</v>
      </c>
      <c r="L451" s="68">
        <v>0.2</v>
      </c>
      <c r="N451" s="68">
        <v>3523</v>
      </c>
      <c r="O451" s="68">
        <v>100</v>
      </c>
      <c r="P451" s="70"/>
      <c r="R451" s="68" t="s">
        <v>579</v>
      </c>
      <c r="S451" s="82" t="s">
        <v>701</v>
      </c>
    </row>
    <row r="452" spans="1:20" s="77" customFormat="1">
      <c r="E452" s="59" t="s">
        <v>311</v>
      </c>
      <c r="F452" s="88">
        <v>0.19722222222222222</v>
      </c>
      <c r="H452" s="77">
        <v>73</v>
      </c>
      <c r="I452" s="77">
        <v>26.9</v>
      </c>
      <c r="K452" s="83">
        <v>138</v>
      </c>
      <c r="L452" s="77">
        <v>0</v>
      </c>
      <c r="P452" s="78"/>
    </row>
    <row r="453" spans="1:20" s="77" customFormat="1">
      <c r="A453" s="87"/>
      <c r="E453" s="59" t="s">
        <v>312</v>
      </c>
      <c r="F453" s="88">
        <v>0.19791666666666666</v>
      </c>
      <c r="H453" s="77">
        <v>73</v>
      </c>
      <c r="I453" s="77">
        <v>26.9</v>
      </c>
      <c r="K453" s="83">
        <v>138</v>
      </c>
      <c r="L453" s="77">
        <v>0</v>
      </c>
      <c r="P453" s="78"/>
      <c r="S453" s="89"/>
    </row>
    <row r="454" spans="1:20" s="68" customFormat="1">
      <c r="A454" s="67">
        <v>43738</v>
      </c>
      <c r="C454" s="68" t="s">
        <v>325</v>
      </c>
      <c r="D454" s="68" t="s">
        <v>325</v>
      </c>
      <c r="E454" s="68" t="s">
        <v>359</v>
      </c>
      <c r="F454" s="69">
        <v>0.33888888888888885</v>
      </c>
      <c r="H454" s="68">
        <v>73</v>
      </c>
      <c r="I454" s="68">
        <v>14.2202</v>
      </c>
      <c r="K454" s="68">
        <v>138</v>
      </c>
      <c r="L454" s="68">
        <v>59.354489999999998</v>
      </c>
      <c r="N454" s="68">
        <v>3188</v>
      </c>
      <c r="O454" s="68">
        <v>1100</v>
      </c>
      <c r="P454" s="70" t="s">
        <v>702</v>
      </c>
      <c r="Q454" s="68" t="s">
        <v>641</v>
      </c>
      <c r="R454" s="68" t="s">
        <v>579</v>
      </c>
      <c r="S454" s="73" t="s">
        <v>703</v>
      </c>
      <c r="T454" s="73"/>
    </row>
    <row r="455" spans="1:20" s="68" customFormat="1">
      <c r="A455" s="67">
        <v>43738</v>
      </c>
      <c r="B455" s="90" t="s">
        <v>241</v>
      </c>
      <c r="C455" s="68" t="s">
        <v>304</v>
      </c>
      <c r="D455" s="68" t="s">
        <v>704</v>
      </c>
      <c r="E455" s="68" t="s">
        <v>306</v>
      </c>
      <c r="F455" s="69">
        <v>0.44375000000000003</v>
      </c>
      <c r="G455" s="68" t="s">
        <v>274</v>
      </c>
      <c r="H455" s="68">
        <v>73</v>
      </c>
      <c r="I455" s="68">
        <v>0.223</v>
      </c>
      <c r="K455" s="79">
        <v>140</v>
      </c>
      <c r="L455" s="68">
        <v>0.32800000000000001</v>
      </c>
      <c r="N455" s="68">
        <v>3226</v>
      </c>
      <c r="O455" s="68">
        <v>3216</v>
      </c>
      <c r="P455" s="68" t="s">
        <v>705</v>
      </c>
      <c r="Q455" s="68" t="s">
        <v>517</v>
      </c>
      <c r="R455" s="68" t="s">
        <v>579</v>
      </c>
      <c r="S455" s="82"/>
    </row>
    <row r="456" spans="1:20" s="77" customFormat="1">
      <c r="E456" s="59" t="s">
        <v>311</v>
      </c>
      <c r="F456" s="71">
        <v>0.48749999999999999</v>
      </c>
      <c r="G456" s="59"/>
      <c r="H456" s="59">
        <v>73</v>
      </c>
      <c r="I456" s="59">
        <v>0.193</v>
      </c>
      <c r="K456" s="83">
        <v>140</v>
      </c>
      <c r="L456" s="77">
        <v>0.48</v>
      </c>
      <c r="O456" s="59"/>
      <c r="P456" s="72"/>
      <c r="Q456" s="59"/>
      <c r="R456" s="59"/>
      <c r="S456" s="74"/>
      <c r="T456" s="59"/>
    </row>
    <row r="457" spans="1:20" s="77" customFormat="1">
      <c r="A457" s="87"/>
      <c r="E457" s="59" t="s">
        <v>312</v>
      </c>
      <c r="F457" s="71">
        <v>0.53194444444444444</v>
      </c>
      <c r="G457" s="59"/>
      <c r="H457" s="59">
        <v>73</v>
      </c>
      <c r="I457" s="59">
        <v>0.16800000000000001</v>
      </c>
      <c r="K457" s="83">
        <v>140</v>
      </c>
      <c r="L457" s="77">
        <v>0.49399999999999999</v>
      </c>
      <c r="O457" s="59"/>
      <c r="P457" s="72"/>
      <c r="Q457" s="59"/>
      <c r="R457" s="59"/>
      <c r="S457" s="74"/>
      <c r="T457" s="59"/>
    </row>
    <row r="458" spans="1:20" s="68" customFormat="1">
      <c r="A458" s="67">
        <v>43738</v>
      </c>
      <c r="B458" s="90" t="s">
        <v>241</v>
      </c>
      <c r="C458" s="68" t="s">
        <v>313</v>
      </c>
      <c r="D458" s="68" t="s">
        <v>706</v>
      </c>
      <c r="E458" s="68" t="s">
        <v>306</v>
      </c>
      <c r="F458" s="69">
        <v>0.45902777777777781</v>
      </c>
      <c r="H458" s="68">
        <v>73</v>
      </c>
      <c r="I458" s="68">
        <v>0.2</v>
      </c>
      <c r="K458" s="79">
        <v>140</v>
      </c>
      <c r="L458" s="68">
        <v>0.5</v>
      </c>
      <c r="N458" s="68">
        <v>3226</v>
      </c>
      <c r="O458" s="68">
        <v>50</v>
      </c>
      <c r="P458" s="70" t="s">
        <v>610</v>
      </c>
      <c r="R458" s="68" t="s">
        <v>579</v>
      </c>
      <c r="S458" s="82"/>
    </row>
    <row r="459" spans="1:20" s="77" customFormat="1">
      <c r="E459" s="59" t="s">
        <v>311</v>
      </c>
      <c r="F459" s="88">
        <v>0.4604166666666667</v>
      </c>
      <c r="H459" s="77">
        <v>73</v>
      </c>
      <c r="I459" s="77">
        <v>0.2</v>
      </c>
      <c r="K459" s="83">
        <v>140</v>
      </c>
      <c r="L459" s="77">
        <v>0.5</v>
      </c>
      <c r="P459" s="78"/>
    </row>
    <row r="460" spans="1:20" s="77" customFormat="1">
      <c r="A460" s="87"/>
      <c r="E460" s="59" t="s">
        <v>312</v>
      </c>
      <c r="F460" s="88">
        <v>0.46111111111111108</v>
      </c>
      <c r="H460" s="77">
        <v>73</v>
      </c>
      <c r="I460" s="77">
        <v>0.2</v>
      </c>
      <c r="K460" s="83">
        <v>140</v>
      </c>
      <c r="L460" s="77">
        <v>0.5</v>
      </c>
      <c r="P460" s="78"/>
      <c r="S460" s="89"/>
    </row>
    <row r="461" spans="1:20" s="68" customFormat="1">
      <c r="A461" s="67">
        <v>43738</v>
      </c>
      <c r="B461" s="90" t="s">
        <v>241</v>
      </c>
      <c r="C461" s="68" t="s">
        <v>313</v>
      </c>
      <c r="D461" s="68" t="s">
        <v>707</v>
      </c>
      <c r="E461" s="68" t="s">
        <v>306</v>
      </c>
      <c r="F461" s="69">
        <v>0.46458333333333335</v>
      </c>
      <c r="H461" s="68">
        <v>73</v>
      </c>
      <c r="I461" s="68">
        <v>0.2</v>
      </c>
      <c r="K461" s="79">
        <v>140</v>
      </c>
      <c r="L461" s="68">
        <v>0.5</v>
      </c>
      <c r="N461" s="68">
        <v>3226</v>
      </c>
      <c r="O461" s="68">
        <v>100</v>
      </c>
      <c r="P461" s="70" t="s">
        <v>708</v>
      </c>
      <c r="R461" s="68" t="s">
        <v>579</v>
      </c>
      <c r="S461" s="82"/>
    </row>
    <row r="462" spans="1:20" s="77" customFormat="1">
      <c r="E462" s="59" t="s">
        <v>311</v>
      </c>
      <c r="F462" s="88">
        <v>0.46666666666666662</v>
      </c>
      <c r="H462" s="77">
        <v>73</v>
      </c>
      <c r="I462" s="77">
        <v>0.2</v>
      </c>
      <c r="K462" s="83">
        <v>140</v>
      </c>
      <c r="L462" s="77">
        <v>0.5</v>
      </c>
      <c r="P462" s="78"/>
    </row>
    <row r="463" spans="1:20" s="77" customFormat="1">
      <c r="A463" s="87"/>
      <c r="E463" s="59" t="s">
        <v>312</v>
      </c>
      <c r="F463" s="88">
        <v>0.4694444444444445</v>
      </c>
      <c r="H463" s="77">
        <v>73</v>
      </c>
      <c r="I463" s="77">
        <v>0.2</v>
      </c>
      <c r="K463" s="83">
        <v>140</v>
      </c>
      <c r="L463" s="77">
        <v>0.5</v>
      </c>
      <c r="P463" s="78"/>
      <c r="S463" s="89"/>
    </row>
    <row r="464" spans="1:20" s="68" customFormat="1">
      <c r="A464" s="67">
        <v>43738</v>
      </c>
      <c r="B464" s="90" t="s">
        <v>241</v>
      </c>
      <c r="C464" s="68" t="s">
        <v>313</v>
      </c>
      <c r="D464" s="68" t="s">
        <v>709</v>
      </c>
      <c r="E464" s="68" t="s">
        <v>306</v>
      </c>
      <c r="F464" s="69">
        <v>0.47569444444444442</v>
      </c>
      <c r="H464" s="68">
        <v>73</v>
      </c>
      <c r="I464" s="68">
        <v>0.2</v>
      </c>
      <c r="K464" s="79">
        <v>140</v>
      </c>
      <c r="L464" s="68">
        <v>0.5</v>
      </c>
      <c r="N464" s="68">
        <v>3226</v>
      </c>
      <c r="O464" s="68">
        <v>200</v>
      </c>
      <c r="P464" s="70" t="s">
        <v>710</v>
      </c>
      <c r="R464" s="68" t="s">
        <v>579</v>
      </c>
      <c r="S464" s="82"/>
    </row>
    <row r="465" spans="1:20" s="77" customFormat="1">
      <c r="E465" s="59" t="s">
        <v>311</v>
      </c>
      <c r="F465" s="88">
        <v>0.47986111111111113</v>
      </c>
      <c r="H465" s="77">
        <v>73</v>
      </c>
      <c r="I465" s="77">
        <v>0.2</v>
      </c>
      <c r="K465" s="83">
        <v>140</v>
      </c>
      <c r="L465" s="77">
        <v>0.5</v>
      </c>
      <c r="P465" s="78"/>
    </row>
    <row r="466" spans="1:20" s="77" customFormat="1">
      <c r="A466" s="87"/>
      <c r="E466" s="59" t="s">
        <v>312</v>
      </c>
      <c r="F466" s="88">
        <v>0.48333333333333334</v>
      </c>
      <c r="H466" s="77">
        <v>73</v>
      </c>
      <c r="I466" s="77">
        <v>0.2</v>
      </c>
      <c r="K466" s="83">
        <v>140</v>
      </c>
      <c r="L466" s="77">
        <v>0.5</v>
      </c>
      <c r="P466" s="78"/>
      <c r="S466" s="89"/>
    </row>
    <row r="467" spans="1:20" s="68" customFormat="1">
      <c r="A467" s="67">
        <v>43738</v>
      </c>
      <c r="B467" s="90" t="s">
        <v>241</v>
      </c>
      <c r="C467" s="68" t="s">
        <v>313</v>
      </c>
      <c r="D467" s="68" t="s">
        <v>711</v>
      </c>
      <c r="E467" s="68" t="s">
        <v>306</v>
      </c>
      <c r="F467" s="69">
        <v>0.4916666666666667</v>
      </c>
      <c r="H467" s="68">
        <v>73</v>
      </c>
      <c r="I467" s="68">
        <v>0.2</v>
      </c>
      <c r="K467" s="79">
        <v>140</v>
      </c>
      <c r="L467" s="68">
        <v>0.5</v>
      </c>
      <c r="N467" s="68">
        <v>3226</v>
      </c>
      <c r="O467" s="68">
        <v>100</v>
      </c>
      <c r="P467" s="70" t="s">
        <v>712</v>
      </c>
      <c r="R467" s="68" t="s">
        <v>579</v>
      </c>
      <c r="S467" s="82"/>
    </row>
    <row r="468" spans="1:20" s="77" customFormat="1">
      <c r="E468" s="59" t="s">
        <v>311</v>
      </c>
      <c r="F468" s="88">
        <v>0.49374999999999997</v>
      </c>
      <c r="H468" s="77">
        <v>73</v>
      </c>
      <c r="I468" s="77">
        <v>0.2</v>
      </c>
      <c r="K468" s="83">
        <v>140</v>
      </c>
      <c r="L468" s="77">
        <v>0.5</v>
      </c>
      <c r="P468" s="78"/>
    </row>
    <row r="469" spans="1:20" s="77" customFormat="1">
      <c r="A469" s="87"/>
      <c r="E469" s="59" t="s">
        <v>312</v>
      </c>
      <c r="F469" s="88">
        <v>0.49513888888888885</v>
      </c>
      <c r="H469" s="77">
        <v>73</v>
      </c>
      <c r="I469" s="77">
        <v>0.2</v>
      </c>
      <c r="K469" s="83">
        <v>140</v>
      </c>
      <c r="L469" s="77">
        <v>0.5</v>
      </c>
      <c r="P469" s="78"/>
      <c r="S469" s="89"/>
    </row>
    <row r="470" spans="1:20" s="68" customFormat="1">
      <c r="A470" s="67">
        <v>43738</v>
      </c>
      <c r="C470" s="68" t="s">
        <v>639</v>
      </c>
      <c r="D470" s="68" t="s">
        <v>325</v>
      </c>
      <c r="E470" s="68" t="s">
        <v>359</v>
      </c>
      <c r="F470" s="69">
        <v>0.65555555555555556</v>
      </c>
      <c r="H470" s="68">
        <v>72</v>
      </c>
      <c r="I470" s="68">
        <v>30.036619999999999</v>
      </c>
      <c r="K470" s="68">
        <v>140</v>
      </c>
      <c r="L470" s="68">
        <v>0.52832000000000001</v>
      </c>
      <c r="N470" s="68">
        <v>2984</v>
      </c>
      <c r="O470" s="68">
        <v>1100</v>
      </c>
      <c r="P470" s="70" t="s">
        <v>713</v>
      </c>
      <c r="Q470" s="68" t="s">
        <v>641</v>
      </c>
      <c r="R470" s="68" t="s">
        <v>579</v>
      </c>
      <c r="S470" s="73"/>
      <c r="T470" s="73"/>
    </row>
    <row r="471" spans="1:20" s="68" customFormat="1">
      <c r="A471" s="67">
        <v>43738</v>
      </c>
      <c r="B471" s="90" t="s">
        <v>243</v>
      </c>
      <c r="C471" s="68" t="s">
        <v>304</v>
      </c>
      <c r="D471" s="68" t="s">
        <v>714</v>
      </c>
      <c r="E471" s="68" t="s">
        <v>306</v>
      </c>
      <c r="F471" s="69">
        <v>0.84305555555555556</v>
      </c>
      <c r="G471" s="68" t="s">
        <v>274</v>
      </c>
      <c r="H471" s="68">
        <v>72</v>
      </c>
      <c r="I471" s="68">
        <v>1.0999999999999999E-2</v>
      </c>
      <c r="K471" s="79">
        <v>140</v>
      </c>
      <c r="L471" s="68">
        <v>1.133</v>
      </c>
      <c r="N471" s="68">
        <v>2681</v>
      </c>
      <c r="O471" s="68">
        <v>2684</v>
      </c>
      <c r="P471" s="76" t="s">
        <v>715</v>
      </c>
      <c r="Q471" s="68" t="s">
        <v>522</v>
      </c>
      <c r="R471" s="68" t="s">
        <v>579</v>
      </c>
      <c r="S471" s="82" t="s">
        <v>716</v>
      </c>
    </row>
    <row r="472" spans="1:20" s="77" customFormat="1">
      <c r="E472" s="59" t="s">
        <v>311</v>
      </c>
      <c r="F472" s="71">
        <v>0.87777777777777777</v>
      </c>
      <c r="G472" s="59"/>
      <c r="H472" s="59">
        <v>72</v>
      </c>
      <c r="I472" s="59">
        <v>0.16200000000000001</v>
      </c>
      <c r="K472" s="83">
        <v>140</v>
      </c>
      <c r="L472" s="77">
        <v>1.4219999999999999</v>
      </c>
      <c r="O472" s="59"/>
      <c r="P472" s="72"/>
      <c r="Q472" s="59"/>
      <c r="R472" s="59"/>
      <c r="S472" s="89" t="s">
        <v>717</v>
      </c>
      <c r="T472" s="59"/>
    </row>
    <row r="473" spans="1:20" s="77" customFormat="1">
      <c r="A473" s="87"/>
      <c r="E473" s="59" t="s">
        <v>312</v>
      </c>
      <c r="F473" s="71">
        <v>0.9159722222222223</v>
      </c>
      <c r="G473" s="59"/>
      <c r="H473" s="59">
        <v>72</v>
      </c>
      <c r="I473" s="59">
        <v>0.14299999999999999</v>
      </c>
      <c r="K473" s="83">
        <v>140</v>
      </c>
      <c r="L473" s="77">
        <v>1.79</v>
      </c>
      <c r="O473" s="59"/>
      <c r="P473" s="72"/>
      <c r="Q473" s="59"/>
      <c r="R473" s="59"/>
      <c r="S473" s="74" t="s">
        <v>718</v>
      </c>
      <c r="T473" s="59"/>
    </row>
    <row r="474" spans="1:20" s="68" customFormat="1">
      <c r="A474" s="67">
        <v>43739</v>
      </c>
      <c r="B474" s="90" t="s">
        <v>245</v>
      </c>
      <c r="C474" s="68" t="s">
        <v>304</v>
      </c>
      <c r="D474" s="68" t="s">
        <v>719</v>
      </c>
      <c r="E474" s="68" t="s">
        <v>306</v>
      </c>
      <c r="F474" s="69">
        <v>4.9999999999999996E-2</v>
      </c>
      <c r="G474" s="68" t="s">
        <v>274</v>
      </c>
      <c r="H474" s="68">
        <v>71</v>
      </c>
      <c r="I474" s="68">
        <v>35.088000000000001</v>
      </c>
      <c r="K474" s="79">
        <v>140</v>
      </c>
      <c r="L474" s="68">
        <v>1E-3</v>
      </c>
      <c r="N474" s="68">
        <v>2486</v>
      </c>
      <c r="O474" s="68">
        <v>2515</v>
      </c>
      <c r="P474" s="91" t="s">
        <v>720</v>
      </c>
      <c r="Q474" s="68" t="s">
        <v>324</v>
      </c>
      <c r="R474" s="68" t="s">
        <v>579</v>
      </c>
      <c r="S474" s="82" t="s">
        <v>721</v>
      </c>
    </row>
    <row r="475" spans="1:20" s="77" customFormat="1">
      <c r="E475" s="59" t="s">
        <v>311</v>
      </c>
      <c r="F475" s="71">
        <v>8.6111111111111124E-2</v>
      </c>
      <c r="G475" s="59"/>
      <c r="H475" s="59">
        <v>71</v>
      </c>
      <c r="I475" s="59">
        <v>35.088999999999999</v>
      </c>
      <c r="K475" s="83">
        <v>140</v>
      </c>
      <c r="L475" s="77">
        <v>3.2000000000000001E-2</v>
      </c>
      <c r="O475" s="59"/>
      <c r="P475" s="72"/>
      <c r="Q475" s="59"/>
      <c r="R475" s="59"/>
      <c r="S475" s="74"/>
      <c r="T475" s="59"/>
    </row>
    <row r="476" spans="1:20" s="77" customFormat="1">
      <c r="A476" s="87"/>
      <c r="E476" s="59" t="s">
        <v>312</v>
      </c>
      <c r="F476" s="71">
        <v>0.12430555555555556</v>
      </c>
      <c r="G476" s="59"/>
      <c r="H476" s="59">
        <v>71</v>
      </c>
      <c r="I476" s="59">
        <v>35.084000000000003</v>
      </c>
      <c r="K476" s="83">
        <v>140</v>
      </c>
      <c r="L476" s="77">
        <v>4.1000000000000002E-2</v>
      </c>
      <c r="O476" s="59"/>
      <c r="P476" s="72"/>
      <c r="Q476" s="59"/>
      <c r="R476" s="59"/>
      <c r="S476" s="74"/>
      <c r="T476" s="59"/>
    </row>
    <row r="477" spans="1:20" s="68" customFormat="1">
      <c r="A477" s="67">
        <v>43739</v>
      </c>
      <c r="B477" s="90" t="s">
        <v>245</v>
      </c>
      <c r="C477" s="68" t="s">
        <v>313</v>
      </c>
      <c r="D477" s="68" t="s">
        <v>722</v>
      </c>
      <c r="E477" s="68" t="s">
        <v>306</v>
      </c>
      <c r="F477" s="69">
        <v>6.25E-2</v>
      </c>
      <c r="H477" s="68">
        <v>71</v>
      </c>
      <c r="I477" s="68">
        <v>35.097999999999999</v>
      </c>
      <c r="K477" s="79">
        <v>140</v>
      </c>
      <c r="L477" s="68">
        <v>4.2999999999999997E-2</v>
      </c>
      <c r="N477" s="68">
        <v>2500</v>
      </c>
      <c r="O477" s="68">
        <v>50</v>
      </c>
      <c r="P477" s="70" t="s">
        <v>350</v>
      </c>
      <c r="R477" s="68" t="s">
        <v>579</v>
      </c>
      <c r="S477" s="82"/>
    </row>
    <row r="478" spans="1:20" s="77" customFormat="1">
      <c r="E478" s="59" t="s">
        <v>311</v>
      </c>
      <c r="F478" s="88">
        <v>6.3888888888888884E-2</v>
      </c>
      <c r="H478" s="77">
        <v>71</v>
      </c>
      <c r="I478" s="77">
        <v>35.097999999999999</v>
      </c>
      <c r="K478" s="83">
        <v>140</v>
      </c>
      <c r="L478" s="77">
        <v>4.2999999999999997E-2</v>
      </c>
      <c r="P478" s="78"/>
    </row>
    <row r="479" spans="1:20" s="77" customFormat="1">
      <c r="A479" s="87"/>
      <c r="E479" s="59" t="s">
        <v>312</v>
      </c>
      <c r="F479" s="88">
        <v>6.458333333333334E-2</v>
      </c>
      <c r="H479" s="77">
        <v>71</v>
      </c>
      <c r="I479" s="77">
        <v>35.094000000000001</v>
      </c>
      <c r="K479" s="83">
        <v>140</v>
      </c>
      <c r="L479" s="77">
        <v>6.7000000000000004E-2</v>
      </c>
      <c r="P479" s="78"/>
      <c r="S479" s="89"/>
    </row>
    <row r="480" spans="1:20" s="68" customFormat="1">
      <c r="A480" s="67">
        <v>43739</v>
      </c>
      <c r="B480" s="90" t="s">
        <v>245</v>
      </c>
      <c r="C480" s="68" t="s">
        <v>313</v>
      </c>
      <c r="D480" s="68" t="s">
        <v>723</v>
      </c>
      <c r="E480" s="68" t="s">
        <v>306</v>
      </c>
      <c r="F480" s="69">
        <v>6.6666666666666666E-2</v>
      </c>
      <c r="H480" s="68">
        <v>71</v>
      </c>
      <c r="I480" s="68">
        <v>35.088999999999999</v>
      </c>
      <c r="K480" s="79">
        <v>140</v>
      </c>
      <c r="L480" s="68">
        <v>5.6000000000000001E-2</v>
      </c>
      <c r="N480" s="68">
        <v>2500</v>
      </c>
      <c r="O480" s="68">
        <v>100</v>
      </c>
      <c r="P480" s="70" t="s">
        <v>352</v>
      </c>
      <c r="R480" s="68" t="s">
        <v>579</v>
      </c>
      <c r="S480" s="82"/>
    </row>
    <row r="481" spans="1:20" s="77" customFormat="1">
      <c r="E481" s="59" t="s">
        <v>311</v>
      </c>
      <c r="F481" s="88">
        <v>6.805555555555555E-2</v>
      </c>
      <c r="H481" s="77">
        <v>71</v>
      </c>
      <c r="I481" s="77">
        <v>35.088999999999999</v>
      </c>
      <c r="K481" s="83">
        <v>140</v>
      </c>
      <c r="L481" s="77">
        <v>5.6000000000000001E-2</v>
      </c>
      <c r="P481" s="78"/>
    </row>
    <row r="482" spans="1:20" s="77" customFormat="1">
      <c r="A482" s="87"/>
      <c r="E482" s="59" t="s">
        <v>312</v>
      </c>
      <c r="F482" s="88">
        <v>7.013888888888889E-2</v>
      </c>
      <c r="H482" s="77">
        <v>71</v>
      </c>
      <c r="I482" s="77">
        <v>35.100999999999999</v>
      </c>
      <c r="K482" s="83">
        <v>140</v>
      </c>
      <c r="L482" s="77">
        <v>7.3999999999999996E-2</v>
      </c>
      <c r="P482" s="78"/>
      <c r="S482" s="89"/>
    </row>
    <row r="483" spans="1:20" s="68" customFormat="1">
      <c r="A483" s="67">
        <v>43739</v>
      </c>
      <c r="B483" s="90" t="s">
        <v>245</v>
      </c>
      <c r="C483" s="68" t="s">
        <v>313</v>
      </c>
      <c r="D483" s="68" t="s">
        <v>724</v>
      </c>
      <c r="E483" s="68" t="s">
        <v>306</v>
      </c>
      <c r="F483" s="69">
        <v>7.4305555555555555E-2</v>
      </c>
      <c r="H483" s="68">
        <v>71</v>
      </c>
      <c r="I483" s="68">
        <v>35.100999999999999</v>
      </c>
      <c r="K483" s="79">
        <v>140</v>
      </c>
      <c r="L483" s="68">
        <v>7.3999999999999996E-2</v>
      </c>
      <c r="N483" s="68">
        <v>2500</v>
      </c>
      <c r="O483" s="68">
        <v>200</v>
      </c>
      <c r="P483" s="70" t="s">
        <v>355</v>
      </c>
      <c r="R483" s="68" t="s">
        <v>579</v>
      </c>
      <c r="S483" s="82"/>
    </row>
    <row r="484" spans="1:20" s="77" customFormat="1">
      <c r="E484" s="59" t="s">
        <v>311</v>
      </c>
      <c r="F484" s="88">
        <v>8.1250000000000003E-2</v>
      </c>
      <c r="H484" s="77">
        <v>71</v>
      </c>
      <c r="I484" s="77">
        <v>35.098999999999997</v>
      </c>
      <c r="K484" s="83">
        <v>140</v>
      </c>
      <c r="L484" s="77">
        <v>1.2999999999999999E-2</v>
      </c>
      <c r="P484" s="78"/>
    </row>
    <row r="485" spans="1:20" s="77" customFormat="1">
      <c r="A485" s="87"/>
      <c r="E485" s="59" t="s">
        <v>312</v>
      </c>
      <c r="F485" s="88">
        <v>8.1944444444444445E-2</v>
      </c>
      <c r="H485" s="77">
        <v>71</v>
      </c>
      <c r="I485" s="77">
        <v>35.1</v>
      </c>
      <c r="K485" s="83">
        <v>140</v>
      </c>
      <c r="L485" s="77">
        <v>2.1999999999999999E-2</v>
      </c>
      <c r="P485" s="78"/>
      <c r="S485" s="89"/>
    </row>
    <row r="486" spans="1:20" s="68" customFormat="1">
      <c r="A486" s="67">
        <v>43739</v>
      </c>
      <c r="B486" s="90" t="s">
        <v>245</v>
      </c>
      <c r="C486" s="68" t="s">
        <v>313</v>
      </c>
      <c r="D486" s="68" t="s">
        <v>725</v>
      </c>
      <c r="E486" s="68" t="s">
        <v>306</v>
      </c>
      <c r="F486" s="69">
        <v>8.7500000000000008E-2</v>
      </c>
      <c r="H486" s="68">
        <v>71</v>
      </c>
      <c r="I486" s="68">
        <v>35.090000000000003</v>
      </c>
      <c r="K486" s="79">
        <v>140</v>
      </c>
      <c r="L486" s="68">
        <v>3.4000000000000002E-2</v>
      </c>
      <c r="N486" s="68">
        <v>2500</v>
      </c>
      <c r="O486" s="68">
        <v>100</v>
      </c>
      <c r="P486" s="70"/>
      <c r="R486" s="68" t="s">
        <v>579</v>
      </c>
      <c r="S486" s="82"/>
    </row>
    <row r="487" spans="1:20" s="77" customFormat="1">
      <c r="E487" s="59" t="s">
        <v>311</v>
      </c>
      <c r="F487" s="88">
        <v>8.8888888888888892E-2</v>
      </c>
      <c r="H487" s="77">
        <v>71</v>
      </c>
      <c r="I487" s="77">
        <v>35.090000000000003</v>
      </c>
      <c r="K487" s="83">
        <v>140</v>
      </c>
      <c r="L487" s="77">
        <v>3.4000000000000002E-2</v>
      </c>
      <c r="P487" s="78"/>
    </row>
    <row r="488" spans="1:20" s="77" customFormat="1">
      <c r="A488" s="87"/>
      <c r="E488" s="59" t="s">
        <v>312</v>
      </c>
      <c r="F488" s="88">
        <v>9.0972222222222218E-2</v>
      </c>
      <c r="H488" s="77">
        <v>71</v>
      </c>
      <c r="I488" s="77">
        <v>35.090000000000003</v>
      </c>
      <c r="K488" s="83">
        <v>140</v>
      </c>
      <c r="L488" s="77">
        <v>3.4000000000000002E-2</v>
      </c>
      <c r="P488" s="78"/>
      <c r="S488" s="89"/>
    </row>
    <row r="489" spans="1:20" s="68" customFormat="1">
      <c r="A489" s="67">
        <v>43739</v>
      </c>
      <c r="B489" s="90" t="s">
        <v>247</v>
      </c>
      <c r="C489" s="68" t="s">
        <v>304</v>
      </c>
      <c r="D489" s="68" t="s">
        <v>726</v>
      </c>
      <c r="E489" s="68" t="s">
        <v>306</v>
      </c>
      <c r="F489" s="69">
        <v>0.26597222222222222</v>
      </c>
      <c r="G489" s="68" t="s">
        <v>275</v>
      </c>
      <c r="H489" s="68">
        <v>71</v>
      </c>
      <c r="I489" s="68">
        <v>5.8000000000000003E-2</v>
      </c>
      <c r="K489" s="79">
        <v>139</v>
      </c>
      <c r="L489" s="68">
        <v>59.777999999999999</v>
      </c>
      <c r="N489" s="68">
        <v>2081</v>
      </c>
      <c r="O489" s="68">
        <v>2071</v>
      </c>
      <c r="P489" s="91" t="s">
        <v>727</v>
      </c>
      <c r="R489" s="68" t="s">
        <v>579</v>
      </c>
      <c r="S489" s="82"/>
    </row>
    <row r="490" spans="1:20" s="77" customFormat="1">
      <c r="E490" s="59" t="s">
        <v>311</v>
      </c>
      <c r="F490" s="71">
        <v>0.29722222222222222</v>
      </c>
      <c r="G490" s="59"/>
      <c r="H490" s="59">
        <v>70</v>
      </c>
      <c r="I490" s="59">
        <v>59.994999999999997</v>
      </c>
      <c r="K490" s="83">
        <v>139</v>
      </c>
      <c r="L490" s="77">
        <v>59.773000000000003</v>
      </c>
      <c r="O490" s="59"/>
      <c r="P490" s="72"/>
      <c r="Q490" s="59"/>
      <c r="R490" s="59"/>
      <c r="S490" s="74"/>
      <c r="T490" s="59"/>
    </row>
    <row r="491" spans="1:20" s="77" customFormat="1">
      <c r="A491" s="87"/>
      <c r="E491" s="59" t="s">
        <v>312</v>
      </c>
      <c r="F491" s="71"/>
      <c r="G491" s="59"/>
      <c r="H491" s="59">
        <v>70</v>
      </c>
      <c r="I491" s="59">
        <v>59.994</v>
      </c>
      <c r="K491" s="83">
        <v>139</v>
      </c>
      <c r="L491" s="77">
        <v>59.488</v>
      </c>
      <c r="O491" s="59"/>
      <c r="P491" s="72"/>
      <c r="Q491" s="59"/>
      <c r="R491" s="59"/>
      <c r="S491" s="74"/>
      <c r="T491" s="59"/>
    </row>
    <row r="492" spans="1:20" s="68" customFormat="1">
      <c r="A492" s="67">
        <v>43739</v>
      </c>
      <c r="B492" s="90" t="s">
        <v>247</v>
      </c>
      <c r="C492" s="68" t="s">
        <v>313</v>
      </c>
      <c r="D492" s="68" t="s">
        <v>728</v>
      </c>
      <c r="E492" s="68" t="s">
        <v>306</v>
      </c>
      <c r="F492" s="69">
        <v>0.27152777777777776</v>
      </c>
      <c r="H492" s="68">
        <v>71</v>
      </c>
      <c r="I492" s="68">
        <v>0.03</v>
      </c>
      <c r="K492" s="79">
        <v>139</v>
      </c>
      <c r="L492" s="68">
        <v>59.817999999999998</v>
      </c>
      <c r="N492" s="68">
        <v>2000</v>
      </c>
      <c r="P492" s="70" t="s">
        <v>610</v>
      </c>
      <c r="R492" s="68" t="s">
        <v>579</v>
      </c>
      <c r="S492" s="82"/>
    </row>
    <row r="493" spans="1:20" s="77" customFormat="1">
      <c r="E493" s="59" t="s">
        <v>311</v>
      </c>
      <c r="F493" s="88">
        <v>0.2722222222222222</v>
      </c>
      <c r="H493" s="77">
        <v>71</v>
      </c>
      <c r="K493" s="83"/>
      <c r="P493" s="78"/>
    </row>
    <row r="494" spans="1:20" s="77" customFormat="1">
      <c r="A494" s="87"/>
      <c r="E494" s="59" t="s">
        <v>312</v>
      </c>
      <c r="F494" s="88">
        <v>0.27291666666666664</v>
      </c>
      <c r="H494" s="77">
        <v>71</v>
      </c>
      <c r="I494" s="77">
        <v>2.5999999999999999E-2</v>
      </c>
      <c r="K494" s="83">
        <v>139</v>
      </c>
      <c r="L494" s="77">
        <v>59.831000000000003</v>
      </c>
      <c r="P494" s="78"/>
      <c r="S494" s="89"/>
    </row>
    <row r="495" spans="1:20" s="68" customFormat="1">
      <c r="A495" s="67">
        <v>43739</v>
      </c>
      <c r="B495" s="90" t="s">
        <v>247</v>
      </c>
      <c r="C495" s="68" t="s">
        <v>313</v>
      </c>
      <c r="D495" s="68" t="s">
        <v>729</v>
      </c>
      <c r="E495" s="68" t="s">
        <v>306</v>
      </c>
      <c r="F495" s="69">
        <v>0.27569444444444446</v>
      </c>
      <c r="H495" s="68">
        <v>71</v>
      </c>
      <c r="I495" s="68">
        <v>2.3E-2</v>
      </c>
      <c r="K495" s="79">
        <v>139</v>
      </c>
      <c r="L495" s="68">
        <v>59.869</v>
      </c>
      <c r="N495" s="68">
        <v>2000</v>
      </c>
      <c r="P495" s="70" t="s">
        <v>352</v>
      </c>
      <c r="Q495" s="68" t="s">
        <v>310</v>
      </c>
      <c r="R495" s="68" t="s">
        <v>579</v>
      </c>
      <c r="S495" s="82"/>
    </row>
    <row r="496" spans="1:20" s="77" customFormat="1">
      <c r="E496" s="59" t="s">
        <v>311</v>
      </c>
      <c r="F496" s="88">
        <v>0.27777777777777779</v>
      </c>
      <c r="H496" s="77">
        <v>71</v>
      </c>
      <c r="K496" s="83"/>
      <c r="P496" s="78"/>
    </row>
    <row r="497" spans="1:20" s="77" customFormat="1">
      <c r="A497" s="87"/>
      <c r="E497" s="59" t="s">
        <v>312</v>
      </c>
      <c r="F497" s="88">
        <v>0.27986111111111112</v>
      </c>
      <c r="H497" s="77">
        <v>71</v>
      </c>
      <c r="I497" s="77">
        <v>2.4E-2</v>
      </c>
      <c r="K497" s="83">
        <v>139</v>
      </c>
      <c r="L497" s="77">
        <v>59.881</v>
      </c>
      <c r="P497" s="78"/>
      <c r="S497" s="89"/>
    </row>
    <row r="498" spans="1:20" s="68" customFormat="1">
      <c r="A498" s="67">
        <v>43739</v>
      </c>
      <c r="B498" s="90" t="s">
        <v>247</v>
      </c>
      <c r="C498" s="68" t="s">
        <v>313</v>
      </c>
      <c r="D498" s="68" t="s">
        <v>730</v>
      </c>
      <c r="E498" s="68" t="s">
        <v>306</v>
      </c>
      <c r="F498" s="69">
        <v>0.2902777777777778</v>
      </c>
      <c r="H498" s="68">
        <v>70</v>
      </c>
      <c r="I498" s="68">
        <v>0</v>
      </c>
      <c r="K498" s="79">
        <v>139</v>
      </c>
      <c r="L498" s="68">
        <v>59.9</v>
      </c>
      <c r="N498" s="68">
        <v>2000</v>
      </c>
      <c r="P498" s="70" t="s">
        <v>355</v>
      </c>
      <c r="Q498" s="68" t="s">
        <v>310</v>
      </c>
      <c r="R498" s="68" t="s">
        <v>579</v>
      </c>
      <c r="S498" s="82"/>
    </row>
    <row r="499" spans="1:20" s="77" customFormat="1">
      <c r="E499" s="59" t="s">
        <v>311</v>
      </c>
      <c r="F499" s="88">
        <v>0.29444444444444445</v>
      </c>
      <c r="H499" s="77">
        <v>70</v>
      </c>
      <c r="K499" s="83"/>
      <c r="P499" s="78"/>
    </row>
    <row r="500" spans="1:20" s="77" customFormat="1">
      <c r="A500" s="87"/>
      <c r="E500" s="59" t="s">
        <v>312</v>
      </c>
      <c r="F500" s="88">
        <v>0.29652777777777778</v>
      </c>
      <c r="H500" s="77">
        <v>70</v>
      </c>
      <c r="K500" s="83">
        <v>139</v>
      </c>
      <c r="P500" s="78"/>
      <c r="S500" s="89"/>
    </row>
    <row r="501" spans="1:20" s="68" customFormat="1">
      <c r="A501" s="67">
        <v>43739</v>
      </c>
      <c r="B501" s="90" t="s">
        <v>247</v>
      </c>
      <c r="C501" s="68" t="s">
        <v>313</v>
      </c>
      <c r="D501" s="68" t="s">
        <v>731</v>
      </c>
      <c r="E501" s="68" t="s">
        <v>306</v>
      </c>
      <c r="F501" s="69">
        <v>0.30486111111111108</v>
      </c>
      <c r="H501" s="68">
        <v>70</v>
      </c>
      <c r="I501" s="68">
        <v>60</v>
      </c>
      <c r="K501" s="79">
        <v>139</v>
      </c>
      <c r="L501" s="68">
        <v>59.8</v>
      </c>
      <c r="N501" s="68">
        <v>2000</v>
      </c>
      <c r="P501" s="70" t="s">
        <v>732</v>
      </c>
      <c r="Q501" s="68" t="s">
        <v>733</v>
      </c>
      <c r="R501" s="68" t="s">
        <v>579</v>
      </c>
      <c r="S501" s="82"/>
    </row>
    <row r="502" spans="1:20" s="77" customFormat="1">
      <c r="E502" s="59" t="s">
        <v>311</v>
      </c>
      <c r="F502" s="88">
        <v>0.30763888888888891</v>
      </c>
      <c r="H502" s="77">
        <v>70</v>
      </c>
      <c r="K502" s="83">
        <v>139</v>
      </c>
      <c r="P502" s="78"/>
    </row>
    <row r="503" spans="1:20" s="77" customFormat="1">
      <c r="A503" s="87"/>
      <c r="E503" s="59" t="s">
        <v>312</v>
      </c>
      <c r="F503" s="88">
        <v>0.31041666666666667</v>
      </c>
      <c r="H503" s="77">
        <v>70</v>
      </c>
      <c r="K503" s="83">
        <v>139</v>
      </c>
      <c r="P503" s="78"/>
      <c r="S503" s="89"/>
    </row>
    <row r="504" spans="1:20" s="68" customFormat="1">
      <c r="A504" s="67">
        <v>43739</v>
      </c>
      <c r="B504" s="90" t="s">
        <v>249</v>
      </c>
      <c r="C504" s="68" t="s">
        <v>304</v>
      </c>
      <c r="D504" s="68" t="s">
        <v>734</v>
      </c>
      <c r="E504" s="68" t="s">
        <v>306</v>
      </c>
      <c r="F504" s="69">
        <v>0.40763888888888888</v>
      </c>
      <c r="G504" s="68" t="s">
        <v>274</v>
      </c>
      <c r="H504" s="68">
        <v>70</v>
      </c>
      <c r="I504" s="68">
        <v>48.546999999999997</v>
      </c>
      <c r="K504" s="79">
        <v>139</v>
      </c>
      <c r="L504" s="68">
        <v>59.957999999999998</v>
      </c>
      <c r="N504" s="68">
        <v>1512</v>
      </c>
      <c r="O504" s="68">
        <v>1502</v>
      </c>
      <c r="P504" s="91" t="s">
        <v>735</v>
      </c>
      <c r="R504" s="68" t="s">
        <v>579</v>
      </c>
      <c r="S504" s="82"/>
    </row>
    <row r="505" spans="1:20" s="77" customFormat="1">
      <c r="E505" s="59" t="s">
        <v>311</v>
      </c>
      <c r="F505" s="71">
        <v>0.43263888888888885</v>
      </c>
      <c r="G505" s="59"/>
      <c r="H505" s="59">
        <v>70</v>
      </c>
      <c r="I505" s="59">
        <v>48.543999999999997</v>
      </c>
      <c r="K505" s="83">
        <v>140</v>
      </c>
      <c r="L505" s="77">
        <v>1E-3</v>
      </c>
      <c r="O505" s="59"/>
      <c r="P505" s="72"/>
      <c r="Q505" s="59"/>
      <c r="R505" s="59"/>
      <c r="S505" s="74"/>
      <c r="T505" s="59"/>
    </row>
    <row r="506" spans="1:20" s="77" customFormat="1">
      <c r="A506" s="87"/>
      <c r="E506" s="59" t="s">
        <v>312</v>
      </c>
      <c r="F506" s="71">
        <v>0.45347222222222222</v>
      </c>
      <c r="G506" s="59"/>
      <c r="H506" s="59">
        <v>70</v>
      </c>
      <c r="I506" s="59">
        <v>48.564</v>
      </c>
      <c r="K506" s="83">
        <v>140</v>
      </c>
      <c r="L506" s="77">
        <v>0.09</v>
      </c>
      <c r="O506" s="59"/>
      <c r="P506" s="72"/>
      <c r="Q506" s="59"/>
      <c r="R506" s="59"/>
      <c r="S506" s="74"/>
      <c r="T506" s="59"/>
    </row>
    <row r="507" spans="1:20" s="68" customFormat="1">
      <c r="A507" s="67">
        <v>43739</v>
      </c>
      <c r="B507" s="90" t="s">
        <v>249</v>
      </c>
      <c r="C507" s="68" t="s">
        <v>313</v>
      </c>
      <c r="D507" s="68" t="s">
        <v>736</v>
      </c>
      <c r="E507" s="68" t="s">
        <v>306</v>
      </c>
      <c r="F507" s="69">
        <v>0.41875000000000001</v>
      </c>
      <c r="H507" s="68">
        <v>70</v>
      </c>
      <c r="I507" s="68">
        <v>48.55</v>
      </c>
      <c r="K507" s="79">
        <v>139</v>
      </c>
      <c r="L507" s="68">
        <v>59.9</v>
      </c>
      <c r="N507" s="68">
        <v>1511</v>
      </c>
      <c r="O507" s="68">
        <v>50</v>
      </c>
      <c r="P507" s="70" t="s">
        <v>610</v>
      </c>
      <c r="R507" s="68" t="s">
        <v>579</v>
      </c>
      <c r="S507" s="82"/>
    </row>
    <row r="508" spans="1:20" s="77" customFormat="1">
      <c r="E508" s="59" t="s">
        <v>311</v>
      </c>
      <c r="F508" s="88">
        <v>0.41944444444444445</v>
      </c>
      <c r="H508" s="77">
        <v>70</v>
      </c>
      <c r="I508" s="77">
        <v>48.55</v>
      </c>
      <c r="K508" s="83">
        <v>139</v>
      </c>
      <c r="L508" s="77">
        <v>59.9</v>
      </c>
      <c r="P508" s="78"/>
    </row>
    <row r="509" spans="1:20" s="77" customFormat="1">
      <c r="A509" s="87"/>
      <c r="E509" s="59" t="s">
        <v>312</v>
      </c>
      <c r="F509" s="88">
        <v>0.4201388888888889</v>
      </c>
      <c r="H509" s="77">
        <v>70</v>
      </c>
      <c r="I509" s="77">
        <v>48.55</v>
      </c>
      <c r="K509" s="83">
        <v>139</v>
      </c>
      <c r="L509" s="77">
        <v>59.9</v>
      </c>
      <c r="P509" s="78"/>
      <c r="S509" s="89"/>
    </row>
    <row r="510" spans="1:20" s="68" customFormat="1">
      <c r="A510" s="67">
        <v>43739</v>
      </c>
      <c r="B510" s="90" t="s">
        <v>249</v>
      </c>
      <c r="C510" s="68" t="s">
        <v>313</v>
      </c>
      <c r="D510" s="68" t="s">
        <v>737</v>
      </c>
      <c r="E510" s="68" t="s">
        <v>306</v>
      </c>
      <c r="F510" s="69">
        <v>0.42291666666666666</v>
      </c>
      <c r="H510" s="68">
        <v>70</v>
      </c>
      <c r="I510" s="68">
        <v>48.55</v>
      </c>
      <c r="K510" s="79">
        <v>139</v>
      </c>
      <c r="L510" s="68">
        <v>59.9</v>
      </c>
      <c r="N510" s="68">
        <v>1511</v>
      </c>
      <c r="O510" s="68">
        <v>100</v>
      </c>
      <c r="P510" s="70" t="s">
        <v>708</v>
      </c>
      <c r="R510" s="68" t="s">
        <v>579</v>
      </c>
      <c r="S510" s="82"/>
    </row>
    <row r="511" spans="1:20" s="77" customFormat="1">
      <c r="E511" s="59" t="s">
        <v>311</v>
      </c>
      <c r="F511" s="88">
        <v>0.42569444444444443</v>
      </c>
      <c r="H511" s="77">
        <v>70</v>
      </c>
      <c r="I511" s="77">
        <v>48.55</v>
      </c>
      <c r="K511" s="83">
        <v>139</v>
      </c>
      <c r="L511" s="77">
        <v>59.9</v>
      </c>
      <c r="P511" s="78"/>
    </row>
    <row r="512" spans="1:20" s="77" customFormat="1">
      <c r="A512" s="87"/>
      <c r="E512" s="59" t="s">
        <v>312</v>
      </c>
      <c r="F512" s="88">
        <v>0.42708333333333331</v>
      </c>
      <c r="H512" s="77">
        <v>70</v>
      </c>
      <c r="I512" s="77">
        <v>48.55</v>
      </c>
      <c r="K512" s="83">
        <v>139</v>
      </c>
      <c r="L512" s="77">
        <v>59.9</v>
      </c>
      <c r="P512" s="78"/>
      <c r="S512" s="89"/>
    </row>
    <row r="513" spans="1:20" s="68" customFormat="1">
      <c r="A513" s="67">
        <v>43739</v>
      </c>
      <c r="B513" s="90" t="s">
        <v>249</v>
      </c>
      <c r="C513" s="68" t="s">
        <v>313</v>
      </c>
      <c r="D513" s="68" t="s">
        <v>738</v>
      </c>
      <c r="E513" s="68" t="s">
        <v>306</v>
      </c>
      <c r="F513" s="69">
        <v>0.43263888888888885</v>
      </c>
      <c r="H513" s="68">
        <v>70</v>
      </c>
      <c r="I513" s="68">
        <v>48.55</v>
      </c>
      <c r="K513" s="79">
        <v>139</v>
      </c>
      <c r="L513" s="68">
        <v>59.9</v>
      </c>
      <c r="N513" s="68">
        <v>1511</v>
      </c>
      <c r="O513" s="68">
        <v>100</v>
      </c>
      <c r="P513" s="70" t="s">
        <v>712</v>
      </c>
      <c r="R513" s="68" t="s">
        <v>579</v>
      </c>
      <c r="S513" s="82"/>
    </row>
    <row r="514" spans="1:20" s="77" customFormat="1">
      <c r="E514" s="59" t="s">
        <v>311</v>
      </c>
      <c r="F514" s="88">
        <v>0.43402777777777773</v>
      </c>
      <c r="H514" s="77">
        <v>70</v>
      </c>
      <c r="I514" s="77">
        <v>48.55</v>
      </c>
      <c r="K514" s="83">
        <v>139</v>
      </c>
      <c r="L514" s="77">
        <v>59.9</v>
      </c>
      <c r="P514" s="78"/>
    </row>
    <row r="515" spans="1:20" s="77" customFormat="1">
      <c r="A515" s="87"/>
      <c r="E515" s="59" t="s">
        <v>312</v>
      </c>
      <c r="F515" s="88">
        <v>0.43611111111111112</v>
      </c>
      <c r="H515" s="77">
        <v>70</v>
      </c>
      <c r="I515" s="77">
        <v>48.55</v>
      </c>
      <c r="K515" s="83">
        <v>139</v>
      </c>
      <c r="L515" s="77">
        <v>59.9</v>
      </c>
      <c r="P515" s="78"/>
      <c r="S515" s="89"/>
    </row>
    <row r="516" spans="1:20" s="68" customFormat="1">
      <c r="A516" s="67">
        <v>43739</v>
      </c>
      <c r="B516" s="90" t="s">
        <v>251</v>
      </c>
      <c r="C516" s="68" t="s">
        <v>304</v>
      </c>
      <c r="D516" s="68" t="s">
        <v>739</v>
      </c>
      <c r="E516" s="68" t="s">
        <v>306</v>
      </c>
      <c r="F516" s="69">
        <v>0.5180555555555556</v>
      </c>
      <c r="G516" s="68" t="s">
        <v>274</v>
      </c>
      <c r="H516" s="68">
        <v>70</v>
      </c>
      <c r="I516" s="68">
        <v>34.067999999999998</v>
      </c>
      <c r="K516" s="79">
        <v>140</v>
      </c>
      <c r="L516" s="68">
        <v>0.156</v>
      </c>
      <c r="N516" s="68">
        <v>767</v>
      </c>
      <c r="O516" s="68">
        <v>757</v>
      </c>
      <c r="P516" s="91" t="s">
        <v>740</v>
      </c>
      <c r="R516" s="68" t="s">
        <v>579</v>
      </c>
      <c r="S516" s="82"/>
    </row>
    <row r="517" spans="1:20" s="77" customFormat="1">
      <c r="E517" s="59" t="s">
        <v>311</v>
      </c>
      <c r="F517" s="71">
        <v>0.53402777777777777</v>
      </c>
      <c r="G517" s="59"/>
      <c r="H517" s="59">
        <v>70</v>
      </c>
      <c r="I517" s="59">
        <v>34.1</v>
      </c>
      <c r="K517" s="83">
        <v>140</v>
      </c>
      <c r="L517" s="77">
        <v>0.21099999999999999</v>
      </c>
      <c r="O517" s="59"/>
      <c r="P517" s="72"/>
      <c r="Q517" s="59"/>
      <c r="R517" s="59"/>
      <c r="S517" s="74"/>
      <c r="T517" s="59"/>
    </row>
    <row r="518" spans="1:20" s="77" customFormat="1">
      <c r="A518" s="87"/>
      <c r="E518" s="59" t="s">
        <v>312</v>
      </c>
      <c r="F518" s="71"/>
      <c r="G518" s="59"/>
      <c r="H518" s="59">
        <v>70</v>
      </c>
      <c r="I518" s="59"/>
      <c r="K518" s="83"/>
      <c r="O518" s="59"/>
      <c r="P518" s="72"/>
      <c r="Q518" s="59"/>
      <c r="R518" s="59"/>
      <c r="S518" s="74"/>
      <c r="T518" s="59"/>
    </row>
    <row r="519" spans="1:20" s="68" customFormat="1">
      <c r="A519" s="67">
        <v>43739</v>
      </c>
      <c r="B519" s="90" t="s">
        <v>251</v>
      </c>
      <c r="C519" s="68" t="s">
        <v>313</v>
      </c>
      <c r="D519" s="68" t="s">
        <v>741</v>
      </c>
      <c r="E519" s="68" t="s">
        <v>306</v>
      </c>
      <c r="F519" s="69">
        <v>0.53680555555555554</v>
      </c>
      <c r="H519" s="68">
        <v>70</v>
      </c>
      <c r="I519" s="68">
        <v>34.1</v>
      </c>
      <c r="K519" s="79">
        <v>140</v>
      </c>
      <c r="L519" s="68">
        <v>0.1</v>
      </c>
      <c r="N519" s="68">
        <v>775</v>
      </c>
      <c r="O519" s="68">
        <v>100</v>
      </c>
      <c r="P519" s="70" t="s">
        <v>712</v>
      </c>
      <c r="R519" s="68" t="s">
        <v>579</v>
      </c>
      <c r="S519" s="82"/>
    </row>
    <row r="520" spans="1:20" s="77" customFormat="1">
      <c r="E520" s="59" t="s">
        <v>311</v>
      </c>
      <c r="F520" s="88">
        <v>0.53888888888888886</v>
      </c>
      <c r="H520" s="77">
        <v>70</v>
      </c>
      <c r="I520" s="77">
        <v>34.1</v>
      </c>
      <c r="K520" s="83">
        <v>140</v>
      </c>
      <c r="L520" s="77">
        <v>0.1</v>
      </c>
      <c r="P520" s="78"/>
    </row>
    <row r="521" spans="1:20" s="77" customFormat="1">
      <c r="A521" s="87"/>
      <c r="E521" s="59" t="s">
        <v>312</v>
      </c>
      <c r="F521" s="88">
        <v>0.54097222222222219</v>
      </c>
      <c r="H521" s="77">
        <v>70</v>
      </c>
      <c r="I521" s="77">
        <v>34.1</v>
      </c>
      <c r="K521" s="83">
        <v>140</v>
      </c>
      <c r="L521" s="77">
        <v>0.1</v>
      </c>
      <c r="P521" s="78"/>
      <c r="S521" s="89"/>
    </row>
    <row r="522" spans="1:20" s="68" customFormat="1">
      <c r="A522" s="67">
        <v>43739</v>
      </c>
      <c r="B522" s="90" t="s">
        <v>253</v>
      </c>
      <c r="C522" s="68" t="s">
        <v>304</v>
      </c>
      <c r="D522" s="68" t="s">
        <v>742</v>
      </c>
      <c r="E522" s="68" t="s">
        <v>306</v>
      </c>
      <c r="F522" s="69">
        <v>0.6020833333333333</v>
      </c>
      <c r="G522" s="68" t="s">
        <v>274</v>
      </c>
      <c r="H522" s="68">
        <v>70</v>
      </c>
      <c r="I522" s="68">
        <v>23.88</v>
      </c>
      <c r="K522" s="79">
        <v>139</v>
      </c>
      <c r="L522" s="68">
        <v>59.869</v>
      </c>
      <c r="N522" s="68">
        <v>504</v>
      </c>
      <c r="O522" s="68">
        <v>496</v>
      </c>
      <c r="P522" s="91" t="s">
        <v>743</v>
      </c>
      <c r="Q522" s="68" t="s">
        <v>744</v>
      </c>
      <c r="R522" s="68" t="s">
        <v>579</v>
      </c>
      <c r="S522" s="82" t="s">
        <v>745</v>
      </c>
    </row>
    <row r="523" spans="1:20" s="77" customFormat="1">
      <c r="E523" s="59" t="s">
        <v>311</v>
      </c>
      <c r="F523" s="71">
        <v>0.61527777777777781</v>
      </c>
      <c r="G523" s="59"/>
      <c r="H523" s="59">
        <v>70</v>
      </c>
      <c r="I523" s="59">
        <v>23.882000000000001</v>
      </c>
      <c r="K523" s="83">
        <v>139</v>
      </c>
      <c r="L523" s="77">
        <v>59.814</v>
      </c>
      <c r="O523" s="59"/>
      <c r="P523" s="72"/>
      <c r="Q523" s="59"/>
      <c r="R523" s="59"/>
      <c r="S523" s="74" t="s">
        <v>746</v>
      </c>
      <c r="T523" s="59"/>
    </row>
    <row r="524" spans="1:20" s="77" customFormat="1">
      <c r="A524" s="87"/>
      <c r="E524" s="59" t="s">
        <v>312</v>
      </c>
      <c r="F524" s="71">
        <v>0.63124999999999998</v>
      </c>
      <c r="G524" s="59"/>
      <c r="H524" s="59">
        <v>70</v>
      </c>
      <c r="I524" s="59">
        <v>23.885999999999999</v>
      </c>
      <c r="K524" s="83">
        <v>139</v>
      </c>
      <c r="L524" s="77">
        <v>59.639000000000003</v>
      </c>
      <c r="O524" s="59"/>
      <c r="P524" s="72"/>
      <c r="Q524" s="59"/>
      <c r="R524" s="59"/>
      <c r="S524" s="74"/>
      <c r="T524" s="59"/>
    </row>
    <row r="525" spans="1:20" s="68" customFormat="1">
      <c r="A525" s="67">
        <v>43739</v>
      </c>
      <c r="B525" s="90" t="s">
        <v>253</v>
      </c>
      <c r="C525" s="68" t="s">
        <v>313</v>
      </c>
      <c r="D525" s="68" t="s">
        <v>747</v>
      </c>
      <c r="E525" s="68" t="s">
        <v>306</v>
      </c>
      <c r="F525" s="69">
        <v>0.61597222222222225</v>
      </c>
      <c r="H525" s="68">
        <v>70</v>
      </c>
      <c r="I525" s="68">
        <v>23.9</v>
      </c>
      <c r="K525" s="79">
        <v>139</v>
      </c>
      <c r="L525" s="68">
        <v>59.8</v>
      </c>
      <c r="N525" s="68">
        <v>504</v>
      </c>
      <c r="O525" s="68">
        <v>50</v>
      </c>
      <c r="P525" s="70" t="s">
        <v>610</v>
      </c>
      <c r="R525" s="68" t="s">
        <v>579</v>
      </c>
      <c r="S525" s="82"/>
    </row>
    <row r="526" spans="1:20" s="77" customFormat="1">
      <c r="E526" s="59" t="s">
        <v>311</v>
      </c>
      <c r="F526" s="88">
        <v>0.61736111111111114</v>
      </c>
      <c r="H526" s="77">
        <v>70</v>
      </c>
      <c r="I526" s="77">
        <v>23.9</v>
      </c>
      <c r="K526" s="83">
        <v>139</v>
      </c>
      <c r="L526" s="77">
        <v>59.8</v>
      </c>
      <c r="P526" s="78"/>
    </row>
    <row r="527" spans="1:20" s="77" customFormat="1">
      <c r="A527" s="87"/>
      <c r="E527" s="59" t="s">
        <v>312</v>
      </c>
      <c r="F527" s="88">
        <v>0.62152777777777779</v>
      </c>
      <c r="H527" s="77">
        <v>70</v>
      </c>
      <c r="I527" s="77">
        <v>23.9</v>
      </c>
      <c r="K527" s="83">
        <v>139</v>
      </c>
      <c r="L527" s="77">
        <v>59.8</v>
      </c>
      <c r="P527" s="78"/>
      <c r="S527" s="89"/>
    </row>
    <row r="528" spans="1:20" s="68" customFormat="1">
      <c r="A528" s="67">
        <v>43739</v>
      </c>
      <c r="B528" s="90" t="s">
        <v>253</v>
      </c>
      <c r="C528" s="68" t="s">
        <v>313</v>
      </c>
      <c r="D528" s="68" t="s">
        <v>748</v>
      </c>
      <c r="E528" s="68" t="s">
        <v>306</v>
      </c>
      <c r="F528" s="69"/>
      <c r="H528" s="68">
        <v>70</v>
      </c>
      <c r="I528" s="68">
        <v>23.9</v>
      </c>
      <c r="K528" s="79">
        <v>139</v>
      </c>
      <c r="L528" s="68">
        <v>59.8</v>
      </c>
      <c r="N528" s="68">
        <v>504</v>
      </c>
      <c r="O528" s="68">
        <v>100</v>
      </c>
      <c r="P528" s="70" t="s">
        <v>708</v>
      </c>
      <c r="R528" s="68" t="s">
        <v>579</v>
      </c>
      <c r="S528" s="82"/>
    </row>
    <row r="529" spans="1:20" s="77" customFormat="1">
      <c r="E529" s="59" t="s">
        <v>311</v>
      </c>
      <c r="F529" s="88">
        <v>0.62361111111111112</v>
      </c>
      <c r="H529" s="77">
        <v>70</v>
      </c>
      <c r="I529" s="77">
        <v>23.9</v>
      </c>
      <c r="K529" s="83">
        <v>139</v>
      </c>
      <c r="L529" s="77">
        <v>59.8</v>
      </c>
      <c r="P529" s="78"/>
    </row>
    <row r="530" spans="1:20" s="77" customFormat="1">
      <c r="A530" s="87"/>
      <c r="E530" s="59" t="s">
        <v>312</v>
      </c>
      <c r="F530" s="88">
        <v>0.63124999999999998</v>
      </c>
      <c r="H530" s="77">
        <v>70</v>
      </c>
      <c r="I530" s="77">
        <v>23.9</v>
      </c>
      <c r="K530" s="83">
        <v>139</v>
      </c>
      <c r="L530" s="77">
        <v>59.8</v>
      </c>
      <c r="P530" s="78"/>
      <c r="S530" s="89"/>
    </row>
    <row r="531" spans="1:20" s="68" customFormat="1">
      <c r="A531" s="67">
        <v>43739</v>
      </c>
      <c r="B531" s="90" t="s">
        <v>253</v>
      </c>
      <c r="C531" s="68" t="s">
        <v>313</v>
      </c>
      <c r="D531" s="68" t="s">
        <v>749</v>
      </c>
      <c r="E531" s="68" t="s">
        <v>306</v>
      </c>
      <c r="F531" s="69">
        <v>0.63680555555555551</v>
      </c>
      <c r="H531" s="68">
        <v>70</v>
      </c>
      <c r="I531" s="68">
        <v>23.9</v>
      </c>
      <c r="K531" s="79">
        <v>139</v>
      </c>
      <c r="L531" s="68">
        <v>59.6</v>
      </c>
      <c r="N531" s="68">
        <v>504</v>
      </c>
      <c r="O531" s="68">
        <v>200</v>
      </c>
      <c r="P531" s="70" t="s">
        <v>710</v>
      </c>
      <c r="R531" s="68" t="s">
        <v>579</v>
      </c>
      <c r="S531" s="82"/>
    </row>
    <row r="532" spans="1:20" s="77" customFormat="1">
      <c r="E532" s="59" t="s">
        <v>311</v>
      </c>
      <c r="F532" s="88">
        <v>0.63958333333333328</v>
      </c>
      <c r="H532" s="77">
        <v>70</v>
      </c>
      <c r="I532" s="77">
        <v>23.9</v>
      </c>
      <c r="K532" s="83">
        <v>139</v>
      </c>
      <c r="L532" s="77">
        <v>59.6</v>
      </c>
      <c r="P532" s="78"/>
    </row>
    <row r="533" spans="1:20" s="77" customFormat="1">
      <c r="A533" s="87"/>
      <c r="E533" s="59" t="s">
        <v>312</v>
      </c>
      <c r="F533" s="88">
        <v>0.64513888888888882</v>
      </c>
      <c r="H533" s="77">
        <v>70</v>
      </c>
      <c r="I533" s="77">
        <v>23.9</v>
      </c>
      <c r="K533" s="83">
        <v>139</v>
      </c>
      <c r="L533" s="77">
        <v>59.6</v>
      </c>
      <c r="P533" s="78"/>
      <c r="S533" s="89"/>
    </row>
    <row r="534" spans="1:20" s="68" customFormat="1">
      <c r="A534" s="67">
        <v>43739</v>
      </c>
      <c r="B534" s="90" t="s">
        <v>255</v>
      </c>
      <c r="C534" s="68" t="s">
        <v>304</v>
      </c>
      <c r="D534" s="68" t="s">
        <v>750</v>
      </c>
      <c r="E534" s="68" t="s">
        <v>306</v>
      </c>
      <c r="F534" s="69">
        <v>0.70486111111111116</v>
      </c>
      <c r="G534" s="68" t="s">
        <v>274</v>
      </c>
      <c r="H534" s="68">
        <v>70</v>
      </c>
      <c r="I534" s="68">
        <v>13.542999999999999</v>
      </c>
      <c r="K534" s="79">
        <v>139</v>
      </c>
      <c r="L534" s="68">
        <v>59.65</v>
      </c>
      <c r="N534" s="68">
        <v>234</v>
      </c>
      <c r="O534" s="68">
        <v>220</v>
      </c>
      <c r="P534" s="91" t="s">
        <v>751</v>
      </c>
      <c r="Q534" s="68" t="s">
        <v>744</v>
      </c>
      <c r="R534" s="68" t="s">
        <v>579</v>
      </c>
      <c r="S534" s="82" t="s">
        <v>752</v>
      </c>
    </row>
    <row r="535" spans="1:20" s="77" customFormat="1">
      <c r="E535" s="59" t="s">
        <v>311</v>
      </c>
      <c r="F535" s="71"/>
      <c r="G535" s="59"/>
      <c r="H535" s="59">
        <v>70</v>
      </c>
      <c r="I535" s="59">
        <v>13.523</v>
      </c>
      <c r="K535" s="83">
        <v>139</v>
      </c>
      <c r="L535" s="77">
        <v>59.7</v>
      </c>
      <c r="O535" s="59"/>
      <c r="P535" s="72"/>
      <c r="Q535" s="59"/>
      <c r="R535" s="59"/>
      <c r="S535" s="74"/>
      <c r="T535" s="59"/>
    </row>
    <row r="536" spans="1:20" s="77" customFormat="1">
      <c r="A536" s="87"/>
      <c r="E536" s="59" t="s">
        <v>312</v>
      </c>
      <c r="F536" s="71">
        <v>0.72430555555555554</v>
      </c>
      <c r="G536" s="59"/>
      <c r="H536" s="59">
        <v>70</v>
      </c>
      <c r="I536" s="59">
        <v>13.494</v>
      </c>
      <c r="K536" s="83">
        <v>139</v>
      </c>
      <c r="L536" s="77">
        <v>59.597999999999999</v>
      </c>
      <c r="O536" s="59"/>
      <c r="P536" s="72"/>
      <c r="Q536" s="59"/>
      <c r="R536" s="59"/>
      <c r="S536" s="74"/>
      <c r="T536" s="59"/>
    </row>
    <row r="537" spans="1:20" s="68" customFormat="1">
      <c r="A537" s="67">
        <v>43739</v>
      </c>
      <c r="B537" s="90" t="s">
        <v>257</v>
      </c>
      <c r="C537" s="68" t="s">
        <v>304</v>
      </c>
      <c r="D537" s="68" t="s">
        <v>753</v>
      </c>
      <c r="E537" s="68" t="s">
        <v>306</v>
      </c>
      <c r="F537" s="69">
        <v>0.84305555555555556</v>
      </c>
      <c r="G537" s="68" t="s">
        <v>274</v>
      </c>
      <c r="H537" s="68">
        <v>70</v>
      </c>
      <c r="I537" s="68">
        <v>1.7000000000000001E-2</v>
      </c>
      <c r="K537" s="79">
        <v>139</v>
      </c>
      <c r="L537" s="68">
        <v>59.816000000000003</v>
      </c>
      <c r="N537" s="68">
        <v>60</v>
      </c>
      <c r="O537" s="68">
        <v>52</v>
      </c>
      <c r="P537" s="91" t="s">
        <v>754</v>
      </c>
      <c r="Q537" s="68" t="s">
        <v>609</v>
      </c>
      <c r="R537" s="68" t="s">
        <v>579</v>
      </c>
      <c r="S537" s="82" t="s">
        <v>755</v>
      </c>
    </row>
    <row r="538" spans="1:20" s="77" customFormat="1">
      <c r="E538" s="59" t="s">
        <v>311</v>
      </c>
      <c r="F538" s="71">
        <v>0.85486111111111107</v>
      </c>
      <c r="G538" s="59"/>
      <c r="H538" s="59">
        <v>69</v>
      </c>
      <c r="I538" s="59">
        <v>59.92</v>
      </c>
      <c r="K538" s="83">
        <v>139</v>
      </c>
      <c r="L538" s="77">
        <v>59.86</v>
      </c>
      <c r="O538" s="59"/>
      <c r="P538" s="72"/>
      <c r="Q538" s="59"/>
      <c r="R538" s="59"/>
      <c r="S538" s="74" t="s">
        <v>756</v>
      </c>
      <c r="T538" s="59"/>
    </row>
    <row r="539" spans="1:20" s="77" customFormat="1">
      <c r="A539" s="87"/>
      <c r="E539" s="59" t="s">
        <v>312</v>
      </c>
      <c r="F539" s="71">
        <v>0.85902777777777783</v>
      </c>
      <c r="G539" s="59"/>
      <c r="H539" s="59">
        <v>69</v>
      </c>
      <c r="I539" s="59">
        <v>59.932000000000002</v>
      </c>
      <c r="K539" s="83">
        <v>139</v>
      </c>
      <c r="L539" s="77">
        <v>59.808</v>
      </c>
      <c r="O539" s="59"/>
      <c r="P539" s="72"/>
      <c r="Q539" s="59"/>
      <c r="R539" s="59"/>
      <c r="S539" s="74" t="s">
        <v>757</v>
      </c>
      <c r="T539" s="59"/>
    </row>
  </sheetData>
  <mergeCells count="2">
    <mergeCell ref="A1:S1"/>
    <mergeCell ref="A3:S3"/>
  </mergeCells>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2053"/>
  <sheetViews>
    <sheetView workbookViewId="0">
      <pane xSplit="3" ySplit="2" topLeftCell="D3" activePane="bottomRight" state="frozen"/>
      <selection pane="topRight" activeCell="C1" sqref="C1"/>
      <selection pane="bottomLeft" activeCell="A2" sqref="A2"/>
      <selection pane="bottomRight" activeCell="N1" sqref="N1:N1048576"/>
    </sheetView>
  </sheetViews>
  <sheetFormatPr defaultColWidth="9.109375" defaultRowHeight="13.2"/>
  <cols>
    <col min="1" max="1" width="8.44140625" style="92" customWidth="1"/>
    <col min="2" max="2" width="5.44140625" style="92" customWidth="1"/>
    <col min="3" max="3" width="12.33203125" style="93" customWidth="1"/>
    <col min="4" max="4" width="21.44140625" style="94" customWidth="1"/>
    <col min="5" max="5" width="9" style="98" customWidth="1"/>
    <col min="6" max="6" width="6.44140625" style="99" customWidth="1"/>
    <col min="7" max="7" width="8" style="93" customWidth="1"/>
    <col min="8" max="8" width="7.88671875" style="100" customWidth="1"/>
    <col min="9" max="9" width="10.88671875" style="98" customWidth="1"/>
    <col min="10" max="10" width="6.44140625" style="99" customWidth="1"/>
    <col min="11" max="11" width="5.88671875" style="93" customWidth="1"/>
    <col min="12" max="12" width="10.44140625" style="100" customWidth="1"/>
    <col min="13" max="13" width="12.44140625" style="100" customWidth="1"/>
    <col min="14" max="14" width="15.33203125" style="95" customWidth="1"/>
    <col min="15" max="15" width="10.44140625" style="95" customWidth="1"/>
    <col min="16" max="16" width="12.44140625" style="96" customWidth="1"/>
    <col min="17" max="17" width="27.44140625" style="93" customWidth="1"/>
    <col min="18" max="16384" width="9.109375" style="93"/>
  </cols>
  <sheetData>
    <row r="1" spans="1:16" ht="110.25" customHeight="1">
      <c r="N1" s="101" t="s">
        <v>777</v>
      </c>
      <c r="O1" s="101" t="s">
        <v>758</v>
      </c>
    </row>
    <row r="2" spans="1:16" s="109" customFormat="1" ht="27" thickBot="1">
      <c r="A2" s="102" t="s">
        <v>77</v>
      </c>
      <c r="B2" s="102" t="s">
        <v>759</v>
      </c>
      <c r="C2" s="103" t="s">
        <v>760</v>
      </c>
      <c r="D2" s="104" t="s">
        <v>761</v>
      </c>
      <c r="E2" s="102" t="s">
        <v>762</v>
      </c>
      <c r="F2" s="105" t="s">
        <v>294</v>
      </c>
      <c r="G2" s="106" t="s">
        <v>68</v>
      </c>
      <c r="H2" s="107" t="s">
        <v>763</v>
      </c>
      <c r="I2" s="102" t="s">
        <v>295</v>
      </c>
      <c r="J2" s="105" t="s">
        <v>296</v>
      </c>
      <c r="K2" s="106" t="s">
        <v>69</v>
      </c>
      <c r="L2" s="107" t="s">
        <v>764</v>
      </c>
      <c r="M2" s="107" t="s">
        <v>765</v>
      </c>
      <c r="N2" s="102" t="s">
        <v>766</v>
      </c>
      <c r="O2" s="102" t="s">
        <v>767</v>
      </c>
      <c r="P2" s="108" t="s">
        <v>768</v>
      </c>
    </row>
    <row r="3" spans="1:16" s="110" customFormat="1">
      <c r="A3" s="110" t="s">
        <v>769</v>
      </c>
      <c r="B3" s="97">
        <v>1</v>
      </c>
      <c r="C3" s="110" t="s">
        <v>770</v>
      </c>
      <c r="D3" s="111">
        <v>43721.518923611111</v>
      </c>
      <c r="E3" s="110">
        <v>70</v>
      </c>
      <c r="F3" s="112">
        <v>33.190000000000168</v>
      </c>
      <c r="G3" s="110" t="s">
        <v>68</v>
      </c>
      <c r="H3" s="110">
        <v>70.553166666666669</v>
      </c>
      <c r="I3" s="110">
        <v>122</v>
      </c>
      <c r="J3" s="112">
        <v>54.430000000000973</v>
      </c>
      <c r="K3" s="110" t="s">
        <v>69</v>
      </c>
      <c r="L3" s="113">
        <v>122.90716666666668</v>
      </c>
      <c r="M3" s="113">
        <v>-122.90716666666668</v>
      </c>
      <c r="N3" s="114">
        <v>643</v>
      </c>
      <c r="O3" s="114">
        <v>633.50800000000004</v>
      </c>
      <c r="P3" s="112" t="s">
        <v>771</v>
      </c>
    </row>
    <row r="4" spans="1:16" s="110" customFormat="1">
      <c r="A4" s="110" t="s">
        <v>769</v>
      </c>
      <c r="B4" s="97">
        <v>2</v>
      </c>
      <c r="C4" s="110" t="s">
        <v>149</v>
      </c>
      <c r="D4" s="111">
        <v>43721.627349537041</v>
      </c>
      <c r="E4" s="110">
        <v>70</v>
      </c>
      <c r="F4" s="112">
        <v>33.079999999999927</v>
      </c>
      <c r="G4" s="110" t="s">
        <v>68</v>
      </c>
      <c r="H4" s="110">
        <v>70.551333333333332</v>
      </c>
      <c r="I4" s="110">
        <v>122</v>
      </c>
      <c r="J4" s="112">
        <v>53.769999999999527</v>
      </c>
      <c r="K4" s="110" t="s">
        <v>69</v>
      </c>
      <c r="L4" s="113">
        <v>122.89616666666666</v>
      </c>
      <c r="M4" s="113">
        <v>-122.89616666666666</v>
      </c>
      <c r="N4" s="114">
        <v>638</v>
      </c>
      <c r="O4" s="114">
        <v>628.57399999999996</v>
      </c>
      <c r="P4" s="110" t="s">
        <v>772</v>
      </c>
    </row>
    <row r="5" spans="1:16" s="110" customFormat="1" ht="14.25" customHeight="1">
      <c r="A5" s="110" t="s">
        <v>769</v>
      </c>
      <c r="B5" s="97">
        <v>3</v>
      </c>
      <c r="C5" s="110" t="s">
        <v>167</v>
      </c>
      <c r="D5" s="111">
        <v>43722.708495370367</v>
      </c>
      <c r="E5" s="110">
        <v>71</v>
      </c>
      <c r="F5" s="112">
        <v>46.379999999999768</v>
      </c>
      <c r="G5" s="110" t="s">
        <v>68</v>
      </c>
      <c r="H5" s="110">
        <v>71.772999999999996</v>
      </c>
      <c r="I5" s="110">
        <v>131</v>
      </c>
      <c r="J5" s="112">
        <v>52.71000000000015</v>
      </c>
      <c r="K5" s="110" t="s">
        <v>69</v>
      </c>
      <c r="L5" s="113">
        <v>131.8785</v>
      </c>
      <c r="M5" s="113">
        <v>-131.8785</v>
      </c>
      <c r="N5" s="114">
        <v>1120</v>
      </c>
      <c r="O5" s="114">
        <v>1110.49</v>
      </c>
      <c r="P5" s="110" t="s">
        <v>323</v>
      </c>
    </row>
    <row r="6" spans="1:16" s="110" customFormat="1">
      <c r="A6" s="110" t="s">
        <v>769</v>
      </c>
      <c r="B6" s="97">
        <v>4</v>
      </c>
      <c r="C6" s="110" t="s">
        <v>142</v>
      </c>
      <c r="D6" s="111">
        <v>43722.998831018522</v>
      </c>
      <c r="E6" s="110">
        <v>72</v>
      </c>
      <c r="F6" s="112">
        <v>20.960000000000036</v>
      </c>
      <c r="G6" s="110" t="s">
        <v>68</v>
      </c>
      <c r="H6" s="110">
        <v>72.349333333333334</v>
      </c>
      <c r="I6" s="110">
        <v>134</v>
      </c>
      <c r="J6" s="112">
        <v>8.9999999999577085E-2</v>
      </c>
      <c r="K6" s="110" t="s">
        <v>69</v>
      </c>
      <c r="L6" s="113">
        <v>134.00149999999999</v>
      </c>
      <c r="M6" s="113">
        <v>-134.00149999999999</v>
      </c>
      <c r="N6" s="114">
        <v>2065</v>
      </c>
      <c r="O6" s="114">
        <v>2055.3470000000002</v>
      </c>
      <c r="P6" s="110" t="s">
        <v>330</v>
      </c>
    </row>
    <row r="7" spans="1:16" s="110" customFormat="1">
      <c r="A7" s="110" t="s">
        <v>769</v>
      </c>
      <c r="B7" s="97">
        <v>5</v>
      </c>
      <c r="C7" s="110" t="s">
        <v>184</v>
      </c>
      <c r="D7" s="111">
        <v>43723.263993055552</v>
      </c>
      <c r="E7" s="110">
        <v>72</v>
      </c>
      <c r="F7" s="112">
        <v>53.849999999999625</v>
      </c>
      <c r="G7" s="110" t="s">
        <v>68</v>
      </c>
      <c r="H7" s="110">
        <v>72.897499999999994</v>
      </c>
      <c r="I7" s="110">
        <v>135</v>
      </c>
      <c r="J7" s="112">
        <v>59.950000000000045</v>
      </c>
      <c r="K7" s="110" t="s">
        <v>69</v>
      </c>
      <c r="L7" s="113">
        <v>135.99916666666667</v>
      </c>
      <c r="M7" s="113">
        <v>-135.99916666666667</v>
      </c>
      <c r="N7" s="114">
        <v>2749</v>
      </c>
      <c r="O7" s="114">
        <v>2739.2069999999999</v>
      </c>
      <c r="P7" s="110" t="s">
        <v>337</v>
      </c>
    </row>
    <row r="8" spans="1:16" s="110" customFormat="1">
      <c r="A8" s="110" t="s">
        <v>769</v>
      </c>
      <c r="B8" s="97">
        <v>6</v>
      </c>
      <c r="C8" s="110" t="s">
        <v>151</v>
      </c>
      <c r="D8" s="111">
        <v>43723.547094907408</v>
      </c>
      <c r="E8" s="110">
        <v>73</v>
      </c>
      <c r="F8" s="112">
        <v>30.110000000000241</v>
      </c>
      <c r="G8" s="110" t="s">
        <v>68</v>
      </c>
      <c r="H8" s="110">
        <v>73.501833333333337</v>
      </c>
      <c r="I8" s="110">
        <v>134</v>
      </c>
      <c r="J8" s="112">
        <v>14.950000000000045</v>
      </c>
      <c r="K8" s="110" t="s">
        <v>69</v>
      </c>
      <c r="L8" s="113">
        <v>134.24916666666667</v>
      </c>
      <c r="M8" s="113">
        <v>-134.24916666666667</v>
      </c>
      <c r="N8" s="114">
        <v>2884</v>
      </c>
      <c r="O8" s="114">
        <v>2873.884</v>
      </c>
      <c r="P8" s="110" t="s">
        <v>342</v>
      </c>
    </row>
    <row r="9" spans="1:16" s="110" customFormat="1">
      <c r="A9" s="110" t="s">
        <v>769</v>
      </c>
      <c r="B9" s="97">
        <v>7</v>
      </c>
      <c r="C9" s="110" t="s">
        <v>152</v>
      </c>
      <c r="D9" s="111">
        <v>43723.885358796295</v>
      </c>
      <c r="E9" s="110">
        <v>74</v>
      </c>
      <c r="F9" s="112">
        <v>29.960000000000377</v>
      </c>
      <c r="G9" s="110" t="s">
        <v>68</v>
      </c>
      <c r="H9" s="110">
        <v>74.49933333333334</v>
      </c>
      <c r="I9" s="110">
        <v>135</v>
      </c>
      <c r="J9" s="112">
        <v>25.879999999999654</v>
      </c>
      <c r="K9" s="110" t="s">
        <v>69</v>
      </c>
      <c r="L9" s="113">
        <v>135.43133333333333</v>
      </c>
      <c r="M9" s="113">
        <v>-135.43133333333333</v>
      </c>
      <c r="N9" s="114">
        <v>3251</v>
      </c>
      <c r="O9" s="114">
        <v>3242.4250000000002</v>
      </c>
      <c r="P9" s="110" t="s">
        <v>346</v>
      </c>
    </row>
    <row r="10" spans="1:16" s="110" customFormat="1">
      <c r="A10" s="110" t="s">
        <v>769</v>
      </c>
      <c r="B10" s="97">
        <v>8</v>
      </c>
      <c r="C10" s="110" t="s">
        <v>153</v>
      </c>
      <c r="D10" s="111">
        <v>43724.298402777778</v>
      </c>
      <c r="E10" s="110">
        <v>74</v>
      </c>
      <c r="F10" s="112">
        <v>59.950000000000045</v>
      </c>
      <c r="G10" s="110" t="s">
        <v>68</v>
      </c>
      <c r="H10" s="110">
        <v>74.999166666666667</v>
      </c>
      <c r="I10" s="110">
        <v>139</v>
      </c>
      <c r="J10" s="112">
        <v>59.689999999999941</v>
      </c>
      <c r="K10" s="110" t="s">
        <v>69</v>
      </c>
      <c r="L10" s="113">
        <v>139.99483333333333</v>
      </c>
      <c r="M10" s="113">
        <v>-139.99483333333333</v>
      </c>
      <c r="N10" s="114">
        <v>3624</v>
      </c>
      <c r="O10" s="114">
        <v>3616.2370000000001</v>
      </c>
      <c r="P10" s="110" t="s">
        <v>363</v>
      </c>
    </row>
    <row r="11" spans="1:16">
      <c r="A11" s="110" t="s">
        <v>769</v>
      </c>
      <c r="B11" s="97">
        <v>9</v>
      </c>
      <c r="C11" s="93" t="s">
        <v>155</v>
      </c>
      <c r="D11" s="111">
        <v>43724.66615740741</v>
      </c>
      <c r="E11" s="93">
        <v>76</v>
      </c>
      <c r="F11" s="99">
        <v>1.0000000000331966E-2</v>
      </c>
      <c r="G11" s="93" t="s">
        <v>68</v>
      </c>
      <c r="H11" s="93">
        <v>76.000166666666672</v>
      </c>
      <c r="I11" s="93">
        <v>139</v>
      </c>
      <c r="J11" s="99">
        <v>59.889999999999759</v>
      </c>
      <c r="K11" s="93" t="s">
        <v>69</v>
      </c>
      <c r="L11" s="100">
        <v>139.99816666666666</v>
      </c>
      <c r="M11" s="100">
        <v>-139.99816666666666</v>
      </c>
      <c r="N11" s="98">
        <v>3697</v>
      </c>
      <c r="O11" s="98">
        <v>3688.05</v>
      </c>
      <c r="P11" s="93" t="s">
        <v>374</v>
      </c>
    </row>
    <row r="12" spans="1:16">
      <c r="A12" s="110" t="s">
        <v>769</v>
      </c>
      <c r="B12" s="97">
        <v>10</v>
      </c>
      <c r="C12" s="93" t="s">
        <v>156</v>
      </c>
      <c r="D12" s="111">
        <v>43725.078831018516</v>
      </c>
      <c r="E12" s="93">
        <v>76</v>
      </c>
      <c r="F12" s="99">
        <v>32.3599999999999</v>
      </c>
      <c r="G12" s="93" t="s">
        <v>68</v>
      </c>
      <c r="H12" s="93">
        <v>76.539333333333332</v>
      </c>
      <c r="I12" s="93">
        <v>135</v>
      </c>
      <c r="J12" s="99">
        <v>26.150000000000091</v>
      </c>
      <c r="K12" s="93" t="s">
        <v>69</v>
      </c>
      <c r="L12" s="100">
        <v>135.43583333333333</v>
      </c>
      <c r="M12" s="100">
        <v>-135.43583333333333</v>
      </c>
      <c r="N12" s="98">
        <v>3569</v>
      </c>
      <c r="O12" s="98">
        <v>3560.538</v>
      </c>
      <c r="P12" s="93" t="s">
        <v>385</v>
      </c>
    </row>
    <row r="13" spans="1:16">
      <c r="A13" s="110" t="s">
        <v>769</v>
      </c>
      <c r="B13" s="97">
        <v>11</v>
      </c>
      <c r="C13" s="93" t="s">
        <v>157</v>
      </c>
      <c r="D13" s="111">
        <v>43725.537465277775</v>
      </c>
      <c r="E13" s="93">
        <v>77</v>
      </c>
      <c r="F13" s="99">
        <v>0</v>
      </c>
      <c r="G13" s="93" t="s">
        <v>68</v>
      </c>
      <c r="H13" s="93">
        <v>77</v>
      </c>
      <c r="I13" s="93">
        <v>140</v>
      </c>
      <c r="J13" s="99">
        <v>0.17999999999915417</v>
      </c>
      <c r="K13" s="93" t="s">
        <v>69</v>
      </c>
      <c r="L13" s="100">
        <v>140.00299999999999</v>
      </c>
      <c r="M13" s="100">
        <v>-140.00299999999999</v>
      </c>
      <c r="N13" s="98">
        <v>3728</v>
      </c>
      <c r="O13" s="98">
        <v>3719.01</v>
      </c>
      <c r="P13" s="93" t="s">
        <v>773</v>
      </c>
    </row>
    <row r="14" spans="1:16">
      <c r="A14" s="110" t="s">
        <v>769</v>
      </c>
      <c r="B14" s="97">
        <v>12</v>
      </c>
      <c r="C14" s="93" t="s">
        <v>159</v>
      </c>
      <c r="D14" s="111">
        <v>43725.898657407408</v>
      </c>
      <c r="E14" s="93">
        <v>77</v>
      </c>
      <c r="F14" s="99">
        <v>18.099999999999739</v>
      </c>
      <c r="G14" s="93" t="s">
        <v>68</v>
      </c>
      <c r="H14" s="93">
        <v>77.301666666666662</v>
      </c>
      <c r="I14" s="93">
        <v>143</v>
      </c>
      <c r="J14" s="99">
        <v>18.419999999999277</v>
      </c>
      <c r="K14" s="93" t="s">
        <v>69</v>
      </c>
      <c r="L14" s="100">
        <v>143.30699999999999</v>
      </c>
      <c r="M14" s="100">
        <v>-143.30699999999999</v>
      </c>
      <c r="N14" s="98">
        <v>3783</v>
      </c>
      <c r="O14" s="98">
        <v>3774.3789999999999</v>
      </c>
      <c r="P14" s="93" t="s">
        <v>408</v>
      </c>
    </row>
    <row r="15" spans="1:16">
      <c r="A15" s="110" t="s">
        <v>769</v>
      </c>
      <c r="B15" s="97">
        <v>13</v>
      </c>
      <c r="C15" s="93" t="s">
        <v>158</v>
      </c>
      <c r="D15" s="111">
        <v>43726.344201388885</v>
      </c>
      <c r="E15" s="93">
        <v>78</v>
      </c>
      <c r="F15" s="99">
        <v>0.22999999999996135</v>
      </c>
      <c r="G15" s="93" t="s">
        <v>68</v>
      </c>
      <c r="H15" s="93">
        <v>78.003833333333333</v>
      </c>
      <c r="I15" s="93">
        <v>140</v>
      </c>
      <c r="J15" s="99">
        <v>0.44999999999959073</v>
      </c>
      <c r="K15" s="93" t="s">
        <v>69</v>
      </c>
      <c r="L15" s="100">
        <v>140.00749999999999</v>
      </c>
      <c r="M15" s="100">
        <v>-140.00749999999999</v>
      </c>
      <c r="N15" s="98">
        <v>3753</v>
      </c>
      <c r="O15" s="98">
        <v>3743.1709999999998</v>
      </c>
      <c r="P15" s="93" t="s">
        <v>423</v>
      </c>
    </row>
    <row r="16" spans="1:16">
      <c r="A16" s="110" t="s">
        <v>769</v>
      </c>
      <c r="B16" s="97">
        <v>14</v>
      </c>
      <c r="C16" s="93" t="s">
        <v>178</v>
      </c>
      <c r="D16" s="111">
        <v>43726.980613425927</v>
      </c>
      <c r="E16" s="93">
        <v>79</v>
      </c>
      <c r="F16" s="99">
        <v>0.42000000000030013</v>
      </c>
      <c r="G16" s="93" t="s">
        <v>68</v>
      </c>
      <c r="H16" s="93">
        <v>79.007000000000005</v>
      </c>
      <c r="I16" s="93">
        <v>137</v>
      </c>
      <c r="J16" s="99">
        <v>5.7399999999995543</v>
      </c>
      <c r="K16" s="93" t="s">
        <v>69</v>
      </c>
      <c r="L16" s="100">
        <v>137.09566666666666</v>
      </c>
      <c r="M16" s="100">
        <v>-137.09566666666666</v>
      </c>
      <c r="N16" s="98">
        <v>3728</v>
      </c>
      <c r="O16" s="98">
        <v>600.70500000000004</v>
      </c>
      <c r="P16" s="93" t="s">
        <v>432</v>
      </c>
    </row>
    <row r="17" spans="1:16">
      <c r="A17" s="110" t="s">
        <v>769</v>
      </c>
      <c r="B17" s="97">
        <v>15</v>
      </c>
      <c r="C17" s="93" t="s">
        <v>180</v>
      </c>
      <c r="D17" s="111">
        <v>43728.110150462962</v>
      </c>
      <c r="E17" s="93">
        <v>80</v>
      </c>
      <c r="F17" s="99">
        <v>56.160000000000423</v>
      </c>
      <c r="G17" s="93" t="s">
        <v>68</v>
      </c>
      <c r="H17" s="93">
        <v>80.936000000000007</v>
      </c>
      <c r="I17" s="93">
        <v>135</v>
      </c>
      <c r="J17" s="99">
        <v>37.450000000000045</v>
      </c>
      <c r="K17" s="93" t="s">
        <v>69</v>
      </c>
      <c r="L17" s="100">
        <v>135.62416666666667</v>
      </c>
      <c r="M17" s="100">
        <v>-135.62416666666667</v>
      </c>
      <c r="N17" s="98">
        <v>3707</v>
      </c>
      <c r="O17" s="98">
        <v>3697.1149999999998</v>
      </c>
      <c r="P17" s="93" t="s">
        <v>455</v>
      </c>
    </row>
    <row r="18" spans="1:16">
      <c r="A18" s="110" t="s">
        <v>769</v>
      </c>
      <c r="B18" s="97">
        <v>16</v>
      </c>
      <c r="C18" s="93" t="s">
        <v>186</v>
      </c>
      <c r="D18" s="111">
        <v>43729.112233796295</v>
      </c>
      <c r="E18" s="93">
        <v>80</v>
      </c>
      <c r="F18" s="99">
        <v>1.8999999999999773</v>
      </c>
      <c r="G18" s="93" t="s">
        <v>68</v>
      </c>
      <c r="H18" s="93">
        <v>80.031666666666666</v>
      </c>
      <c r="I18" s="93">
        <v>140</v>
      </c>
      <c r="J18" s="99">
        <v>8.2699999999999818</v>
      </c>
      <c r="K18" s="93" t="s">
        <v>69</v>
      </c>
      <c r="L18" s="100">
        <v>140.13783333333333</v>
      </c>
      <c r="M18" s="100">
        <v>-140.13783333333333</v>
      </c>
      <c r="N18" s="98">
        <v>3767</v>
      </c>
      <c r="O18" s="98">
        <v>1001.811</v>
      </c>
      <c r="P18" s="93" t="s">
        <v>474</v>
      </c>
    </row>
    <row r="19" spans="1:16">
      <c r="A19" s="110" t="s">
        <v>769</v>
      </c>
      <c r="B19" s="97">
        <v>17</v>
      </c>
      <c r="C19" s="93" t="s">
        <v>188</v>
      </c>
      <c r="D19" s="111">
        <v>43729.201481481483</v>
      </c>
      <c r="E19" s="93">
        <v>80</v>
      </c>
      <c r="F19" s="99">
        <v>1.8100000000004002</v>
      </c>
      <c r="G19" s="93" t="s">
        <v>68</v>
      </c>
      <c r="H19" s="93">
        <v>80.030166666666673</v>
      </c>
      <c r="I19" s="93">
        <v>140</v>
      </c>
      <c r="J19" s="99">
        <v>9.4799999999992224</v>
      </c>
      <c r="K19" s="93" t="s">
        <v>69</v>
      </c>
      <c r="L19" s="100">
        <v>140.15799999999999</v>
      </c>
      <c r="M19" s="100">
        <v>-140.15799999999999</v>
      </c>
      <c r="N19" s="98">
        <v>3767</v>
      </c>
      <c r="O19" s="98">
        <v>3756.5169999999998</v>
      </c>
      <c r="P19" s="93" t="s">
        <v>477</v>
      </c>
    </row>
    <row r="20" spans="1:16">
      <c r="A20" s="110" t="s">
        <v>769</v>
      </c>
      <c r="B20" s="97">
        <v>18</v>
      </c>
      <c r="C20" s="93" t="s">
        <v>190</v>
      </c>
      <c r="D20" s="111">
        <v>43730.099479166667</v>
      </c>
      <c r="E20" s="93">
        <v>79</v>
      </c>
      <c r="F20" s="99">
        <v>8.4199999999998454</v>
      </c>
      <c r="G20" s="93" t="s">
        <v>68</v>
      </c>
      <c r="H20" s="93">
        <v>79.140333333333331</v>
      </c>
      <c r="I20" s="93">
        <v>145</v>
      </c>
      <c r="J20" s="99">
        <v>40.390000000000441</v>
      </c>
      <c r="K20" s="93" t="s">
        <v>69</v>
      </c>
      <c r="L20" s="100">
        <v>145.67316666666667</v>
      </c>
      <c r="M20" s="100">
        <v>-145.67316666666667</v>
      </c>
      <c r="N20" s="98">
        <v>3809</v>
      </c>
      <c r="O20" s="98">
        <v>3800.3649999999998</v>
      </c>
      <c r="P20" s="93" t="s">
        <v>489</v>
      </c>
    </row>
    <row r="21" spans="1:16">
      <c r="A21" s="110" t="s">
        <v>769</v>
      </c>
      <c r="B21" s="97">
        <v>19</v>
      </c>
      <c r="C21" s="93" t="s">
        <v>192</v>
      </c>
      <c r="D21" s="111">
        <v>43730.48945601852</v>
      </c>
      <c r="E21" s="93">
        <v>79</v>
      </c>
      <c r="F21" s="99">
        <v>8.0000000000097771E-2</v>
      </c>
      <c r="G21" s="93" t="s">
        <v>68</v>
      </c>
      <c r="H21" s="93">
        <v>79.001333333333335</v>
      </c>
      <c r="I21" s="93">
        <v>149</v>
      </c>
      <c r="J21" s="99">
        <v>59.429999999999836</v>
      </c>
      <c r="K21" s="93" t="s">
        <v>69</v>
      </c>
      <c r="L21" s="100">
        <v>149.9905</v>
      </c>
      <c r="M21" s="100">
        <v>-149.9905</v>
      </c>
      <c r="N21" s="98">
        <v>3817</v>
      </c>
      <c r="O21" s="98">
        <v>3808.1579999999999</v>
      </c>
      <c r="P21" s="93" t="s">
        <v>495</v>
      </c>
    </row>
    <row r="22" spans="1:16">
      <c r="A22" s="110" t="s">
        <v>769</v>
      </c>
      <c r="B22" s="97">
        <v>20</v>
      </c>
      <c r="C22" s="93" t="s">
        <v>194</v>
      </c>
      <c r="D22" s="111">
        <v>43731.182962962965</v>
      </c>
      <c r="E22" s="93">
        <v>78</v>
      </c>
      <c r="F22" s="99">
        <v>19.50999999999965</v>
      </c>
      <c r="G22" s="93" t="s">
        <v>68</v>
      </c>
      <c r="H22" s="93">
        <v>78.325166666666661</v>
      </c>
      <c r="I22" s="93">
        <v>153</v>
      </c>
      <c r="J22" s="99">
        <v>8.4699999999997999</v>
      </c>
      <c r="K22" s="93" t="s">
        <v>69</v>
      </c>
      <c r="L22" s="100">
        <v>153.14116666666666</v>
      </c>
      <c r="M22" s="100">
        <v>-153.14116666666666</v>
      </c>
      <c r="N22" s="98">
        <v>2644</v>
      </c>
      <c r="O22" s="98">
        <v>2644.7689999999998</v>
      </c>
      <c r="P22" s="93" t="s">
        <v>507</v>
      </c>
    </row>
    <row r="23" spans="1:16">
      <c r="A23" s="110" t="s">
        <v>769</v>
      </c>
      <c r="B23" s="97">
        <v>21</v>
      </c>
      <c r="C23" s="93" t="s">
        <v>196</v>
      </c>
      <c r="D23" s="111">
        <v>43731.41233796296</v>
      </c>
      <c r="E23" s="93">
        <v>78</v>
      </c>
      <c r="F23" s="99">
        <v>10.900000000000318</v>
      </c>
      <c r="G23" s="93" t="s">
        <v>68</v>
      </c>
      <c r="H23" s="93">
        <v>78.181666666666672</v>
      </c>
      <c r="I23" s="93">
        <v>151</v>
      </c>
      <c r="J23" s="99">
        <v>38.369999999999891</v>
      </c>
      <c r="K23" s="93" t="s">
        <v>69</v>
      </c>
      <c r="L23" s="100">
        <v>151.6395</v>
      </c>
      <c r="M23" s="100">
        <v>-151.6395</v>
      </c>
      <c r="N23" s="98">
        <v>3823</v>
      </c>
      <c r="O23" s="98">
        <v>3814.1010000000001</v>
      </c>
      <c r="P23" s="93" t="s">
        <v>516</v>
      </c>
    </row>
    <row r="24" spans="1:16">
      <c r="A24" s="110" t="s">
        <v>769</v>
      </c>
      <c r="B24" s="97">
        <v>22</v>
      </c>
      <c r="C24" s="93" t="s">
        <v>198</v>
      </c>
      <c r="D24" s="111">
        <v>43731.858530092592</v>
      </c>
      <c r="E24" s="93">
        <v>77</v>
      </c>
      <c r="F24" s="99">
        <v>59.709999999999752</v>
      </c>
      <c r="G24" s="93" t="s">
        <v>68</v>
      </c>
      <c r="H24" s="93">
        <v>77.995166666666663</v>
      </c>
      <c r="I24" s="93">
        <v>150</v>
      </c>
      <c r="J24" s="99">
        <v>2.1700000000004138</v>
      </c>
      <c r="K24" s="93" t="s">
        <v>69</v>
      </c>
      <c r="L24" s="100">
        <v>150.03616666666667</v>
      </c>
      <c r="M24" s="100">
        <v>-150.03616666666667</v>
      </c>
      <c r="N24" s="98">
        <v>3823</v>
      </c>
      <c r="O24" s="98">
        <v>3814.1280000000002</v>
      </c>
      <c r="P24" s="93" t="s">
        <v>521</v>
      </c>
    </row>
    <row r="25" spans="1:16">
      <c r="A25" s="110" t="s">
        <v>769</v>
      </c>
      <c r="B25" s="97">
        <v>23</v>
      </c>
      <c r="C25" s="93" t="s">
        <v>200</v>
      </c>
      <c r="D25" s="111">
        <v>43732.210625</v>
      </c>
      <c r="E25" s="93">
        <v>77</v>
      </c>
      <c r="F25" s="99">
        <v>42.169999999999845</v>
      </c>
      <c r="G25" s="93" t="s">
        <v>68</v>
      </c>
      <c r="H25" s="93">
        <v>77.702833333333331</v>
      </c>
      <c r="I25" s="93">
        <v>146</v>
      </c>
      <c r="J25" s="99">
        <v>40.299999999999159</v>
      </c>
      <c r="K25" s="93" t="s">
        <v>69</v>
      </c>
      <c r="L25" s="100">
        <v>146.67166666666665</v>
      </c>
      <c r="M25" s="100">
        <v>-146.67166666666665</v>
      </c>
      <c r="N25" s="98">
        <v>3811</v>
      </c>
      <c r="O25" s="98">
        <v>3801.5349999999999</v>
      </c>
      <c r="P25" s="93" t="s">
        <v>534</v>
      </c>
    </row>
    <row r="26" spans="1:16">
      <c r="A26" s="110" t="s">
        <v>769</v>
      </c>
      <c r="B26" s="97">
        <v>24</v>
      </c>
      <c r="C26" s="93" t="s">
        <v>202</v>
      </c>
      <c r="D26" s="111">
        <v>43732.694074074076</v>
      </c>
      <c r="E26" s="93">
        <v>76</v>
      </c>
      <c r="F26" s="99">
        <v>59.980000000000189</v>
      </c>
      <c r="G26" s="93" t="s">
        <v>68</v>
      </c>
      <c r="H26" s="93">
        <v>76.99966666666667</v>
      </c>
      <c r="I26" s="93">
        <v>149</v>
      </c>
      <c r="J26" s="99">
        <v>59.889999999999759</v>
      </c>
      <c r="K26" s="93" t="s">
        <v>69</v>
      </c>
      <c r="L26" s="100">
        <v>149.99816666666666</v>
      </c>
      <c r="M26" s="100">
        <v>-149.99816666666666</v>
      </c>
      <c r="N26" s="98">
        <v>3826</v>
      </c>
      <c r="O26" s="98">
        <v>3817.1909999999998</v>
      </c>
      <c r="P26" s="93" t="s">
        <v>541</v>
      </c>
    </row>
    <row r="27" spans="1:16">
      <c r="A27" s="110" t="s">
        <v>769</v>
      </c>
      <c r="B27" s="97">
        <v>25</v>
      </c>
      <c r="C27" s="93" t="s">
        <v>204</v>
      </c>
      <c r="D27" s="111">
        <v>43733.090462962966</v>
      </c>
      <c r="E27" s="93">
        <v>75</v>
      </c>
      <c r="F27" s="99">
        <v>59.919999999999902</v>
      </c>
      <c r="G27" s="93" t="s">
        <v>68</v>
      </c>
      <c r="H27" s="93">
        <v>75.998666666666665</v>
      </c>
      <c r="I27" s="93">
        <v>149</v>
      </c>
      <c r="J27" s="99">
        <v>59.619999999999322</v>
      </c>
      <c r="K27" s="93" t="s">
        <v>69</v>
      </c>
      <c r="L27" s="100">
        <v>149.99366666666666</v>
      </c>
      <c r="M27" s="100">
        <v>-149.99366666666666</v>
      </c>
      <c r="N27" s="98">
        <v>3829</v>
      </c>
      <c r="O27" s="98">
        <v>3820.2669999999998</v>
      </c>
      <c r="P27" s="93" t="s">
        <v>546</v>
      </c>
    </row>
    <row r="28" spans="1:16">
      <c r="A28" s="110" t="s">
        <v>769</v>
      </c>
      <c r="B28" s="97">
        <v>26</v>
      </c>
      <c r="C28" s="93" t="s">
        <v>206</v>
      </c>
      <c r="D28" s="111">
        <v>43733.457662037035</v>
      </c>
      <c r="E28" s="93">
        <v>75</v>
      </c>
      <c r="F28" s="99">
        <v>17.969999999999686</v>
      </c>
      <c r="G28" s="93" t="s">
        <v>68</v>
      </c>
      <c r="H28" s="93">
        <v>75.299499999999995</v>
      </c>
      <c r="I28" s="93">
        <v>153</v>
      </c>
      <c r="J28" s="99">
        <v>18.190000000000168</v>
      </c>
      <c r="K28" s="93" t="s">
        <v>69</v>
      </c>
      <c r="L28" s="100">
        <v>153.30316666666667</v>
      </c>
      <c r="M28" s="100">
        <v>-153.30316666666667</v>
      </c>
      <c r="N28" s="98">
        <v>3842</v>
      </c>
      <c r="O28" s="98">
        <v>3832.0479999999998</v>
      </c>
      <c r="P28" s="93" t="s">
        <v>559</v>
      </c>
    </row>
    <row r="29" spans="1:16">
      <c r="A29" s="110" t="s">
        <v>769</v>
      </c>
      <c r="B29" s="97">
        <v>27</v>
      </c>
      <c r="C29" s="93" t="s">
        <v>208</v>
      </c>
      <c r="D29" s="111">
        <v>43733.789756944447</v>
      </c>
      <c r="E29" s="93">
        <v>74</v>
      </c>
      <c r="F29" s="99">
        <v>59.900000000000091</v>
      </c>
      <c r="G29" s="93" t="s">
        <v>68</v>
      </c>
      <c r="H29" s="93">
        <v>74.998333333333335</v>
      </c>
      <c r="I29" s="93">
        <v>149</v>
      </c>
      <c r="J29" s="99">
        <v>59.820000000000846</v>
      </c>
      <c r="K29" s="93" t="s">
        <v>69</v>
      </c>
      <c r="L29" s="100">
        <v>149.99700000000001</v>
      </c>
      <c r="M29" s="100">
        <v>-149.99700000000001</v>
      </c>
      <c r="N29" s="98">
        <v>3826</v>
      </c>
      <c r="O29" s="98">
        <v>1000.038</v>
      </c>
      <c r="P29" s="93" t="s">
        <v>566</v>
      </c>
    </row>
    <row r="30" spans="1:16">
      <c r="A30" s="110" t="s">
        <v>769</v>
      </c>
      <c r="B30" s="97">
        <v>28</v>
      </c>
      <c r="C30" s="93" t="s">
        <v>210</v>
      </c>
      <c r="D30" s="111">
        <v>43733.881412037037</v>
      </c>
      <c r="E30" s="93">
        <v>74</v>
      </c>
      <c r="F30" s="99">
        <v>59.180000000000064</v>
      </c>
      <c r="G30" s="93" t="s">
        <v>68</v>
      </c>
      <c r="H30" s="93">
        <v>74.986333333333334</v>
      </c>
      <c r="I30" s="93">
        <v>149</v>
      </c>
      <c r="J30" s="99">
        <v>59.639999999999986</v>
      </c>
      <c r="K30" s="93" t="s">
        <v>69</v>
      </c>
      <c r="L30" s="100">
        <v>149.994</v>
      </c>
      <c r="M30" s="100">
        <v>-149.994</v>
      </c>
      <c r="N30" s="98">
        <v>3826</v>
      </c>
      <c r="O30" s="98">
        <v>3816.5520000000001</v>
      </c>
      <c r="P30" s="110" t="s">
        <v>568</v>
      </c>
    </row>
    <row r="31" spans="1:16">
      <c r="A31" s="110" t="s">
        <v>769</v>
      </c>
      <c r="B31" s="97">
        <v>29</v>
      </c>
      <c r="C31" s="93" t="s">
        <v>212</v>
      </c>
      <c r="D31" s="111">
        <v>43734.206574074073</v>
      </c>
      <c r="E31" s="93">
        <v>74</v>
      </c>
      <c r="F31" s="99">
        <v>41.909999999999741</v>
      </c>
      <c r="G31" s="93" t="s">
        <v>68</v>
      </c>
      <c r="H31" s="93">
        <v>74.698499999999996</v>
      </c>
      <c r="I31" s="93">
        <v>146</v>
      </c>
      <c r="J31" s="99">
        <v>41.909999999999741</v>
      </c>
      <c r="K31" s="93" t="s">
        <v>69</v>
      </c>
      <c r="L31" s="100">
        <v>146.6985</v>
      </c>
      <c r="M31" s="100">
        <v>-146.6985</v>
      </c>
      <c r="N31" s="98">
        <v>3780</v>
      </c>
      <c r="O31" s="98">
        <v>3770.9169999999999</v>
      </c>
      <c r="P31" s="93" t="s">
        <v>582</v>
      </c>
    </row>
    <row r="32" spans="1:16">
      <c r="A32" s="110" t="s">
        <v>769</v>
      </c>
      <c r="B32" s="97">
        <v>30</v>
      </c>
      <c r="C32" s="93" t="s">
        <v>214</v>
      </c>
      <c r="D32" s="111">
        <v>43734.574074074073</v>
      </c>
      <c r="E32" s="93">
        <v>74</v>
      </c>
      <c r="F32" s="99">
        <v>1.0000000000331966E-2</v>
      </c>
      <c r="G32" s="93" t="s">
        <v>68</v>
      </c>
      <c r="H32" s="93">
        <v>74.000166666666672</v>
      </c>
      <c r="I32" s="93">
        <v>149</v>
      </c>
      <c r="J32" s="99">
        <v>59.679999999999609</v>
      </c>
      <c r="K32" s="93" t="s">
        <v>69</v>
      </c>
      <c r="L32" s="100">
        <v>149.99466666666666</v>
      </c>
      <c r="M32" s="100">
        <v>-149.99466666666666</v>
      </c>
      <c r="N32" s="98">
        <v>3824</v>
      </c>
      <c r="O32" s="98">
        <v>3814.788</v>
      </c>
      <c r="P32" s="93" t="s">
        <v>590</v>
      </c>
    </row>
    <row r="33" spans="1:16">
      <c r="A33" s="110" t="s">
        <v>769</v>
      </c>
      <c r="B33" s="97">
        <v>31</v>
      </c>
      <c r="C33" s="93" t="s">
        <v>217</v>
      </c>
      <c r="D33" s="111">
        <v>43734.928715277776</v>
      </c>
      <c r="E33" s="93">
        <v>72</v>
      </c>
      <c r="F33" s="99">
        <v>59.950000000000045</v>
      </c>
      <c r="G33" s="93" t="s">
        <v>68</v>
      </c>
      <c r="H33" s="93">
        <v>72.999166666666667</v>
      </c>
      <c r="I33" s="93">
        <v>150</v>
      </c>
      <c r="J33" s="99">
        <v>1.1099999999993315</v>
      </c>
      <c r="K33" s="93" t="s">
        <v>69</v>
      </c>
      <c r="L33" s="100">
        <v>150.01849999999999</v>
      </c>
      <c r="M33" s="100">
        <v>-150.01849999999999</v>
      </c>
      <c r="N33" s="98">
        <v>3748</v>
      </c>
      <c r="O33" s="98">
        <v>3740.1190000000001</v>
      </c>
      <c r="P33" s="93" t="s">
        <v>597</v>
      </c>
    </row>
    <row r="34" spans="1:16">
      <c r="A34" s="110" t="s">
        <v>769</v>
      </c>
      <c r="B34" s="97">
        <v>32</v>
      </c>
      <c r="C34" s="93" t="s">
        <v>219</v>
      </c>
      <c r="D34" s="111">
        <v>43735.169942129629</v>
      </c>
      <c r="E34" s="93">
        <v>72</v>
      </c>
      <c r="F34" s="99">
        <v>29.969999999999857</v>
      </c>
      <c r="G34" s="93" t="s">
        <v>68</v>
      </c>
      <c r="H34" s="93">
        <v>72.499499999999998</v>
      </c>
      <c r="I34" s="93">
        <v>149</v>
      </c>
      <c r="J34" s="99">
        <v>59.679999999999609</v>
      </c>
      <c r="K34" s="93" t="s">
        <v>69</v>
      </c>
      <c r="L34" s="100">
        <v>149.99466666666666</v>
      </c>
      <c r="M34" s="100">
        <v>-149.99466666666666</v>
      </c>
      <c r="N34" s="98">
        <v>3723</v>
      </c>
      <c r="O34" s="98">
        <v>3713.9609999999998</v>
      </c>
      <c r="P34" s="93" t="s">
        <v>606</v>
      </c>
    </row>
    <row r="35" spans="1:16">
      <c r="A35" s="110" t="s">
        <v>769</v>
      </c>
      <c r="B35" s="97">
        <v>33</v>
      </c>
      <c r="C35" s="93" t="s">
        <v>221</v>
      </c>
      <c r="D35" s="111">
        <v>43735.419722222221</v>
      </c>
      <c r="E35" s="93">
        <v>71</v>
      </c>
      <c r="F35" s="99">
        <v>56.980000000000359</v>
      </c>
      <c r="G35" s="93" t="s">
        <v>68</v>
      </c>
      <c r="H35" s="93">
        <v>71.949666666666673</v>
      </c>
      <c r="I35" s="93">
        <v>150</v>
      </c>
      <c r="J35" s="99">
        <v>16.009999999999422</v>
      </c>
      <c r="K35" s="93" t="s">
        <v>69</v>
      </c>
      <c r="L35" s="100">
        <v>150.26683333333332</v>
      </c>
      <c r="M35" s="100">
        <v>-150.26683333333332</v>
      </c>
      <c r="N35" s="98">
        <v>2970</v>
      </c>
      <c r="O35" s="98">
        <v>2960.0160000000001</v>
      </c>
      <c r="P35" s="93" t="s">
        <v>614</v>
      </c>
    </row>
    <row r="36" spans="1:16">
      <c r="A36" s="110" t="s">
        <v>769</v>
      </c>
      <c r="B36" s="97">
        <v>34</v>
      </c>
      <c r="C36" s="93" t="s">
        <v>621</v>
      </c>
      <c r="D36" s="111">
        <v>43735.567546296297</v>
      </c>
      <c r="E36" s="93">
        <v>71</v>
      </c>
      <c r="F36" s="99">
        <v>49.240000000000066</v>
      </c>
      <c r="G36" s="93" t="s">
        <v>68</v>
      </c>
      <c r="H36" s="93">
        <v>71.820666666666668</v>
      </c>
      <c r="I36" s="93">
        <v>150</v>
      </c>
      <c r="J36" s="99">
        <v>46.059999999999377</v>
      </c>
      <c r="K36" s="93" t="s">
        <v>69</v>
      </c>
      <c r="L36" s="100">
        <v>150.76766666666666</v>
      </c>
      <c r="M36" s="100">
        <v>-150.76766666666666</v>
      </c>
      <c r="N36" s="98">
        <v>2572</v>
      </c>
      <c r="O36" s="98">
        <v>2561.491</v>
      </c>
      <c r="P36" s="93" t="s">
        <v>774</v>
      </c>
    </row>
    <row r="37" spans="1:16">
      <c r="A37" s="110" t="s">
        <v>769</v>
      </c>
      <c r="B37" s="97">
        <v>35</v>
      </c>
      <c r="C37" s="93" t="s">
        <v>223</v>
      </c>
      <c r="D37" s="111">
        <v>43735.716678240744</v>
      </c>
      <c r="E37" s="93">
        <v>71</v>
      </c>
      <c r="F37" s="99">
        <v>40.740000000000123</v>
      </c>
      <c r="G37" s="93" t="s">
        <v>68</v>
      </c>
      <c r="H37" s="93">
        <v>71.679000000000002</v>
      </c>
      <c r="I37" s="93">
        <v>151</v>
      </c>
      <c r="J37" s="99">
        <v>7.7899999999993952</v>
      </c>
      <c r="K37" s="93" t="s">
        <v>69</v>
      </c>
      <c r="L37" s="100">
        <v>151.12983333333332</v>
      </c>
      <c r="M37" s="100">
        <v>-151.12983333333332</v>
      </c>
      <c r="N37" s="98">
        <v>2083</v>
      </c>
      <c r="O37" s="98">
        <v>2073.0619999999999</v>
      </c>
      <c r="P37" s="93" t="s">
        <v>626</v>
      </c>
    </row>
    <row r="38" spans="1:16">
      <c r="A38" s="110" t="s">
        <v>769</v>
      </c>
      <c r="B38" s="97">
        <v>36</v>
      </c>
      <c r="C38" s="93" t="s">
        <v>225</v>
      </c>
      <c r="D38" s="111">
        <v>43735.887835648151</v>
      </c>
      <c r="E38" s="93">
        <v>71</v>
      </c>
      <c r="F38" s="99">
        <v>47.919999999999732</v>
      </c>
      <c r="G38" s="93" t="s">
        <v>68</v>
      </c>
      <c r="H38" s="93">
        <v>71.798666666666662</v>
      </c>
      <c r="I38" s="93">
        <v>150</v>
      </c>
      <c r="J38" s="99">
        <v>21.390000000000668</v>
      </c>
      <c r="K38" s="93" t="s">
        <v>69</v>
      </c>
      <c r="L38" s="100">
        <v>150.35650000000001</v>
      </c>
      <c r="M38" s="100">
        <v>-150.35650000000001</v>
      </c>
      <c r="N38" s="98">
        <v>2635</v>
      </c>
      <c r="O38" s="98">
        <v>501.20100000000002</v>
      </c>
      <c r="P38" s="93" t="s">
        <v>775</v>
      </c>
    </row>
    <row r="39" spans="1:16">
      <c r="A39" s="110" t="s">
        <v>769</v>
      </c>
      <c r="B39" s="97">
        <v>37</v>
      </c>
      <c r="C39" s="93" t="s">
        <v>227</v>
      </c>
      <c r="D39" s="111">
        <v>43736.373437499999</v>
      </c>
      <c r="E39" s="93">
        <v>72</v>
      </c>
      <c r="F39" s="99">
        <v>36.009999999999991</v>
      </c>
      <c r="G39" s="93" t="s">
        <v>68</v>
      </c>
      <c r="H39" s="93">
        <v>72.600166666666667</v>
      </c>
      <c r="I39" s="93">
        <v>144</v>
      </c>
      <c r="J39" s="99">
        <v>42.109999999999559</v>
      </c>
      <c r="K39" s="93" t="s">
        <v>69</v>
      </c>
      <c r="L39" s="100">
        <v>144.70183333333333</v>
      </c>
      <c r="M39" s="100">
        <v>-144.70183333333333</v>
      </c>
      <c r="N39" s="98">
        <v>3428</v>
      </c>
      <c r="O39" s="98">
        <v>3420.0430000000001</v>
      </c>
      <c r="P39" s="93" t="s">
        <v>645</v>
      </c>
    </row>
    <row r="40" spans="1:16">
      <c r="A40" s="110" t="s">
        <v>769</v>
      </c>
      <c r="B40" s="97">
        <v>38</v>
      </c>
      <c r="C40" s="93" t="s">
        <v>229</v>
      </c>
      <c r="D40" s="111">
        <v>43736.757523148146</v>
      </c>
      <c r="E40" s="93">
        <v>73</v>
      </c>
      <c r="F40" s="99">
        <v>41.879999999999598</v>
      </c>
      <c r="G40" s="93" t="s">
        <v>68</v>
      </c>
      <c r="H40" s="93">
        <v>73.697999999999993</v>
      </c>
      <c r="I40" s="93">
        <v>146</v>
      </c>
      <c r="J40" s="99">
        <v>41.870000000000118</v>
      </c>
      <c r="K40" s="93" t="s">
        <v>69</v>
      </c>
      <c r="L40" s="100">
        <v>146.69783333333334</v>
      </c>
      <c r="M40" s="100">
        <v>-146.69783333333334</v>
      </c>
      <c r="N40" s="98">
        <v>3736</v>
      </c>
      <c r="O40" s="98">
        <v>3726.3719999999998</v>
      </c>
      <c r="P40" s="93" t="s">
        <v>659</v>
      </c>
    </row>
    <row r="41" spans="1:16">
      <c r="A41" s="110" t="s">
        <v>769</v>
      </c>
      <c r="B41" s="93">
        <v>39</v>
      </c>
      <c r="C41" s="93" t="s">
        <v>231</v>
      </c>
      <c r="D41" s="111">
        <v>43737.125879629632</v>
      </c>
      <c r="E41" s="93">
        <v>73</v>
      </c>
      <c r="F41" s="99">
        <v>29.980000000000189</v>
      </c>
      <c r="G41" s="93" t="s">
        <v>68</v>
      </c>
      <c r="H41" s="93">
        <v>73.49966666666667</v>
      </c>
      <c r="I41" s="93">
        <v>142</v>
      </c>
      <c r="J41" s="99">
        <v>59.800000000000182</v>
      </c>
      <c r="K41" s="93" t="s">
        <v>69</v>
      </c>
      <c r="L41" s="100">
        <v>142.99666666666667</v>
      </c>
      <c r="M41" s="100">
        <v>-142.99666666666667</v>
      </c>
      <c r="N41" s="98">
        <v>3631</v>
      </c>
      <c r="O41" s="98">
        <v>1102.5139999999999</v>
      </c>
      <c r="P41" s="93" t="s">
        <v>668</v>
      </c>
    </row>
    <row r="42" spans="1:16">
      <c r="A42" s="110" t="s">
        <v>769</v>
      </c>
      <c r="B42" s="93">
        <v>40</v>
      </c>
      <c r="C42" s="93" t="s">
        <v>233</v>
      </c>
      <c r="D42" s="111">
        <v>43737.38989583333</v>
      </c>
      <c r="E42" s="93">
        <v>74</v>
      </c>
      <c r="F42" s="99">
        <v>17.949999999999875</v>
      </c>
      <c r="G42" s="93" t="s">
        <v>68</v>
      </c>
      <c r="H42" s="93">
        <v>74.299166666666665</v>
      </c>
      <c r="I42" s="93">
        <v>143</v>
      </c>
      <c r="J42" s="99">
        <v>18.310000000000741</v>
      </c>
      <c r="K42" s="93" t="s">
        <v>69</v>
      </c>
      <c r="L42" s="100">
        <v>143.30516666666668</v>
      </c>
      <c r="M42" s="100">
        <v>-143.30516666666668</v>
      </c>
      <c r="N42" s="98">
        <v>3698</v>
      </c>
      <c r="O42" s="98">
        <v>3689.31</v>
      </c>
      <c r="P42" s="93" t="s">
        <v>673</v>
      </c>
    </row>
    <row r="43" spans="1:16">
      <c r="A43" s="110" t="s">
        <v>769</v>
      </c>
      <c r="B43" s="93">
        <v>41</v>
      </c>
      <c r="C43" s="93" t="s">
        <v>235</v>
      </c>
      <c r="D43" s="111">
        <v>43737.721099537041</v>
      </c>
      <c r="E43" s="93">
        <v>73</v>
      </c>
      <c r="F43" s="99">
        <v>59.449999999999648</v>
      </c>
      <c r="G43" s="93" t="s">
        <v>68</v>
      </c>
      <c r="H43" s="93">
        <v>73.990833333333327</v>
      </c>
      <c r="I43" s="93">
        <v>140</v>
      </c>
      <c r="J43" s="99">
        <v>2.580000000000382</v>
      </c>
      <c r="K43" s="93" t="s">
        <v>69</v>
      </c>
      <c r="L43" s="100">
        <v>140.04300000000001</v>
      </c>
      <c r="M43" s="100">
        <v>-140.04300000000001</v>
      </c>
      <c r="N43" s="98">
        <v>3521</v>
      </c>
      <c r="O43" s="98">
        <v>1002.056</v>
      </c>
      <c r="P43" s="93" t="s">
        <v>682</v>
      </c>
    </row>
    <row r="44" spans="1:16">
      <c r="A44" s="110" t="s">
        <v>769</v>
      </c>
      <c r="B44" s="93">
        <v>42</v>
      </c>
      <c r="C44" s="93" t="s">
        <v>237</v>
      </c>
      <c r="D44" s="111">
        <v>43737.853275462963</v>
      </c>
      <c r="E44" s="93">
        <v>73</v>
      </c>
      <c r="F44" s="99">
        <v>59.570000000000221</v>
      </c>
      <c r="G44" s="93" t="s">
        <v>68</v>
      </c>
      <c r="H44" s="93">
        <v>73.992833333333337</v>
      </c>
      <c r="I44" s="93">
        <v>140</v>
      </c>
      <c r="J44" s="99">
        <v>3.6600000000004229</v>
      </c>
      <c r="K44" s="93" t="s">
        <v>69</v>
      </c>
      <c r="L44" s="100">
        <v>140.06100000000001</v>
      </c>
      <c r="M44" s="100">
        <v>-140.06100000000001</v>
      </c>
      <c r="N44" s="98">
        <v>3521</v>
      </c>
      <c r="O44" s="98">
        <v>3510.3409999999999</v>
      </c>
      <c r="P44" s="93" t="s">
        <v>684</v>
      </c>
    </row>
    <row r="45" spans="1:16">
      <c r="A45" s="110" t="s">
        <v>769</v>
      </c>
      <c r="B45" s="93">
        <v>43</v>
      </c>
      <c r="C45" s="93" t="s">
        <v>239</v>
      </c>
      <c r="D45" s="111">
        <v>43738.160902777781</v>
      </c>
      <c r="E45" s="93">
        <v>73</v>
      </c>
      <c r="F45" s="99">
        <v>26.989999999999839</v>
      </c>
      <c r="G45" s="93" t="s">
        <v>68</v>
      </c>
      <c r="H45" s="93">
        <v>73.449833333333331</v>
      </c>
      <c r="I45" s="93">
        <v>138</v>
      </c>
      <c r="J45" s="99">
        <v>0.64999999999940883</v>
      </c>
      <c r="K45" s="93" t="s">
        <v>69</v>
      </c>
      <c r="L45" s="100">
        <v>138.01083333333332</v>
      </c>
      <c r="M45" s="100">
        <v>-138.01083333333332</v>
      </c>
      <c r="N45" s="98">
        <v>3122</v>
      </c>
      <c r="O45" s="98">
        <v>3111.9609999999998</v>
      </c>
      <c r="P45" s="93" t="s">
        <v>695</v>
      </c>
    </row>
    <row r="46" spans="1:16">
      <c r="A46" s="110" t="s">
        <v>769</v>
      </c>
      <c r="B46" s="93">
        <v>44</v>
      </c>
      <c r="C46" s="93" t="s">
        <v>241</v>
      </c>
      <c r="D46" s="111">
        <v>43738.442754629628</v>
      </c>
      <c r="E46" s="93">
        <v>73</v>
      </c>
      <c r="F46" s="99">
        <v>0.21999999999962938</v>
      </c>
      <c r="G46" s="93" t="s">
        <v>68</v>
      </c>
      <c r="H46" s="93">
        <v>73.00366666666666</v>
      </c>
      <c r="I46" s="93">
        <v>140</v>
      </c>
      <c r="J46" s="99">
        <v>0.33000000000072305</v>
      </c>
      <c r="K46" s="93" t="s">
        <v>69</v>
      </c>
      <c r="L46" s="100">
        <v>140.00550000000001</v>
      </c>
      <c r="M46" s="100">
        <v>-140.00550000000001</v>
      </c>
      <c r="N46" s="98">
        <v>3216</v>
      </c>
      <c r="O46" s="98">
        <v>3207.578</v>
      </c>
      <c r="P46" s="93" t="s">
        <v>705</v>
      </c>
    </row>
    <row r="47" spans="1:16">
      <c r="A47" s="110" t="s">
        <v>769</v>
      </c>
      <c r="B47" s="93">
        <v>45</v>
      </c>
      <c r="C47" s="93" t="s">
        <v>243</v>
      </c>
      <c r="D47" s="111">
        <v>43738.839467592596</v>
      </c>
      <c r="E47" s="93">
        <v>72</v>
      </c>
      <c r="F47" s="99">
        <v>3.0000000000143245E-2</v>
      </c>
      <c r="G47" s="93" t="s">
        <v>68</v>
      </c>
      <c r="H47" s="93">
        <v>72.000500000000002</v>
      </c>
      <c r="I47" s="93">
        <v>140</v>
      </c>
      <c r="J47" s="99">
        <v>1.1099999999993315</v>
      </c>
      <c r="K47" s="93" t="s">
        <v>69</v>
      </c>
      <c r="L47" s="100">
        <v>140.01849999999999</v>
      </c>
      <c r="M47" s="100">
        <v>-140.01849999999999</v>
      </c>
      <c r="N47" s="98">
        <v>2693</v>
      </c>
      <c r="O47" s="98">
        <v>2683.6460000000002</v>
      </c>
      <c r="P47" s="93" t="s">
        <v>715</v>
      </c>
    </row>
    <row r="48" spans="1:16">
      <c r="A48" s="110" t="s">
        <v>769</v>
      </c>
      <c r="B48" s="93">
        <v>46</v>
      </c>
      <c r="C48" s="93" t="s">
        <v>245</v>
      </c>
      <c r="D48" s="111">
        <v>43739.048067129632</v>
      </c>
      <c r="E48" s="93">
        <v>71</v>
      </c>
      <c r="F48" s="99">
        <v>35.090000000000146</v>
      </c>
      <c r="G48" s="93" t="s">
        <v>68</v>
      </c>
      <c r="H48" s="93">
        <v>71.584833333333336</v>
      </c>
      <c r="I48" s="93">
        <v>140</v>
      </c>
      <c r="J48" s="99">
        <v>0</v>
      </c>
      <c r="K48" s="93" t="s">
        <v>69</v>
      </c>
      <c r="L48" s="100">
        <v>140</v>
      </c>
      <c r="M48" s="100">
        <v>-140</v>
      </c>
      <c r="N48" s="98">
        <v>2485</v>
      </c>
      <c r="O48" s="98">
        <v>2475.4650000000001</v>
      </c>
      <c r="P48" s="93" t="s">
        <v>720</v>
      </c>
    </row>
    <row r="49" spans="1:16">
      <c r="A49" s="110" t="s">
        <v>769</v>
      </c>
      <c r="B49" s="93">
        <v>47</v>
      </c>
      <c r="C49" s="93" t="s">
        <v>247</v>
      </c>
      <c r="D49" s="111">
        <v>43739.263483796298</v>
      </c>
      <c r="E49" s="93">
        <v>71</v>
      </c>
      <c r="F49" s="99">
        <v>6.0000000000286491E-2</v>
      </c>
      <c r="G49" s="93" t="s">
        <v>68</v>
      </c>
      <c r="H49" s="93">
        <v>71.001000000000005</v>
      </c>
      <c r="I49" s="93">
        <v>139</v>
      </c>
      <c r="J49" s="99">
        <v>59.779999999999518</v>
      </c>
      <c r="K49" s="93" t="s">
        <v>69</v>
      </c>
      <c r="L49" s="100">
        <v>139.99633333333333</v>
      </c>
      <c r="M49" s="100">
        <v>-139.99633333333333</v>
      </c>
      <c r="N49" s="98">
        <v>2081</v>
      </c>
      <c r="O49" s="98">
        <v>2072.1610000000001</v>
      </c>
      <c r="P49" s="93" t="s">
        <v>776</v>
      </c>
    </row>
    <row r="50" spans="1:16">
      <c r="A50" s="110" t="s">
        <v>769</v>
      </c>
      <c r="B50" s="93">
        <v>48</v>
      </c>
      <c r="C50" s="93" t="s">
        <v>249</v>
      </c>
      <c r="D50" s="111">
        <v>43739.40556712963</v>
      </c>
      <c r="E50" s="93">
        <v>70</v>
      </c>
      <c r="F50" s="99">
        <v>48.53999999999985</v>
      </c>
      <c r="G50" s="93" t="s">
        <v>68</v>
      </c>
      <c r="H50" s="93">
        <v>70.808999999999997</v>
      </c>
      <c r="I50" s="93">
        <v>139</v>
      </c>
      <c r="J50" s="99">
        <v>59.929999999999382</v>
      </c>
      <c r="K50" s="93" t="s">
        <v>69</v>
      </c>
      <c r="L50" s="100">
        <v>139.99883333333332</v>
      </c>
      <c r="M50" s="100">
        <v>-139.99883333333332</v>
      </c>
      <c r="N50" s="98">
        <v>1513</v>
      </c>
      <c r="O50" s="98">
        <v>1503.0029999999999</v>
      </c>
      <c r="P50" s="93" t="s">
        <v>735</v>
      </c>
    </row>
    <row r="51" spans="1:16">
      <c r="A51" s="110" t="s">
        <v>769</v>
      </c>
      <c r="B51" s="93">
        <v>49</v>
      </c>
      <c r="C51" s="93" t="s">
        <v>251</v>
      </c>
      <c r="D51" s="111">
        <v>43739.517638888887</v>
      </c>
      <c r="E51" s="93">
        <v>70</v>
      </c>
      <c r="F51" s="99">
        <v>34.040000000000248</v>
      </c>
      <c r="G51" s="93" t="s">
        <v>68</v>
      </c>
      <c r="H51" s="93">
        <v>70.567333333333337</v>
      </c>
      <c r="I51" s="93">
        <v>140</v>
      </c>
      <c r="J51" s="99">
        <v>0.14999999999986358</v>
      </c>
      <c r="K51" s="93" t="s">
        <v>69</v>
      </c>
      <c r="L51" s="100">
        <v>140.0025</v>
      </c>
      <c r="M51" s="100">
        <v>-140.0025</v>
      </c>
      <c r="N51" s="98">
        <v>767</v>
      </c>
      <c r="O51" s="98">
        <v>756.82</v>
      </c>
      <c r="P51" s="93" t="s">
        <v>740</v>
      </c>
    </row>
    <row r="52" spans="1:16">
      <c r="A52" s="110" t="s">
        <v>769</v>
      </c>
      <c r="B52" s="93">
        <v>50</v>
      </c>
      <c r="C52" s="93" t="s">
        <v>253</v>
      </c>
      <c r="D52" s="111">
        <v>43739.600277777776</v>
      </c>
      <c r="E52" s="93">
        <v>70</v>
      </c>
      <c r="F52" s="99">
        <v>23.879999999999768</v>
      </c>
      <c r="G52" s="93" t="s">
        <v>68</v>
      </c>
      <c r="H52" s="93">
        <v>70.397999999999996</v>
      </c>
      <c r="I52" s="93">
        <v>139</v>
      </c>
      <c r="J52" s="99">
        <v>59.889999999999759</v>
      </c>
      <c r="K52" s="93" t="s">
        <v>69</v>
      </c>
      <c r="L52" s="100">
        <v>139.99816666666666</v>
      </c>
      <c r="M52" s="100">
        <v>-139.99816666666666</v>
      </c>
      <c r="N52" s="98">
        <v>501</v>
      </c>
      <c r="O52" s="98">
        <v>490.37799999999999</v>
      </c>
      <c r="P52" s="93" t="s">
        <v>743</v>
      </c>
    </row>
    <row r="53" spans="1:16">
      <c r="A53" s="110" t="s">
        <v>769</v>
      </c>
      <c r="B53" s="93">
        <v>51</v>
      </c>
      <c r="C53" s="93" t="s">
        <v>255</v>
      </c>
      <c r="D53" s="111">
        <v>43739.702546296299</v>
      </c>
      <c r="E53" s="93">
        <v>70</v>
      </c>
      <c r="F53" s="99">
        <v>13.570000000000277</v>
      </c>
      <c r="G53" s="93" t="s">
        <v>68</v>
      </c>
      <c r="H53" s="93">
        <v>70.226166666666671</v>
      </c>
      <c r="I53" s="93">
        <v>139</v>
      </c>
      <c r="J53" s="99">
        <v>59.739999999999895</v>
      </c>
      <c r="K53" s="93" t="s">
        <v>69</v>
      </c>
      <c r="L53" s="100">
        <v>139.99566666666666</v>
      </c>
      <c r="M53" s="100">
        <v>-139.99566666666666</v>
      </c>
      <c r="N53" s="98">
        <v>227</v>
      </c>
      <c r="O53" s="98">
        <v>218.642</v>
      </c>
      <c r="P53" s="93" t="s">
        <v>751</v>
      </c>
    </row>
    <row r="54" spans="1:16">
      <c r="A54" s="110" t="s">
        <v>769</v>
      </c>
      <c r="B54" s="93">
        <v>52</v>
      </c>
      <c r="C54" s="93" t="s">
        <v>257</v>
      </c>
      <c r="D54" s="111">
        <v>43739.836435185185</v>
      </c>
      <c r="E54" s="93">
        <v>70</v>
      </c>
      <c r="F54" s="99">
        <v>0.11999999999972033</v>
      </c>
      <c r="G54" s="93" t="s">
        <v>68</v>
      </c>
      <c r="H54" s="93">
        <v>70.001999999999995</v>
      </c>
      <c r="I54" s="93">
        <v>139</v>
      </c>
      <c r="J54" s="99">
        <v>59.850000000000136</v>
      </c>
      <c r="K54" s="93" t="s">
        <v>69</v>
      </c>
      <c r="L54" s="100">
        <v>139.9975</v>
      </c>
      <c r="M54" s="100">
        <v>-139.9975</v>
      </c>
      <c r="N54" s="98">
        <v>58</v>
      </c>
      <c r="O54" s="98">
        <v>52.457000000000001</v>
      </c>
      <c r="P54" s="93" t="s">
        <v>754</v>
      </c>
    </row>
    <row r="55" spans="1:16">
      <c r="A55" s="97"/>
      <c r="B55" s="93"/>
      <c r="D55" s="111"/>
      <c r="E55" s="93"/>
      <c r="H55" s="93"/>
      <c r="I55" s="93"/>
      <c r="N55" s="98"/>
      <c r="O55" s="98"/>
      <c r="P55" s="93"/>
    </row>
    <row r="56" spans="1:16">
      <c r="A56" s="97"/>
      <c r="B56" s="93"/>
      <c r="D56" s="111"/>
      <c r="E56" s="93"/>
      <c r="H56" s="93"/>
      <c r="I56" s="93"/>
      <c r="N56" s="98"/>
      <c r="O56" s="98"/>
      <c r="P56" s="93"/>
    </row>
    <row r="57" spans="1:16">
      <c r="A57" s="97"/>
      <c r="B57" s="93"/>
      <c r="D57" s="111"/>
      <c r="E57" s="93"/>
      <c r="H57" s="93"/>
      <c r="I57" s="93"/>
      <c r="N57" s="98"/>
      <c r="O57" s="98"/>
      <c r="P57" s="93"/>
    </row>
    <row r="58" spans="1:16">
      <c r="A58" s="97"/>
      <c r="B58" s="93"/>
      <c r="D58" s="111"/>
      <c r="E58" s="93"/>
      <c r="H58" s="93"/>
      <c r="I58" s="93"/>
      <c r="N58" s="98"/>
      <c r="O58" s="98"/>
      <c r="P58" s="93"/>
    </row>
    <row r="59" spans="1:16">
      <c r="A59" s="97"/>
      <c r="B59" s="93"/>
      <c r="D59" s="111"/>
      <c r="E59" s="93"/>
      <c r="H59" s="93"/>
      <c r="I59" s="93"/>
      <c r="N59" s="98"/>
      <c r="O59" s="98"/>
      <c r="P59" s="93"/>
    </row>
    <row r="60" spans="1:16">
      <c r="A60" s="97"/>
      <c r="B60" s="93"/>
      <c r="D60" s="111"/>
      <c r="E60" s="93"/>
      <c r="H60" s="93"/>
      <c r="I60" s="93"/>
      <c r="N60" s="98"/>
      <c r="O60" s="98"/>
      <c r="P60" s="93"/>
    </row>
    <row r="61" spans="1:16">
      <c r="A61" s="97"/>
      <c r="B61" s="93"/>
      <c r="D61" s="111"/>
      <c r="E61" s="93"/>
      <c r="H61" s="93"/>
      <c r="I61" s="93"/>
      <c r="N61" s="98"/>
      <c r="O61" s="98"/>
      <c r="P61" s="93"/>
    </row>
    <row r="62" spans="1:16">
      <c r="A62" s="97"/>
      <c r="B62" s="93"/>
      <c r="D62" s="111"/>
      <c r="E62" s="93"/>
      <c r="H62" s="93"/>
      <c r="I62" s="93"/>
      <c r="N62" s="98"/>
      <c r="O62" s="98"/>
      <c r="P62" s="93"/>
    </row>
    <row r="63" spans="1:16">
      <c r="A63" s="97"/>
      <c r="B63" s="93"/>
      <c r="D63" s="111"/>
      <c r="E63" s="93"/>
      <c r="H63" s="93"/>
      <c r="I63" s="93"/>
      <c r="N63" s="98"/>
      <c r="O63" s="98"/>
      <c r="P63" s="93"/>
    </row>
    <row r="64" spans="1:16">
      <c r="A64" s="97"/>
      <c r="B64" s="93"/>
      <c r="D64" s="111"/>
      <c r="E64" s="93"/>
      <c r="H64" s="93"/>
      <c r="I64" s="93"/>
      <c r="N64" s="98"/>
      <c r="O64" s="98"/>
      <c r="P64" s="93"/>
    </row>
    <row r="65" spans="1:17">
      <c r="A65" s="97"/>
      <c r="B65" s="93"/>
      <c r="D65" s="111"/>
      <c r="E65" s="93"/>
      <c r="H65" s="93"/>
      <c r="I65" s="93"/>
      <c r="N65" s="98"/>
      <c r="O65" s="98"/>
      <c r="P65" s="93"/>
    </row>
    <row r="66" spans="1:17">
      <c r="A66" s="97"/>
      <c r="B66" s="93"/>
      <c r="D66" s="111"/>
      <c r="E66" s="93"/>
      <c r="H66" s="93"/>
      <c r="I66" s="93"/>
      <c r="N66" s="98"/>
      <c r="O66" s="98"/>
      <c r="P66" s="93"/>
    </row>
    <row r="67" spans="1:17">
      <c r="A67" s="97"/>
      <c r="B67" s="93"/>
      <c r="D67" s="111"/>
      <c r="E67" s="93"/>
      <c r="H67" s="93"/>
      <c r="I67" s="93"/>
      <c r="N67" s="98"/>
      <c r="O67" s="98"/>
      <c r="P67" s="93"/>
    </row>
    <row r="68" spans="1:17">
      <c r="A68" s="97"/>
      <c r="B68" s="93"/>
      <c r="D68" s="111"/>
      <c r="E68" s="93"/>
      <c r="H68" s="93"/>
      <c r="I68" s="93"/>
      <c r="N68" s="98"/>
      <c r="O68" s="98"/>
      <c r="P68" s="93"/>
    </row>
    <row r="69" spans="1:17">
      <c r="A69" s="97"/>
      <c r="B69" s="93"/>
      <c r="D69" s="111"/>
      <c r="E69" s="93"/>
      <c r="H69" s="93"/>
      <c r="I69" s="93"/>
      <c r="N69" s="98"/>
      <c r="O69" s="98"/>
      <c r="P69" s="93"/>
    </row>
    <row r="70" spans="1:17">
      <c r="A70" s="97"/>
      <c r="B70" s="93"/>
      <c r="D70" s="111"/>
      <c r="E70" s="93"/>
      <c r="H70" s="93"/>
      <c r="I70" s="93"/>
      <c r="N70" s="98"/>
      <c r="O70" s="98"/>
      <c r="P70" s="93"/>
    </row>
    <row r="71" spans="1:17">
      <c r="A71" s="97"/>
      <c r="B71" s="93"/>
      <c r="D71" s="111"/>
      <c r="E71" s="93"/>
      <c r="H71" s="93"/>
      <c r="I71" s="93"/>
      <c r="N71" s="98"/>
      <c r="O71" s="98"/>
      <c r="P71" s="93"/>
    </row>
    <row r="72" spans="1:17">
      <c r="D72" s="111"/>
      <c r="E72" s="92"/>
    </row>
    <row r="73" spans="1:17">
      <c r="D73" s="111"/>
      <c r="E73" s="92"/>
    </row>
    <row r="74" spans="1:17">
      <c r="D74" s="111"/>
      <c r="E74" s="92"/>
    </row>
    <row r="75" spans="1:17">
      <c r="D75" s="111"/>
      <c r="E75" s="92"/>
    </row>
    <row r="76" spans="1:17">
      <c r="D76" s="111"/>
      <c r="E76" s="92"/>
    </row>
    <row r="77" spans="1:17">
      <c r="D77" s="111"/>
      <c r="E77" s="92"/>
    </row>
    <row r="78" spans="1:17">
      <c r="D78" s="111"/>
      <c r="E78" s="92"/>
    </row>
    <row r="79" spans="1:17">
      <c r="D79" s="111"/>
      <c r="E79" s="92"/>
    </row>
    <row r="80" spans="1:17" s="99" customFormat="1">
      <c r="A80" s="92"/>
      <c r="B80" s="92"/>
      <c r="C80" s="93"/>
      <c r="D80" s="111"/>
      <c r="E80" s="92"/>
      <c r="G80" s="93"/>
      <c r="H80" s="100"/>
      <c r="I80" s="98"/>
      <c r="K80" s="93"/>
      <c r="L80" s="100"/>
      <c r="M80" s="100"/>
      <c r="N80" s="95"/>
      <c r="O80" s="95"/>
      <c r="P80" s="96"/>
      <c r="Q80" s="93"/>
    </row>
    <row r="81" spans="1:17" s="99" customFormat="1">
      <c r="A81" s="92"/>
      <c r="B81" s="92"/>
      <c r="C81" s="93"/>
      <c r="D81" s="111"/>
      <c r="E81" s="92"/>
      <c r="G81" s="93"/>
      <c r="H81" s="100"/>
      <c r="I81" s="98"/>
      <c r="K81" s="93"/>
      <c r="L81" s="100"/>
      <c r="M81" s="100"/>
      <c r="N81" s="95"/>
      <c r="O81" s="95"/>
      <c r="P81" s="96"/>
      <c r="Q81" s="93"/>
    </row>
    <row r="82" spans="1:17" s="99" customFormat="1">
      <c r="A82" s="92"/>
      <c r="B82" s="92"/>
      <c r="C82" s="93"/>
      <c r="D82" s="111"/>
      <c r="E82" s="92"/>
      <c r="G82" s="93"/>
      <c r="H82" s="100"/>
      <c r="I82" s="98"/>
      <c r="K82" s="93"/>
      <c r="L82" s="100"/>
      <c r="M82" s="100"/>
      <c r="N82" s="95"/>
      <c r="O82" s="95"/>
      <c r="P82" s="96"/>
      <c r="Q82" s="93"/>
    </row>
    <row r="83" spans="1:17" s="99" customFormat="1">
      <c r="A83" s="92"/>
      <c r="B83" s="92"/>
      <c r="C83" s="93"/>
      <c r="D83" s="111"/>
      <c r="E83" s="92"/>
      <c r="G83" s="93"/>
      <c r="H83" s="100"/>
      <c r="I83" s="98"/>
      <c r="K83" s="93"/>
      <c r="L83" s="100"/>
      <c r="M83" s="100"/>
      <c r="N83" s="95"/>
      <c r="O83" s="95"/>
      <c r="P83" s="96"/>
      <c r="Q83" s="93"/>
    </row>
    <row r="84" spans="1:17" s="99" customFormat="1">
      <c r="A84" s="92"/>
      <c r="B84" s="92"/>
      <c r="C84" s="93"/>
      <c r="D84" s="111"/>
      <c r="E84" s="92"/>
      <c r="G84" s="93"/>
      <c r="H84" s="100"/>
      <c r="I84" s="98"/>
      <c r="K84" s="93"/>
      <c r="L84" s="100"/>
      <c r="M84" s="100"/>
      <c r="N84" s="95"/>
      <c r="O84" s="95"/>
      <c r="P84" s="96"/>
      <c r="Q84" s="93"/>
    </row>
    <row r="85" spans="1:17" s="99" customFormat="1">
      <c r="A85" s="92"/>
      <c r="B85" s="92"/>
      <c r="C85" s="93"/>
      <c r="D85" s="111"/>
      <c r="E85" s="92"/>
      <c r="G85" s="93"/>
      <c r="H85" s="100"/>
      <c r="I85" s="98"/>
      <c r="K85" s="93"/>
      <c r="L85" s="100"/>
      <c r="M85" s="100"/>
      <c r="N85" s="95"/>
      <c r="O85" s="95"/>
      <c r="P85" s="96"/>
      <c r="Q85" s="93"/>
    </row>
    <row r="86" spans="1:17" s="99" customFormat="1">
      <c r="A86" s="92"/>
      <c r="B86" s="92"/>
      <c r="C86" s="93"/>
      <c r="D86" s="111"/>
      <c r="E86" s="92"/>
      <c r="G86" s="93"/>
      <c r="H86" s="100"/>
      <c r="I86" s="98"/>
      <c r="K86" s="93"/>
      <c r="L86" s="100"/>
      <c r="M86" s="100"/>
      <c r="N86" s="95"/>
      <c r="O86" s="95"/>
      <c r="P86" s="96"/>
      <c r="Q86" s="93"/>
    </row>
    <row r="87" spans="1:17" s="99" customFormat="1">
      <c r="A87" s="92"/>
      <c r="B87" s="92"/>
      <c r="C87" s="93"/>
      <c r="D87" s="111"/>
      <c r="E87" s="92"/>
      <c r="G87" s="93"/>
      <c r="H87" s="100"/>
      <c r="I87" s="98"/>
      <c r="K87" s="93"/>
      <c r="L87" s="100"/>
      <c r="M87" s="100"/>
      <c r="N87" s="95"/>
      <c r="O87" s="95"/>
      <c r="P87" s="96"/>
      <c r="Q87" s="93"/>
    </row>
    <row r="88" spans="1:17" s="99" customFormat="1">
      <c r="A88" s="92"/>
      <c r="B88" s="92"/>
      <c r="C88" s="93"/>
      <c r="D88" s="111"/>
      <c r="E88" s="92"/>
      <c r="G88" s="93"/>
      <c r="H88" s="100"/>
      <c r="I88" s="98"/>
      <c r="K88" s="93"/>
      <c r="L88" s="100"/>
      <c r="M88" s="100"/>
      <c r="N88" s="95"/>
      <c r="O88" s="95"/>
      <c r="P88" s="96"/>
      <c r="Q88" s="93"/>
    </row>
    <row r="89" spans="1:17" s="99" customFormat="1">
      <c r="A89" s="92"/>
      <c r="B89" s="92"/>
      <c r="C89" s="93"/>
      <c r="D89" s="111"/>
      <c r="E89" s="92"/>
      <c r="G89" s="93"/>
      <c r="H89" s="100"/>
      <c r="I89" s="98"/>
      <c r="K89" s="93"/>
      <c r="L89" s="100"/>
      <c r="M89" s="100"/>
      <c r="N89" s="95"/>
      <c r="O89" s="95"/>
      <c r="P89" s="96"/>
      <c r="Q89" s="93"/>
    </row>
    <row r="90" spans="1:17" s="99" customFormat="1">
      <c r="A90" s="92"/>
      <c r="B90" s="92"/>
      <c r="C90" s="93"/>
      <c r="D90" s="111"/>
      <c r="E90" s="92"/>
      <c r="G90" s="93"/>
      <c r="H90" s="100"/>
      <c r="I90" s="98"/>
      <c r="K90" s="93"/>
      <c r="L90" s="100"/>
      <c r="M90" s="100"/>
      <c r="N90" s="95"/>
      <c r="O90" s="95"/>
      <c r="P90" s="96"/>
      <c r="Q90" s="93"/>
    </row>
    <row r="91" spans="1:17" s="99" customFormat="1">
      <c r="A91" s="92"/>
      <c r="B91" s="92"/>
      <c r="C91" s="93"/>
      <c r="D91" s="111"/>
      <c r="E91" s="92"/>
      <c r="G91" s="93"/>
      <c r="H91" s="100"/>
      <c r="I91" s="98"/>
      <c r="K91" s="93"/>
      <c r="L91" s="100"/>
      <c r="M91" s="100"/>
      <c r="N91" s="95"/>
      <c r="O91" s="95"/>
      <c r="P91" s="96"/>
      <c r="Q91" s="93"/>
    </row>
    <row r="92" spans="1:17" s="99" customFormat="1">
      <c r="A92" s="92"/>
      <c r="B92" s="92"/>
      <c r="C92" s="93"/>
      <c r="D92" s="111"/>
      <c r="E92" s="92"/>
      <c r="G92" s="93"/>
      <c r="H92" s="100"/>
      <c r="I92" s="98"/>
      <c r="K92" s="93"/>
      <c r="L92" s="100"/>
      <c r="M92" s="100"/>
      <c r="N92" s="95"/>
      <c r="O92" s="95"/>
      <c r="P92" s="96"/>
      <c r="Q92" s="93"/>
    </row>
    <row r="93" spans="1:17" s="99" customFormat="1">
      <c r="A93" s="92"/>
      <c r="B93" s="92"/>
      <c r="C93" s="93"/>
      <c r="D93" s="111"/>
      <c r="E93" s="92"/>
      <c r="G93" s="93"/>
      <c r="H93" s="100"/>
      <c r="I93" s="98"/>
      <c r="K93" s="93"/>
      <c r="L93" s="100"/>
      <c r="M93" s="100"/>
      <c r="N93" s="95"/>
      <c r="O93" s="95"/>
      <c r="P93" s="96"/>
      <c r="Q93" s="93"/>
    </row>
    <row r="94" spans="1:17" s="99" customFormat="1">
      <c r="A94" s="92"/>
      <c r="B94" s="92"/>
      <c r="C94" s="93"/>
      <c r="D94" s="111"/>
      <c r="E94" s="92"/>
      <c r="G94" s="93"/>
      <c r="H94" s="100"/>
      <c r="I94" s="98"/>
      <c r="K94" s="93"/>
      <c r="L94" s="100"/>
      <c r="M94" s="100"/>
      <c r="N94" s="95"/>
      <c r="O94" s="95"/>
      <c r="P94" s="96"/>
      <c r="Q94" s="93"/>
    </row>
    <row r="95" spans="1:17" s="99" customFormat="1">
      <c r="A95" s="92"/>
      <c r="B95" s="92"/>
      <c r="C95" s="93"/>
      <c r="D95" s="111"/>
      <c r="E95" s="92"/>
      <c r="G95" s="93"/>
      <c r="H95" s="100"/>
      <c r="I95" s="98"/>
      <c r="K95" s="93"/>
      <c r="L95" s="100"/>
      <c r="M95" s="100"/>
      <c r="N95" s="95"/>
      <c r="O95" s="95"/>
      <c r="P95" s="96"/>
      <c r="Q95" s="93"/>
    </row>
    <row r="96" spans="1:17" s="99" customFormat="1">
      <c r="A96" s="92"/>
      <c r="B96" s="92"/>
      <c r="C96" s="93"/>
      <c r="D96" s="111"/>
      <c r="E96" s="92"/>
      <c r="G96" s="93"/>
      <c r="H96" s="100"/>
      <c r="I96" s="98"/>
      <c r="K96" s="93"/>
      <c r="L96" s="100"/>
      <c r="M96" s="100"/>
      <c r="N96" s="95"/>
      <c r="O96" s="95"/>
      <c r="P96" s="96"/>
      <c r="Q96" s="93"/>
    </row>
    <row r="97" spans="1:17" s="99" customFormat="1">
      <c r="A97" s="92"/>
      <c r="B97" s="92"/>
      <c r="C97" s="93"/>
      <c r="D97" s="111"/>
      <c r="E97" s="92"/>
      <c r="G97" s="93"/>
      <c r="H97" s="100"/>
      <c r="I97" s="98"/>
      <c r="K97" s="93"/>
      <c r="L97" s="100"/>
      <c r="M97" s="100"/>
      <c r="N97" s="95"/>
      <c r="O97" s="95"/>
      <c r="P97" s="96"/>
      <c r="Q97" s="93"/>
    </row>
    <row r="98" spans="1:17" s="99" customFormat="1">
      <c r="A98" s="92"/>
      <c r="B98" s="92"/>
      <c r="C98" s="93"/>
      <c r="D98" s="111"/>
      <c r="E98" s="92"/>
      <c r="G98" s="93"/>
      <c r="H98" s="100"/>
      <c r="I98" s="98"/>
      <c r="K98" s="93"/>
      <c r="L98" s="100"/>
      <c r="M98" s="100"/>
      <c r="N98" s="95"/>
      <c r="O98" s="95"/>
      <c r="P98" s="96"/>
      <c r="Q98" s="93"/>
    </row>
    <row r="99" spans="1:17" s="99" customFormat="1">
      <c r="A99" s="92"/>
      <c r="B99" s="92"/>
      <c r="C99" s="93"/>
      <c r="D99" s="111"/>
      <c r="E99" s="92"/>
      <c r="G99" s="93"/>
      <c r="H99" s="100"/>
      <c r="I99" s="98"/>
      <c r="K99" s="93"/>
      <c r="L99" s="100"/>
      <c r="M99" s="100"/>
      <c r="N99" s="95"/>
      <c r="O99" s="95"/>
      <c r="P99" s="96"/>
      <c r="Q99" s="93"/>
    </row>
    <row r="100" spans="1:17" s="99" customFormat="1">
      <c r="A100" s="92"/>
      <c r="B100" s="92"/>
      <c r="C100" s="93"/>
      <c r="D100" s="111"/>
      <c r="E100" s="92"/>
      <c r="G100" s="93"/>
      <c r="H100" s="100"/>
      <c r="I100" s="98"/>
      <c r="K100" s="93"/>
      <c r="L100" s="100"/>
      <c r="M100" s="100"/>
      <c r="N100" s="95"/>
      <c r="O100" s="95"/>
      <c r="P100" s="96"/>
      <c r="Q100" s="93"/>
    </row>
    <row r="101" spans="1:17" s="99" customFormat="1">
      <c r="A101" s="92"/>
      <c r="B101" s="92"/>
      <c r="C101" s="93"/>
      <c r="D101" s="111"/>
      <c r="E101" s="92"/>
      <c r="G101" s="93"/>
      <c r="H101" s="100"/>
      <c r="I101" s="98"/>
      <c r="K101" s="93"/>
      <c r="L101" s="100"/>
      <c r="M101" s="100"/>
      <c r="N101" s="95"/>
      <c r="O101" s="95"/>
      <c r="P101" s="96"/>
      <c r="Q101" s="93"/>
    </row>
    <row r="102" spans="1:17" s="99" customFormat="1">
      <c r="A102" s="92"/>
      <c r="B102" s="92"/>
      <c r="C102" s="93"/>
      <c r="D102" s="111"/>
      <c r="E102" s="92"/>
      <c r="G102" s="93"/>
      <c r="H102" s="100"/>
      <c r="I102" s="98"/>
      <c r="K102" s="93"/>
      <c r="L102" s="100"/>
      <c r="M102" s="100"/>
      <c r="N102" s="95"/>
      <c r="O102" s="95"/>
      <c r="P102" s="96"/>
      <c r="Q102" s="93"/>
    </row>
    <row r="103" spans="1:17" s="99" customFormat="1">
      <c r="A103" s="92"/>
      <c r="B103" s="92"/>
      <c r="C103" s="93"/>
      <c r="D103" s="111"/>
      <c r="E103" s="92"/>
      <c r="G103" s="93"/>
      <c r="H103" s="100"/>
      <c r="I103" s="98"/>
      <c r="K103" s="93"/>
      <c r="L103" s="100"/>
      <c r="M103" s="100"/>
      <c r="N103" s="95"/>
      <c r="O103" s="95"/>
      <c r="P103" s="96"/>
      <c r="Q103" s="93"/>
    </row>
    <row r="104" spans="1:17" s="99" customFormat="1">
      <c r="A104" s="92"/>
      <c r="B104" s="92"/>
      <c r="C104" s="93"/>
      <c r="D104" s="111"/>
      <c r="E104" s="92"/>
      <c r="G104" s="93"/>
      <c r="H104" s="100"/>
      <c r="I104" s="98"/>
      <c r="K104" s="93"/>
      <c r="L104" s="100"/>
      <c r="M104" s="100"/>
      <c r="N104" s="95"/>
      <c r="O104" s="95"/>
      <c r="P104" s="96"/>
      <c r="Q104" s="93"/>
    </row>
    <row r="105" spans="1:17" s="99" customFormat="1">
      <c r="A105" s="92"/>
      <c r="B105" s="92"/>
      <c r="C105" s="93"/>
      <c r="D105" s="111"/>
      <c r="E105" s="92"/>
      <c r="G105" s="93"/>
      <c r="H105" s="100"/>
      <c r="I105" s="98"/>
      <c r="K105" s="93"/>
      <c r="L105" s="100"/>
      <c r="M105" s="100"/>
      <c r="N105" s="95"/>
      <c r="O105" s="95"/>
      <c r="P105" s="96"/>
      <c r="Q105" s="93"/>
    </row>
    <row r="106" spans="1:17" s="99" customFormat="1">
      <c r="A106" s="92"/>
      <c r="B106" s="92"/>
      <c r="C106" s="93"/>
      <c r="D106" s="111"/>
      <c r="E106" s="92"/>
      <c r="G106" s="93"/>
      <c r="H106" s="100"/>
      <c r="I106" s="98"/>
      <c r="K106" s="93"/>
      <c r="L106" s="100"/>
      <c r="M106" s="100"/>
      <c r="N106" s="95"/>
      <c r="O106" s="95"/>
      <c r="P106" s="96"/>
      <c r="Q106" s="93"/>
    </row>
    <row r="107" spans="1:17" s="99" customFormat="1">
      <c r="A107" s="92"/>
      <c r="B107" s="92"/>
      <c r="C107" s="93"/>
      <c r="D107" s="111"/>
      <c r="E107" s="92"/>
      <c r="G107" s="93"/>
      <c r="H107" s="100"/>
      <c r="I107" s="98"/>
      <c r="K107" s="93"/>
      <c r="L107" s="100"/>
      <c r="M107" s="100"/>
      <c r="N107" s="95"/>
      <c r="O107" s="95"/>
      <c r="P107" s="96"/>
      <c r="Q107" s="93"/>
    </row>
    <row r="108" spans="1:17" s="99" customFormat="1">
      <c r="A108" s="92"/>
      <c r="B108" s="92"/>
      <c r="C108" s="93"/>
      <c r="D108" s="111"/>
      <c r="E108" s="92"/>
      <c r="G108" s="93"/>
      <c r="H108" s="100"/>
      <c r="I108" s="98"/>
      <c r="K108" s="93"/>
      <c r="L108" s="100"/>
      <c r="M108" s="100"/>
      <c r="N108" s="95"/>
      <c r="O108" s="95"/>
      <c r="P108" s="96"/>
      <c r="Q108" s="93"/>
    </row>
    <row r="109" spans="1:17" s="99" customFormat="1">
      <c r="A109" s="92"/>
      <c r="B109" s="92"/>
      <c r="C109" s="93"/>
      <c r="D109" s="111"/>
      <c r="E109" s="92"/>
      <c r="G109" s="93"/>
      <c r="H109" s="100"/>
      <c r="I109" s="98"/>
      <c r="K109" s="93"/>
      <c r="L109" s="100"/>
      <c r="M109" s="100"/>
      <c r="N109" s="95"/>
      <c r="O109" s="95"/>
      <c r="P109" s="96"/>
      <c r="Q109" s="93"/>
    </row>
    <row r="110" spans="1:17" s="99" customFormat="1">
      <c r="A110" s="92"/>
      <c r="B110" s="92"/>
      <c r="C110" s="93"/>
      <c r="D110" s="111"/>
      <c r="E110" s="92"/>
      <c r="G110" s="93"/>
      <c r="H110" s="100"/>
      <c r="I110" s="98"/>
      <c r="K110" s="93"/>
      <c r="L110" s="100"/>
      <c r="M110" s="100"/>
      <c r="N110" s="95"/>
      <c r="O110" s="95"/>
      <c r="P110" s="96"/>
      <c r="Q110" s="93"/>
    </row>
    <row r="111" spans="1:17" s="99" customFormat="1">
      <c r="A111" s="92"/>
      <c r="B111" s="92"/>
      <c r="C111" s="93"/>
      <c r="D111" s="111"/>
      <c r="E111" s="92"/>
      <c r="G111" s="93"/>
      <c r="H111" s="100"/>
      <c r="I111" s="98"/>
      <c r="K111" s="93"/>
      <c r="L111" s="100"/>
      <c r="M111" s="100"/>
      <c r="N111" s="95"/>
      <c r="O111" s="95"/>
      <c r="P111" s="96"/>
      <c r="Q111" s="93"/>
    </row>
    <row r="112" spans="1:17" s="99" customFormat="1">
      <c r="A112" s="92"/>
      <c r="B112" s="92"/>
      <c r="C112" s="93"/>
      <c r="D112" s="111"/>
      <c r="E112" s="92"/>
      <c r="G112" s="93"/>
      <c r="H112" s="100"/>
      <c r="I112" s="98"/>
      <c r="K112" s="93"/>
      <c r="L112" s="100"/>
      <c r="M112" s="100"/>
      <c r="N112" s="95"/>
      <c r="O112" s="95"/>
      <c r="P112" s="96"/>
      <c r="Q112" s="93"/>
    </row>
    <row r="113" spans="1:17" s="99" customFormat="1">
      <c r="A113" s="92"/>
      <c r="B113" s="92"/>
      <c r="C113" s="93"/>
      <c r="D113" s="111"/>
      <c r="E113" s="92"/>
      <c r="G113" s="93"/>
      <c r="H113" s="100"/>
      <c r="I113" s="98"/>
      <c r="K113" s="93"/>
      <c r="L113" s="100"/>
      <c r="M113" s="100"/>
      <c r="N113" s="95"/>
      <c r="O113" s="95"/>
      <c r="P113" s="96"/>
      <c r="Q113" s="93"/>
    </row>
    <row r="114" spans="1:17" s="99" customFormat="1">
      <c r="A114" s="92"/>
      <c r="B114" s="92"/>
      <c r="C114" s="93"/>
      <c r="D114" s="111"/>
      <c r="E114" s="92"/>
      <c r="G114" s="93"/>
      <c r="H114" s="100"/>
      <c r="I114" s="98"/>
      <c r="K114" s="93"/>
      <c r="L114" s="100"/>
      <c r="M114" s="100"/>
      <c r="N114" s="95"/>
      <c r="O114" s="95"/>
      <c r="P114" s="96"/>
      <c r="Q114" s="93"/>
    </row>
    <row r="115" spans="1:17" s="99" customFormat="1">
      <c r="A115" s="92"/>
      <c r="B115" s="92"/>
      <c r="C115" s="93"/>
      <c r="D115" s="111"/>
      <c r="E115" s="92"/>
      <c r="G115" s="93"/>
      <c r="H115" s="100"/>
      <c r="I115" s="98"/>
      <c r="K115" s="93"/>
      <c r="L115" s="100"/>
      <c r="M115" s="100"/>
      <c r="N115" s="95"/>
      <c r="O115" s="95"/>
      <c r="P115" s="96"/>
      <c r="Q115" s="93"/>
    </row>
    <row r="116" spans="1:17" s="99" customFormat="1">
      <c r="A116" s="92"/>
      <c r="B116" s="92"/>
      <c r="C116" s="93"/>
      <c r="D116" s="111"/>
      <c r="E116" s="92"/>
      <c r="G116" s="93"/>
      <c r="H116" s="100"/>
      <c r="I116" s="98"/>
      <c r="K116" s="93"/>
      <c r="L116" s="100"/>
      <c r="M116" s="100"/>
      <c r="N116" s="95"/>
      <c r="O116" s="95"/>
      <c r="P116" s="96"/>
      <c r="Q116" s="93"/>
    </row>
    <row r="117" spans="1:17" s="99" customFormat="1">
      <c r="A117" s="92"/>
      <c r="B117" s="92"/>
      <c r="C117" s="93"/>
      <c r="D117" s="111"/>
      <c r="E117" s="92"/>
      <c r="G117" s="93"/>
      <c r="H117" s="100"/>
      <c r="I117" s="98"/>
      <c r="K117" s="93"/>
      <c r="L117" s="100"/>
      <c r="M117" s="100"/>
      <c r="N117" s="95"/>
      <c r="O117" s="95"/>
      <c r="P117" s="96"/>
      <c r="Q117" s="93"/>
    </row>
    <row r="118" spans="1:17" s="99" customFormat="1">
      <c r="A118" s="92"/>
      <c r="B118" s="92"/>
      <c r="C118" s="93"/>
      <c r="D118" s="111"/>
      <c r="E118" s="92"/>
      <c r="G118" s="93"/>
      <c r="H118" s="100"/>
      <c r="I118" s="98"/>
      <c r="K118" s="93"/>
      <c r="L118" s="100"/>
      <c r="M118" s="100"/>
      <c r="N118" s="95"/>
      <c r="O118" s="95"/>
      <c r="P118" s="96"/>
      <c r="Q118" s="93"/>
    </row>
    <row r="119" spans="1:17" s="99" customFormat="1">
      <c r="A119" s="92"/>
      <c r="B119" s="92"/>
      <c r="C119" s="93"/>
      <c r="D119" s="111"/>
      <c r="E119" s="92"/>
      <c r="G119" s="93"/>
      <c r="H119" s="100"/>
      <c r="I119" s="98"/>
      <c r="K119" s="93"/>
      <c r="L119" s="100"/>
      <c r="M119" s="100"/>
      <c r="N119" s="95"/>
      <c r="O119" s="95"/>
      <c r="P119" s="96"/>
      <c r="Q119" s="93"/>
    </row>
    <row r="120" spans="1:17" s="99" customFormat="1">
      <c r="A120" s="92"/>
      <c r="B120" s="92"/>
      <c r="C120" s="93"/>
      <c r="D120" s="111"/>
      <c r="E120" s="92"/>
      <c r="G120" s="93"/>
      <c r="H120" s="100"/>
      <c r="I120" s="98"/>
      <c r="K120" s="93"/>
      <c r="L120" s="100"/>
      <c r="M120" s="100"/>
      <c r="N120" s="95"/>
      <c r="O120" s="95"/>
      <c r="P120" s="96"/>
      <c r="Q120" s="93"/>
    </row>
    <row r="121" spans="1:17" s="99" customFormat="1">
      <c r="A121" s="92"/>
      <c r="B121" s="92"/>
      <c r="C121" s="93"/>
      <c r="D121" s="111"/>
      <c r="E121" s="92"/>
      <c r="G121" s="93"/>
      <c r="H121" s="100"/>
      <c r="I121" s="98"/>
      <c r="K121" s="93"/>
      <c r="L121" s="100"/>
      <c r="M121" s="100"/>
      <c r="N121" s="95"/>
      <c r="O121" s="95"/>
      <c r="P121" s="96"/>
      <c r="Q121" s="93"/>
    </row>
    <row r="122" spans="1:17" s="99" customFormat="1">
      <c r="A122" s="92"/>
      <c r="B122" s="92"/>
      <c r="C122" s="93"/>
      <c r="D122" s="111"/>
      <c r="E122" s="92"/>
      <c r="G122" s="93"/>
      <c r="H122" s="100"/>
      <c r="I122" s="98"/>
      <c r="K122" s="93"/>
      <c r="L122" s="100"/>
      <c r="M122" s="100"/>
      <c r="N122" s="95"/>
      <c r="O122" s="95"/>
      <c r="P122" s="96"/>
      <c r="Q122" s="93"/>
    </row>
    <row r="123" spans="1:17" s="99" customFormat="1">
      <c r="A123" s="92"/>
      <c r="B123" s="92"/>
      <c r="C123" s="93"/>
      <c r="D123" s="111"/>
      <c r="E123" s="92"/>
      <c r="G123" s="93"/>
      <c r="H123" s="100"/>
      <c r="I123" s="98"/>
      <c r="K123" s="93"/>
      <c r="L123" s="100"/>
      <c r="M123" s="100"/>
      <c r="N123" s="95"/>
      <c r="O123" s="95"/>
      <c r="P123" s="96"/>
      <c r="Q123" s="93"/>
    </row>
    <row r="124" spans="1:17" s="99" customFormat="1">
      <c r="A124" s="92"/>
      <c r="B124" s="92"/>
      <c r="C124" s="93"/>
      <c r="D124" s="111"/>
      <c r="E124" s="92"/>
      <c r="G124" s="93"/>
      <c r="H124" s="100"/>
      <c r="I124" s="98"/>
      <c r="K124" s="93"/>
      <c r="L124" s="100"/>
      <c r="M124" s="100"/>
      <c r="N124" s="95"/>
      <c r="O124" s="95"/>
      <c r="P124" s="96"/>
      <c r="Q124" s="93"/>
    </row>
    <row r="125" spans="1:17" s="99" customFormat="1">
      <c r="A125" s="92"/>
      <c r="B125" s="92"/>
      <c r="C125" s="93"/>
      <c r="D125" s="111"/>
      <c r="E125" s="92"/>
      <c r="G125" s="93"/>
      <c r="H125" s="100"/>
      <c r="I125" s="98"/>
      <c r="K125" s="93"/>
      <c r="L125" s="100"/>
      <c r="M125" s="100"/>
      <c r="N125" s="95"/>
      <c r="O125" s="95"/>
      <c r="P125" s="96"/>
      <c r="Q125" s="93"/>
    </row>
    <row r="126" spans="1:17" s="99" customFormat="1">
      <c r="A126" s="92"/>
      <c r="B126" s="92"/>
      <c r="C126" s="93"/>
      <c r="D126" s="111"/>
      <c r="E126" s="92"/>
      <c r="G126" s="93"/>
      <c r="H126" s="100"/>
      <c r="I126" s="98"/>
      <c r="K126" s="93"/>
      <c r="L126" s="100"/>
      <c r="M126" s="100"/>
      <c r="N126" s="95"/>
      <c r="O126" s="95"/>
      <c r="P126" s="96"/>
      <c r="Q126" s="93"/>
    </row>
    <row r="127" spans="1:17" s="99" customFormat="1">
      <c r="A127" s="92"/>
      <c r="B127" s="92"/>
      <c r="C127" s="93"/>
      <c r="D127" s="111"/>
      <c r="E127" s="92"/>
      <c r="G127" s="93"/>
      <c r="H127" s="100"/>
      <c r="I127" s="98"/>
      <c r="K127" s="93"/>
      <c r="L127" s="100"/>
      <c r="M127" s="100"/>
      <c r="N127" s="95"/>
      <c r="O127" s="95"/>
      <c r="P127" s="96"/>
      <c r="Q127" s="93"/>
    </row>
    <row r="128" spans="1:17" s="99" customFormat="1">
      <c r="A128" s="92"/>
      <c r="B128" s="92"/>
      <c r="C128" s="93"/>
      <c r="D128" s="111"/>
      <c r="E128" s="92"/>
      <c r="G128" s="93"/>
      <c r="H128" s="100"/>
      <c r="I128" s="98"/>
      <c r="K128" s="93"/>
      <c r="L128" s="100"/>
      <c r="M128" s="100"/>
      <c r="N128" s="95"/>
      <c r="O128" s="95"/>
      <c r="P128" s="96"/>
      <c r="Q128" s="93"/>
    </row>
    <row r="129" spans="1:17" s="99" customFormat="1">
      <c r="A129" s="92"/>
      <c r="B129" s="92"/>
      <c r="C129" s="93"/>
      <c r="D129" s="111"/>
      <c r="E129" s="92"/>
      <c r="G129" s="93"/>
      <c r="H129" s="100"/>
      <c r="I129" s="98"/>
      <c r="K129" s="93"/>
      <c r="L129" s="100"/>
      <c r="M129" s="100"/>
      <c r="N129" s="95"/>
      <c r="O129" s="95"/>
      <c r="P129" s="96"/>
      <c r="Q129" s="93"/>
    </row>
    <row r="130" spans="1:17" s="99" customFormat="1">
      <c r="A130" s="92"/>
      <c r="B130" s="92"/>
      <c r="C130" s="93"/>
      <c r="D130" s="111"/>
      <c r="E130" s="92"/>
      <c r="G130" s="93"/>
      <c r="H130" s="100"/>
      <c r="I130" s="98"/>
      <c r="K130" s="93"/>
      <c r="L130" s="100"/>
      <c r="M130" s="100"/>
      <c r="N130" s="95"/>
      <c r="O130" s="95"/>
      <c r="P130" s="96"/>
      <c r="Q130" s="93"/>
    </row>
    <row r="131" spans="1:17" s="99" customFormat="1">
      <c r="A131" s="92"/>
      <c r="B131" s="92"/>
      <c r="C131" s="93"/>
      <c r="D131" s="111"/>
      <c r="E131" s="92"/>
      <c r="G131" s="93"/>
      <c r="H131" s="100"/>
      <c r="I131" s="98"/>
      <c r="K131" s="93"/>
      <c r="L131" s="100"/>
      <c r="M131" s="100"/>
      <c r="N131" s="95"/>
      <c r="O131" s="95"/>
      <c r="P131" s="96"/>
      <c r="Q131" s="93"/>
    </row>
    <row r="132" spans="1:17" s="99" customFormat="1">
      <c r="A132" s="92"/>
      <c r="B132" s="92"/>
      <c r="C132" s="93"/>
      <c r="D132" s="111"/>
      <c r="E132" s="92"/>
      <c r="G132" s="93"/>
      <c r="H132" s="100"/>
      <c r="I132" s="98"/>
      <c r="K132" s="93"/>
      <c r="L132" s="100"/>
      <c r="M132" s="100"/>
      <c r="N132" s="95"/>
      <c r="O132" s="95"/>
      <c r="P132" s="96"/>
      <c r="Q132" s="93"/>
    </row>
    <row r="133" spans="1:17" s="99" customFormat="1">
      <c r="A133" s="92"/>
      <c r="B133" s="92"/>
      <c r="C133" s="93"/>
      <c r="D133" s="111"/>
      <c r="E133" s="92"/>
      <c r="G133" s="93"/>
      <c r="H133" s="100"/>
      <c r="I133" s="98"/>
      <c r="K133" s="93"/>
      <c r="L133" s="100"/>
      <c r="M133" s="100"/>
      <c r="N133" s="95"/>
      <c r="O133" s="95"/>
      <c r="P133" s="96"/>
      <c r="Q133" s="93"/>
    </row>
    <row r="134" spans="1:17" s="99" customFormat="1">
      <c r="A134" s="92"/>
      <c r="B134" s="92"/>
      <c r="C134" s="93"/>
      <c r="D134" s="111"/>
      <c r="E134" s="92"/>
      <c r="G134" s="93"/>
      <c r="H134" s="100"/>
      <c r="I134" s="98"/>
      <c r="K134" s="93"/>
      <c r="L134" s="100"/>
      <c r="M134" s="100"/>
      <c r="N134" s="95"/>
      <c r="O134" s="95"/>
      <c r="P134" s="96"/>
      <c r="Q134" s="93"/>
    </row>
    <row r="135" spans="1:17" s="99" customFormat="1">
      <c r="A135" s="92"/>
      <c r="B135" s="92"/>
      <c r="C135" s="93"/>
      <c r="D135" s="111"/>
      <c r="E135" s="92"/>
      <c r="G135" s="93"/>
      <c r="H135" s="100"/>
      <c r="I135" s="98"/>
      <c r="K135" s="93"/>
      <c r="L135" s="100"/>
      <c r="M135" s="100"/>
      <c r="N135" s="95"/>
      <c r="O135" s="95"/>
      <c r="P135" s="96"/>
      <c r="Q135" s="93"/>
    </row>
    <row r="136" spans="1:17" s="99" customFormat="1">
      <c r="A136" s="92"/>
      <c r="B136" s="92"/>
      <c r="C136" s="93"/>
      <c r="D136" s="111"/>
      <c r="E136" s="92"/>
      <c r="G136" s="93"/>
      <c r="H136" s="100"/>
      <c r="I136" s="98"/>
      <c r="K136" s="93"/>
      <c r="L136" s="100"/>
      <c r="M136" s="100"/>
      <c r="N136" s="95"/>
      <c r="O136" s="95"/>
      <c r="P136" s="96"/>
      <c r="Q136" s="93"/>
    </row>
    <row r="137" spans="1:17" s="99" customFormat="1">
      <c r="A137" s="92"/>
      <c r="B137" s="92"/>
      <c r="C137" s="93"/>
      <c r="D137" s="111"/>
      <c r="E137" s="92"/>
      <c r="G137" s="93"/>
      <c r="H137" s="100"/>
      <c r="I137" s="98"/>
      <c r="K137" s="93"/>
      <c r="L137" s="100"/>
      <c r="M137" s="100"/>
      <c r="N137" s="95"/>
      <c r="O137" s="95"/>
      <c r="P137" s="96"/>
      <c r="Q137" s="93"/>
    </row>
    <row r="138" spans="1:17" s="99" customFormat="1">
      <c r="A138" s="92"/>
      <c r="B138" s="92"/>
      <c r="C138" s="93"/>
      <c r="D138" s="111"/>
      <c r="E138" s="92"/>
      <c r="G138" s="93"/>
      <c r="H138" s="100"/>
      <c r="I138" s="98"/>
      <c r="K138" s="93"/>
      <c r="L138" s="100"/>
      <c r="M138" s="100"/>
      <c r="N138" s="95"/>
      <c r="O138" s="95"/>
      <c r="P138" s="96"/>
      <c r="Q138" s="93"/>
    </row>
    <row r="139" spans="1:17" s="99" customFormat="1">
      <c r="A139" s="92"/>
      <c r="B139" s="92"/>
      <c r="C139" s="93"/>
      <c r="D139" s="111"/>
      <c r="E139" s="92"/>
      <c r="G139" s="93"/>
      <c r="H139" s="100"/>
      <c r="I139" s="98"/>
      <c r="K139" s="93"/>
      <c r="L139" s="100"/>
      <c r="M139" s="100"/>
      <c r="N139" s="95"/>
      <c r="O139" s="95"/>
      <c r="P139" s="96"/>
      <c r="Q139" s="93"/>
    </row>
    <row r="140" spans="1:17" s="99" customFormat="1">
      <c r="A140" s="92"/>
      <c r="B140" s="92"/>
      <c r="C140" s="93"/>
      <c r="D140" s="111"/>
      <c r="E140" s="92"/>
      <c r="G140" s="93"/>
      <c r="H140" s="100"/>
      <c r="I140" s="98"/>
      <c r="K140" s="93"/>
      <c r="L140" s="100"/>
      <c r="M140" s="100"/>
      <c r="N140" s="95"/>
      <c r="O140" s="95"/>
      <c r="P140" s="96"/>
      <c r="Q140" s="93"/>
    </row>
    <row r="141" spans="1:17" s="99" customFormat="1">
      <c r="A141" s="92"/>
      <c r="B141" s="92"/>
      <c r="C141" s="93"/>
      <c r="D141" s="111"/>
      <c r="E141" s="92"/>
      <c r="G141" s="93"/>
      <c r="H141" s="100"/>
      <c r="I141" s="98"/>
      <c r="K141" s="93"/>
      <c r="L141" s="100"/>
      <c r="M141" s="100"/>
      <c r="N141" s="95"/>
      <c r="O141" s="95"/>
      <c r="P141" s="96"/>
      <c r="Q141" s="93"/>
    </row>
    <row r="142" spans="1:17" s="99" customFormat="1">
      <c r="A142" s="92"/>
      <c r="B142" s="92"/>
      <c r="C142" s="93"/>
      <c r="D142" s="115"/>
      <c r="E142" s="92"/>
      <c r="G142" s="93"/>
      <c r="H142" s="100"/>
      <c r="I142" s="98"/>
      <c r="K142" s="93"/>
      <c r="L142" s="100"/>
      <c r="M142" s="100"/>
      <c r="N142" s="95"/>
      <c r="O142" s="95"/>
      <c r="P142" s="96"/>
      <c r="Q142" s="93"/>
    </row>
    <row r="143" spans="1:17" s="99" customFormat="1">
      <c r="A143" s="92"/>
      <c r="B143" s="92"/>
      <c r="C143" s="93"/>
      <c r="D143" s="115"/>
      <c r="E143" s="92"/>
      <c r="G143" s="93"/>
      <c r="H143" s="100"/>
      <c r="I143" s="98"/>
      <c r="K143" s="93"/>
      <c r="L143" s="100"/>
      <c r="M143" s="100"/>
      <c r="N143" s="95"/>
      <c r="O143" s="95"/>
      <c r="P143" s="96"/>
      <c r="Q143" s="93"/>
    </row>
    <row r="144" spans="1:17" s="99" customFormat="1">
      <c r="A144" s="92"/>
      <c r="B144" s="92"/>
      <c r="C144" s="93"/>
      <c r="D144" s="115"/>
      <c r="E144" s="92"/>
      <c r="G144" s="93"/>
      <c r="H144" s="100"/>
      <c r="I144" s="98"/>
      <c r="K144" s="93"/>
      <c r="L144" s="100"/>
      <c r="M144" s="100"/>
      <c r="N144" s="95"/>
      <c r="O144" s="95"/>
      <c r="P144" s="96"/>
      <c r="Q144" s="93"/>
    </row>
    <row r="145" spans="1:17" s="99" customFormat="1">
      <c r="A145" s="92"/>
      <c r="B145" s="92"/>
      <c r="C145" s="93"/>
      <c r="D145" s="115"/>
      <c r="E145" s="92"/>
      <c r="G145" s="93"/>
      <c r="H145" s="100"/>
      <c r="I145" s="98"/>
      <c r="K145" s="93"/>
      <c r="L145" s="100"/>
      <c r="M145" s="100"/>
      <c r="N145" s="95"/>
      <c r="O145" s="95"/>
      <c r="P145" s="96"/>
      <c r="Q145" s="93"/>
    </row>
    <row r="146" spans="1:17" s="99" customFormat="1">
      <c r="A146" s="92"/>
      <c r="B146" s="92"/>
      <c r="C146" s="93"/>
      <c r="D146" s="115"/>
      <c r="E146" s="92"/>
      <c r="G146" s="93"/>
      <c r="H146" s="100"/>
      <c r="I146" s="98"/>
      <c r="K146" s="93"/>
      <c r="L146" s="100"/>
      <c r="M146" s="100"/>
      <c r="N146" s="95"/>
      <c r="O146" s="95"/>
      <c r="P146" s="96"/>
      <c r="Q146" s="93"/>
    </row>
    <row r="147" spans="1:17" s="99" customFormat="1">
      <c r="A147" s="92"/>
      <c r="B147" s="92"/>
      <c r="C147" s="93"/>
      <c r="D147" s="115"/>
      <c r="E147" s="92"/>
      <c r="G147" s="93"/>
      <c r="H147" s="100"/>
      <c r="I147" s="98"/>
      <c r="K147" s="93"/>
      <c r="L147" s="100"/>
      <c r="M147" s="100"/>
      <c r="N147" s="95"/>
      <c r="O147" s="95"/>
      <c r="P147" s="96"/>
      <c r="Q147" s="93"/>
    </row>
    <row r="148" spans="1:17" s="99" customFormat="1">
      <c r="A148" s="92"/>
      <c r="B148" s="92"/>
      <c r="C148" s="93"/>
      <c r="D148" s="115"/>
      <c r="E148" s="92"/>
      <c r="G148" s="93"/>
      <c r="H148" s="100"/>
      <c r="I148" s="98"/>
      <c r="K148" s="93"/>
      <c r="L148" s="100"/>
      <c r="M148" s="100"/>
      <c r="N148" s="95"/>
      <c r="O148" s="95"/>
      <c r="P148" s="96"/>
      <c r="Q148" s="93"/>
    </row>
    <row r="149" spans="1:17" s="99" customFormat="1">
      <c r="A149" s="92"/>
      <c r="B149" s="92"/>
      <c r="C149" s="93"/>
      <c r="D149" s="115"/>
      <c r="E149" s="92"/>
      <c r="G149" s="93"/>
      <c r="H149" s="100"/>
      <c r="I149" s="98"/>
      <c r="K149" s="93"/>
      <c r="L149" s="100"/>
      <c r="M149" s="100"/>
      <c r="N149" s="95"/>
      <c r="O149" s="95"/>
      <c r="P149" s="96"/>
      <c r="Q149" s="93"/>
    </row>
    <row r="150" spans="1:17" s="99" customFormat="1">
      <c r="A150" s="92"/>
      <c r="B150" s="92"/>
      <c r="C150" s="93"/>
      <c r="D150" s="115"/>
      <c r="E150" s="92"/>
      <c r="G150" s="93"/>
      <c r="H150" s="100"/>
      <c r="I150" s="98"/>
      <c r="K150" s="93"/>
      <c r="L150" s="100"/>
      <c r="M150" s="100"/>
      <c r="N150" s="95"/>
      <c r="O150" s="95"/>
      <c r="P150" s="96"/>
      <c r="Q150" s="93"/>
    </row>
    <row r="151" spans="1:17" s="99" customFormat="1">
      <c r="A151" s="92"/>
      <c r="B151" s="92"/>
      <c r="C151" s="93"/>
      <c r="D151" s="115"/>
      <c r="E151" s="92"/>
      <c r="G151" s="93"/>
      <c r="H151" s="100"/>
      <c r="I151" s="98"/>
      <c r="K151" s="93"/>
      <c r="L151" s="100"/>
      <c r="M151" s="100"/>
      <c r="N151" s="95"/>
      <c r="O151" s="95"/>
      <c r="P151" s="96"/>
      <c r="Q151" s="93"/>
    </row>
    <row r="152" spans="1:17" s="99" customFormat="1">
      <c r="A152" s="92"/>
      <c r="B152" s="92"/>
      <c r="C152" s="93"/>
      <c r="D152" s="115"/>
      <c r="E152" s="92"/>
      <c r="G152" s="93"/>
      <c r="H152" s="100"/>
      <c r="I152" s="98"/>
      <c r="K152" s="93"/>
      <c r="L152" s="100"/>
      <c r="M152" s="100"/>
      <c r="N152" s="95"/>
      <c r="O152" s="95"/>
      <c r="P152" s="96"/>
      <c r="Q152" s="93"/>
    </row>
    <row r="153" spans="1:17" s="99" customFormat="1">
      <c r="A153" s="92"/>
      <c r="B153" s="92"/>
      <c r="C153" s="93"/>
      <c r="D153" s="115"/>
      <c r="E153" s="92"/>
      <c r="G153" s="93"/>
      <c r="H153" s="100"/>
      <c r="I153" s="98"/>
      <c r="K153" s="93"/>
      <c r="L153" s="100"/>
      <c r="M153" s="100"/>
      <c r="N153" s="95"/>
      <c r="O153" s="95"/>
      <c r="P153" s="96"/>
      <c r="Q153" s="93"/>
    </row>
    <row r="154" spans="1:17" s="99" customFormat="1">
      <c r="A154" s="92"/>
      <c r="B154" s="92"/>
      <c r="C154" s="93"/>
      <c r="D154" s="115"/>
      <c r="E154" s="92"/>
      <c r="G154" s="93"/>
      <c r="H154" s="100"/>
      <c r="I154" s="98"/>
      <c r="K154" s="93"/>
      <c r="L154" s="100"/>
      <c r="M154" s="100"/>
      <c r="N154" s="95"/>
      <c r="O154" s="95"/>
      <c r="P154" s="96"/>
      <c r="Q154" s="93"/>
    </row>
    <row r="155" spans="1:17" s="99" customFormat="1">
      <c r="A155" s="92"/>
      <c r="B155" s="92"/>
      <c r="C155" s="93"/>
      <c r="D155" s="115"/>
      <c r="E155" s="92"/>
      <c r="G155" s="93"/>
      <c r="H155" s="100"/>
      <c r="I155" s="98"/>
      <c r="K155" s="93"/>
      <c r="L155" s="100"/>
      <c r="M155" s="100"/>
      <c r="N155" s="95"/>
      <c r="O155" s="95"/>
      <c r="P155" s="96"/>
      <c r="Q155" s="93"/>
    </row>
    <row r="156" spans="1:17" s="99" customFormat="1">
      <c r="A156" s="92"/>
      <c r="B156" s="92"/>
      <c r="C156" s="93"/>
      <c r="D156" s="115"/>
      <c r="E156" s="92"/>
      <c r="G156" s="93"/>
      <c r="H156" s="100"/>
      <c r="I156" s="98"/>
      <c r="K156" s="93"/>
      <c r="L156" s="100"/>
      <c r="M156" s="100"/>
      <c r="N156" s="95"/>
      <c r="O156" s="95"/>
      <c r="P156" s="96"/>
      <c r="Q156" s="93"/>
    </row>
    <row r="157" spans="1:17" s="99" customFormat="1">
      <c r="A157" s="92"/>
      <c r="B157" s="92"/>
      <c r="C157" s="93"/>
      <c r="D157" s="115"/>
      <c r="E157" s="92"/>
      <c r="G157" s="93"/>
      <c r="H157" s="100"/>
      <c r="I157" s="98"/>
      <c r="K157" s="93"/>
      <c r="L157" s="100"/>
      <c r="M157" s="100"/>
      <c r="N157" s="95"/>
      <c r="O157" s="95"/>
      <c r="P157" s="96"/>
      <c r="Q157" s="93"/>
    </row>
    <row r="158" spans="1:17" s="99" customFormat="1">
      <c r="A158" s="92"/>
      <c r="B158" s="92"/>
      <c r="C158" s="93"/>
      <c r="D158" s="115"/>
      <c r="E158" s="92"/>
      <c r="G158" s="93"/>
      <c r="H158" s="100"/>
      <c r="I158" s="98"/>
      <c r="K158" s="93"/>
      <c r="L158" s="100"/>
      <c r="M158" s="100"/>
      <c r="N158" s="95"/>
      <c r="O158" s="95"/>
      <c r="P158" s="96"/>
      <c r="Q158" s="93"/>
    </row>
    <row r="159" spans="1:17" s="99" customFormat="1">
      <c r="A159" s="92"/>
      <c r="B159" s="92"/>
      <c r="C159" s="93"/>
      <c r="D159" s="115"/>
      <c r="E159" s="92"/>
      <c r="G159" s="93"/>
      <c r="H159" s="100"/>
      <c r="I159" s="98"/>
      <c r="K159" s="93"/>
      <c r="L159" s="100"/>
      <c r="M159" s="100"/>
      <c r="N159" s="95"/>
      <c r="O159" s="95"/>
      <c r="P159" s="96"/>
      <c r="Q159" s="93"/>
    </row>
    <row r="160" spans="1:17" s="99" customFormat="1">
      <c r="A160" s="92"/>
      <c r="B160" s="92"/>
      <c r="C160" s="93"/>
      <c r="D160" s="115"/>
      <c r="E160" s="92"/>
      <c r="G160" s="93"/>
      <c r="H160" s="100"/>
      <c r="I160" s="98"/>
      <c r="K160" s="93"/>
      <c r="L160" s="100"/>
      <c r="M160" s="100"/>
      <c r="N160" s="95"/>
      <c r="O160" s="95"/>
      <c r="P160" s="96"/>
      <c r="Q160" s="93"/>
    </row>
    <row r="161" spans="1:17" s="99" customFormat="1">
      <c r="A161" s="92"/>
      <c r="B161" s="92"/>
      <c r="C161" s="93"/>
      <c r="D161" s="115"/>
      <c r="E161" s="92"/>
      <c r="G161" s="93"/>
      <c r="H161" s="100"/>
      <c r="I161" s="98"/>
      <c r="K161" s="93"/>
      <c r="L161" s="100"/>
      <c r="M161" s="100"/>
      <c r="N161" s="95"/>
      <c r="O161" s="95"/>
      <c r="P161" s="96"/>
      <c r="Q161" s="93"/>
    </row>
    <row r="162" spans="1:17" s="99" customFormat="1">
      <c r="A162" s="92"/>
      <c r="B162" s="92"/>
      <c r="C162" s="93"/>
      <c r="D162" s="115"/>
      <c r="E162" s="92"/>
      <c r="G162" s="93"/>
      <c r="H162" s="100"/>
      <c r="I162" s="98"/>
      <c r="K162" s="93"/>
      <c r="L162" s="100"/>
      <c r="M162" s="100"/>
      <c r="N162" s="95"/>
      <c r="O162" s="95"/>
      <c r="P162" s="96"/>
      <c r="Q162" s="93"/>
    </row>
    <row r="163" spans="1:17" s="99" customFormat="1">
      <c r="A163" s="92"/>
      <c r="B163" s="92"/>
      <c r="C163" s="93"/>
      <c r="D163" s="115"/>
      <c r="E163" s="92"/>
      <c r="G163" s="93"/>
      <c r="H163" s="100"/>
      <c r="I163" s="98"/>
      <c r="K163" s="93"/>
      <c r="L163" s="100"/>
      <c r="M163" s="100"/>
      <c r="N163" s="95"/>
      <c r="O163" s="95"/>
      <c r="P163" s="96"/>
      <c r="Q163" s="93"/>
    </row>
    <row r="164" spans="1:17" s="99" customFormat="1">
      <c r="A164" s="92"/>
      <c r="B164" s="92"/>
      <c r="C164" s="93"/>
      <c r="D164" s="115"/>
      <c r="E164" s="92"/>
      <c r="G164" s="93"/>
      <c r="H164" s="100"/>
      <c r="I164" s="98"/>
      <c r="K164" s="93"/>
      <c r="L164" s="100"/>
      <c r="M164" s="100"/>
      <c r="N164" s="95"/>
      <c r="O164" s="95"/>
      <c r="P164" s="96"/>
      <c r="Q164" s="93"/>
    </row>
    <row r="165" spans="1:17" s="99" customFormat="1">
      <c r="A165" s="92"/>
      <c r="B165" s="92"/>
      <c r="C165" s="93"/>
      <c r="D165" s="115"/>
      <c r="E165" s="92"/>
      <c r="G165" s="93"/>
      <c r="H165" s="100"/>
      <c r="I165" s="98"/>
      <c r="K165" s="93"/>
      <c r="L165" s="100"/>
      <c r="M165" s="100"/>
      <c r="N165" s="95"/>
      <c r="O165" s="95"/>
      <c r="P165" s="96"/>
      <c r="Q165" s="93"/>
    </row>
    <row r="166" spans="1:17" s="99" customFormat="1">
      <c r="A166" s="92"/>
      <c r="B166" s="92"/>
      <c r="C166" s="93"/>
      <c r="D166" s="115"/>
      <c r="E166" s="92"/>
      <c r="G166" s="93"/>
      <c r="H166" s="100"/>
      <c r="I166" s="98"/>
      <c r="K166" s="93"/>
      <c r="L166" s="100"/>
      <c r="M166" s="100"/>
      <c r="N166" s="95"/>
      <c r="O166" s="95"/>
      <c r="P166" s="96"/>
      <c r="Q166" s="93"/>
    </row>
    <row r="167" spans="1:17" s="99" customFormat="1">
      <c r="A167" s="92"/>
      <c r="B167" s="92"/>
      <c r="C167" s="93"/>
      <c r="D167" s="115"/>
      <c r="E167" s="92"/>
      <c r="G167" s="93"/>
      <c r="H167" s="100"/>
      <c r="I167" s="98"/>
      <c r="K167" s="93"/>
      <c r="L167" s="100"/>
      <c r="M167" s="100"/>
      <c r="N167" s="95"/>
      <c r="O167" s="95"/>
      <c r="P167" s="96"/>
      <c r="Q167" s="93"/>
    </row>
    <row r="168" spans="1:17" s="99" customFormat="1">
      <c r="A168" s="92"/>
      <c r="B168" s="92"/>
      <c r="C168" s="93"/>
      <c r="D168" s="115"/>
      <c r="E168" s="92"/>
      <c r="G168" s="93"/>
      <c r="H168" s="100"/>
      <c r="I168" s="98"/>
      <c r="K168" s="93"/>
      <c r="L168" s="100"/>
      <c r="M168" s="100"/>
      <c r="N168" s="95"/>
      <c r="O168" s="95"/>
      <c r="P168" s="96"/>
      <c r="Q168" s="93"/>
    </row>
    <row r="169" spans="1:17" s="99" customFormat="1">
      <c r="A169" s="92"/>
      <c r="B169" s="92"/>
      <c r="C169" s="93"/>
      <c r="D169" s="115"/>
      <c r="E169" s="92"/>
      <c r="G169" s="93"/>
      <c r="H169" s="100"/>
      <c r="I169" s="98"/>
      <c r="K169" s="93"/>
      <c r="L169" s="100"/>
      <c r="M169" s="100"/>
      <c r="N169" s="95"/>
      <c r="O169" s="95"/>
      <c r="P169" s="96"/>
      <c r="Q169" s="93"/>
    </row>
    <row r="170" spans="1:17" s="99" customFormat="1">
      <c r="A170" s="92"/>
      <c r="B170" s="92"/>
      <c r="C170" s="93"/>
      <c r="D170" s="115"/>
      <c r="E170" s="92"/>
      <c r="G170" s="93"/>
      <c r="H170" s="100"/>
      <c r="I170" s="98"/>
      <c r="K170" s="93"/>
      <c r="L170" s="100"/>
      <c r="M170" s="100"/>
      <c r="N170" s="95"/>
      <c r="O170" s="95"/>
      <c r="P170" s="96"/>
      <c r="Q170" s="93"/>
    </row>
    <row r="171" spans="1:17" s="99" customFormat="1">
      <c r="A171" s="92"/>
      <c r="B171" s="92"/>
      <c r="C171" s="93"/>
      <c r="D171" s="115"/>
      <c r="E171" s="92"/>
      <c r="G171" s="93"/>
      <c r="H171" s="100"/>
      <c r="I171" s="98"/>
      <c r="K171" s="93"/>
      <c r="L171" s="100"/>
      <c r="M171" s="100"/>
      <c r="N171" s="95"/>
      <c r="O171" s="95"/>
      <c r="P171" s="96"/>
      <c r="Q171" s="93"/>
    </row>
    <row r="172" spans="1:17" s="99" customFormat="1">
      <c r="A172" s="92"/>
      <c r="B172" s="92"/>
      <c r="C172" s="93"/>
      <c r="D172" s="115"/>
      <c r="E172" s="92"/>
      <c r="G172" s="93"/>
      <c r="H172" s="100"/>
      <c r="I172" s="98"/>
      <c r="K172" s="93"/>
      <c r="L172" s="100"/>
      <c r="M172" s="100"/>
      <c r="N172" s="95"/>
      <c r="O172" s="95"/>
      <c r="P172" s="96"/>
      <c r="Q172" s="93"/>
    </row>
    <row r="173" spans="1:17" s="99" customFormat="1">
      <c r="A173" s="92"/>
      <c r="B173" s="92"/>
      <c r="C173" s="93"/>
      <c r="D173" s="115"/>
      <c r="E173" s="92"/>
      <c r="G173" s="93"/>
      <c r="H173" s="100"/>
      <c r="I173" s="98"/>
      <c r="K173" s="93"/>
      <c r="L173" s="100"/>
      <c r="M173" s="100"/>
      <c r="N173" s="95"/>
      <c r="O173" s="95"/>
      <c r="P173" s="96"/>
      <c r="Q173" s="93"/>
    </row>
    <row r="174" spans="1:17" s="99" customFormat="1">
      <c r="A174" s="92"/>
      <c r="B174" s="92"/>
      <c r="C174" s="93"/>
      <c r="D174" s="115"/>
      <c r="E174" s="92"/>
      <c r="G174" s="93"/>
      <c r="H174" s="100"/>
      <c r="I174" s="98"/>
      <c r="K174" s="93"/>
      <c r="L174" s="100"/>
      <c r="M174" s="100"/>
      <c r="N174" s="95"/>
      <c r="O174" s="95"/>
      <c r="P174" s="96"/>
      <c r="Q174" s="93"/>
    </row>
    <row r="175" spans="1:17" s="99" customFormat="1">
      <c r="A175" s="92"/>
      <c r="B175" s="92"/>
      <c r="C175" s="93"/>
      <c r="D175" s="115"/>
      <c r="E175" s="92"/>
      <c r="G175" s="93"/>
      <c r="H175" s="100"/>
      <c r="I175" s="98"/>
      <c r="K175" s="93"/>
      <c r="L175" s="100"/>
      <c r="M175" s="100"/>
      <c r="N175" s="95"/>
      <c r="O175" s="95"/>
      <c r="P175" s="96"/>
      <c r="Q175" s="93"/>
    </row>
    <row r="176" spans="1:17" s="99" customFormat="1">
      <c r="A176" s="92"/>
      <c r="B176" s="92"/>
      <c r="C176" s="93"/>
      <c r="D176" s="115"/>
      <c r="E176" s="92"/>
      <c r="G176" s="93"/>
      <c r="H176" s="100"/>
      <c r="I176" s="98"/>
      <c r="K176" s="93"/>
      <c r="L176" s="100"/>
      <c r="M176" s="100"/>
      <c r="N176" s="95"/>
      <c r="O176" s="95"/>
      <c r="P176" s="96"/>
      <c r="Q176" s="93"/>
    </row>
    <row r="177" spans="1:17" s="99" customFormat="1">
      <c r="A177" s="92"/>
      <c r="B177" s="92"/>
      <c r="C177" s="93"/>
      <c r="D177" s="115"/>
      <c r="E177" s="92"/>
      <c r="G177" s="93"/>
      <c r="H177" s="100"/>
      <c r="I177" s="98"/>
      <c r="K177" s="93"/>
      <c r="L177" s="100"/>
      <c r="M177" s="100"/>
      <c r="N177" s="95"/>
      <c r="O177" s="95"/>
      <c r="P177" s="96"/>
      <c r="Q177" s="93"/>
    </row>
    <row r="178" spans="1:17" s="99" customFormat="1">
      <c r="A178" s="92"/>
      <c r="B178" s="92"/>
      <c r="C178" s="93"/>
      <c r="D178" s="115"/>
      <c r="E178" s="92"/>
      <c r="G178" s="93"/>
      <c r="H178" s="100"/>
      <c r="I178" s="98"/>
      <c r="K178" s="93"/>
      <c r="L178" s="100"/>
      <c r="M178" s="100"/>
      <c r="N178" s="95"/>
      <c r="O178" s="95"/>
      <c r="P178" s="96"/>
      <c r="Q178" s="93"/>
    </row>
    <row r="179" spans="1:17" s="99" customFormat="1">
      <c r="A179" s="92"/>
      <c r="B179" s="92"/>
      <c r="C179" s="93"/>
      <c r="D179" s="115"/>
      <c r="E179" s="92"/>
      <c r="G179" s="93"/>
      <c r="H179" s="100"/>
      <c r="I179" s="98"/>
      <c r="K179" s="93"/>
      <c r="L179" s="100"/>
      <c r="M179" s="100"/>
      <c r="N179" s="95"/>
      <c r="O179" s="95"/>
      <c r="P179" s="96"/>
      <c r="Q179" s="93"/>
    </row>
    <row r="180" spans="1:17" s="99" customFormat="1">
      <c r="A180" s="92"/>
      <c r="B180" s="92"/>
      <c r="C180" s="93"/>
      <c r="D180" s="115"/>
      <c r="E180" s="92"/>
      <c r="G180" s="93"/>
      <c r="H180" s="100"/>
      <c r="I180" s="98"/>
      <c r="K180" s="93"/>
      <c r="L180" s="100"/>
      <c r="M180" s="100"/>
      <c r="N180" s="95"/>
      <c r="O180" s="95"/>
      <c r="P180" s="96"/>
      <c r="Q180" s="93"/>
    </row>
    <row r="181" spans="1:17" s="99" customFormat="1">
      <c r="A181" s="92"/>
      <c r="B181" s="92"/>
      <c r="C181" s="93"/>
      <c r="D181" s="115"/>
      <c r="E181" s="92"/>
      <c r="G181" s="93"/>
      <c r="H181" s="100"/>
      <c r="I181" s="98"/>
      <c r="K181" s="93"/>
      <c r="L181" s="100"/>
      <c r="M181" s="100"/>
      <c r="N181" s="95"/>
      <c r="O181" s="95"/>
      <c r="P181" s="96"/>
      <c r="Q181" s="93"/>
    </row>
    <row r="182" spans="1:17" s="99" customFormat="1">
      <c r="A182" s="92"/>
      <c r="B182" s="92"/>
      <c r="C182" s="93"/>
      <c r="D182" s="115"/>
      <c r="E182" s="92"/>
      <c r="G182" s="93"/>
      <c r="H182" s="100"/>
      <c r="I182" s="98"/>
      <c r="K182" s="93"/>
      <c r="L182" s="100"/>
      <c r="M182" s="100"/>
      <c r="N182" s="95"/>
      <c r="O182" s="95"/>
      <c r="P182" s="96"/>
      <c r="Q182" s="93"/>
    </row>
    <row r="183" spans="1:17" s="99" customFormat="1">
      <c r="A183" s="92"/>
      <c r="B183" s="92"/>
      <c r="C183" s="93"/>
      <c r="D183" s="115"/>
      <c r="E183" s="92"/>
      <c r="G183" s="93"/>
      <c r="H183" s="100"/>
      <c r="I183" s="98"/>
      <c r="K183" s="93"/>
      <c r="L183" s="100"/>
      <c r="M183" s="100"/>
      <c r="N183" s="95"/>
      <c r="O183" s="95"/>
      <c r="P183" s="96"/>
      <c r="Q183" s="93"/>
    </row>
    <row r="184" spans="1:17" s="99" customFormat="1">
      <c r="A184" s="92"/>
      <c r="B184" s="92"/>
      <c r="C184" s="93"/>
      <c r="D184" s="115"/>
      <c r="E184" s="92"/>
      <c r="G184" s="93"/>
      <c r="H184" s="100"/>
      <c r="I184" s="98"/>
      <c r="K184" s="93"/>
      <c r="L184" s="100"/>
      <c r="M184" s="100"/>
      <c r="N184" s="95"/>
      <c r="O184" s="95"/>
      <c r="P184" s="96"/>
      <c r="Q184" s="93"/>
    </row>
    <row r="185" spans="1:17" s="99" customFormat="1">
      <c r="A185" s="92"/>
      <c r="B185" s="92"/>
      <c r="C185" s="93"/>
      <c r="D185" s="115"/>
      <c r="E185" s="92"/>
      <c r="G185" s="93"/>
      <c r="H185" s="100"/>
      <c r="I185" s="98"/>
      <c r="K185" s="93"/>
      <c r="L185" s="100"/>
      <c r="M185" s="100"/>
      <c r="N185" s="95"/>
      <c r="O185" s="95"/>
      <c r="P185" s="96"/>
      <c r="Q185" s="93"/>
    </row>
    <row r="186" spans="1:17" s="99" customFormat="1">
      <c r="A186" s="92"/>
      <c r="B186" s="92"/>
      <c r="C186" s="93"/>
      <c r="D186" s="115"/>
      <c r="E186" s="92"/>
      <c r="G186" s="93"/>
      <c r="H186" s="100"/>
      <c r="I186" s="98"/>
      <c r="K186" s="93"/>
      <c r="L186" s="100"/>
      <c r="M186" s="100"/>
      <c r="N186" s="95"/>
      <c r="O186" s="95"/>
      <c r="P186" s="96"/>
      <c r="Q186" s="93"/>
    </row>
    <row r="187" spans="1:17" s="99" customFormat="1">
      <c r="A187" s="92"/>
      <c r="B187" s="92"/>
      <c r="C187" s="93"/>
      <c r="D187" s="115"/>
      <c r="E187" s="92"/>
      <c r="G187" s="93"/>
      <c r="H187" s="100"/>
      <c r="I187" s="98"/>
      <c r="K187" s="93"/>
      <c r="L187" s="100"/>
      <c r="M187" s="100"/>
      <c r="N187" s="95"/>
      <c r="O187" s="95"/>
      <c r="P187" s="96"/>
      <c r="Q187" s="93"/>
    </row>
    <row r="188" spans="1:17" s="99" customFormat="1">
      <c r="A188" s="92"/>
      <c r="B188" s="92"/>
      <c r="C188" s="93"/>
      <c r="D188" s="115"/>
      <c r="E188" s="92"/>
      <c r="G188" s="93"/>
      <c r="H188" s="100"/>
      <c r="I188" s="98"/>
      <c r="K188" s="93"/>
      <c r="L188" s="100"/>
      <c r="M188" s="100"/>
      <c r="N188" s="95"/>
      <c r="O188" s="95"/>
      <c r="P188" s="96"/>
      <c r="Q188" s="93"/>
    </row>
    <row r="189" spans="1:17" s="99" customFormat="1">
      <c r="A189" s="92"/>
      <c r="B189" s="92"/>
      <c r="C189" s="93"/>
      <c r="D189" s="115"/>
      <c r="E189" s="92"/>
      <c r="G189" s="93"/>
      <c r="H189" s="100"/>
      <c r="I189" s="98"/>
      <c r="K189" s="93"/>
      <c r="L189" s="100"/>
      <c r="M189" s="100"/>
      <c r="N189" s="95"/>
      <c r="O189" s="95"/>
      <c r="P189" s="96"/>
      <c r="Q189" s="93"/>
    </row>
    <row r="190" spans="1:17" s="99" customFormat="1">
      <c r="A190" s="92"/>
      <c r="B190" s="92"/>
      <c r="C190" s="93"/>
      <c r="D190" s="115"/>
      <c r="E190" s="92"/>
      <c r="G190" s="93"/>
      <c r="H190" s="100"/>
      <c r="I190" s="98"/>
      <c r="K190" s="93"/>
      <c r="L190" s="100"/>
      <c r="M190" s="100"/>
      <c r="N190" s="95"/>
      <c r="O190" s="95"/>
      <c r="P190" s="96"/>
      <c r="Q190" s="93"/>
    </row>
    <row r="191" spans="1:17" s="99" customFormat="1">
      <c r="A191" s="92"/>
      <c r="B191" s="92"/>
      <c r="C191" s="93"/>
      <c r="D191" s="115"/>
      <c r="E191" s="92"/>
      <c r="G191" s="93"/>
      <c r="H191" s="100"/>
      <c r="I191" s="98"/>
      <c r="K191" s="93"/>
      <c r="L191" s="100"/>
      <c r="M191" s="100"/>
      <c r="N191" s="95"/>
      <c r="O191" s="95"/>
      <c r="P191" s="96"/>
      <c r="Q191" s="93"/>
    </row>
    <row r="192" spans="1:17" s="99" customFormat="1">
      <c r="A192" s="92"/>
      <c r="B192" s="92"/>
      <c r="C192" s="93"/>
      <c r="D192" s="115"/>
      <c r="E192" s="92"/>
      <c r="G192" s="93"/>
      <c r="H192" s="100"/>
      <c r="I192" s="98"/>
      <c r="K192" s="93"/>
      <c r="L192" s="100"/>
      <c r="M192" s="100"/>
      <c r="N192" s="95"/>
      <c r="O192" s="95"/>
      <c r="P192" s="96"/>
      <c r="Q192" s="93"/>
    </row>
    <row r="193" spans="1:17" s="99" customFormat="1">
      <c r="A193" s="92"/>
      <c r="B193" s="92"/>
      <c r="C193" s="93"/>
      <c r="D193" s="115"/>
      <c r="E193" s="92"/>
      <c r="G193" s="93"/>
      <c r="H193" s="100"/>
      <c r="I193" s="98"/>
      <c r="K193" s="93"/>
      <c r="L193" s="100"/>
      <c r="M193" s="100"/>
      <c r="N193" s="95"/>
      <c r="O193" s="95"/>
      <c r="P193" s="96"/>
      <c r="Q193" s="93"/>
    </row>
    <row r="194" spans="1:17" s="99" customFormat="1">
      <c r="A194" s="92"/>
      <c r="B194" s="92"/>
      <c r="C194" s="93"/>
      <c r="D194" s="115"/>
      <c r="E194" s="92"/>
      <c r="G194" s="93"/>
      <c r="H194" s="100"/>
      <c r="I194" s="98"/>
      <c r="K194" s="93"/>
      <c r="L194" s="100"/>
      <c r="M194" s="100"/>
      <c r="N194" s="95"/>
      <c r="O194" s="95"/>
      <c r="P194" s="96"/>
      <c r="Q194" s="93"/>
    </row>
    <row r="195" spans="1:17" s="99" customFormat="1">
      <c r="A195" s="92"/>
      <c r="B195" s="92"/>
      <c r="C195" s="93"/>
      <c r="D195" s="115"/>
      <c r="E195" s="92"/>
      <c r="G195" s="93"/>
      <c r="H195" s="100"/>
      <c r="I195" s="98"/>
      <c r="K195" s="93"/>
      <c r="L195" s="100"/>
      <c r="M195" s="100"/>
      <c r="N195" s="95"/>
      <c r="O195" s="95"/>
      <c r="P195" s="96"/>
      <c r="Q195" s="93"/>
    </row>
    <row r="196" spans="1:17" s="99" customFormat="1">
      <c r="A196" s="92"/>
      <c r="B196" s="92"/>
      <c r="C196" s="93"/>
      <c r="D196" s="115"/>
      <c r="E196" s="92"/>
      <c r="G196" s="93"/>
      <c r="H196" s="100"/>
      <c r="I196" s="98"/>
      <c r="K196" s="93"/>
      <c r="L196" s="100"/>
      <c r="M196" s="100"/>
      <c r="N196" s="95"/>
      <c r="O196" s="95"/>
      <c r="P196" s="96"/>
      <c r="Q196" s="93"/>
    </row>
    <row r="197" spans="1:17" s="99" customFormat="1">
      <c r="A197" s="92"/>
      <c r="B197" s="92"/>
      <c r="C197" s="93"/>
      <c r="D197" s="115"/>
      <c r="E197" s="92"/>
      <c r="G197" s="93"/>
      <c r="H197" s="100"/>
      <c r="I197" s="98"/>
      <c r="K197" s="93"/>
      <c r="L197" s="100"/>
      <c r="M197" s="100"/>
      <c r="N197" s="95"/>
      <c r="O197" s="95"/>
      <c r="P197" s="96"/>
      <c r="Q197" s="93"/>
    </row>
    <row r="198" spans="1:17" s="99" customFormat="1">
      <c r="A198" s="92"/>
      <c r="B198" s="92"/>
      <c r="C198" s="93"/>
      <c r="D198" s="115"/>
      <c r="E198" s="92"/>
      <c r="G198" s="93"/>
      <c r="H198" s="100"/>
      <c r="I198" s="98"/>
      <c r="K198" s="93"/>
      <c r="L198" s="100"/>
      <c r="M198" s="100"/>
      <c r="N198" s="95"/>
      <c r="O198" s="95"/>
      <c r="P198" s="96"/>
      <c r="Q198" s="93"/>
    </row>
    <row r="199" spans="1:17" s="99" customFormat="1">
      <c r="A199" s="92"/>
      <c r="B199" s="92"/>
      <c r="C199" s="93"/>
      <c r="D199" s="115"/>
      <c r="E199" s="92"/>
      <c r="G199" s="93"/>
      <c r="H199" s="100"/>
      <c r="I199" s="98"/>
      <c r="K199" s="93"/>
      <c r="L199" s="100"/>
      <c r="M199" s="100"/>
      <c r="N199" s="95"/>
      <c r="O199" s="95"/>
      <c r="P199" s="96"/>
      <c r="Q199" s="93"/>
    </row>
    <row r="200" spans="1:17" s="99" customFormat="1">
      <c r="A200" s="92"/>
      <c r="B200" s="92"/>
      <c r="C200" s="93"/>
      <c r="D200" s="115"/>
      <c r="E200" s="92"/>
      <c r="G200" s="93"/>
      <c r="H200" s="100"/>
      <c r="I200" s="98"/>
      <c r="K200" s="93"/>
      <c r="L200" s="100"/>
      <c r="M200" s="100"/>
      <c r="N200" s="95"/>
      <c r="O200" s="95"/>
      <c r="P200" s="96"/>
      <c r="Q200" s="93"/>
    </row>
    <row r="201" spans="1:17" s="99" customFormat="1">
      <c r="A201" s="92"/>
      <c r="B201" s="92"/>
      <c r="C201" s="93"/>
      <c r="D201" s="115"/>
      <c r="E201" s="92"/>
      <c r="G201" s="93"/>
      <c r="H201" s="100"/>
      <c r="I201" s="98"/>
      <c r="K201" s="93"/>
      <c r="L201" s="100"/>
      <c r="M201" s="100"/>
      <c r="N201" s="95"/>
      <c r="O201" s="95"/>
      <c r="P201" s="96"/>
      <c r="Q201" s="93"/>
    </row>
    <row r="202" spans="1:17" s="99" customFormat="1">
      <c r="A202" s="92"/>
      <c r="B202" s="92"/>
      <c r="C202" s="93"/>
      <c r="D202" s="115"/>
      <c r="E202" s="92"/>
      <c r="G202" s="93"/>
      <c r="H202" s="100"/>
      <c r="I202" s="98"/>
      <c r="K202" s="93"/>
      <c r="L202" s="100"/>
      <c r="M202" s="100"/>
      <c r="N202" s="95"/>
      <c r="O202" s="95"/>
      <c r="P202" s="96"/>
      <c r="Q202" s="93"/>
    </row>
    <row r="203" spans="1:17" s="99" customFormat="1">
      <c r="A203" s="92"/>
      <c r="B203" s="92"/>
      <c r="C203" s="93"/>
      <c r="D203" s="115"/>
      <c r="E203" s="92"/>
      <c r="G203" s="93"/>
      <c r="H203" s="100"/>
      <c r="I203" s="98"/>
      <c r="K203" s="93"/>
      <c r="L203" s="100"/>
      <c r="M203" s="100"/>
      <c r="N203" s="95"/>
      <c r="O203" s="95"/>
      <c r="P203" s="96"/>
      <c r="Q203" s="93"/>
    </row>
    <row r="204" spans="1:17" s="99" customFormat="1">
      <c r="A204" s="92"/>
      <c r="B204" s="92"/>
      <c r="C204" s="93"/>
      <c r="D204" s="115"/>
      <c r="E204" s="92"/>
      <c r="G204" s="93"/>
      <c r="H204" s="100"/>
      <c r="I204" s="98"/>
      <c r="K204" s="93"/>
      <c r="L204" s="100"/>
      <c r="M204" s="100"/>
      <c r="N204" s="95"/>
      <c r="O204" s="95"/>
      <c r="P204" s="96"/>
      <c r="Q204" s="93"/>
    </row>
    <row r="205" spans="1:17" s="99" customFormat="1">
      <c r="A205" s="92"/>
      <c r="B205" s="92"/>
      <c r="C205" s="93"/>
      <c r="D205" s="115"/>
      <c r="E205" s="92"/>
      <c r="G205" s="93"/>
      <c r="H205" s="100"/>
      <c r="I205" s="98"/>
      <c r="K205" s="93"/>
      <c r="L205" s="100"/>
      <c r="M205" s="100"/>
      <c r="N205" s="95"/>
      <c r="O205" s="95"/>
      <c r="P205" s="96"/>
      <c r="Q205" s="93"/>
    </row>
    <row r="206" spans="1:17" s="99" customFormat="1">
      <c r="A206" s="92"/>
      <c r="B206" s="92"/>
      <c r="C206" s="93"/>
      <c r="D206" s="115"/>
      <c r="E206" s="92"/>
      <c r="G206" s="93"/>
      <c r="H206" s="100"/>
      <c r="I206" s="98"/>
      <c r="K206" s="93"/>
      <c r="L206" s="100"/>
      <c r="M206" s="100"/>
      <c r="N206" s="95"/>
      <c r="O206" s="95"/>
      <c r="P206" s="96"/>
      <c r="Q206" s="93"/>
    </row>
    <row r="207" spans="1:17" s="99" customFormat="1">
      <c r="A207" s="92"/>
      <c r="B207" s="92"/>
      <c r="C207" s="93"/>
      <c r="D207" s="115"/>
      <c r="E207" s="92"/>
      <c r="G207" s="93"/>
      <c r="H207" s="100"/>
      <c r="I207" s="98"/>
      <c r="K207" s="93"/>
      <c r="L207" s="100"/>
      <c r="M207" s="100"/>
      <c r="N207" s="95"/>
      <c r="O207" s="95"/>
      <c r="P207" s="96"/>
      <c r="Q207" s="93"/>
    </row>
    <row r="208" spans="1:17" s="99" customFormat="1">
      <c r="A208" s="92"/>
      <c r="B208" s="92"/>
      <c r="C208" s="93"/>
      <c r="D208" s="115"/>
      <c r="E208" s="92"/>
      <c r="G208" s="93"/>
      <c r="H208" s="100"/>
      <c r="I208" s="98"/>
      <c r="K208" s="93"/>
      <c r="L208" s="100"/>
      <c r="M208" s="100"/>
      <c r="N208" s="95"/>
      <c r="O208" s="95"/>
      <c r="P208" s="96"/>
      <c r="Q208" s="93"/>
    </row>
    <row r="209" spans="1:17" s="99" customFormat="1">
      <c r="A209" s="92"/>
      <c r="B209" s="92"/>
      <c r="C209" s="93"/>
      <c r="D209" s="115"/>
      <c r="E209" s="92"/>
      <c r="G209" s="93"/>
      <c r="H209" s="100"/>
      <c r="I209" s="98"/>
      <c r="K209" s="93"/>
      <c r="L209" s="100"/>
      <c r="M209" s="100"/>
      <c r="N209" s="95"/>
      <c r="O209" s="95"/>
      <c r="P209" s="96"/>
      <c r="Q209" s="93"/>
    </row>
    <row r="210" spans="1:17" s="99" customFormat="1">
      <c r="A210" s="92"/>
      <c r="B210" s="92"/>
      <c r="C210" s="93"/>
      <c r="D210" s="115"/>
      <c r="E210" s="92"/>
      <c r="G210" s="93"/>
      <c r="H210" s="100"/>
      <c r="I210" s="98"/>
      <c r="K210" s="93"/>
      <c r="L210" s="100"/>
      <c r="M210" s="100"/>
      <c r="N210" s="95"/>
      <c r="O210" s="95"/>
      <c r="P210" s="96"/>
      <c r="Q210" s="93"/>
    </row>
    <row r="211" spans="1:17" s="99" customFormat="1">
      <c r="A211" s="92"/>
      <c r="B211" s="92"/>
      <c r="C211" s="93"/>
      <c r="D211" s="115"/>
      <c r="E211" s="92"/>
      <c r="G211" s="93"/>
      <c r="H211" s="100"/>
      <c r="I211" s="98"/>
      <c r="K211" s="93"/>
      <c r="L211" s="100"/>
      <c r="M211" s="100"/>
      <c r="N211" s="95"/>
      <c r="O211" s="95"/>
      <c r="P211" s="96"/>
      <c r="Q211" s="93"/>
    </row>
    <row r="212" spans="1:17" s="99" customFormat="1">
      <c r="A212" s="92"/>
      <c r="B212" s="92"/>
      <c r="C212" s="93"/>
      <c r="D212" s="115"/>
      <c r="E212" s="92"/>
      <c r="G212" s="93"/>
      <c r="H212" s="100"/>
      <c r="I212" s="98"/>
      <c r="K212" s="93"/>
      <c r="L212" s="100"/>
      <c r="M212" s="100"/>
      <c r="N212" s="95"/>
      <c r="O212" s="95"/>
      <c r="P212" s="96"/>
      <c r="Q212" s="93"/>
    </row>
    <row r="213" spans="1:17" s="99" customFormat="1">
      <c r="A213" s="92"/>
      <c r="B213" s="92"/>
      <c r="C213" s="93"/>
      <c r="D213" s="115"/>
      <c r="E213" s="92"/>
      <c r="G213" s="93"/>
      <c r="H213" s="100"/>
      <c r="I213" s="98"/>
      <c r="K213" s="93"/>
      <c r="L213" s="100"/>
      <c r="M213" s="100"/>
      <c r="N213" s="95"/>
      <c r="O213" s="95"/>
      <c r="P213" s="96"/>
      <c r="Q213" s="93"/>
    </row>
    <row r="214" spans="1:17" s="99" customFormat="1">
      <c r="A214" s="92"/>
      <c r="B214" s="92"/>
      <c r="C214" s="93"/>
      <c r="D214" s="115"/>
      <c r="E214" s="92"/>
      <c r="G214" s="93"/>
      <c r="H214" s="100"/>
      <c r="I214" s="98"/>
      <c r="K214" s="93"/>
      <c r="L214" s="100"/>
      <c r="M214" s="100"/>
      <c r="N214" s="95"/>
      <c r="O214" s="95"/>
      <c r="P214" s="96"/>
      <c r="Q214" s="93"/>
    </row>
    <row r="215" spans="1:17" s="99" customFormat="1">
      <c r="A215" s="92"/>
      <c r="B215" s="92"/>
      <c r="C215" s="93"/>
      <c r="D215" s="115"/>
      <c r="E215" s="92"/>
      <c r="G215" s="93"/>
      <c r="H215" s="100"/>
      <c r="I215" s="98"/>
      <c r="K215" s="93"/>
      <c r="L215" s="100"/>
      <c r="M215" s="100"/>
      <c r="N215" s="95"/>
      <c r="O215" s="95"/>
      <c r="P215" s="96"/>
      <c r="Q215" s="93"/>
    </row>
    <row r="216" spans="1:17" s="99" customFormat="1">
      <c r="A216" s="92"/>
      <c r="B216" s="92"/>
      <c r="C216" s="93"/>
      <c r="D216" s="115"/>
      <c r="E216" s="92"/>
      <c r="G216" s="93"/>
      <c r="H216" s="100"/>
      <c r="I216" s="98"/>
      <c r="K216" s="93"/>
      <c r="L216" s="100"/>
      <c r="M216" s="100"/>
      <c r="N216" s="95"/>
      <c r="O216" s="95"/>
      <c r="P216" s="96"/>
      <c r="Q216" s="93"/>
    </row>
    <row r="217" spans="1:17" s="99" customFormat="1">
      <c r="A217" s="92"/>
      <c r="B217" s="92"/>
      <c r="C217" s="93"/>
      <c r="D217" s="115"/>
      <c r="E217" s="92"/>
      <c r="G217" s="93"/>
      <c r="H217" s="100"/>
      <c r="I217" s="98"/>
      <c r="K217" s="93"/>
      <c r="L217" s="100"/>
      <c r="M217" s="100"/>
      <c r="N217" s="95"/>
      <c r="O217" s="95"/>
      <c r="P217" s="96"/>
      <c r="Q217" s="93"/>
    </row>
    <row r="218" spans="1:17" s="99" customFormat="1">
      <c r="A218" s="92"/>
      <c r="B218" s="92"/>
      <c r="C218" s="93"/>
      <c r="D218" s="115"/>
      <c r="E218" s="92"/>
      <c r="G218" s="93"/>
      <c r="H218" s="100"/>
      <c r="I218" s="98"/>
      <c r="K218" s="93"/>
      <c r="L218" s="100"/>
      <c r="M218" s="100"/>
      <c r="N218" s="95"/>
      <c r="O218" s="95"/>
      <c r="P218" s="96"/>
      <c r="Q218" s="93"/>
    </row>
    <row r="219" spans="1:17" s="99" customFormat="1">
      <c r="A219" s="92"/>
      <c r="B219" s="92"/>
      <c r="C219" s="93"/>
      <c r="D219" s="115"/>
      <c r="E219" s="92"/>
      <c r="G219" s="93"/>
      <c r="H219" s="100"/>
      <c r="I219" s="98"/>
      <c r="K219" s="93"/>
      <c r="L219" s="100"/>
      <c r="M219" s="100"/>
      <c r="N219" s="95"/>
      <c r="O219" s="95"/>
      <c r="P219" s="96"/>
      <c r="Q219" s="93"/>
    </row>
    <row r="220" spans="1:17" s="99" customFormat="1">
      <c r="A220" s="92"/>
      <c r="B220" s="92"/>
      <c r="C220" s="93"/>
      <c r="D220" s="115"/>
      <c r="E220" s="92"/>
      <c r="G220" s="93"/>
      <c r="H220" s="100"/>
      <c r="I220" s="98"/>
      <c r="K220" s="93"/>
      <c r="L220" s="100"/>
      <c r="M220" s="100"/>
      <c r="N220" s="95"/>
      <c r="O220" s="95"/>
      <c r="P220" s="96"/>
      <c r="Q220" s="93"/>
    </row>
    <row r="221" spans="1:17" s="99" customFormat="1">
      <c r="A221" s="92"/>
      <c r="B221" s="92"/>
      <c r="C221" s="93"/>
      <c r="D221" s="115"/>
      <c r="E221" s="92"/>
      <c r="G221" s="93"/>
      <c r="H221" s="100"/>
      <c r="I221" s="98"/>
      <c r="K221" s="93"/>
      <c r="L221" s="100"/>
      <c r="M221" s="100"/>
      <c r="N221" s="95"/>
      <c r="O221" s="95"/>
      <c r="P221" s="96"/>
      <c r="Q221" s="93"/>
    </row>
    <row r="222" spans="1:17" s="99" customFormat="1">
      <c r="A222" s="92"/>
      <c r="B222" s="92"/>
      <c r="C222" s="93"/>
      <c r="D222" s="115"/>
      <c r="E222" s="92"/>
      <c r="G222" s="93"/>
      <c r="H222" s="100"/>
      <c r="I222" s="98"/>
      <c r="K222" s="93"/>
      <c r="L222" s="100"/>
      <c r="M222" s="100"/>
      <c r="N222" s="95"/>
      <c r="O222" s="95"/>
      <c r="P222" s="96"/>
      <c r="Q222" s="93"/>
    </row>
    <row r="223" spans="1:17" s="99" customFormat="1">
      <c r="A223" s="92"/>
      <c r="B223" s="92"/>
      <c r="C223" s="93"/>
      <c r="D223" s="115"/>
      <c r="E223" s="92"/>
      <c r="G223" s="93"/>
      <c r="H223" s="100"/>
      <c r="I223" s="98"/>
      <c r="K223" s="93"/>
      <c r="L223" s="100"/>
      <c r="M223" s="100"/>
      <c r="N223" s="95"/>
      <c r="O223" s="95"/>
      <c r="P223" s="96"/>
      <c r="Q223" s="93"/>
    </row>
    <row r="224" spans="1:17" s="99" customFormat="1">
      <c r="A224" s="92"/>
      <c r="B224" s="92"/>
      <c r="C224" s="93"/>
      <c r="D224" s="115"/>
      <c r="E224" s="92"/>
      <c r="G224" s="93"/>
      <c r="H224" s="100"/>
      <c r="I224" s="98"/>
      <c r="K224" s="93"/>
      <c r="L224" s="100"/>
      <c r="M224" s="100"/>
      <c r="N224" s="95"/>
      <c r="O224" s="95"/>
      <c r="P224" s="96"/>
      <c r="Q224" s="93"/>
    </row>
    <row r="225" spans="1:17" s="99" customFormat="1">
      <c r="A225" s="92"/>
      <c r="B225" s="92"/>
      <c r="C225" s="93"/>
      <c r="D225" s="115"/>
      <c r="E225" s="92"/>
      <c r="G225" s="93"/>
      <c r="H225" s="100"/>
      <c r="I225" s="98"/>
      <c r="K225" s="93"/>
      <c r="L225" s="100"/>
      <c r="M225" s="100"/>
      <c r="N225" s="95"/>
      <c r="O225" s="95"/>
      <c r="P225" s="96"/>
      <c r="Q225" s="93"/>
    </row>
    <row r="226" spans="1:17" s="99" customFormat="1">
      <c r="A226" s="92"/>
      <c r="B226" s="92"/>
      <c r="C226" s="93"/>
      <c r="D226" s="115"/>
      <c r="E226" s="92"/>
      <c r="G226" s="93"/>
      <c r="H226" s="100"/>
      <c r="I226" s="98"/>
      <c r="K226" s="93"/>
      <c r="L226" s="100"/>
      <c r="M226" s="100"/>
      <c r="N226" s="95"/>
      <c r="O226" s="95"/>
      <c r="P226" s="96"/>
      <c r="Q226" s="93"/>
    </row>
    <row r="227" spans="1:17" s="99" customFormat="1">
      <c r="A227" s="92"/>
      <c r="B227" s="92"/>
      <c r="C227" s="93"/>
      <c r="D227" s="115"/>
      <c r="E227" s="92"/>
      <c r="G227" s="93"/>
      <c r="H227" s="100"/>
      <c r="I227" s="98"/>
      <c r="K227" s="93"/>
      <c r="L227" s="100"/>
      <c r="M227" s="100"/>
      <c r="N227" s="95"/>
      <c r="O227" s="95"/>
      <c r="P227" s="96"/>
      <c r="Q227" s="93"/>
    </row>
    <row r="228" spans="1:17" s="99" customFormat="1">
      <c r="A228" s="92"/>
      <c r="B228" s="92"/>
      <c r="C228" s="93"/>
      <c r="D228" s="115"/>
      <c r="E228" s="92"/>
      <c r="G228" s="93"/>
      <c r="H228" s="100"/>
      <c r="I228" s="98"/>
      <c r="K228" s="93"/>
      <c r="L228" s="100"/>
      <c r="M228" s="100"/>
      <c r="N228" s="95"/>
      <c r="O228" s="95"/>
      <c r="P228" s="96"/>
      <c r="Q228" s="93"/>
    </row>
    <row r="229" spans="1:17" s="99" customFormat="1">
      <c r="A229" s="92"/>
      <c r="B229" s="92"/>
      <c r="C229" s="93"/>
      <c r="D229" s="115"/>
      <c r="E229" s="92"/>
      <c r="G229" s="93"/>
      <c r="H229" s="100"/>
      <c r="I229" s="98"/>
      <c r="K229" s="93"/>
      <c r="L229" s="100"/>
      <c r="M229" s="100"/>
      <c r="N229" s="95"/>
      <c r="O229" s="95"/>
      <c r="P229" s="96"/>
      <c r="Q229" s="93"/>
    </row>
    <row r="230" spans="1:17" s="99" customFormat="1">
      <c r="A230" s="92"/>
      <c r="B230" s="92"/>
      <c r="C230" s="93"/>
      <c r="D230" s="115"/>
      <c r="E230" s="92"/>
      <c r="G230" s="93"/>
      <c r="H230" s="100"/>
      <c r="I230" s="98"/>
      <c r="K230" s="93"/>
      <c r="L230" s="100"/>
      <c r="M230" s="100"/>
      <c r="N230" s="95"/>
      <c r="O230" s="95"/>
      <c r="P230" s="96"/>
      <c r="Q230" s="93"/>
    </row>
    <row r="231" spans="1:17" s="99" customFormat="1">
      <c r="A231" s="92"/>
      <c r="B231" s="92"/>
      <c r="C231" s="93"/>
      <c r="D231" s="115"/>
      <c r="E231" s="92"/>
      <c r="G231" s="93"/>
      <c r="H231" s="100"/>
      <c r="I231" s="98"/>
      <c r="K231" s="93"/>
      <c r="L231" s="100"/>
      <c r="M231" s="100"/>
      <c r="N231" s="95"/>
      <c r="O231" s="95"/>
      <c r="P231" s="96"/>
      <c r="Q231" s="93"/>
    </row>
    <row r="232" spans="1:17" s="99" customFormat="1">
      <c r="A232" s="92"/>
      <c r="B232" s="92"/>
      <c r="C232" s="93"/>
      <c r="D232" s="115"/>
      <c r="E232" s="92"/>
      <c r="G232" s="93"/>
      <c r="H232" s="100"/>
      <c r="I232" s="98"/>
      <c r="K232" s="93"/>
      <c r="L232" s="100"/>
      <c r="M232" s="100"/>
      <c r="N232" s="95"/>
      <c r="O232" s="95"/>
      <c r="P232" s="96"/>
      <c r="Q232" s="93"/>
    </row>
    <row r="233" spans="1:17" s="99" customFormat="1">
      <c r="A233" s="92"/>
      <c r="B233" s="92"/>
      <c r="C233" s="93"/>
      <c r="D233" s="115"/>
      <c r="E233" s="92"/>
      <c r="G233" s="93"/>
      <c r="H233" s="100"/>
      <c r="I233" s="98"/>
      <c r="K233" s="93"/>
      <c r="L233" s="100"/>
      <c r="M233" s="100"/>
      <c r="N233" s="95"/>
      <c r="O233" s="95"/>
      <c r="P233" s="96"/>
      <c r="Q233" s="93"/>
    </row>
    <row r="234" spans="1:17" s="99" customFormat="1">
      <c r="A234" s="92"/>
      <c r="B234" s="92"/>
      <c r="C234" s="93"/>
      <c r="D234" s="115"/>
      <c r="E234" s="92"/>
      <c r="G234" s="93"/>
      <c r="H234" s="100"/>
      <c r="I234" s="98"/>
      <c r="K234" s="93"/>
      <c r="L234" s="100"/>
      <c r="M234" s="100"/>
      <c r="N234" s="95"/>
      <c r="O234" s="95"/>
      <c r="P234" s="96"/>
      <c r="Q234" s="93"/>
    </row>
    <row r="235" spans="1:17" s="99" customFormat="1">
      <c r="A235" s="92"/>
      <c r="B235" s="92"/>
      <c r="C235" s="93"/>
      <c r="D235" s="115"/>
      <c r="E235" s="92"/>
      <c r="G235" s="93"/>
      <c r="H235" s="100"/>
      <c r="I235" s="98"/>
      <c r="K235" s="93"/>
      <c r="L235" s="100"/>
      <c r="M235" s="100"/>
      <c r="N235" s="95"/>
      <c r="O235" s="95"/>
      <c r="P235" s="96"/>
      <c r="Q235" s="93"/>
    </row>
    <row r="236" spans="1:17" s="99" customFormat="1">
      <c r="A236" s="92"/>
      <c r="B236" s="92"/>
      <c r="C236" s="93"/>
      <c r="D236" s="115"/>
      <c r="E236" s="92"/>
      <c r="G236" s="93"/>
      <c r="H236" s="100"/>
      <c r="I236" s="98"/>
      <c r="K236" s="93"/>
      <c r="L236" s="100"/>
      <c r="M236" s="100"/>
      <c r="N236" s="95"/>
      <c r="O236" s="95"/>
      <c r="P236" s="96"/>
      <c r="Q236" s="93"/>
    </row>
    <row r="237" spans="1:17" s="99" customFormat="1">
      <c r="A237" s="92"/>
      <c r="B237" s="92"/>
      <c r="C237" s="93"/>
      <c r="D237" s="115"/>
      <c r="E237" s="92"/>
      <c r="G237" s="93"/>
      <c r="H237" s="100"/>
      <c r="I237" s="98"/>
      <c r="K237" s="93"/>
      <c r="L237" s="100"/>
      <c r="M237" s="100"/>
      <c r="N237" s="95"/>
      <c r="O237" s="95"/>
      <c r="P237" s="96"/>
      <c r="Q237" s="93"/>
    </row>
    <row r="238" spans="1:17" s="99" customFormat="1">
      <c r="A238" s="92"/>
      <c r="B238" s="92"/>
      <c r="C238" s="93"/>
      <c r="D238" s="115"/>
      <c r="E238" s="92"/>
      <c r="G238" s="93"/>
      <c r="H238" s="100"/>
      <c r="I238" s="98"/>
      <c r="K238" s="93"/>
      <c r="L238" s="100"/>
      <c r="M238" s="100"/>
      <c r="N238" s="95"/>
      <c r="O238" s="95"/>
      <c r="P238" s="96"/>
      <c r="Q238" s="93"/>
    </row>
    <row r="239" spans="1:17" s="99" customFormat="1">
      <c r="A239" s="92"/>
      <c r="B239" s="92"/>
      <c r="C239" s="93"/>
      <c r="D239" s="115"/>
      <c r="E239" s="92"/>
      <c r="G239" s="93"/>
      <c r="H239" s="100"/>
      <c r="I239" s="98"/>
      <c r="K239" s="93"/>
      <c r="L239" s="100"/>
      <c r="M239" s="100"/>
      <c r="N239" s="95"/>
      <c r="O239" s="95"/>
      <c r="P239" s="96"/>
      <c r="Q239" s="93"/>
    </row>
    <row r="240" spans="1:17" s="99" customFormat="1">
      <c r="A240" s="92"/>
      <c r="B240" s="92"/>
      <c r="C240" s="93"/>
      <c r="D240" s="115"/>
      <c r="E240" s="92"/>
      <c r="G240" s="93"/>
      <c r="H240" s="100"/>
      <c r="I240" s="98"/>
      <c r="K240" s="93"/>
      <c r="L240" s="100"/>
      <c r="M240" s="100"/>
      <c r="N240" s="95"/>
      <c r="O240" s="95"/>
      <c r="P240" s="96"/>
      <c r="Q240" s="93"/>
    </row>
    <row r="241" spans="1:17" s="99" customFormat="1">
      <c r="A241" s="92"/>
      <c r="B241" s="92"/>
      <c r="C241" s="93"/>
      <c r="D241" s="115"/>
      <c r="E241" s="92"/>
      <c r="G241" s="93"/>
      <c r="H241" s="100"/>
      <c r="I241" s="98"/>
      <c r="K241" s="93"/>
      <c r="L241" s="100"/>
      <c r="M241" s="100"/>
      <c r="N241" s="95"/>
      <c r="O241" s="95"/>
      <c r="P241" s="96"/>
      <c r="Q241" s="93"/>
    </row>
    <row r="242" spans="1:17" s="99" customFormat="1">
      <c r="A242" s="92"/>
      <c r="B242" s="92"/>
      <c r="C242" s="93"/>
      <c r="D242" s="115"/>
      <c r="E242" s="92"/>
      <c r="G242" s="93"/>
      <c r="H242" s="100"/>
      <c r="I242" s="98"/>
      <c r="K242" s="93"/>
      <c r="L242" s="100"/>
      <c r="M242" s="100"/>
      <c r="N242" s="95"/>
      <c r="O242" s="95"/>
      <c r="P242" s="96"/>
      <c r="Q242" s="93"/>
    </row>
    <row r="243" spans="1:17" s="99" customFormat="1">
      <c r="A243" s="92"/>
      <c r="B243" s="92"/>
      <c r="C243" s="93"/>
      <c r="D243" s="115"/>
      <c r="E243" s="92"/>
      <c r="G243" s="93"/>
      <c r="H243" s="100"/>
      <c r="I243" s="98"/>
      <c r="K243" s="93"/>
      <c r="L243" s="100"/>
      <c r="M243" s="100"/>
      <c r="N243" s="95"/>
      <c r="O243" s="95"/>
      <c r="P243" s="96"/>
      <c r="Q243" s="93"/>
    </row>
    <row r="244" spans="1:17" s="99" customFormat="1">
      <c r="A244" s="92"/>
      <c r="B244" s="92"/>
      <c r="C244" s="93"/>
      <c r="D244" s="115"/>
      <c r="E244" s="92"/>
      <c r="G244" s="93"/>
      <c r="H244" s="100"/>
      <c r="I244" s="98"/>
      <c r="K244" s="93"/>
      <c r="L244" s="100"/>
      <c r="M244" s="100"/>
      <c r="N244" s="95"/>
      <c r="O244" s="95"/>
      <c r="P244" s="96"/>
      <c r="Q244" s="93"/>
    </row>
    <row r="245" spans="1:17" s="99" customFormat="1">
      <c r="A245" s="92"/>
      <c r="B245" s="92"/>
      <c r="C245" s="93"/>
      <c r="D245" s="115"/>
      <c r="E245" s="92"/>
      <c r="G245" s="93"/>
      <c r="H245" s="100"/>
      <c r="I245" s="98"/>
      <c r="K245" s="93"/>
      <c r="L245" s="100"/>
      <c r="M245" s="100"/>
      <c r="N245" s="95"/>
      <c r="O245" s="95"/>
      <c r="P245" s="96"/>
      <c r="Q245" s="93"/>
    </row>
    <row r="246" spans="1:17" s="99" customFormat="1">
      <c r="A246" s="92"/>
      <c r="B246" s="92"/>
      <c r="C246" s="93"/>
      <c r="D246" s="115"/>
      <c r="E246" s="92"/>
      <c r="G246" s="93"/>
      <c r="H246" s="100"/>
      <c r="I246" s="98"/>
      <c r="K246" s="93"/>
      <c r="L246" s="100"/>
      <c r="M246" s="100"/>
      <c r="N246" s="95"/>
      <c r="O246" s="95"/>
      <c r="P246" s="96"/>
      <c r="Q246" s="93"/>
    </row>
    <row r="247" spans="1:17" s="99" customFormat="1">
      <c r="A247" s="92"/>
      <c r="B247" s="92"/>
      <c r="C247" s="93"/>
      <c r="D247" s="115"/>
      <c r="E247" s="92"/>
      <c r="G247" s="93"/>
      <c r="H247" s="100"/>
      <c r="I247" s="98"/>
      <c r="K247" s="93"/>
      <c r="L247" s="100"/>
      <c r="M247" s="100"/>
      <c r="N247" s="95"/>
      <c r="O247" s="95"/>
      <c r="P247" s="96"/>
      <c r="Q247" s="93"/>
    </row>
    <row r="248" spans="1:17" s="99" customFormat="1">
      <c r="A248" s="92"/>
      <c r="B248" s="92"/>
      <c r="C248" s="93"/>
      <c r="D248" s="115"/>
      <c r="E248" s="92"/>
      <c r="G248" s="93"/>
      <c r="H248" s="100"/>
      <c r="I248" s="98"/>
      <c r="K248" s="93"/>
      <c r="L248" s="100"/>
      <c r="M248" s="100"/>
      <c r="N248" s="95"/>
      <c r="O248" s="95"/>
      <c r="P248" s="96"/>
      <c r="Q248" s="93"/>
    </row>
    <row r="249" spans="1:17" s="99" customFormat="1">
      <c r="A249" s="92"/>
      <c r="B249" s="92"/>
      <c r="C249" s="93"/>
      <c r="D249" s="115"/>
      <c r="E249" s="92"/>
      <c r="G249" s="93"/>
      <c r="H249" s="100"/>
      <c r="I249" s="98"/>
      <c r="K249" s="93"/>
      <c r="L249" s="100"/>
      <c r="M249" s="100"/>
      <c r="N249" s="95"/>
      <c r="O249" s="95"/>
      <c r="P249" s="96"/>
      <c r="Q249" s="93"/>
    </row>
    <row r="250" spans="1:17" s="99" customFormat="1">
      <c r="A250" s="92"/>
      <c r="B250" s="92"/>
      <c r="C250" s="93"/>
      <c r="D250" s="115"/>
      <c r="E250" s="92"/>
      <c r="G250" s="93"/>
      <c r="H250" s="100"/>
      <c r="I250" s="98"/>
      <c r="K250" s="93"/>
      <c r="L250" s="100"/>
      <c r="M250" s="100"/>
      <c r="N250" s="95"/>
      <c r="O250" s="95"/>
      <c r="P250" s="96"/>
      <c r="Q250" s="93"/>
    </row>
    <row r="251" spans="1:17" s="99" customFormat="1">
      <c r="A251" s="92"/>
      <c r="B251" s="92"/>
      <c r="C251" s="93"/>
      <c r="D251" s="115"/>
      <c r="E251" s="92"/>
      <c r="G251" s="93"/>
      <c r="H251" s="100"/>
      <c r="I251" s="98"/>
      <c r="K251" s="93"/>
      <c r="L251" s="100"/>
      <c r="M251" s="100"/>
      <c r="N251" s="95"/>
      <c r="O251" s="95"/>
      <c r="P251" s="96"/>
      <c r="Q251" s="93"/>
    </row>
    <row r="252" spans="1:17" s="99" customFormat="1">
      <c r="A252" s="92"/>
      <c r="B252" s="92"/>
      <c r="C252" s="93"/>
      <c r="D252" s="115"/>
      <c r="E252" s="92"/>
      <c r="G252" s="93"/>
      <c r="H252" s="100"/>
      <c r="I252" s="98"/>
      <c r="K252" s="93"/>
      <c r="L252" s="100"/>
      <c r="M252" s="100"/>
      <c r="N252" s="95"/>
      <c r="O252" s="95"/>
      <c r="P252" s="96"/>
      <c r="Q252" s="93"/>
    </row>
    <row r="253" spans="1:17" s="99" customFormat="1">
      <c r="A253" s="92"/>
      <c r="B253" s="92"/>
      <c r="C253" s="93"/>
      <c r="D253" s="115"/>
      <c r="E253" s="92"/>
      <c r="G253" s="93"/>
      <c r="H253" s="100"/>
      <c r="I253" s="98"/>
      <c r="K253" s="93"/>
      <c r="L253" s="100"/>
      <c r="M253" s="100"/>
      <c r="N253" s="95"/>
      <c r="O253" s="95"/>
      <c r="P253" s="96"/>
      <c r="Q253" s="93"/>
    </row>
    <row r="254" spans="1:17" s="99" customFormat="1">
      <c r="A254" s="92"/>
      <c r="B254" s="92"/>
      <c r="C254" s="93"/>
      <c r="D254" s="115"/>
      <c r="E254" s="92"/>
      <c r="G254" s="93"/>
      <c r="H254" s="100"/>
      <c r="I254" s="98"/>
      <c r="K254" s="93"/>
      <c r="L254" s="100"/>
      <c r="M254" s="100"/>
      <c r="N254" s="95"/>
      <c r="O254" s="95"/>
      <c r="P254" s="96"/>
      <c r="Q254" s="93"/>
    </row>
    <row r="255" spans="1:17" s="99" customFormat="1">
      <c r="A255" s="92"/>
      <c r="B255" s="92"/>
      <c r="C255" s="93"/>
      <c r="D255" s="115"/>
      <c r="E255" s="92"/>
      <c r="G255" s="93"/>
      <c r="H255" s="100"/>
      <c r="I255" s="98"/>
      <c r="K255" s="93"/>
      <c r="L255" s="100"/>
      <c r="M255" s="100"/>
      <c r="N255" s="95"/>
      <c r="O255" s="95"/>
      <c r="P255" s="96"/>
      <c r="Q255" s="93"/>
    </row>
    <row r="256" spans="1:17" s="99" customFormat="1">
      <c r="A256" s="92"/>
      <c r="B256" s="92"/>
      <c r="C256" s="93"/>
      <c r="D256" s="115"/>
      <c r="E256" s="92"/>
      <c r="G256" s="93"/>
      <c r="H256" s="100"/>
      <c r="I256" s="98"/>
      <c r="K256" s="93"/>
      <c r="L256" s="100"/>
      <c r="M256" s="100"/>
      <c r="N256" s="95"/>
      <c r="O256" s="95"/>
      <c r="P256" s="96"/>
      <c r="Q256" s="93"/>
    </row>
    <row r="257" spans="1:17" s="99" customFormat="1">
      <c r="A257" s="92"/>
      <c r="B257" s="92"/>
      <c r="C257" s="93"/>
      <c r="D257" s="115"/>
      <c r="E257" s="92"/>
      <c r="G257" s="93"/>
      <c r="H257" s="100"/>
      <c r="I257" s="98"/>
      <c r="K257" s="93"/>
      <c r="L257" s="100"/>
      <c r="M257" s="100"/>
      <c r="N257" s="95"/>
      <c r="O257" s="95"/>
      <c r="P257" s="96"/>
      <c r="Q257" s="93"/>
    </row>
    <row r="258" spans="1:17" s="99" customFormat="1">
      <c r="A258" s="92"/>
      <c r="B258" s="92"/>
      <c r="C258" s="93"/>
      <c r="D258" s="115"/>
      <c r="E258" s="92"/>
      <c r="G258" s="93"/>
      <c r="H258" s="100"/>
      <c r="I258" s="98"/>
      <c r="K258" s="93"/>
      <c r="L258" s="100"/>
      <c r="M258" s="100"/>
      <c r="N258" s="95"/>
      <c r="O258" s="95"/>
      <c r="P258" s="96"/>
      <c r="Q258" s="93"/>
    </row>
    <row r="259" spans="1:17" s="99" customFormat="1">
      <c r="A259" s="92"/>
      <c r="B259" s="92"/>
      <c r="C259" s="93"/>
      <c r="D259" s="115"/>
      <c r="E259" s="92"/>
      <c r="G259" s="93"/>
      <c r="H259" s="100"/>
      <c r="I259" s="98"/>
      <c r="K259" s="93"/>
      <c r="L259" s="100"/>
      <c r="M259" s="100"/>
      <c r="N259" s="95"/>
      <c r="O259" s="95"/>
      <c r="P259" s="96"/>
      <c r="Q259" s="93"/>
    </row>
    <row r="260" spans="1:17" s="99" customFormat="1">
      <c r="A260" s="92"/>
      <c r="B260" s="92"/>
      <c r="C260" s="93"/>
      <c r="D260" s="115"/>
      <c r="E260" s="92"/>
      <c r="G260" s="93"/>
      <c r="H260" s="100"/>
      <c r="I260" s="98"/>
      <c r="K260" s="93"/>
      <c r="L260" s="100"/>
      <c r="M260" s="100"/>
      <c r="N260" s="95"/>
      <c r="O260" s="95"/>
      <c r="P260" s="96"/>
      <c r="Q260" s="93"/>
    </row>
    <row r="261" spans="1:17" s="99" customFormat="1">
      <c r="A261" s="92"/>
      <c r="B261" s="92"/>
      <c r="C261" s="93"/>
      <c r="D261" s="115"/>
      <c r="E261" s="92"/>
      <c r="G261" s="93"/>
      <c r="H261" s="100"/>
      <c r="I261" s="98"/>
      <c r="K261" s="93"/>
      <c r="L261" s="100"/>
      <c r="M261" s="100"/>
      <c r="N261" s="95"/>
      <c r="O261" s="95"/>
      <c r="P261" s="96"/>
      <c r="Q261" s="93"/>
    </row>
    <row r="262" spans="1:17" s="99" customFormat="1">
      <c r="A262" s="92"/>
      <c r="B262" s="92"/>
      <c r="C262" s="93"/>
      <c r="D262" s="115"/>
      <c r="E262" s="92"/>
      <c r="G262" s="93"/>
      <c r="H262" s="100"/>
      <c r="I262" s="98"/>
      <c r="K262" s="93"/>
      <c r="L262" s="100"/>
      <c r="M262" s="100"/>
      <c r="N262" s="95"/>
      <c r="O262" s="95"/>
      <c r="P262" s="96"/>
      <c r="Q262" s="93"/>
    </row>
    <row r="263" spans="1:17" s="99" customFormat="1">
      <c r="A263" s="92"/>
      <c r="B263" s="92"/>
      <c r="C263" s="93"/>
      <c r="D263" s="115"/>
      <c r="E263" s="92"/>
      <c r="G263" s="93"/>
      <c r="H263" s="100"/>
      <c r="I263" s="98"/>
      <c r="K263" s="93"/>
      <c r="L263" s="100"/>
      <c r="M263" s="100"/>
      <c r="N263" s="95"/>
      <c r="O263" s="95"/>
      <c r="P263" s="96"/>
      <c r="Q263" s="93"/>
    </row>
    <row r="264" spans="1:17" s="99" customFormat="1">
      <c r="A264" s="92"/>
      <c r="B264" s="92"/>
      <c r="C264" s="93"/>
      <c r="D264" s="115"/>
      <c r="E264" s="92"/>
      <c r="G264" s="93"/>
      <c r="H264" s="100"/>
      <c r="I264" s="98"/>
      <c r="K264" s="93"/>
      <c r="L264" s="100"/>
      <c r="M264" s="100"/>
      <c r="N264" s="95"/>
      <c r="O264" s="95"/>
      <c r="P264" s="96"/>
      <c r="Q264" s="93"/>
    </row>
    <row r="265" spans="1:17" s="99" customFormat="1">
      <c r="A265" s="92"/>
      <c r="B265" s="92"/>
      <c r="C265" s="93"/>
      <c r="D265" s="115"/>
      <c r="E265" s="92"/>
      <c r="G265" s="93"/>
      <c r="H265" s="100"/>
      <c r="I265" s="98"/>
      <c r="K265" s="93"/>
      <c r="L265" s="100"/>
      <c r="M265" s="100"/>
      <c r="N265" s="95"/>
      <c r="O265" s="95"/>
      <c r="P265" s="96"/>
      <c r="Q265" s="93"/>
    </row>
    <row r="266" spans="1:17" s="99" customFormat="1">
      <c r="A266" s="92"/>
      <c r="B266" s="92"/>
      <c r="C266" s="93"/>
      <c r="D266" s="115"/>
      <c r="E266" s="92"/>
      <c r="G266" s="93"/>
      <c r="H266" s="100"/>
      <c r="I266" s="98"/>
      <c r="K266" s="93"/>
      <c r="L266" s="100"/>
      <c r="M266" s="100"/>
      <c r="N266" s="95"/>
      <c r="O266" s="95"/>
      <c r="P266" s="96"/>
      <c r="Q266" s="93"/>
    </row>
    <row r="267" spans="1:17" s="99" customFormat="1">
      <c r="A267" s="92"/>
      <c r="B267" s="92"/>
      <c r="C267" s="93"/>
      <c r="D267" s="115"/>
      <c r="E267" s="92"/>
      <c r="G267" s="93"/>
      <c r="H267" s="100"/>
      <c r="I267" s="98"/>
      <c r="K267" s="93"/>
      <c r="L267" s="100"/>
      <c r="M267" s="100"/>
      <c r="N267" s="95"/>
      <c r="O267" s="95"/>
      <c r="P267" s="96"/>
      <c r="Q267" s="93"/>
    </row>
    <row r="268" spans="1:17" s="99" customFormat="1">
      <c r="A268" s="92"/>
      <c r="B268" s="92"/>
      <c r="C268" s="93"/>
      <c r="D268" s="115"/>
      <c r="E268" s="92"/>
      <c r="G268" s="93"/>
      <c r="H268" s="100"/>
      <c r="I268" s="98"/>
      <c r="K268" s="93"/>
      <c r="L268" s="100"/>
      <c r="M268" s="100"/>
      <c r="N268" s="95"/>
      <c r="O268" s="95"/>
      <c r="P268" s="96"/>
      <c r="Q268" s="93"/>
    </row>
    <row r="269" spans="1:17" s="99" customFormat="1">
      <c r="A269" s="92"/>
      <c r="B269" s="92"/>
      <c r="C269" s="93"/>
      <c r="D269" s="115"/>
      <c r="E269" s="92"/>
      <c r="G269" s="93"/>
      <c r="H269" s="100"/>
      <c r="I269" s="98"/>
      <c r="K269" s="93"/>
      <c r="L269" s="100"/>
      <c r="M269" s="100"/>
      <c r="N269" s="95"/>
      <c r="O269" s="95"/>
      <c r="P269" s="96"/>
      <c r="Q269" s="93"/>
    </row>
    <row r="270" spans="1:17" s="99" customFormat="1">
      <c r="A270" s="92"/>
      <c r="B270" s="92"/>
      <c r="C270" s="93"/>
      <c r="D270" s="115"/>
      <c r="E270" s="92"/>
      <c r="G270" s="93"/>
      <c r="H270" s="100"/>
      <c r="I270" s="98"/>
      <c r="K270" s="93"/>
      <c r="L270" s="100"/>
      <c r="M270" s="100"/>
      <c r="N270" s="95"/>
      <c r="O270" s="95"/>
      <c r="P270" s="96"/>
      <c r="Q270" s="93"/>
    </row>
    <row r="271" spans="1:17" s="99" customFormat="1">
      <c r="A271" s="92"/>
      <c r="B271" s="92"/>
      <c r="C271" s="93"/>
      <c r="D271" s="115"/>
      <c r="E271" s="92"/>
      <c r="G271" s="93"/>
      <c r="H271" s="100"/>
      <c r="I271" s="98"/>
      <c r="K271" s="93"/>
      <c r="L271" s="100"/>
      <c r="M271" s="100"/>
      <c r="N271" s="95"/>
      <c r="O271" s="95"/>
      <c r="P271" s="96"/>
      <c r="Q271" s="93"/>
    </row>
    <row r="272" spans="1:17" s="99" customFormat="1">
      <c r="A272" s="92"/>
      <c r="B272" s="92"/>
      <c r="C272" s="93"/>
      <c r="D272" s="115"/>
      <c r="E272" s="92"/>
      <c r="G272" s="93"/>
      <c r="H272" s="100"/>
      <c r="I272" s="98"/>
      <c r="K272" s="93"/>
      <c r="L272" s="100"/>
      <c r="M272" s="100"/>
      <c r="N272" s="95"/>
      <c r="O272" s="95"/>
      <c r="P272" s="96"/>
      <c r="Q272" s="93"/>
    </row>
    <row r="273" spans="1:17" s="99" customFormat="1">
      <c r="A273" s="92"/>
      <c r="B273" s="92"/>
      <c r="C273" s="93"/>
      <c r="D273" s="115"/>
      <c r="E273" s="92"/>
      <c r="G273" s="93"/>
      <c r="H273" s="100"/>
      <c r="I273" s="98"/>
      <c r="K273" s="93"/>
      <c r="L273" s="100"/>
      <c r="M273" s="100"/>
      <c r="N273" s="95"/>
      <c r="O273" s="95"/>
      <c r="P273" s="96"/>
      <c r="Q273" s="93"/>
    </row>
    <row r="274" spans="1:17" s="99" customFormat="1">
      <c r="A274" s="92"/>
      <c r="B274" s="92"/>
      <c r="C274" s="93"/>
      <c r="D274" s="115"/>
      <c r="E274" s="92"/>
      <c r="G274" s="93"/>
      <c r="H274" s="100"/>
      <c r="I274" s="98"/>
      <c r="K274" s="93"/>
      <c r="L274" s="100"/>
      <c r="M274" s="100"/>
      <c r="N274" s="95"/>
      <c r="O274" s="95"/>
      <c r="P274" s="96"/>
      <c r="Q274" s="93"/>
    </row>
    <row r="275" spans="1:17" s="99" customFormat="1">
      <c r="A275" s="92"/>
      <c r="B275" s="92"/>
      <c r="C275" s="93"/>
      <c r="D275" s="115"/>
      <c r="E275" s="92"/>
      <c r="G275" s="93"/>
      <c r="H275" s="100"/>
      <c r="I275" s="98"/>
      <c r="K275" s="93"/>
      <c r="L275" s="100"/>
      <c r="M275" s="100"/>
      <c r="N275" s="95"/>
      <c r="O275" s="95"/>
      <c r="P275" s="96"/>
      <c r="Q275" s="93"/>
    </row>
    <row r="276" spans="1:17" s="99" customFormat="1">
      <c r="A276" s="92"/>
      <c r="B276" s="92"/>
      <c r="C276" s="93"/>
      <c r="D276" s="115"/>
      <c r="E276" s="92"/>
      <c r="G276" s="93"/>
      <c r="H276" s="100"/>
      <c r="I276" s="98"/>
      <c r="K276" s="93"/>
      <c r="L276" s="100"/>
      <c r="M276" s="100"/>
      <c r="N276" s="95"/>
      <c r="O276" s="95"/>
      <c r="P276" s="96"/>
      <c r="Q276" s="93"/>
    </row>
    <row r="277" spans="1:17" s="99" customFormat="1">
      <c r="A277" s="92"/>
      <c r="B277" s="92"/>
      <c r="C277" s="93"/>
      <c r="D277" s="115"/>
      <c r="E277" s="92"/>
      <c r="G277" s="93"/>
      <c r="H277" s="100"/>
      <c r="I277" s="98"/>
      <c r="K277" s="93"/>
      <c r="L277" s="100"/>
      <c r="M277" s="100"/>
      <c r="N277" s="95"/>
      <c r="O277" s="95"/>
      <c r="P277" s="96"/>
      <c r="Q277" s="93"/>
    </row>
    <row r="278" spans="1:17" s="99" customFormat="1">
      <c r="A278" s="92"/>
      <c r="B278" s="92"/>
      <c r="C278" s="93"/>
      <c r="D278" s="115"/>
      <c r="E278" s="92"/>
      <c r="G278" s="93"/>
      <c r="H278" s="100"/>
      <c r="I278" s="98"/>
      <c r="K278" s="93"/>
      <c r="L278" s="100"/>
      <c r="M278" s="100"/>
      <c r="N278" s="95"/>
      <c r="O278" s="95"/>
      <c r="P278" s="96"/>
      <c r="Q278" s="93"/>
    </row>
    <row r="279" spans="1:17" s="99" customFormat="1">
      <c r="A279" s="92"/>
      <c r="B279" s="92"/>
      <c r="C279" s="93"/>
      <c r="D279" s="115"/>
      <c r="E279" s="92"/>
      <c r="G279" s="93"/>
      <c r="H279" s="100"/>
      <c r="I279" s="98"/>
      <c r="K279" s="93"/>
      <c r="L279" s="100"/>
      <c r="M279" s="100"/>
      <c r="N279" s="95"/>
      <c r="O279" s="95"/>
      <c r="P279" s="96"/>
      <c r="Q279" s="93"/>
    </row>
    <row r="280" spans="1:17" s="99" customFormat="1">
      <c r="A280" s="92"/>
      <c r="B280" s="92"/>
      <c r="C280" s="93"/>
      <c r="D280" s="115"/>
      <c r="E280" s="92"/>
      <c r="G280" s="93"/>
      <c r="H280" s="100"/>
      <c r="I280" s="98"/>
      <c r="K280" s="93"/>
      <c r="L280" s="100"/>
      <c r="M280" s="100"/>
      <c r="N280" s="95"/>
      <c r="O280" s="95"/>
      <c r="P280" s="96"/>
      <c r="Q280" s="93"/>
    </row>
    <row r="281" spans="1:17" s="99" customFormat="1">
      <c r="A281" s="92"/>
      <c r="B281" s="92"/>
      <c r="C281" s="93"/>
      <c r="D281" s="115"/>
      <c r="E281" s="92"/>
      <c r="G281" s="93"/>
      <c r="H281" s="100"/>
      <c r="I281" s="98"/>
      <c r="K281" s="93"/>
      <c r="L281" s="100"/>
      <c r="M281" s="100"/>
      <c r="N281" s="95"/>
      <c r="O281" s="95"/>
      <c r="P281" s="96"/>
      <c r="Q281" s="93"/>
    </row>
    <row r="282" spans="1:17" s="99" customFormat="1">
      <c r="A282" s="92"/>
      <c r="B282" s="92"/>
      <c r="C282" s="93"/>
      <c r="D282" s="115"/>
      <c r="E282" s="92"/>
      <c r="G282" s="93"/>
      <c r="H282" s="100"/>
      <c r="I282" s="98"/>
      <c r="K282" s="93"/>
      <c r="L282" s="100"/>
      <c r="M282" s="100"/>
      <c r="N282" s="95"/>
      <c r="O282" s="95"/>
      <c r="P282" s="96"/>
      <c r="Q282" s="93"/>
    </row>
    <row r="283" spans="1:17" s="99" customFormat="1">
      <c r="A283" s="92"/>
      <c r="B283" s="92"/>
      <c r="C283" s="93"/>
      <c r="D283" s="115"/>
      <c r="E283" s="92"/>
      <c r="G283" s="93"/>
      <c r="H283" s="100"/>
      <c r="I283" s="98"/>
      <c r="K283" s="93"/>
      <c r="L283" s="100"/>
      <c r="M283" s="100"/>
      <c r="N283" s="95"/>
      <c r="O283" s="95"/>
      <c r="P283" s="96"/>
      <c r="Q283" s="93"/>
    </row>
    <row r="284" spans="1:17" s="99" customFormat="1">
      <c r="A284" s="92"/>
      <c r="B284" s="92"/>
      <c r="C284" s="93"/>
      <c r="D284" s="115"/>
      <c r="E284" s="92"/>
      <c r="G284" s="93"/>
      <c r="H284" s="100"/>
      <c r="I284" s="98"/>
      <c r="K284" s="93"/>
      <c r="L284" s="100"/>
      <c r="M284" s="100"/>
      <c r="N284" s="95"/>
      <c r="O284" s="95"/>
      <c r="P284" s="96"/>
      <c r="Q284" s="93"/>
    </row>
    <row r="285" spans="1:17" s="99" customFormat="1">
      <c r="A285" s="92"/>
      <c r="B285" s="92"/>
      <c r="C285" s="93"/>
      <c r="D285" s="115"/>
      <c r="E285" s="92"/>
      <c r="G285" s="93"/>
      <c r="H285" s="100"/>
      <c r="I285" s="98"/>
      <c r="K285" s="93"/>
      <c r="L285" s="100"/>
      <c r="M285" s="100"/>
      <c r="N285" s="95"/>
      <c r="O285" s="95"/>
      <c r="P285" s="96"/>
      <c r="Q285" s="93"/>
    </row>
    <row r="286" spans="1:17" s="99" customFormat="1">
      <c r="A286" s="92"/>
      <c r="B286" s="92"/>
      <c r="C286" s="93"/>
      <c r="D286" s="115"/>
      <c r="E286" s="92"/>
      <c r="G286" s="93"/>
      <c r="H286" s="100"/>
      <c r="I286" s="98"/>
      <c r="K286" s="93"/>
      <c r="L286" s="100"/>
      <c r="M286" s="100"/>
      <c r="N286" s="95"/>
      <c r="O286" s="95"/>
      <c r="P286" s="96"/>
      <c r="Q286" s="93"/>
    </row>
    <row r="287" spans="1:17" s="99" customFormat="1">
      <c r="A287" s="92"/>
      <c r="B287" s="92"/>
      <c r="C287" s="93"/>
      <c r="D287" s="115"/>
      <c r="E287" s="92"/>
      <c r="G287" s="93"/>
      <c r="H287" s="100"/>
      <c r="I287" s="98"/>
      <c r="K287" s="93"/>
      <c r="L287" s="100"/>
      <c r="M287" s="100"/>
      <c r="N287" s="95"/>
      <c r="O287" s="95"/>
      <c r="P287" s="96"/>
      <c r="Q287" s="93"/>
    </row>
    <row r="288" spans="1:17" s="99" customFormat="1">
      <c r="A288" s="92"/>
      <c r="B288" s="92"/>
      <c r="C288" s="93"/>
      <c r="D288" s="115"/>
      <c r="E288" s="92"/>
      <c r="G288" s="93"/>
      <c r="H288" s="100"/>
      <c r="I288" s="98"/>
      <c r="K288" s="93"/>
      <c r="L288" s="100"/>
      <c r="M288" s="100"/>
      <c r="N288" s="95"/>
      <c r="O288" s="95"/>
      <c r="P288" s="96"/>
      <c r="Q288" s="93"/>
    </row>
    <row r="289" spans="1:17" s="99" customFormat="1">
      <c r="A289" s="92"/>
      <c r="B289" s="92"/>
      <c r="C289" s="93"/>
      <c r="D289" s="115"/>
      <c r="E289" s="92"/>
      <c r="G289" s="93"/>
      <c r="H289" s="100"/>
      <c r="I289" s="98"/>
      <c r="K289" s="93"/>
      <c r="L289" s="100"/>
      <c r="M289" s="100"/>
      <c r="N289" s="95"/>
      <c r="O289" s="95"/>
      <c r="P289" s="96"/>
      <c r="Q289" s="93"/>
    </row>
    <row r="290" spans="1:17" s="99" customFormat="1">
      <c r="A290" s="92"/>
      <c r="B290" s="92"/>
      <c r="C290" s="93"/>
      <c r="D290" s="115"/>
      <c r="E290" s="92"/>
      <c r="G290" s="93"/>
      <c r="H290" s="100"/>
      <c r="I290" s="98"/>
      <c r="K290" s="93"/>
      <c r="L290" s="100"/>
      <c r="M290" s="100"/>
      <c r="N290" s="95"/>
      <c r="O290" s="95"/>
      <c r="P290" s="96"/>
      <c r="Q290" s="93"/>
    </row>
    <row r="291" spans="1:17" s="99" customFormat="1">
      <c r="A291" s="92"/>
      <c r="B291" s="92"/>
      <c r="C291" s="93"/>
      <c r="D291" s="115"/>
      <c r="E291" s="92"/>
      <c r="G291" s="93"/>
      <c r="H291" s="100"/>
      <c r="I291" s="98"/>
      <c r="K291" s="93"/>
      <c r="L291" s="100"/>
      <c r="M291" s="100"/>
      <c r="N291" s="95"/>
      <c r="O291" s="95"/>
      <c r="P291" s="96"/>
      <c r="Q291" s="93"/>
    </row>
    <row r="292" spans="1:17" s="99" customFormat="1">
      <c r="A292" s="92"/>
      <c r="B292" s="92"/>
      <c r="C292" s="93"/>
      <c r="D292" s="115"/>
      <c r="E292" s="92"/>
      <c r="G292" s="93"/>
      <c r="H292" s="100"/>
      <c r="I292" s="98"/>
      <c r="K292" s="93"/>
      <c r="L292" s="100"/>
      <c r="M292" s="100"/>
      <c r="N292" s="95"/>
      <c r="O292" s="95"/>
      <c r="P292" s="96"/>
      <c r="Q292" s="93"/>
    </row>
    <row r="293" spans="1:17" s="99" customFormat="1">
      <c r="A293" s="92"/>
      <c r="B293" s="92"/>
      <c r="C293" s="93"/>
      <c r="D293" s="115"/>
      <c r="E293" s="92"/>
      <c r="G293" s="93"/>
      <c r="H293" s="100"/>
      <c r="I293" s="98"/>
      <c r="K293" s="93"/>
      <c r="L293" s="100"/>
      <c r="M293" s="100"/>
      <c r="N293" s="95"/>
      <c r="O293" s="95"/>
      <c r="P293" s="96"/>
      <c r="Q293" s="93"/>
    </row>
    <row r="294" spans="1:17" s="99" customFormat="1">
      <c r="A294" s="92"/>
      <c r="B294" s="92"/>
      <c r="C294" s="93"/>
      <c r="D294" s="115"/>
      <c r="E294" s="92"/>
      <c r="G294" s="93"/>
      <c r="H294" s="100"/>
      <c r="I294" s="98"/>
      <c r="K294" s="93"/>
      <c r="L294" s="100"/>
      <c r="M294" s="100"/>
      <c r="N294" s="95"/>
      <c r="O294" s="95"/>
      <c r="P294" s="96"/>
      <c r="Q294" s="93"/>
    </row>
    <row r="295" spans="1:17" s="99" customFormat="1">
      <c r="A295" s="92"/>
      <c r="B295" s="92"/>
      <c r="C295" s="93"/>
      <c r="D295" s="115"/>
      <c r="E295" s="92"/>
      <c r="G295" s="93"/>
      <c r="H295" s="100"/>
      <c r="I295" s="98"/>
      <c r="K295" s="93"/>
      <c r="L295" s="100"/>
      <c r="M295" s="100"/>
      <c r="N295" s="95"/>
      <c r="O295" s="95"/>
      <c r="P295" s="96"/>
      <c r="Q295" s="93"/>
    </row>
    <row r="296" spans="1:17" s="99" customFormat="1">
      <c r="A296" s="92"/>
      <c r="B296" s="92"/>
      <c r="C296" s="93"/>
      <c r="D296" s="115"/>
      <c r="E296" s="92"/>
      <c r="G296" s="93"/>
      <c r="H296" s="100"/>
      <c r="I296" s="98"/>
      <c r="K296" s="93"/>
      <c r="L296" s="100"/>
      <c r="M296" s="100"/>
      <c r="N296" s="95"/>
      <c r="O296" s="95"/>
      <c r="P296" s="96"/>
      <c r="Q296" s="93"/>
    </row>
    <row r="297" spans="1:17" s="99" customFormat="1">
      <c r="A297" s="92"/>
      <c r="B297" s="92"/>
      <c r="C297" s="93"/>
      <c r="D297" s="115"/>
      <c r="E297" s="92"/>
      <c r="G297" s="93"/>
      <c r="H297" s="100"/>
      <c r="I297" s="98"/>
      <c r="K297" s="93"/>
      <c r="L297" s="100"/>
      <c r="M297" s="100"/>
      <c r="N297" s="95"/>
      <c r="O297" s="95"/>
      <c r="P297" s="96"/>
      <c r="Q297" s="93"/>
    </row>
    <row r="298" spans="1:17" s="99" customFormat="1">
      <c r="A298" s="92"/>
      <c r="B298" s="92"/>
      <c r="C298" s="93"/>
      <c r="D298" s="115"/>
      <c r="E298" s="92"/>
      <c r="G298" s="93"/>
      <c r="H298" s="100"/>
      <c r="I298" s="98"/>
      <c r="K298" s="93"/>
      <c r="L298" s="100"/>
      <c r="M298" s="100"/>
      <c r="N298" s="95"/>
      <c r="O298" s="95"/>
      <c r="P298" s="96"/>
      <c r="Q298" s="93"/>
    </row>
    <row r="299" spans="1:17" s="99" customFormat="1">
      <c r="A299" s="92"/>
      <c r="B299" s="92"/>
      <c r="C299" s="93"/>
      <c r="D299" s="115"/>
      <c r="E299" s="92"/>
      <c r="G299" s="93"/>
      <c r="H299" s="100"/>
      <c r="I299" s="98"/>
      <c r="K299" s="93"/>
      <c r="L299" s="100"/>
      <c r="M299" s="100"/>
      <c r="N299" s="95"/>
      <c r="O299" s="95"/>
      <c r="P299" s="96"/>
      <c r="Q299" s="93"/>
    </row>
    <row r="300" spans="1:17" s="99" customFormat="1">
      <c r="A300" s="92"/>
      <c r="B300" s="92"/>
      <c r="C300" s="93"/>
      <c r="D300" s="115"/>
      <c r="E300" s="92"/>
      <c r="G300" s="93"/>
      <c r="H300" s="100"/>
      <c r="I300" s="98"/>
      <c r="K300" s="93"/>
      <c r="L300" s="100"/>
      <c r="M300" s="100"/>
      <c r="N300" s="95"/>
      <c r="O300" s="95"/>
      <c r="P300" s="96"/>
      <c r="Q300" s="93"/>
    </row>
    <row r="301" spans="1:17" s="99" customFormat="1">
      <c r="A301" s="92"/>
      <c r="B301" s="92"/>
      <c r="C301" s="93"/>
      <c r="D301" s="115"/>
      <c r="E301" s="92"/>
      <c r="G301" s="93"/>
      <c r="H301" s="100"/>
      <c r="I301" s="98"/>
      <c r="K301" s="93"/>
      <c r="L301" s="100"/>
      <c r="M301" s="100"/>
      <c r="N301" s="95"/>
      <c r="O301" s="95"/>
      <c r="P301" s="96"/>
      <c r="Q301" s="93"/>
    </row>
    <row r="302" spans="1:17" s="99" customFormat="1">
      <c r="A302" s="92"/>
      <c r="B302" s="92"/>
      <c r="C302" s="93"/>
      <c r="D302" s="115"/>
      <c r="E302" s="92"/>
      <c r="G302" s="93"/>
      <c r="H302" s="100"/>
      <c r="I302" s="98"/>
      <c r="K302" s="93"/>
      <c r="L302" s="100"/>
      <c r="M302" s="100"/>
      <c r="N302" s="95"/>
      <c r="O302" s="95"/>
      <c r="P302" s="96"/>
      <c r="Q302" s="93"/>
    </row>
    <row r="303" spans="1:17" s="99" customFormat="1">
      <c r="A303" s="92"/>
      <c r="B303" s="92"/>
      <c r="C303" s="93"/>
      <c r="D303" s="115"/>
      <c r="E303" s="92"/>
      <c r="G303" s="93"/>
      <c r="H303" s="100"/>
      <c r="I303" s="98"/>
      <c r="K303" s="93"/>
      <c r="L303" s="100"/>
      <c r="M303" s="100"/>
      <c r="N303" s="95"/>
      <c r="O303" s="95"/>
      <c r="P303" s="96"/>
      <c r="Q303" s="93"/>
    </row>
    <row r="304" spans="1:17" s="99" customFormat="1">
      <c r="A304" s="92"/>
      <c r="B304" s="92"/>
      <c r="C304" s="93"/>
      <c r="D304" s="115"/>
      <c r="E304" s="92"/>
      <c r="G304" s="93"/>
      <c r="H304" s="100"/>
      <c r="I304" s="98"/>
      <c r="K304" s="93"/>
      <c r="L304" s="100"/>
      <c r="M304" s="100"/>
      <c r="N304" s="95"/>
      <c r="O304" s="95"/>
      <c r="P304" s="96"/>
      <c r="Q304" s="93"/>
    </row>
    <row r="305" spans="1:17" s="99" customFormat="1">
      <c r="A305" s="92"/>
      <c r="B305" s="92"/>
      <c r="C305" s="93"/>
      <c r="D305" s="115"/>
      <c r="E305" s="92"/>
      <c r="G305" s="93"/>
      <c r="H305" s="100"/>
      <c r="I305" s="98"/>
      <c r="K305" s="93"/>
      <c r="L305" s="100"/>
      <c r="M305" s="100"/>
      <c r="N305" s="95"/>
      <c r="O305" s="95"/>
      <c r="P305" s="96"/>
      <c r="Q305" s="93"/>
    </row>
    <row r="306" spans="1:17" s="99" customFormat="1">
      <c r="A306" s="92"/>
      <c r="B306" s="92"/>
      <c r="C306" s="93"/>
      <c r="D306" s="115"/>
      <c r="E306" s="92"/>
      <c r="G306" s="93"/>
      <c r="H306" s="100"/>
      <c r="I306" s="98"/>
      <c r="K306" s="93"/>
      <c r="L306" s="100"/>
      <c r="M306" s="100"/>
      <c r="N306" s="95"/>
      <c r="O306" s="95"/>
      <c r="P306" s="96"/>
      <c r="Q306" s="93"/>
    </row>
    <row r="307" spans="1:17" s="99" customFormat="1">
      <c r="A307" s="92"/>
      <c r="B307" s="92"/>
      <c r="C307" s="93"/>
      <c r="D307" s="115"/>
      <c r="E307" s="92"/>
      <c r="G307" s="93"/>
      <c r="H307" s="100"/>
      <c r="I307" s="98"/>
      <c r="K307" s="93"/>
      <c r="L307" s="100"/>
      <c r="M307" s="100"/>
      <c r="N307" s="95"/>
      <c r="O307" s="95"/>
      <c r="P307" s="96"/>
      <c r="Q307" s="93"/>
    </row>
    <row r="308" spans="1:17" s="99" customFormat="1">
      <c r="A308" s="92"/>
      <c r="B308" s="92"/>
      <c r="C308" s="93"/>
      <c r="D308" s="115"/>
      <c r="E308" s="92"/>
      <c r="G308" s="93"/>
      <c r="H308" s="100"/>
      <c r="I308" s="98"/>
      <c r="K308" s="93"/>
      <c r="L308" s="100"/>
      <c r="M308" s="100"/>
      <c r="N308" s="95"/>
      <c r="O308" s="95"/>
      <c r="P308" s="96"/>
      <c r="Q308" s="93"/>
    </row>
    <row r="309" spans="1:17" s="99" customFormat="1">
      <c r="A309" s="92"/>
      <c r="B309" s="92"/>
      <c r="C309" s="93"/>
      <c r="D309" s="115"/>
      <c r="E309" s="92"/>
      <c r="G309" s="93"/>
      <c r="H309" s="100"/>
      <c r="I309" s="98"/>
      <c r="K309" s="93"/>
      <c r="L309" s="100"/>
      <c r="M309" s="100"/>
      <c r="N309" s="95"/>
      <c r="O309" s="95"/>
      <c r="P309" s="96"/>
      <c r="Q309" s="93"/>
    </row>
    <row r="310" spans="1:17" s="99" customFormat="1">
      <c r="A310" s="92"/>
      <c r="B310" s="92"/>
      <c r="C310" s="93"/>
      <c r="D310" s="115"/>
      <c r="E310" s="92"/>
      <c r="G310" s="93"/>
      <c r="H310" s="100"/>
      <c r="I310" s="98"/>
      <c r="K310" s="93"/>
      <c r="L310" s="100"/>
      <c r="M310" s="100"/>
      <c r="N310" s="95"/>
      <c r="O310" s="95"/>
      <c r="P310" s="96"/>
      <c r="Q310" s="93"/>
    </row>
    <row r="311" spans="1:17" s="99" customFormat="1">
      <c r="A311" s="92"/>
      <c r="B311" s="92"/>
      <c r="C311" s="93"/>
      <c r="D311" s="115"/>
      <c r="E311" s="92"/>
      <c r="G311" s="93"/>
      <c r="H311" s="100"/>
      <c r="I311" s="98"/>
      <c r="K311" s="93"/>
      <c r="L311" s="100"/>
      <c r="M311" s="100"/>
      <c r="N311" s="95"/>
      <c r="O311" s="95"/>
      <c r="P311" s="96"/>
      <c r="Q311" s="93"/>
    </row>
    <row r="312" spans="1:17" s="99" customFormat="1">
      <c r="A312" s="92"/>
      <c r="B312" s="92"/>
      <c r="C312" s="93"/>
      <c r="D312" s="115"/>
      <c r="E312" s="92"/>
      <c r="G312" s="93"/>
      <c r="H312" s="100"/>
      <c r="I312" s="98"/>
      <c r="K312" s="93"/>
      <c r="L312" s="100"/>
      <c r="M312" s="100"/>
      <c r="N312" s="95"/>
      <c r="O312" s="95"/>
      <c r="P312" s="96"/>
      <c r="Q312" s="93"/>
    </row>
    <row r="313" spans="1:17" s="99" customFormat="1">
      <c r="A313" s="92"/>
      <c r="B313" s="92"/>
      <c r="C313" s="93"/>
      <c r="D313" s="115"/>
      <c r="E313" s="92"/>
      <c r="G313" s="93"/>
      <c r="H313" s="100"/>
      <c r="I313" s="98"/>
      <c r="K313" s="93"/>
      <c r="L313" s="100"/>
      <c r="M313" s="100"/>
      <c r="N313" s="95"/>
      <c r="O313" s="95"/>
      <c r="P313" s="96"/>
      <c r="Q313" s="93"/>
    </row>
    <row r="314" spans="1:17" s="99" customFormat="1">
      <c r="A314" s="92"/>
      <c r="B314" s="92"/>
      <c r="C314" s="93"/>
      <c r="D314" s="115"/>
      <c r="E314" s="92"/>
      <c r="G314" s="93"/>
      <c r="H314" s="100"/>
      <c r="I314" s="98"/>
      <c r="K314" s="93"/>
      <c r="L314" s="100"/>
      <c r="M314" s="100"/>
      <c r="N314" s="95"/>
      <c r="O314" s="95"/>
      <c r="P314" s="96"/>
      <c r="Q314" s="93"/>
    </row>
    <row r="315" spans="1:17" s="99" customFormat="1">
      <c r="A315" s="92"/>
      <c r="B315" s="92"/>
      <c r="C315" s="93"/>
      <c r="D315" s="115"/>
      <c r="E315" s="92"/>
      <c r="G315" s="93"/>
      <c r="H315" s="100"/>
      <c r="I315" s="98"/>
      <c r="K315" s="93"/>
      <c r="L315" s="100"/>
      <c r="M315" s="100"/>
      <c r="N315" s="95"/>
      <c r="O315" s="95"/>
      <c r="P315" s="96"/>
      <c r="Q315" s="93"/>
    </row>
    <row r="316" spans="1:17" s="99" customFormat="1">
      <c r="A316" s="92"/>
      <c r="B316" s="92"/>
      <c r="C316" s="93"/>
      <c r="D316" s="115"/>
      <c r="E316" s="92"/>
      <c r="G316" s="93"/>
      <c r="H316" s="100"/>
      <c r="I316" s="98"/>
      <c r="K316" s="93"/>
      <c r="L316" s="100"/>
      <c r="M316" s="100"/>
      <c r="N316" s="95"/>
      <c r="O316" s="95"/>
      <c r="P316" s="96"/>
      <c r="Q316" s="93"/>
    </row>
    <row r="317" spans="1:17" s="99" customFormat="1">
      <c r="A317" s="92"/>
      <c r="B317" s="92"/>
      <c r="C317" s="93"/>
      <c r="D317" s="115"/>
      <c r="E317" s="92"/>
      <c r="G317" s="93"/>
      <c r="H317" s="100"/>
      <c r="I317" s="98"/>
      <c r="K317" s="93"/>
      <c r="L317" s="100"/>
      <c r="M317" s="100"/>
      <c r="N317" s="95"/>
      <c r="O317" s="95"/>
      <c r="P317" s="96"/>
      <c r="Q317" s="93"/>
    </row>
    <row r="318" spans="1:17" s="99" customFormat="1">
      <c r="A318" s="92"/>
      <c r="B318" s="92"/>
      <c r="C318" s="93"/>
      <c r="D318" s="115"/>
      <c r="E318" s="92"/>
      <c r="G318" s="93"/>
      <c r="H318" s="100"/>
      <c r="I318" s="98"/>
      <c r="K318" s="93"/>
      <c r="L318" s="100"/>
      <c r="M318" s="100"/>
      <c r="N318" s="95"/>
      <c r="O318" s="95"/>
      <c r="P318" s="96"/>
      <c r="Q318" s="93"/>
    </row>
    <row r="319" spans="1:17" s="99" customFormat="1">
      <c r="A319" s="92"/>
      <c r="B319" s="92"/>
      <c r="C319" s="93"/>
      <c r="D319" s="115"/>
      <c r="E319" s="92"/>
      <c r="G319" s="93"/>
      <c r="H319" s="100"/>
      <c r="I319" s="98"/>
      <c r="K319" s="93"/>
      <c r="L319" s="100"/>
      <c r="M319" s="100"/>
      <c r="N319" s="95"/>
      <c r="O319" s="95"/>
      <c r="P319" s="96"/>
      <c r="Q319" s="93"/>
    </row>
    <row r="320" spans="1:17" s="99" customFormat="1">
      <c r="A320" s="92"/>
      <c r="B320" s="92"/>
      <c r="C320" s="93"/>
      <c r="D320" s="115"/>
      <c r="E320" s="92"/>
      <c r="G320" s="93"/>
      <c r="H320" s="100"/>
      <c r="I320" s="98"/>
      <c r="K320" s="93"/>
      <c r="L320" s="100"/>
      <c r="M320" s="100"/>
      <c r="N320" s="95"/>
      <c r="O320" s="95"/>
      <c r="P320" s="96"/>
      <c r="Q320" s="93"/>
    </row>
    <row r="321" spans="1:17" s="99" customFormat="1">
      <c r="A321" s="92"/>
      <c r="B321" s="92"/>
      <c r="C321" s="93"/>
      <c r="D321" s="115"/>
      <c r="E321" s="92"/>
      <c r="G321" s="93"/>
      <c r="H321" s="100"/>
      <c r="I321" s="98"/>
      <c r="K321" s="93"/>
      <c r="L321" s="100"/>
      <c r="M321" s="100"/>
      <c r="N321" s="95"/>
      <c r="O321" s="95"/>
      <c r="P321" s="96"/>
      <c r="Q321" s="93"/>
    </row>
    <row r="322" spans="1:17" s="99" customFormat="1">
      <c r="A322" s="92"/>
      <c r="B322" s="92"/>
      <c r="C322" s="93"/>
      <c r="D322" s="115"/>
      <c r="E322" s="92"/>
      <c r="G322" s="93"/>
      <c r="H322" s="100"/>
      <c r="I322" s="98"/>
      <c r="K322" s="93"/>
      <c r="L322" s="100"/>
      <c r="M322" s="100"/>
      <c r="N322" s="95"/>
      <c r="O322" s="95"/>
      <c r="P322" s="96"/>
      <c r="Q322" s="93"/>
    </row>
    <row r="323" spans="1:17" s="99" customFormat="1">
      <c r="A323" s="92"/>
      <c r="B323" s="92"/>
      <c r="C323" s="93"/>
      <c r="D323" s="115"/>
      <c r="E323" s="92"/>
      <c r="G323" s="93"/>
      <c r="H323" s="100"/>
      <c r="I323" s="98"/>
      <c r="K323" s="93"/>
      <c r="L323" s="100"/>
      <c r="M323" s="100"/>
      <c r="N323" s="95"/>
      <c r="O323" s="95"/>
      <c r="P323" s="96"/>
      <c r="Q323" s="93"/>
    </row>
    <row r="324" spans="1:17" s="99" customFormat="1">
      <c r="A324" s="92"/>
      <c r="B324" s="92"/>
      <c r="C324" s="93"/>
      <c r="D324" s="115"/>
      <c r="E324" s="92"/>
      <c r="G324" s="93"/>
      <c r="H324" s="100"/>
      <c r="I324" s="98"/>
      <c r="K324" s="93"/>
      <c r="L324" s="100"/>
      <c r="M324" s="100"/>
      <c r="N324" s="95"/>
      <c r="O324" s="95"/>
      <c r="P324" s="96"/>
      <c r="Q324" s="93"/>
    </row>
    <row r="325" spans="1:17" s="99" customFormat="1">
      <c r="A325" s="92"/>
      <c r="B325" s="92"/>
      <c r="C325" s="93"/>
      <c r="D325" s="115"/>
      <c r="E325" s="92"/>
      <c r="G325" s="93"/>
      <c r="H325" s="100"/>
      <c r="I325" s="98"/>
      <c r="K325" s="93"/>
      <c r="L325" s="100"/>
      <c r="M325" s="100"/>
      <c r="N325" s="95"/>
      <c r="O325" s="95"/>
      <c r="P325" s="96"/>
      <c r="Q325" s="93"/>
    </row>
    <row r="326" spans="1:17" s="99" customFormat="1">
      <c r="A326" s="92"/>
      <c r="B326" s="92"/>
      <c r="C326" s="93"/>
      <c r="D326" s="115"/>
      <c r="E326" s="92"/>
      <c r="G326" s="93"/>
      <c r="H326" s="100"/>
      <c r="I326" s="98"/>
      <c r="K326" s="93"/>
      <c r="L326" s="100"/>
      <c r="M326" s="100"/>
      <c r="N326" s="95"/>
      <c r="O326" s="95"/>
      <c r="P326" s="96"/>
      <c r="Q326" s="93"/>
    </row>
    <row r="327" spans="1:17" s="99" customFormat="1">
      <c r="A327" s="92"/>
      <c r="B327" s="92"/>
      <c r="C327" s="93"/>
      <c r="D327" s="115"/>
      <c r="E327" s="92"/>
      <c r="G327" s="93"/>
      <c r="H327" s="100"/>
      <c r="I327" s="98"/>
      <c r="K327" s="93"/>
      <c r="L327" s="100"/>
      <c r="M327" s="100"/>
      <c r="N327" s="95"/>
      <c r="O327" s="95"/>
      <c r="P327" s="96"/>
      <c r="Q327" s="93"/>
    </row>
    <row r="328" spans="1:17" s="99" customFormat="1">
      <c r="A328" s="92"/>
      <c r="B328" s="92"/>
      <c r="C328" s="93"/>
      <c r="D328" s="115"/>
      <c r="E328" s="92"/>
      <c r="G328" s="93"/>
      <c r="H328" s="100"/>
      <c r="I328" s="98"/>
      <c r="K328" s="93"/>
      <c r="L328" s="100"/>
      <c r="M328" s="100"/>
      <c r="N328" s="95"/>
      <c r="O328" s="95"/>
      <c r="P328" s="96"/>
      <c r="Q328" s="93"/>
    </row>
    <row r="329" spans="1:17" s="99" customFormat="1">
      <c r="A329" s="92"/>
      <c r="B329" s="92"/>
      <c r="C329" s="93"/>
      <c r="D329" s="115"/>
      <c r="E329" s="92"/>
      <c r="G329" s="93"/>
      <c r="H329" s="100"/>
      <c r="I329" s="98"/>
      <c r="K329" s="93"/>
      <c r="L329" s="100"/>
      <c r="M329" s="100"/>
      <c r="N329" s="95"/>
      <c r="O329" s="95"/>
      <c r="P329" s="96"/>
      <c r="Q329" s="93"/>
    </row>
    <row r="330" spans="1:17" s="99" customFormat="1">
      <c r="A330" s="92"/>
      <c r="B330" s="92"/>
      <c r="C330" s="93"/>
      <c r="D330" s="115"/>
      <c r="E330" s="92"/>
      <c r="G330" s="93"/>
      <c r="H330" s="100"/>
      <c r="I330" s="98"/>
      <c r="K330" s="93"/>
      <c r="L330" s="100"/>
      <c r="M330" s="100"/>
      <c r="N330" s="95"/>
      <c r="O330" s="95"/>
      <c r="P330" s="96"/>
      <c r="Q330" s="93"/>
    </row>
    <row r="331" spans="1:17" s="99" customFormat="1">
      <c r="A331" s="92"/>
      <c r="B331" s="92"/>
      <c r="C331" s="93"/>
      <c r="D331" s="115"/>
      <c r="E331" s="92"/>
      <c r="G331" s="93"/>
      <c r="H331" s="100"/>
      <c r="I331" s="98"/>
      <c r="K331" s="93"/>
      <c r="L331" s="100"/>
      <c r="M331" s="100"/>
      <c r="N331" s="95"/>
      <c r="O331" s="95"/>
      <c r="P331" s="96"/>
      <c r="Q331" s="93"/>
    </row>
    <row r="332" spans="1:17" s="99" customFormat="1">
      <c r="A332" s="92"/>
      <c r="B332" s="92"/>
      <c r="C332" s="93"/>
      <c r="D332" s="115"/>
      <c r="E332" s="92"/>
      <c r="G332" s="93"/>
      <c r="H332" s="100"/>
      <c r="I332" s="98"/>
      <c r="K332" s="93"/>
      <c r="L332" s="100"/>
      <c r="M332" s="100"/>
      <c r="N332" s="95"/>
      <c r="O332" s="95"/>
      <c r="P332" s="96"/>
      <c r="Q332" s="93"/>
    </row>
    <row r="333" spans="1:17" s="99" customFormat="1">
      <c r="A333" s="92"/>
      <c r="B333" s="92"/>
      <c r="C333" s="93"/>
      <c r="D333" s="115"/>
      <c r="E333" s="92"/>
      <c r="G333" s="93"/>
      <c r="H333" s="100"/>
      <c r="I333" s="98"/>
      <c r="K333" s="93"/>
      <c r="L333" s="100"/>
      <c r="M333" s="100"/>
      <c r="N333" s="95"/>
      <c r="O333" s="95"/>
      <c r="P333" s="96"/>
      <c r="Q333" s="93"/>
    </row>
    <row r="334" spans="1:17" s="99" customFormat="1">
      <c r="A334" s="92"/>
      <c r="B334" s="92"/>
      <c r="C334" s="93"/>
      <c r="D334" s="115"/>
      <c r="E334" s="92"/>
      <c r="G334" s="93"/>
      <c r="H334" s="100"/>
      <c r="I334" s="98"/>
      <c r="K334" s="93"/>
      <c r="L334" s="100"/>
      <c r="M334" s="100"/>
      <c r="N334" s="95"/>
      <c r="O334" s="95"/>
      <c r="P334" s="96"/>
      <c r="Q334" s="93"/>
    </row>
    <row r="335" spans="1:17" s="99" customFormat="1">
      <c r="A335" s="92"/>
      <c r="B335" s="92"/>
      <c r="C335" s="93"/>
      <c r="D335" s="115"/>
      <c r="E335" s="92"/>
      <c r="G335" s="93"/>
      <c r="H335" s="100"/>
      <c r="I335" s="98"/>
      <c r="K335" s="93"/>
      <c r="L335" s="100"/>
      <c r="M335" s="100"/>
      <c r="N335" s="95"/>
      <c r="O335" s="95"/>
      <c r="P335" s="96"/>
      <c r="Q335" s="93"/>
    </row>
    <row r="336" spans="1:17" s="99" customFormat="1">
      <c r="A336" s="92"/>
      <c r="B336" s="92"/>
      <c r="C336" s="93"/>
      <c r="D336" s="115"/>
      <c r="E336" s="92"/>
      <c r="G336" s="93"/>
      <c r="H336" s="100"/>
      <c r="I336" s="98"/>
      <c r="K336" s="93"/>
      <c r="L336" s="100"/>
      <c r="M336" s="100"/>
      <c r="N336" s="95"/>
      <c r="O336" s="95"/>
      <c r="P336" s="96"/>
      <c r="Q336" s="93"/>
    </row>
    <row r="337" spans="1:17" s="99" customFormat="1">
      <c r="A337" s="92"/>
      <c r="B337" s="92"/>
      <c r="C337" s="93"/>
      <c r="D337" s="115"/>
      <c r="E337" s="92"/>
      <c r="G337" s="93"/>
      <c r="H337" s="100"/>
      <c r="I337" s="98"/>
      <c r="K337" s="93"/>
      <c r="L337" s="100"/>
      <c r="M337" s="100"/>
      <c r="N337" s="95"/>
      <c r="O337" s="95"/>
      <c r="P337" s="96"/>
      <c r="Q337" s="93"/>
    </row>
    <row r="338" spans="1:17" s="99" customFormat="1">
      <c r="A338" s="92"/>
      <c r="B338" s="92"/>
      <c r="C338" s="93"/>
      <c r="D338" s="115"/>
      <c r="E338" s="92"/>
      <c r="G338" s="93"/>
      <c r="H338" s="100"/>
      <c r="I338" s="98"/>
      <c r="K338" s="93"/>
      <c r="L338" s="100"/>
      <c r="M338" s="100"/>
      <c r="N338" s="95"/>
      <c r="O338" s="95"/>
      <c r="P338" s="96"/>
      <c r="Q338" s="93"/>
    </row>
    <row r="339" spans="1:17" s="99" customFormat="1">
      <c r="A339" s="92"/>
      <c r="B339" s="92"/>
      <c r="C339" s="93"/>
      <c r="D339" s="115"/>
      <c r="E339" s="92"/>
      <c r="G339" s="93"/>
      <c r="H339" s="100"/>
      <c r="I339" s="98"/>
      <c r="K339" s="93"/>
      <c r="L339" s="100"/>
      <c r="M339" s="100"/>
      <c r="N339" s="95"/>
      <c r="O339" s="95"/>
      <c r="P339" s="96"/>
      <c r="Q339" s="93"/>
    </row>
    <row r="340" spans="1:17" s="99" customFormat="1">
      <c r="A340" s="92"/>
      <c r="B340" s="92"/>
      <c r="C340" s="93"/>
      <c r="D340" s="115"/>
      <c r="E340" s="92"/>
      <c r="G340" s="93"/>
      <c r="H340" s="100"/>
      <c r="I340" s="98"/>
      <c r="K340" s="93"/>
      <c r="L340" s="100"/>
      <c r="M340" s="100"/>
      <c r="N340" s="95"/>
      <c r="O340" s="95"/>
      <c r="P340" s="96"/>
      <c r="Q340" s="93"/>
    </row>
    <row r="341" spans="1:17" s="99" customFormat="1">
      <c r="A341" s="92"/>
      <c r="B341" s="92"/>
      <c r="C341" s="93"/>
      <c r="D341" s="115"/>
      <c r="E341" s="92"/>
      <c r="G341" s="93"/>
      <c r="H341" s="100"/>
      <c r="I341" s="98"/>
      <c r="K341" s="93"/>
      <c r="L341" s="100"/>
      <c r="M341" s="100"/>
      <c r="N341" s="95"/>
      <c r="O341" s="95"/>
      <c r="P341" s="96"/>
      <c r="Q341" s="93"/>
    </row>
    <row r="342" spans="1:17" s="99" customFormat="1">
      <c r="A342" s="92"/>
      <c r="B342" s="92"/>
      <c r="C342" s="93"/>
      <c r="D342" s="115"/>
      <c r="E342" s="92"/>
      <c r="G342" s="93"/>
      <c r="H342" s="100"/>
      <c r="I342" s="98"/>
      <c r="K342" s="93"/>
      <c r="L342" s="100"/>
      <c r="M342" s="100"/>
      <c r="N342" s="95"/>
      <c r="O342" s="95"/>
      <c r="P342" s="96"/>
      <c r="Q342" s="93"/>
    </row>
    <row r="343" spans="1:17" s="99" customFormat="1">
      <c r="A343" s="92"/>
      <c r="B343" s="92"/>
      <c r="C343" s="93"/>
      <c r="D343" s="115"/>
      <c r="E343" s="92"/>
      <c r="G343" s="93"/>
      <c r="H343" s="100"/>
      <c r="I343" s="98"/>
      <c r="K343" s="93"/>
      <c r="L343" s="100"/>
      <c r="M343" s="100"/>
      <c r="N343" s="95"/>
      <c r="O343" s="95"/>
      <c r="P343" s="96"/>
      <c r="Q343" s="93"/>
    </row>
    <row r="344" spans="1:17" s="99" customFormat="1">
      <c r="A344" s="92"/>
      <c r="B344" s="92"/>
      <c r="C344" s="93"/>
      <c r="D344" s="115"/>
      <c r="E344" s="92"/>
      <c r="G344" s="93"/>
      <c r="H344" s="100"/>
      <c r="I344" s="98"/>
      <c r="K344" s="93"/>
      <c r="L344" s="100"/>
      <c r="M344" s="100"/>
      <c r="N344" s="95"/>
      <c r="O344" s="95"/>
      <c r="P344" s="96"/>
      <c r="Q344" s="93"/>
    </row>
    <row r="345" spans="1:17" s="99" customFormat="1">
      <c r="A345" s="92"/>
      <c r="B345" s="92"/>
      <c r="C345" s="93"/>
      <c r="D345" s="115"/>
      <c r="E345" s="92"/>
      <c r="G345" s="93"/>
      <c r="H345" s="100"/>
      <c r="I345" s="98"/>
      <c r="K345" s="93"/>
      <c r="L345" s="100"/>
      <c r="M345" s="100"/>
      <c r="N345" s="95"/>
      <c r="O345" s="95"/>
      <c r="P345" s="96"/>
      <c r="Q345" s="93"/>
    </row>
    <row r="346" spans="1:17" s="99" customFormat="1">
      <c r="A346" s="92"/>
      <c r="B346" s="92"/>
      <c r="C346" s="93"/>
      <c r="D346" s="115"/>
      <c r="E346" s="92"/>
      <c r="G346" s="93"/>
      <c r="H346" s="100"/>
      <c r="I346" s="98"/>
      <c r="K346" s="93"/>
      <c r="L346" s="100"/>
      <c r="M346" s="100"/>
      <c r="N346" s="95"/>
      <c r="O346" s="95"/>
      <c r="P346" s="96"/>
      <c r="Q346" s="93"/>
    </row>
    <row r="347" spans="1:17" s="99" customFormat="1">
      <c r="A347" s="92"/>
      <c r="B347" s="92"/>
      <c r="C347" s="93"/>
      <c r="D347" s="115"/>
      <c r="E347" s="92"/>
      <c r="G347" s="93"/>
      <c r="H347" s="100"/>
      <c r="I347" s="98"/>
      <c r="K347" s="93"/>
      <c r="L347" s="100"/>
      <c r="M347" s="100"/>
      <c r="N347" s="95"/>
      <c r="O347" s="95"/>
      <c r="P347" s="96"/>
      <c r="Q347" s="93"/>
    </row>
    <row r="348" spans="1:17" s="99" customFormat="1">
      <c r="A348" s="92"/>
      <c r="B348" s="92"/>
      <c r="C348" s="93"/>
      <c r="D348" s="115"/>
      <c r="E348" s="92"/>
      <c r="G348" s="93"/>
      <c r="H348" s="100"/>
      <c r="I348" s="98"/>
      <c r="K348" s="93"/>
      <c r="L348" s="100"/>
      <c r="M348" s="100"/>
      <c r="N348" s="95"/>
      <c r="O348" s="95"/>
      <c r="P348" s="96"/>
      <c r="Q348" s="93"/>
    </row>
    <row r="349" spans="1:17" s="99" customFormat="1">
      <c r="A349" s="92"/>
      <c r="B349" s="92"/>
      <c r="C349" s="93"/>
      <c r="D349" s="115"/>
      <c r="E349" s="92"/>
      <c r="G349" s="93"/>
      <c r="H349" s="100"/>
      <c r="I349" s="98"/>
      <c r="K349" s="93"/>
      <c r="L349" s="100"/>
      <c r="M349" s="100"/>
      <c r="N349" s="95"/>
      <c r="O349" s="95"/>
      <c r="P349" s="96"/>
      <c r="Q349" s="93"/>
    </row>
    <row r="350" spans="1:17" s="99" customFormat="1">
      <c r="A350" s="92"/>
      <c r="B350" s="92"/>
      <c r="C350" s="93"/>
      <c r="D350" s="115"/>
      <c r="E350" s="92"/>
      <c r="G350" s="93"/>
      <c r="H350" s="100"/>
      <c r="I350" s="98"/>
      <c r="K350" s="93"/>
      <c r="L350" s="100"/>
      <c r="M350" s="100"/>
      <c r="N350" s="95"/>
      <c r="O350" s="95"/>
      <c r="P350" s="96"/>
      <c r="Q350" s="93"/>
    </row>
    <row r="351" spans="1:17" s="99" customFormat="1">
      <c r="A351" s="92"/>
      <c r="B351" s="92"/>
      <c r="C351" s="93"/>
      <c r="D351" s="115"/>
      <c r="E351" s="92"/>
      <c r="G351" s="93"/>
      <c r="H351" s="100"/>
      <c r="I351" s="98"/>
      <c r="K351" s="93"/>
      <c r="L351" s="100"/>
      <c r="M351" s="100"/>
      <c r="N351" s="95"/>
      <c r="O351" s="95"/>
      <c r="P351" s="96"/>
      <c r="Q351" s="93"/>
    </row>
    <row r="352" spans="1:17" s="99" customFormat="1">
      <c r="A352" s="92"/>
      <c r="B352" s="92"/>
      <c r="C352" s="93"/>
      <c r="D352" s="115"/>
      <c r="E352" s="92"/>
      <c r="G352" s="93"/>
      <c r="H352" s="100"/>
      <c r="I352" s="98"/>
      <c r="K352" s="93"/>
      <c r="L352" s="100"/>
      <c r="M352" s="100"/>
      <c r="N352" s="95"/>
      <c r="O352" s="95"/>
      <c r="P352" s="96"/>
      <c r="Q352" s="93"/>
    </row>
    <row r="353" spans="1:17" s="99" customFormat="1">
      <c r="A353" s="92"/>
      <c r="B353" s="92"/>
      <c r="C353" s="93"/>
      <c r="D353" s="115"/>
      <c r="E353" s="92"/>
      <c r="G353" s="93"/>
      <c r="H353" s="100"/>
      <c r="I353" s="98"/>
      <c r="K353" s="93"/>
      <c r="L353" s="100"/>
      <c r="M353" s="100"/>
      <c r="N353" s="95"/>
      <c r="O353" s="95"/>
      <c r="P353" s="96"/>
      <c r="Q353" s="93"/>
    </row>
    <row r="354" spans="1:17" s="99" customFormat="1">
      <c r="A354" s="92"/>
      <c r="B354" s="92"/>
      <c r="C354" s="93"/>
      <c r="D354" s="115"/>
      <c r="E354" s="92"/>
      <c r="G354" s="93"/>
      <c r="H354" s="100"/>
      <c r="I354" s="98"/>
      <c r="K354" s="93"/>
      <c r="L354" s="100"/>
      <c r="M354" s="100"/>
      <c r="N354" s="95"/>
      <c r="O354" s="95"/>
      <c r="P354" s="96"/>
      <c r="Q354" s="93"/>
    </row>
    <row r="355" spans="1:17" s="99" customFormat="1">
      <c r="A355" s="92"/>
      <c r="B355" s="92"/>
      <c r="C355" s="93"/>
      <c r="D355" s="115"/>
      <c r="E355" s="92"/>
      <c r="G355" s="93"/>
      <c r="H355" s="100"/>
      <c r="I355" s="98"/>
      <c r="K355" s="93"/>
      <c r="L355" s="100"/>
      <c r="M355" s="100"/>
      <c r="N355" s="95"/>
      <c r="O355" s="95"/>
      <c r="P355" s="96"/>
      <c r="Q355" s="93"/>
    </row>
    <row r="356" spans="1:17" s="99" customFormat="1">
      <c r="A356" s="92"/>
      <c r="B356" s="92"/>
      <c r="C356" s="93"/>
      <c r="D356" s="115"/>
      <c r="E356" s="92"/>
      <c r="G356" s="93"/>
      <c r="H356" s="100"/>
      <c r="I356" s="98"/>
      <c r="K356" s="93"/>
      <c r="L356" s="100"/>
      <c r="M356" s="100"/>
      <c r="N356" s="95"/>
      <c r="O356" s="95"/>
      <c r="P356" s="96"/>
      <c r="Q356" s="93"/>
    </row>
    <row r="357" spans="1:17" s="99" customFormat="1">
      <c r="A357" s="92"/>
      <c r="B357" s="92"/>
      <c r="C357" s="93"/>
      <c r="D357" s="115"/>
      <c r="E357" s="92"/>
      <c r="G357" s="93"/>
      <c r="H357" s="100"/>
      <c r="I357" s="98"/>
      <c r="K357" s="93"/>
      <c r="L357" s="100"/>
      <c r="M357" s="100"/>
      <c r="N357" s="95"/>
      <c r="O357" s="95"/>
      <c r="P357" s="96"/>
      <c r="Q357" s="93"/>
    </row>
    <row r="358" spans="1:17" s="99" customFormat="1">
      <c r="A358" s="92"/>
      <c r="B358" s="92"/>
      <c r="C358" s="93"/>
      <c r="D358" s="115"/>
      <c r="E358" s="92"/>
      <c r="G358" s="93"/>
      <c r="H358" s="100"/>
      <c r="I358" s="98"/>
      <c r="K358" s="93"/>
      <c r="L358" s="100"/>
      <c r="M358" s="100"/>
      <c r="N358" s="95"/>
      <c r="O358" s="95"/>
      <c r="P358" s="96"/>
      <c r="Q358" s="93"/>
    </row>
    <row r="359" spans="1:17" s="99" customFormat="1">
      <c r="A359" s="92"/>
      <c r="B359" s="92"/>
      <c r="C359" s="93"/>
      <c r="D359" s="115"/>
      <c r="E359" s="92"/>
      <c r="G359" s="93"/>
      <c r="H359" s="100"/>
      <c r="I359" s="98"/>
      <c r="K359" s="93"/>
      <c r="L359" s="100"/>
      <c r="M359" s="100"/>
      <c r="N359" s="95"/>
      <c r="O359" s="95"/>
      <c r="P359" s="96"/>
      <c r="Q359" s="93"/>
    </row>
    <row r="360" spans="1:17" s="99" customFormat="1">
      <c r="A360" s="92"/>
      <c r="B360" s="92"/>
      <c r="C360" s="93"/>
      <c r="D360" s="115"/>
      <c r="E360" s="92"/>
      <c r="G360" s="93"/>
      <c r="H360" s="100"/>
      <c r="I360" s="98"/>
      <c r="K360" s="93"/>
      <c r="L360" s="100"/>
      <c r="M360" s="100"/>
      <c r="N360" s="95"/>
      <c r="O360" s="95"/>
      <c r="P360" s="96"/>
      <c r="Q360" s="93"/>
    </row>
    <row r="361" spans="1:17" s="99" customFormat="1">
      <c r="A361" s="92"/>
      <c r="B361" s="92"/>
      <c r="C361" s="93"/>
      <c r="D361" s="115"/>
      <c r="E361" s="92"/>
      <c r="G361" s="93"/>
      <c r="H361" s="100"/>
      <c r="I361" s="98"/>
      <c r="K361" s="93"/>
      <c r="L361" s="100"/>
      <c r="M361" s="100"/>
      <c r="N361" s="95"/>
      <c r="O361" s="95"/>
      <c r="P361" s="96"/>
      <c r="Q361" s="93"/>
    </row>
    <row r="362" spans="1:17" s="99" customFormat="1">
      <c r="A362" s="92"/>
      <c r="B362" s="92"/>
      <c r="C362" s="93"/>
      <c r="D362" s="115"/>
      <c r="E362" s="92"/>
      <c r="G362" s="93"/>
      <c r="H362" s="100"/>
      <c r="I362" s="98"/>
      <c r="K362" s="93"/>
      <c r="L362" s="100"/>
      <c r="M362" s="100"/>
      <c r="N362" s="95"/>
      <c r="O362" s="95"/>
      <c r="P362" s="96"/>
      <c r="Q362" s="93"/>
    </row>
    <row r="363" spans="1:17" s="99" customFormat="1">
      <c r="A363" s="92"/>
      <c r="B363" s="92"/>
      <c r="C363" s="93"/>
      <c r="D363" s="115"/>
      <c r="E363" s="92"/>
      <c r="G363" s="93"/>
      <c r="H363" s="100"/>
      <c r="I363" s="98"/>
      <c r="K363" s="93"/>
      <c r="L363" s="100"/>
      <c r="M363" s="100"/>
      <c r="N363" s="95"/>
      <c r="O363" s="95"/>
      <c r="P363" s="96"/>
      <c r="Q363" s="93"/>
    </row>
    <row r="364" spans="1:17" s="99" customFormat="1">
      <c r="A364" s="92"/>
      <c r="B364" s="92"/>
      <c r="C364" s="93"/>
      <c r="D364" s="115"/>
      <c r="E364" s="92"/>
      <c r="G364" s="93"/>
      <c r="H364" s="100"/>
      <c r="I364" s="98"/>
      <c r="K364" s="93"/>
      <c r="L364" s="100"/>
      <c r="M364" s="100"/>
      <c r="N364" s="95"/>
      <c r="O364" s="95"/>
      <c r="P364" s="96"/>
      <c r="Q364" s="93"/>
    </row>
    <row r="365" spans="1:17" s="99" customFormat="1">
      <c r="A365" s="92"/>
      <c r="B365" s="92"/>
      <c r="C365" s="93"/>
      <c r="D365" s="115"/>
      <c r="E365" s="92"/>
      <c r="G365" s="93"/>
      <c r="H365" s="100"/>
      <c r="I365" s="98"/>
      <c r="K365" s="93"/>
      <c r="L365" s="100"/>
      <c r="M365" s="100"/>
      <c r="N365" s="95"/>
      <c r="O365" s="95"/>
      <c r="P365" s="96"/>
      <c r="Q365" s="93"/>
    </row>
    <row r="366" spans="1:17" s="99" customFormat="1">
      <c r="A366" s="92"/>
      <c r="B366" s="92"/>
      <c r="C366" s="93"/>
      <c r="D366" s="115"/>
      <c r="E366" s="92"/>
      <c r="G366" s="93"/>
      <c r="H366" s="100"/>
      <c r="I366" s="98"/>
      <c r="K366" s="93"/>
      <c r="L366" s="100"/>
      <c r="M366" s="100"/>
      <c r="N366" s="95"/>
      <c r="O366" s="95"/>
      <c r="P366" s="96"/>
      <c r="Q366" s="93"/>
    </row>
    <row r="367" spans="1:17" s="99" customFormat="1">
      <c r="A367" s="92"/>
      <c r="B367" s="92"/>
      <c r="C367" s="93"/>
      <c r="D367" s="115"/>
      <c r="E367" s="92"/>
      <c r="G367" s="93"/>
      <c r="H367" s="100"/>
      <c r="I367" s="98"/>
      <c r="K367" s="93"/>
      <c r="L367" s="100"/>
      <c r="M367" s="100"/>
      <c r="N367" s="95"/>
      <c r="O367" s="95"/>
      <c r="P367" s="96"/>
      <c r="Q367" s="93"/>
    </row>
    <row r="368" spans="1:17" s="99" customFormat="1">
      <c r="A368" s="92"/>
      <c r="B368" s="92"/>
      <c r="C368" s="93"/>
      <c r="D368" s="115"/>
      <c r="E368" s="92"/>
      <c r="G368" s="93"/>
      <c r="H368" s="100"/>
      <c r="I368" s="98"/>
      <c r="K368" s="93"/>
      <c r="L368" s="100"/>
      <c r="M368" s="100"/>
      <c r="N368" s="95"/>
      <c r="O368" s="95"/>
      <c r="P368" s="96"/>
      <c r="Q368" s="93"/>
    </row>
    <row r="369" spans="1:17" s="99" customFormat="1">
      <c r="A369" s="92"/>
      <c r="B369" s="92"/>
      <c r="C369" s="93"/>
      <c r="D369" s="115"/>
      <c r="E369" s="92"/>
      <c r="G369" s="93"/>
      <c r="H369" s="100"/>
      <c r="I369" s="98"/>
      <c r="K369" s="93"/>
      <c r="L369" s="100"/>
      <c r="M369" s="100"/>
      <c r="N369" s="95"/>
      <c r="O369" s="95"/>
      <c r="P369" s="96"/>
      <c r="Q369" s="93"/>
    </row>
    <row r="370" spans="1:17" s="99" customFormat="1">
      <c r="A370" s="92"/>
      <c r="B370" s="92"/>
      <c r="C370" s="93"/>
      <c r="D370" s="115"/>
      <c r="E370" s="92"/>
      <c r="G370" s="93"/>
      <c r="H370" s="100"/>
      <c r="I370" s="98"/>
      <c r="K370" s="93"/>
      <c r="L370" s="100"/>
      <c r="M370" s="100"/>
      <c r="N370" s="95"/>
      <c r="O370" s="95"/>
      <c r="P370" s="96"/>
      <c r="Q370" s="93"/>
    </row>
    <row r="371" spans="1:17" s="99" customFormat="1">
      <c r="A371" s="92"/>
      <c r="B371" s="92"/>
      <c r="C371" s="93"/>
      <c r="D371" s="115"/>
      <c r="E371" s="92"/>
      <c r="G371" s="93"/>
      <c r="H371" s="100"/>
      <c r="I371" s="98"/>
      <c r="K371" s="93"/>
      <c r="L371" s="100"/>
      <c r="M371" s="100"/>
      <c r="N371" s="95"/>
      <c r="O371" s="95"/>
      <c r="P371" s="96"/>
      <c r="Q371" s="93"/>
    </row>
    <row r="372" spans="1:17" s="99" customFormat="1">
      <c r="A372" s="92"/>
      <c r="B372" s="92"/>
      <c r="C372" s="93"/>
      <c r="D372" s="115"/>
      <c r="E372" s="92"/>
      <c r="G372" s="93"/>
      <c r="H372" s="100"/>
      <c r="I372" s="98"/>
      <c r="K372" s="93"/>
      <c r="L372" s="100"/>
      <c r="M372" s="100"/>
      <c r="N372" s="95"/>
      <c r="O372" s="95"/>
      <c r="P372" s="96"/>
      <c r="Q372" s="93"/>
    </row>
    <row r="373" spans="1:17" s="99" customFormat="1">
      <c r="A373" s="92"/>
      <c r="B373" s="92"/>
      <c r="C373" s="93"/>
      <c r="D373" s="115"/>
      <c r="E373" s="92"/>
      <c r="G373" s="93"/>
      <c r="H373" s="100"/>
      <c r="I373" s="98"/>
      <c r="K373" s="93"/>
      <c r="L373" s="100"/>
      <c r="M373" s="100"/>
      <c r="N373" s="95"/>
      <c r="O373" s="95"/>
      <c r="P373" s="96"/>
      <c r="Q373" s="93"/>
    </row>
    <row r="374" spans="1:17" s="99" customFormat="1">
      <c r="A374" s="92"/>
      <c r="B374" s="92"/>
      <c r="C374" s="93"/>
      <c r="D374" s="115"/>
      <c r="E374" s="92"/>
      <c r="G374" s="93"/>
      <c r="H374" s="100"/>
      <c r="I374" s="98"/>
      <c r="K374" s="93"/>
      <c r="L374" s="100"/>
      <c r="M374" s="100"/>
      <c r="N374" s="95"/>
      <c r="O374" s="95"/>
      <c r="P374" s="96"/>
      <c r="Q374" s="93"/>
    </row>
    <row r="375" spans="1:17" s="99" customFormat="1">
      <c r="A375" s="92"/>
      <c r="B375" s="92"/>
      <c r="C375" s="93"/>
      <c r="D375" s="115"/>
      <c r="E375" s="92"/>
      <c r="G375" s="93"/>
      <c r="H375" s="100"/>
      <c r="I375" s="98"/>
      <c r="K375" s="93"/>
      <c r="L375" s="100"/>
      <c r="M375" s="100"/>
      <c r="N375" s="95"/>
      <c r="O375" s="95"/>
      <c r="P375" s="96"/>
      <c r="Q375" s="93"/>
    </row>
    <row r="376" spans="1:17" s="99" customFormat="1">
      <c r="A376" s="92"/>
      <c r="B376" s="92"/>
      <c r="C376" s="93"/>
      <c r="D376" s="115"/>
      <c r="E376" s="92"/>
      <c r="G376" s="93"/>
      <c r="H376" s="100"/>
      <c r="I376" s="98"/>
      <c r="K376" s="93"/>
      <c r="L376" s="100"/>
      <c r="M376" s="100"/>
      <c r="N376" s="95"/>
      <c r="O376" s="95"/>
      <c r="P376" s="96"/>
      <c r="Q376" s="93"/>
    </row>
    <row r="377" spans="1:17" s="99" customFormat="1">
      <c r="A377" s="92"/>
      <c r="B377" s="92"/>
      <c r="C377" s="93"/>
      <c r="D377" s="115"/>
      <c r="E377" s="92"/>
      <c r="G377" s="93"/>
      <c r="H377" s="100"/>
      <c r="I377" s="98"/>
      <c r="K377" s="93"/>
      <c r="L377" s="100"/>
      <c r="M377" s="100"/>
      <c r="N377" s="95"/>
      <c r="O377" s="95"/>
      <c r="P377" s="96"/>
      <c r="Q377" s="93"/>
    </row>
    <row r="378" spans="1:17" s="99" customFormat="1">
      <c r="A378" s="92"/>
      <c r="B378" s="92"/>
      <c r="C378" s="93"/>
      <c r="D378" s="115"/>
      <c r="E378" s="92"/>
      <c r="G378" s="93"/>
      <c r="H378" s="100"/>
      <c r="I378" s="98"/>
      <c r="K378" s="93"/>
      <c r="L378" s="100"/>
      <c r="M378" s="100"/>
      <c r="N378" s="95"/>
      <c r="O378" s="95"/>
      <c r="P378" s="96"/>
      <c r="Q378" s="93"/>
    </row>
    <row r="379" spans="1:17" s="99" customFormat="1">
      <c r="A379" s="92"/>
      <c r="B379" s="92"/>
      <c r="C379" s="93"/>
      <c r="D379" s="115"/>
      <c r="E379" s="92"/>
      <c r="G379" s="93"/>
      <c r="H379" s="100"/>
      <c r="I379" s="98"/>
      <c r="K379" s="93"/>
      <c r="L379" s="100"/>
      <c r="M379" s="100"/>
      <c r="N379" s="95"/>
      <c r="O379" s="95"/>
      <c r="P379" s="96"/>
      <c r="Q379" s="93"/>
    </row>
    <row r="380" spans="1:17" s="99" customFormat="1">
      <c r="A380" s="92"/>
      <c r="B380" s="92"/>
      <c r="C380" s="93"/>
      <c r="D380" s="115"/>
      <c r="E380" s="92"/>
      <c r="G380" s="93"/>
      <c r="H380" s="100"/>
      <c r="I380" s="98"/>
      <c r="K380" s="93"/>
      <c r="L380" s="100"/>
      <c r="M380" s="100"/>
      <c r="N380" s="95"/>
      <c r="O380" s="95"/>
      <c r="P380" s="96"/>
      <c r="Q380" s="93"/>
    </row>
    <row r="381" spans="1:17" s="99" customFormat="1">
      <c r="A381" s="92"/>
      <c r="B381" s="92"/>
      <c r="C381" s="93"/>
      <c r="D381" s="115"/>
      <c r="E381" s="92"/>
      <c r="G381" s="93"/>
      <c r="H381" s="100"/>
      <c r="I381" s="98"/>
      <c r="K381" s="93"/>
      <c r="L381" s="100"/>
      <c r="M381" s="100"/>
      <c r="N381" s="95"/>
      <c r="O381" s="95"/>
      <c r="P381" s="96"/>
      <c r="Q381" s="93"/>
    </row>
    <row r="382" spans="1:17" s="99" customFormat="1">
      <c r="A382" s="92"/>
      <c r="B382" s="92"/>
      <c r="C382" s="93"/>
      <c r="D382" s="115"/>
      <c r="E382" s="92"/>
      <c r="G382" s="93"/>
      <c r="H382" s="100"/>
      <c r="I382" s="98"/>
      <c r="K382" s="93"/>
      <c r="L382" s="100"/>
      <c r="M382" s="100"/>
      <c r="N382" s="95"/>
      <c r="O382" s="95"/>
      <c r="P382" s="96"/>
      <c r="Q382" s="93"/>
    </row>
    <row r="383" spans="1:17" s="99" customFormat="1">
      <c r="A383" s="92"/>
      <c r="B383" s="92"/>
      <c r="C383" s="93"/>
      <c r="D383" s="115"/>
      <c r="E383" s="92"/>
      <c r="G383" s="93"/>
      <c r="H383" s="100"/>
      <c r="I383" s="98"/>
      <c r="K383" s="93"/>
      <c r="L383" s="100"/>
      <c r="M383" s="100"/>
      <c r="N383" s="95"/>
      <c r="O383" s="95"/>
      <c r="P383" s="96"/>
      <c r="Q383" s="93"/>
    </row>
    <row r="384" spans="1:17" s="99" customFormat="1">
      <c r="A384" s="92"/>
      <c r="B384" s="92"/>
      <c r="C384" s="93"/>
      <c r="D384" s="115"/>
      <c r="E384" s="92"/>
      <c r="G384" s="93"/>
      <c r="H384" s="100"/>
      <c r="I384" s="98"/>
      <c r="K384" s="93"/>
      <c r="L384" s="100"/>
      <c r="M384" s="100"/>
      <c r="N384" s="95"/>
      <c r="O384" s="95"/>
      <c r="P384" s="96"/>
      <c r="Q384" s="93"/>
    </row>
    <row r="385" spans="1:17" s="99" customFormat="1">
      <c r="A385" s="92"/>
      <c r="B385" s="92"/>
      <c r="C385" s="93"/>
      <c r="D385" s="115"/>
      <c r="E385" s="92"/>
      <c r="G385" s="93"/>
      <c r="H385" s="100"/>
      <c r="I385" s="98"/>
      <c r="K385" s="93"/>
      <c r="L385" s="100"/>
      <c r="M385" s="100"/>
      <c r="N385" s="95"/>
      <c r="O385" s="95"/>
      <c r="P385" s="96"/>
      <c r="Q385" s="93"/>
    </row>
    <row r="386" spans="1:17" s="99" customFormat="1">
      <c r="A386" s="92"/>
      <c r="B386" s="92"/>
      <c r="C386" s="93"/>
      <c r="D386" s="115"/>
      <c r="E386" s="92"/>
      <c r="G386" s="93"/>
      <c r="H386" s="100"/>
      <c r="I386" s="98"/>
      <c r="K386" s="93"/>
      <c r="L386" s="100"/>
      <c r="M386" s="100"/>
      <c r="N386" s="95"/>
      <c r="O386" s="95"/>
      <c r="P386" s="96"/>
      <c r="Q386" s="93"/>
    </row>
    <row r="387" spans="1:17" s="99" customFormat="1">
      <c r="A387" s="92"/>
      <c r="B387" s="92"/>
      <c r="C387" s="93"/>
      <c r="D387" s="115"/>
      <c r="E387" s="92"/>
      <c r="G387" s="93"/>
      <c r="H387" s="100"/>
      <c r="I387" s="98"/>
      <c r="K387" s="93"/>
      <c r="L387" s="100"/>
      <c r="M387" s="100"/>
      <c r="N387" s="95"/>
      <c r="O387" s="95"/>
      <c r="P387" s="96"/>
      <c r="Q387" s="93"/>
    </row>
    <row r="388" spans="1:17" s="99" customFormat="1">
      <c r="A388" s="92"/>
      <c r="B388" s="92"/>
      <c r="C388" s="93"/>
      <c r="D388" s="115"/>
      <c r="E388" s="92"/>
      <c r="G388" s="93"/>
      <c r="H388" s="100"/>
      <c r="I388" s="98"/>
      <c r="K388" s="93"/>
      <c r="L388" s="100"/>
      <c r="M388" s="100"/>
      <c r="N388" s="95"/>
      <c r="O388" s="95"/>
      <c r="P388" s="96"/>
      <c r="Q388" s="93"/>
    </row>
    <row r="389" spans="1:17" s="99" customFormat="1">
      <c r="A389" s="92"/>
      <c r="B389" s="92"/>
      <c r="C389" s="93"/>
      <c r="D389" s="115"/>
      <c r="E389" s="92"/>
      <c r="G389" s="93"/>
      <c r="H389" s="100"/>
      <c r="I389" s="98"/>
      <c r="K389" s="93"/>
      <c r="L389" s="100"/>
      <c r="M389" s="100"/>
      <c r="N389" s="95"/>
      <c r="O389" s="95"/>
      <c r="P389" s="96"/>
      <c r="Q389" s="93"/>
    </row>
    <row r="390" spans="1:17" s="99" customFormat="1">
      <c r="A390" s="92"/>
      <c r="B390" s="92"/>
      <c r="C390" s="93"/>
      <c r="D390" s="115"/>
      <c r="E390" s="92"/>
      <c r="G390" s="93"/>
      <c r="H390" s="100"/>
      <c r="I390" s="98"/>
      <c r="K390" s="93"/>
      <c r="L390" s="100"/>
      <c r="M390" s="100"/>
      <c r="N390" s="95"/>
      <c r="O390" s="95"/>
      <c r="P390" s="96"/>
      <c r="Q390" s="93"/>
    </row>
    <row r="391" spans="1:17" s="99" customFormat="1">
      <c r="A391" s="92"/>
      <c r="B391" s="92"/>
      <c r="C391" s="93"/>
      <c r="D391" s="115"/>
      <c r="E391" s="92"/>
      <c r="G391" s="93"/>
      <c r="H391" s="100"/>
      <c r="I391" s="98"/>
      <c r="K391" s="93"/>
      <c r="L391" s="100"/>
      <c r="M391" s="100"/>
      <c r="N391" s="95"/>
      <c r="O391" s="95"/>
      <c r="P391" s="96"/>
      <c r="Q391" s="93"/>
    </row>
    <row r="392" spans="1:17" s="99" customFormat="1">
      <c r="A392" s="92"/>
      <c r="B392" s="92"/>
      <c r="C392" s="93"/>
      <c r="D392" s="115"/>
      <c r="E392" s="92"/>
      <c r="G392" s="93"/>
      <c r="H392" s="100"/>
      <c r="I392" s="98"/>
      <c r="K392" s="93"/>
      <c r="L392" s="100"/>
      <c r="M392" s="100"/>
      <c r="N392" s="95"/>
      <c r="O392" s="95"/>
      <c r="P392" s="96"/>
      <c r="Q392" s="93"/>
    </row>
    <row r="393" spans="1:17" s="99" customFormat="1">
      <c r="A393" s="92"/>
      <c r="B393" s="92"/>
      <c r="C393" s="93"/>
      <c r="D393" s="115"/>
      <c r="E393" s="92"/>
      <c r="G393" s="93"/>
      <c r="H393" s="100"/>
      <c r="I393" s="98"/>
      <c r="K393" s="93"/>
      <c r="L393" s="100"/>
      <c r="M393" s="100"/>
      <c r="N393" s="95"/>
      <c r="O393" s="95"/>
      <c r="P393" s="96"/>
      <c r="Q393" s="93"/>
    </row>
    <row r="394" spans="1:17" s="99" customFormat="1">
      <c r="A394" s="92"/>
      <c r="B394" s="92"/>
      <c r="C394" s="93"/>
      <c r="D394" s="115"/>
      <c r="E394" s="92"/>
      <c r="G394" s="93"/>
      <c r="H394" s="100"/>
      <c r="I394" s="98"/>
      <c r="K394" s="93"/>
      <c r="L394" s="100"/>
      <c r="M394" s="100"/>
      <c r="N394" s="95"/>
      <c r="O394" s="95"/>
      <c r="P394" s="96"/>
      <c r="Q394" s="93"/>
    </row>
    <row r="395" spans="1:17" s="99" customFormat="1">
      <c r="A395" s="92"/>
      <c r="B395" s="92"/>
      <c r="C395" s="93"/>
      <c r="D395" s="115"/>
      <c r="E395" s="92"/>
      <c r="G395" s="93"/>
      <c r="H395" s="100"/>
      <c r="I395" s="98"/>
      <c r="K395" s="93"/>
      <c r="L395" s="100"/>
      <c r="M395" s="100"/>
      <c r="N395" s="95"/>
      <c r="O395" s="95"/>
      <c r="P395" s="96"/>
      <c r="Q395" s="93"/>
    </row>
    <row r="396" spans="1:17" s="99" customFormat="1">
      <c r="A396" s="92"/>
      <c r="B396" s="92"/>
      <c r="C396" s="93"/>
      <c r="D396" s="115"/>
      <c r="E396" s="92"/>
      <c r="G396" s="93"/>
      <c r="H396" s="100"/>
      <c r="I396" s="98"/>
      <c r="K396" s="93"/>
      <c r="L396" s="100"/>
      <c r="M396" s="100"/>
      <c r="N396" s="95"/>
      <c r="O396" s="95"/>
      <c r="P396" s="96"/>
      <c r="Q396" s="93"/>
    </row>
    <row r="397" spans="1:17" s="99" customFormat="1">
      <c r="A397" s="92"/>
      <c r="B397" s="92"/>
      <c r="C397" s="93"/>
      <c r="D397" s="115"/>
      <c r="E397" s="92"/>
      <c r="G397" s="93"/>
      <c r="H397" s="100"/>
      <c r="I397" s="98"/>
      <c r="K397" s="93"/>
      <c r="L397" s="100"/>
      <c r="M397" s="100"/>
      <c r="N397" s="95"/>
      <c r="O397" s="95"/>
      <c r="P397" s="96"/>
      <c r="Q397" s="93"/>
    </row>
    <row r="398" spans="1:17" s="99" customFormat="1">
      <c r="A398" s="92"/>
      <c r="B398" s="92"/>
      <c r="C398" s="93"/>
      <c r="D398" s="115"/>
      <c r="E398" s="92"/>
      <c r="G398" s="93"/>
      <c r="H398" s="100"/>
      <c r="I398" s="98"/>
      <c r="K398" s="93"/>
      <c r="L398" s="100"/>
      <c r="M398" s="100"/>
      <c r="N398" s="95"/>
      <c r="O398" s="95"/>
      <c r="P398" s="96"/>
      <c r="Q398" s="93"/>
    </row>
    <row r="399" spans="1:17" s="99" customFormat="1">
      <c r="A399" s="92"/>
      <c r="B399" s="92"/>
      <c r="C399" s="93"/>
      <c r="D399" s="115"/>
      <c r="E399" s="92"/>
      <c r="G399" s="93"/>
      <c r="H399" s="100"/>
      <c r="I399" s="98"/>
      <c r="K399" s="93"/>
      <c r="L399" s="100"/>
      <c r="M399" s="100"/>
      <c r="N399" s="95"/>
      <c r="O399" s="95"/>
      <c r="P399" s="96"/>
      <c r="Q399" s="93"/>
    </row>
    <row r="400" spans="1:17" s="99" customFormat="1">
      <c r="A400" s="92"/>
      <c r="B400" s="92"/>
      <c r="C400" s="93"/>
      <c r="D400" s="115"/>
      <c r="E400" s="92"/>
      <c r="G400" s="93"/>
      <c r="H400" s="100"/>
      <c r="I400" s="98"/>
      <c r="K400" s="93"/>
      <c r="L400" s="100"/>
      <c r="M400" s="100"/>
      <c r="N400" s="95"/>
      <c r="O400" s="95"/>
      <c r="P400" s="96"/>
      <c r="Q400" s="93"/>
    </row>
    <row r="401" spans="1:17" s="99" customFormat="1">
      <c r="A401" s="92"/>
      <c r="B401" s="92"/>
      <c r="C401" s="93"/>
      <c r="D401" s="115"/>
      <c r="E401" s="92"/>
      <c r="G401" s="93"/>
      <c r="H401" s="100"/>
      <c r="I401" s="98"/>
      <c r="K401" s="93"/>
      <c r="L401" s="100"/>
      <c r="M401" s="100"/>
      <c r="N401" s="95"/>
      <c r="O401" s="95"/>
      <c r="P401" s="96"/>
      <c r="Q401" s="93"/>
    </row>
    <row r="402" spans="1:17" s="99" customFormat="1">
      <c r="A402" s="92"/>
      <c r="B402" s="92"/>
      <c r="C402" s="93"/>
      <c r="D402" s="115"/>
      <c r="E402" s="92"/>
      <c r="G402" s="93"/>
      <c r="H402" s="100"/>
      <c r="I402" s="98"/>
      <c r="K402" s="93"/>
      <c r="L402" s="100"/>
      <c r="M402" s="100"/>
      <c r="N402" s="95"/>
      <c r="O402" s="95"/>
      <c r="P402" s="96"/>
      <c r="Q402" s="93"/>
    </row>
    <row r="403" spans="1:17" s="99" customFormat="1">
      <c r="A403" s="92"/>
      <c r="B403" s="92"/>
      <c r="C403" s="93"/>
      <c r="D403" s="115"/>
      <c r="E403" s="92"/>
      <c r="G403" s="93"/>
      <c r="H403" s="100"/>
      <c r="I403" s="98"/>
      <c r="K403" s="93"/>
      <c r="L403" s="100"/>
      <c r="M403" s="100"/>
      <c r="N403" s="95"/>
      <c r="O403" s="95"/>
      <c r="P403" s="96"/>
      <c r="Q403" s="93"/>
    </row>
    <row r="404" spans="1:17" s="99" customFormat="1">
      <c r="A404" s="92"/>
      <c r="B404" s="92"/>
      <c r="C404" s="93"/>
      <c r="D404" s="115"/>
      <c r="E404" s="92"/>
      <c r="G404" s="93"/>
      <c r="H404" s="100"/>
      <c r="I404" s="98"/>
      <c r="K404" s="93"/>
      <c r="L404" s="100"/>
      <c r="M404" s="100"/>
      <c r="N404" s="95"/>
      <c r="O404" s="95"/>
      <c r="P404" s="96"/>
      <c r="Q404" s="93"/>
    </row>
    <row r="405" spans="1:17" s="99" customFormat="1">
      <c r="A405" s="92"/>
      <c r="B405" s="92"/>
      <c r="C405" s="93"/>
      <c r="D405" s="115"/>
      <c r="E405" s="92"/>
      <c r="G405" s="93"/>
      <c r="H405" s="100"/>
      <c r="I405" s="98"/>
      <c r="K405" s="93"/>
      <c r="L405" s="100"/>
      <c r="M405" s="100"/>
      <c r="N405" s="95"/>
      <c r="O405" s="95"/>
      <c r="P405" s="96"/>
      <c r="Q405" s="93"/>
    </row>
    <row r="406" spans="1:17" s="99" customFormat="1">
      <c r="A406" s="92"/>
      <c r="B406" s="92"/>
      <c r="C406" s="93"/>
      <c r="D406" s="115"/>
      <c r="E406" s="92"/>
      <c r="G406" s="93"/>
      <c r="H406" s="100"/>
      <c r="I406" s="98"/>
      <c r="K406" s="93"/>
      <c r="L406" s="100"/>
      <c r="M406" s="100"/>
      <c r="N406" s="95"/>
      <c r="O406" s="95"/>
      <c r="P406" s="96"/>
      <c r="Q406" s="93"/>
    </row>
    <row r="407" spans="1:17" s="99" customFormat="1">
      <c r="A407" s="92"/>
      <c r="B407" s="92"/>
      <c r="C407" s="93"/>
      <c r="D407" s="115"/>
      <c r="E407" s="92"/>
      <c r="G407" s="93"/>
      <c r="H407" s="100"/>
      <c r="I407" s="98"/>
      <c r="K407" s="93"/>
      <c r="L407" s="100"/>
      <c r="M407" s="100"/>
      <c r="N407" s="95"/>
      <c r="O407" s="95"/>
      <c r="P407" s="96"/>
      <c r="Q407" s="93"/>
    </row>
    <row r="408" spans="1:17" s="99" customFormat="1">
      <c r="A408" s="92"/>
      <c r="B408" s="92"/>
      <c r="C408" s="93"/>
      <c r="D408" s="115"/>
      <c r="E408" s="92"/>
      <c r="G408" s="93"/>
      <c r="H408" s="100"/>
      <c r="I408" s="98"/>
      <c r="K408" s="93"/>
      <c r="L408" s="100"/>
      <c r="M408" s="100"/>
      <c r="N408" s="95"/>
      <c r="O408" s="95"/>
      <c r="P408" s="96"/>
      <c r="Q408" s="93"/>
    </row>
    <row r="409" spans="1:17" s="99" customFormat="1">
      <c r="A409" s="92"/>
      <c r="B409" s="92"/>
      <c r="C409" s="93"/>
      <c r="D409" s="115"/>
      <c r="E409" s="92"/>
      <c r="G409" s="93"/>
      <c r="H409" s="100"/>
      <c r="I409" s="98"/>
      <c r="K409" s="93"/>
      <c r="L409" s="100"/>
      <c r="M409" s="100"/>
      <c r="N409" s="95"/>
      <c r="O409" s="95"/>
      <c r="P409" s="96"/>
      <c r="Q409" s="93"/>
    </row>
    <row r="410" spans="1:17" s="99" customFormat="1">
      <c r="A410" s="92"/>
      <c r="B410" s="92"/>
      <c r="C410" s="93"/>
      <c r="D410" s="115"/>
      <c r="E410" s="92"/>
      <c r="G410" s="93"/>
      <c r="H410" s="100"/>
      <c r="I410" s="98"/>
      <c r="K410" s="93"/>
      <c r="L410" s="100"/>
      <c r="M410" s="100"/>
      <c r="N410" s="95"/>
      <c r="O410" s="95"/>
      <c r="P410" s="96"/>
      <c r="Q410" s="93"/>
    </row>
    <row r="411" spans="1:17" s="99" customFormat="1">
      <c r="A411" s="92"/>
      <c r="B411" s="92"/>
      <c r="C411" s="93"/>
      <c r="D411" s="115"/>
      <c r="E411" s="92"/>
      <c r="G411" s="93"/>
      <c r="H411" s="100"/>
      <c r="I411" s="98"/>
      <c r="K411" s="93"/>
      <c r="L411" s="100"/>
      <c r="M411" s="100"/>
      <c r="N411" s="95"/>
      <c r="O411" s="95"/>
      <c r="P411" s="96"/>
      <c r="Q411" s="93"/>
    </row>
    <row r="412" spans="1:17" s="99" customFormat="1">
      <c r="A412" s="92"/>
      <c r="B412" s="92"/>
      <c r="C412" s="93"/>
      <c r="D412" s="115"/>
      <c r="E412" s="92"/>
      <c r="G412" s="93"/>
      <c r="H412" s="100"/>
      <c r="I412" s="98"/>
      <c r="K412" s="93"/>
      <c r="L412" s="100"/>
      <c r="M412" s="100"/>
      <c r="N412" s="95"/>
      <c r="O412" s="95"/>
      <c r="P412" s="96"/>
      <c r="Q412" s="93"/>
    </row>
    <row r="413" spans="1:17" s="99" customFormat="1">
      <c r="A413" s="92"/>
      <c r="B413" s="92"/>
      <c r="C413" s="93"/>
      <c r="D413" s="115"/>
      <c r="E413" s="92"/>
      <c r="G413" s="93"/>
      <c r="H413" s="100"/>
      <c r="I413" s="98"/>
      <c r="K413" s="93"/>
      <c r="L413" s="100"/>
      <c r="M413" s="100"/>
      <c r="N413" s="95"/>
      <c r="O413" s="95"/>
      <c r="P413" s="96"/>
      <c r="Q413" s="93"/>
    </row>
    <row r="414" spans="1:17" s="99" customFormat="1">
      <c r="A414" s="92"/>
      <c r="B414" s="92"/>
      <c r="C414" s="93"/>
      <c r="D414" s="115"/>
      <c r="E414" s="92"/>
      <c r="G414" s="93"/>
      <c r="H414" s="100"/>
      <c r="I414" s="98"/>
      <c r="K414" s="93"/>
      <c r="L414" s="100"/>
      <c r="M414" s="100"/>
      <c r="N414" s="95"/>
      <c r="O414" s="95"/>
      <c r="P414" s="96"/>
      <c r="Q414" s="93"/>
    </row>
    <row r="415" spans="1:17" s="99" customFormat="1">
      <c r="A415" s="92"/>
      <c r="B415" s="92"/>
      <c r="C415" s="93"/>
      <c r="D415" s="115"/>
      <c r="E415" s="92"/>
      <c r="G415" s="93"/>
      <c r="H415" s="100"/>
      <c r="I415" s="98"/>
      <c r="K415" s="93"/>
      <c r="L415" s="100"/>
      <c r="M415" s="100"/>
      <c r="N415" s="95"/>
      <c r="O415" s="95"/>
      <c r="P415" s="96"/>
      <c r="Q415" s="93"/>
    </row>
    <row r="416" spans="1:17" s="99" customFormat="1">
      <c r="A416" s="92"/>
      <c r="B416" s="92"/>
      <c r="C416" s="93"/>
      <c r="D416" s="115"/>
      <c r="E416" s="92"/>
      <c r="G416" s="93"/>
      <c r="H416" s="100"/>
      <c r="I416" s="98"/>
      <c r="K416" s="93"/>
      <c r="L416" s="100"/>
      <c r="M416" s="100"/>
      <c r="N416" s="95"/>
      <c r="O416" s="95"/>
      <c r="P416" s="96"/>
      <c r="Q416" s="93"/>
    </row>
    <row r="417" spans="1:17" s="99" customFormat="1">
      <c r="A417" s="92"/>
      <c r="B417" s="92"/>
      <c r="C417" s="93"/>
      <c r="D417" s="115"/>
      <c r="E417" s="92"/>
      <c r="G417" s="93"/>
      <c r="H417" s="100"/>
      <c r="I417" s="98"/>
      <c r="K417" s="93"/>
      <c r="L417" s="100"/>
      <c r="M417" s="100"/>
      <c r="N417" s="95"/>
      <c r="O417" s="95"/>
      <c r="P417" s="96"/>
      <c r="Q417" s="93"/>
    </row>
    <row r="418" spans="1:17" s="99" customFormat="1">
      <c r="A418" s="92"/>
      <c r="B418" s="92"/>
      <c r="C418" s="93"/>
      <c r="D418" s="115"/>
      <c r="E418" s="92"/>
      <c r="G418" s="93"/>
      <c r="H418" s="100"/>
      <c r="I418" s="98"/>
      <c r="K418" s="93"/>
      <c r="L418" s="100"/>
      <c r="M418" s="100"/>
      <c r="N418" s="95"/>
      <c r="O418" s="95"/>
      <c r="P418" s="96"/>
      <c r="Q418" s="93"/>
    </row>
    <row r="419" spans="1:17" s="99" customFormat="1">
      <c r="A419" s="92"/>
      <c r="B419" s="92"/>
      <c r="C419" s="93"/>
      <c r="D419" s="115"/>
      <c r="E419" s="92"/>
      <c r="G419" s="93"/>
      <c r="H419" s="100"/>
      <c r="I419" s="98"/>
      <c r="K419" s="93"/>
      <c r="L419" s="100"/>
      <c r="M419" s="100"/>
      <c r="N419" s="95"/>
      <c r="O419" s="95"/>
      <c r="P419" s="96"/>
      <c r="Q419" s="93"/>
    </row>
    <row r="420" spans="1:17" s="99" customFormat="1">
      <c r="A420" s="92"/>
      <c r="B420" s="92"/>
      <c r="C420" s="93"/>
      <c r="D420" s="115"/>
      <c r="E420" s="92"/>
      <c r="G420" s="93"/>
      <c r="H420" s="100"/>
      <c r="I420" s="98"/>
      <c r="K420" s="93"/>
      <c r="L420" s="100"/>
      <c r="M420" s="100"/>
      <c r="N420" s="95"/>
      <c r="O420" s="95"/>
      <c r="P420" s="96"/>
      <c r="Q420" s="93"/>
    </row>
    <row r="421" spans="1:17" s="99" customFormat="1">
      <c r="A421" s="92"/>
      <c r="B421" s="92"/>
      <c r="C421" s="93"/>
      <c r="D421" s="115"/>
      <c r="E421" s="92"/>
      <c r="G421" s="93"/>
      <c r="H421" s="100"/>
      <c r="I421" s="98"/>
      <c r="K421" s="93"/>
      <c r="L421" s="100"/>
      <c r="M421" s="100"/>
      <c r="N421" s="95"/>
      <c r="O421" s="95"/>
      <c r="P421" s="96"/>
      <c r="Q421" s="93"/>
    </row>
    <row r="422" spans="1:17" s="99" customFormat="1">
      <c r="A422" s="92"/>
      <c r="B422" s="92"/>
      <c r="C422" s="93"/>
      <c r="D422" s="115"/>
      <c r="E422" s="92"/>
      <c r="G422" s="93"/>
      <c r="H422" s="100"/>
      <c r="I422" s="98"/>
      <c r="K422" s="93"/>
      <c r="L422" s="100"/>
      <c r="M422" s="100"/>
      <c r="N422" s="95"/>
      <c r="O422" s="95"/>
      <c r="P422" s="96"/>
      <c r="Q422" s="93"/>
    </row>
    <row r="423" spans="1:17" s="99" customFormat="1">
      <c r="A423" s="92"/>
      <c r="B423" s="92"/>
      <c r="C423" s="93"/>
      <c r="D423" s="115"/>
      <c r="E423" s="92"/>
      <c r="G423" s="93"/>
      <c r="H423" s="100"/>
      <c r="I423" s="98"/>
      <c r="K423" s="93"/>
      <c r="L423" s="100"/>
      <c r="M423" s="100"/>
      <c r="N423" s="95"/>
      <c r="O423" s="95"/>
      <c r="P423" s="96"/>
      <c r="Q423" s="93"/>
    </row>
    <row r="424" spans="1:17" s="99" customFormat="1">
      <c r="A424" s="92"/>
      <c r="B424" s="92"/>
      <c r="C424" s="93"/>
      <c r="D424" s="115"/>
      <c r="E424" s="92"/>
      <c r="G424" s="93"/>
      <c r="H424" s="100"/>
      <c r="I424" s="98"/>
      <c r="K424" s="93"/>
      <c r="L424" s="100"/>
      <c r="M424" s="100"/>
      <c r="N424" s="95"/>
      <c r="O424" s="95"/>
      <c r="P424" s="96"/>
      <c r="Q424" s="93"/>
    </row>
    <row r="425" spans="1:17" s="99" customFormat="1">
      <c r="A425" s="92"/>
      <c r="B425" s="92"/>
      <c r="C425" s="93"/>
      <c r="D425" s="115"/>
      <c r="E425" s="92"/>
      <c r="G425" s="93"/>
      <c r="H425" s="100"/>
      <c r="I425" s="98"/>
      <c r="K425" s="93"/>
      <c r="L425" s="100"/>
      <c r="M425" s="100"/>
      <c r="N425" s="95"/>
      <c r="O425" s="95"/>
      <c r="P425" s="96"/>
      <c r="Q425" s="93"/>
    </row>
    <row r="426" spans="1:17" s="99" customFormat="1">
      <c r="A426" s="92"/>
      <c r="B426" s="92"/>
      <c r="C426" s="93"/>
      <c r="D426" s="115"/>
      <c r="E426" s="92"/>
      <c r="G426" s="93"/>
      <c r="H426" s="100"/>
      <c r="I426" s="98"/>
      <c r="K426" s="93"/>
      <c r="L426" s="100"/>
      <c r="M426" s="100"/>
      <c r="N426" s="95"/>
      <c r="O426" s="95"/>
      <c r="P426" s="96"/>
      <c r="Q426" s="93"/>
    </row>
    <row r="427" spans="1:17" s="99" customFormat="1">
      <c r="A427" s="92"/>
      <c r="B427" s="92"/>
      <c r="C427" s="93"/>
      <c r="D427" s="115"/>
      <c r="E427" s="92"/>
      <c r="G427" s="93"/>
      <c r="H427" s="100"/>
      <c r="I427" s="98"/>
      <c r="K427" s="93"/>
      <c r="L427" s="100"/>
      <c r="M427" s="100"/>
      <c r="N427" s="95"/>
      <c r="O427" s="95"/>
      <c r="P427" s="96"/>
      <c r="Q427" s="93"/>
    </row>
    <row r="428" spans="1:17" s="99" customFormat="1">
      <c r="A428" s="92"/>
      <c r="B428" s="92"/>
      <c r="C428" s="93"/>
      <c r="D428" s="115"/>
      <c r="E428" s="92"/>
      <c r="G428" s="93"/>
      <c r="H428" s="100"/>
      <c r="I428" s="98"/>
      <c r="K428" s="93"/>
      <c r="L428" s="100"/>
      <c r="M428" s="100"/>
      <c r="N428" s="95"/>
      <c r="O428" s="95"/>
      <c r="P428" s="96"/>
      <c r="Q428" s="93"/>
    </row>
    <row r="429" spans="1:17" s="99" customFormat="1">
      <c r="A429" s="92"/>
      <c r="B429" s="92"/>
      <c r="C429" s="93"/>
      <c r="D429" s="115"/>
      <c r="E429" s="92"/>
      <c r="G429" s="93"/>
      <c r="H429" s="100"/>
      <c r="I429" s="98"/>
      <c r="K429" s="93"/>
      <c r="L429" s="100"/>
      <c r="M429" s="100"/>
      <c r="N429" s="95"/>
      <c r="O429" s="95"/>
      <c r="P429" s="96"/>
      <c r="Q429" s="93"/>
    </row>
    <row r="430" spans="1:17" s="99" customFormat="1">
      <c r="A430" s="92"/>
      <c r="B430" s="92"/>
      <c r="C430" s="93"/>
      <c r="D430" s="115"/>
      <c r="E430" s="92"/>
      <c r="G430" s="93"/>
      <c r="H430" s="100"/>
      <c r="I430" s="98"/>
      <c r="K430" s="93"/>
      <c r="L430" s="100"/>
      <c r="M430" s="100"/>
      <c r="N430" s="95"/>
      <c r="O430" s="95"/>
      <c r="P430" s="96"/>
      <c r="Q430" s="93"/>
    </row>
    <row r="431" spans="1:17" s="99" customFormat="1">
      <c r="A431" s="92"/>
      <c r="B431" s="92"/>
      <c r="C431" s="93"/>
      <c r="D431" s="115"/>
      <c r="E431" s="92"/>
      <c r="G431" s="93"/>
      <c r="H431" s="100"/>
      <c r="I431" s="98"/>
      <c r="K431" s="93"/>
      <c r="L431" s="100"/>
      <c r="M431" s="100"/>
      <c r="N431" s="95"/>
      <c r="O431" s="95"/>
      <c r="P431" s="96"/>
      <c r="Q431" s="93"/>
    </row>
    <row r="432" spans="1:17" s="99" customFormat="1">
      <c r="A432" s="92"/>
      <c r="B432" s="92"/>
      <c r="C432" s="93"/>
      <c r="D432" s="115"/>
      <c r="E432" s="92"/>
      <c r="G432" s="93"/>
      <c r="H432" s="100"/>
      <c r="I432" s="98"/>
      <c r="K432" s="93"/>
      <c r="L432" s="100"/>
      <c r="M432" s="100"/>
      <c r="N432" s="95"/>
      <c r="O432" s="95"/>
      <c r="P432" s="96"/>
      <c r="Q432" s="93"/>
    </row>
    <row r="433" spans="1:17" s="99" customFormat="1">
      <c r="A433" s="92"/>
      <c r="B433" s="92"/>
      <c r="C433" s="93"/>
      <c r="D433" s="115"/>
      <c r="E433" s="92"/>
      <c r="G433" s="93"/>
      <c r="H433" s="100"/>
      <c r="I433" s="98"/>
      <c r="K433" s="93"/>
      <c r="L433" s="100"/>
      <c r="M433" s="100"/>
      <c r="N433" s="95"/>
      <c r="O433" s="95"/>
      <c r="P433" s="96"/>
      <c r="Q433" s="93"/>
    </row>
    <row r="434" spans="1:17" s="99" customFormat="1">
      <c r="A434" s="92"/>
      <c r="B434" s="92"/>
      <c r="C434" s="93"/>
      <c r="D434" s="115"/>
      <c r="E434" s="92"/>
      <c r="G434" s="93"/>
      <c r="H434" s="100"/>
      <c r="I434" s="98"/>
      <c r="K434" s="93"/>
      <c r="L434" s="100"/>
      <c r="M434" s="100"/>
      <c r="N434" s="95"/>
      <c r="O434" s="95"/>
      <c r="P434" s="96"/>
      <c r="Q434" s="93"/>
    </row>
    <row r="435" spans="1:17" s="99" customFormat="1">
      <c r="A435" s="92"/>
      <c r="B435" s="92"/>
      <c r="C435" s="93"/>
      <c r="D435" s="115"/>
      <c r="E435" s="92"/>
      <c r="G435" s="93"/>
      <c r="H435" s="100"/>
      <c r="I435" s="98"/>
      <c r="K435" s="93"/>
      <c r="L435" s="100"/>
      <c r="M435" s="100"/>
      <c r="N435" s="95"/>
      <c r="O435" s="95"/>
      <c r="P435" s="96"/>
      <c r="Q435" s="93"/>
    </row>
    <row r="436" spans="1:17" s="99" customFormat="1">
      <c r="A436" s="92"/>
      <c r="B436" s="92"/>
      <c r="C436" s="93"/>
      <c r="D436" s="115"/>
      <c r="E436" s="92"/>
      <c r="G436" s="93"/>
      <c r="H436" s="100"/>
      <c r="I436" s="98"/>
      <c r="K436" s="93"/>
      <c r="L436" s="100"/>
      <c r="M436" s="100"/>
      <c r="N436" s="95"/>
      <c r="O436" s="95"/>
      <c r="P436" s="96"/>
      <c r="Q436" s="93"/>
    </row>
    <row r="437" spans="1:17" s="99" customFormat="1">
      <c r="A437" s="92"/>
      <c r="B437" s="92"/>
      <c r="C437" s="93"/>
      <c r="D437" s="115"/>
      <c r="E437" s="92"/>
      <c r="G437" s="93"/>
      <c r="H437" s="100"/>
      <c r="I437" s="98"/>
      <c r="K437" s="93"/>
      <c r="L437" s="100"/>
      <c r="M437" s="100"/>
      <c r="N437" s="95"/>
      <c r="O437" s="95"/>
      <c r="P437" s="96"/>
      <c r="Q437" s="93"/>
    </row>
    <row r="438" spans="1:17" s="99" customFormat="1">
      <c r="A438" s="92"/>
      <c r="B438" s="92"/>
      <c r="C438" s="93"/>
      <c r="D438" s="115"/>
      <c r="E438" s="92"/>
      <c r="G438" s="93"/>
      <c r="H438" s="100"/>
      <c r="I438" s="98"/>
      <c r="K438" s="93"/>
      <c r="L438" s="100"/>
      <c r="M438" s="100"/>
      <c r="N438" s="95"/>
      <c r="O438" s="95"/>
      <c r="P438" s="96"/>
      <c r="Q438" s="93"/>
    </row>
    <row r="439" spans="1:17" s="99" customFormat="1">
      <c r="A439" s="92"/>
      <c r="B439" s="92"/>
      <c r="C439" s="93"/>
      <c r="D439" s="115"/>
      <c r="E439" s="92"/>
      <c r="G439" s="93"/>
      <c r="H439" s="100"/>
      <c r="I439" s="98"/>
      <c r="K439" s="93"/>
      <c r="L439" s="100"/>
      <c r="M439" s="100"/>
      <c r="N439" s="95"/>
      <c r="O439" s="95"/>
      <c r="P439" s="96"/>
      <c r="Q439" s="93"/>
    </row>
    <row r="440" spans="1:17" s="99" customFormat="1">
      <c r="A440" s="92"/>
      <c r="B440" s="92"/>
      <c r="C440" s="93"/>
      <c r="D440" s="115"/>
      <c r="E440" s="92"/>
      <c r="G440" s="93"/>
      <c r="H440" s="100"/>
      <c r="I440" s="98"/>
      <c r="K440" s="93"/>
      <c r="L440" s="100"/>
      <c r="M440" s="100"/>
      <c r="N440" s="95"/>
      <c r="O440" s="95"/>
      <c r="P440" s="96"/>
      <c r="Q440" s="93"/>
    </row>
    <row r="441" spans="1:17" s="99" customFormat="1">
      <c r="A441" s="92"/>
      <c r="B441" s="92"/>
      <c r="C441" s="93"/>
      <c r="D441" s="115"/>
      <c r="E441" s="92"/>
      <c r="G441" s="93"/>
      <c r="H441" s="100"/>
      <c r="I441" s="98"/>
      <c r="K441" s="93"/>
      <c r="L441" s="100"/>
      <c r="M441" s="100"/>
      <c r="N441" s="95"/>
      <c r="O441" s="95"/>
      <c r="P441" s="96"/>
      <c r="Q441" s="93"/>
    </row>
    <row r="442" spans="1:17" s="99" customFormat="1">
      <c r="A442" s="92"/>
      <c r="B442" s="92"/>
      <c r="C442" s="93"/>
      <c r="D442" s="115"/>
      <c r="E442" s="92"/>
      <c r="G442" s="93"/>
      <c r="H442" s="100"/>
      <c r="I442" s="98"/>
      <c r="K442" s="93"/>
      <c r="L442" s="100"/>
      <c r="M442" s="100"/>
      <c r="N442" s="95"/>
      <c r="O442" s="95"/>
      <c r="P442" s="96"/>
      <c r="Q442" s="93"/>
    </row>
    <row r="443" spans="1:17" s="99" customFormat="1">
      <c r="A443" s="92"/>
      <c r="B443" s="92"/>
      <c r="C443" s="93"/>
      <c r="D443" s="115"/>
      <c r="E443" s="92"/>
      <c r="G443" s="93"/>
      <c r="H443" s="100"/>
      <c r="I443" s="98"/>
      <c r="K443" s="93"/>
      <c r="L443" s="100"/>
      <c r="M443" s="100"/>
      <c r="N443" s="95"/>
      <c r="O443" s="95"/>
      <c r="P443" s="96"/>
      <c r="Q443" s="93"/>
    </row>
    <row r="444" spans="1:17" s="99" customFormat="1">
      <c r="A444" s="92"/>
      <c r="B444" s="92"/>
      <c r="C444" s="93"/>
      <c r="D444" s="115"/>
      <c r="E444" s="92"/>
      <c r="G444" s="93"/>
      <c r="H444" s="100"/>
      <c r="I444" s="98"/>
      <c r="K444" s="93"/>
      <c r="L444" s="100"/>
      <c r="M444" s="100"/>
      <c r="N444" s="95"/>
      <c r="O444" s="95"/>
      <c r="P444" s="96"/>
      <c r="Q444" s="93"/>
    </row>
    <row r="445" spans="1:17" s="99" customFormat="1">
      <c r="A445" s="92"/>
      <c r="B445" s="92"/>
      <c r="C445" s="93"/>
      <c r="D445" s="115"/>
      <c r="E445" s="92"/>
      <c r="G445" s="93"/>
      <c r="H445" s="100"/>
      <c r="I445" s="98"/>
      <c r="K445" s="93"/>
      <c r="L445" s="100"/>
      <c r="M445" s="100"/>
      <c r="N445" s="95"/>
      <c r="O445" s="95"/>
      <c r="P445" s="96"/>
      <c r="Q445" s="93"/>
    </row>
    <row r="446" spans="1:17" s="99" customFormat="1">
      <c r="A446" s="92"/>
      <c r="B446" s="92"/>
      <c r="C446" s="93"/>
      <c r="D446" s="115"/>
      <c r="E446" s="92"/>
      <c r="G446" s="93"/>
      <c r="H446" s="100"/>
      <c r="I446" s="98"/>
      <c r="K446" s="93"/>
      <c r="L446" s="100"/>
      <c r="M446" s="100"/>
      <c r="N446" s="95"/>
      <c r="O446" s="95"/>
      <c r="P446" s="96"/>
      <c r="Q446" s="93"/>
    </row>
    <row r="447" spans="1:17" s="99" customFormat="1">
      <c r="A447" s="92"/>
      <c r="B447" s="92"/>
      <c r="C447" s="93"/>
      <c r="D447" s="115"/>
      <c r="E447" s="92"/>
      <c r="G447" s="93"/>
      <c r="H447" s="100"/>
      <c r="I447" s="98"/>
      <c r="K447" s="93"/>
      <c r="L447" s="100"/>
      <c r="M447" s="100"/>
      <c r="N447" s="95"/>
      <c r="O447" s="95"/>
      <c r="P447" s="96"/>
      <c r="Q447" s="93"/>
    </row>
    <row r="448" spans="1:17" s="99" customFormat="1">
      <c r="A448" s="92"/>
      <c r="B448" s="92"/>
      <c r="C448" s="93"/>
      <c r="D448" s="115"/>
      <c r="E448" s="92"/>
      <c r="G448" s="93"/>
      <c r="H448" s="100"/>
      <c r="I448" s="98"/>
      <c r="K448" s="93"/>
      <c r="L448" s="100"/>
      <c r="M448" s="100"/>
      <c r="N448" s="95"/>
      <c r="O448" s="95"/>
      <c r="P448" s="96"/>
      <c r="Q448" s="93"/>
    </row>
    <row r="449" spans="1:17" s="99" customFormat="1">
      <c r="A449" s="92"/>
      <c r="B449" s="92"/>
      <c r="C449" s="93"/>
      <c r="D449" s="115"/>
      <c r="E449" s="92"/>
      <c r="G449" s="93"/>
      <c r="H449" s="100"/>
      <c r="I449" s="98"/>
      <c r="K449" s="93"/>
      <c r="L449" s="100"/>
      <c r="M449" s="100"/>
      <c r="N449" s="95"/>
      <c r="O449" s="95"/>
      <c r="P449" s="96"/>
      <c r="Q449" s="93"/>
    </row>
    <row r="450" spans="1:17" s="99" customFormat="1">
      <c r="A450" s="92"/>
      <c r="B450" s="92"/>
      <c r="C450" s="93"/>
      <c r="D450" s="115"/>
      <c r="E450" s="92"/>
      <c r="G450" s="93"/>
      <c r="H450" s="100"/>
      <c r="I450" s="98"/>
      <c r="K450" s="93"/>
      <c r="L450" s="100"/>
      <c r="M450" s="100"/>
      <c r="N450" s="95"/>
      <c r="O450" s="95"/>
      <c r="P450" s="96"/>
      <c r="Q450" s="93"/>
    </row>
    <row r="451" spans="1:17" s="99" customFormat="1">
      <c r="A451" s="92"/>
      <c r="B451" s="92"/>
      <c r="C451" s="93"/>
      <c r="D451" s="115"/>
      <c r="E451" s="92"/>
      <c r="G451" s="93"/>
      <c r="H451" s="100"/>
      <c r="I451" s="98"/>
      <c r="K451" s="93"/>
      <c r="L451" s="100"/>
      <c r="M451" s="100"/>
      <c r="N451" s="95"/>
      <c r="O451" s="95"/>
      <c r="P451" s="96"/>
      <c r="Q451" s="93"/>
    </row>
    <row r="452" spans="1:17" s="99" customFormat="1">
      <c r="A452" s="92"/>
      <c r="B452" s="92"/>
      <c r="C452" s="93"/>
      <c r="D452" s="115"/>
      <c r="E452" s="92"/>
      <c r="G452" s="93"/>
      <c r="H452" s="100"/>
      <c r="I452" s="98"/>
      <c r="K452" s="93"/>
      <c r="L452" s="100"/>
      <c r="M452" s="100"/>
      <c r="N452" s="95"/>
      <c r="O452" s="95"/>
      <c r="P452" s="96"/>
      <c r="Q452" s="93"/>
    </row>
    <row r="453" spans="1:17" s="99" customFormat="1">
      <c r="A453" s="92"/>
      <c r="B453" s="92"/>
      <c r="C453" s="93"/>
      <c r="D453" s="115"/>
      <c r="E453" s="92"/>
      <c r="G453" s="93"/>
      <c r="H453" s="100"/>
      <c r="I453" s="98"/>
      <c r="K453" s="93"/>
      <c r="L453" s="100"/>
      <c r="M453" s="100"/>
      <c r="N453" s="95"/>
      <c r="O453" s="95"/>
      <c r="P453" s="96"/>
      <c r="Q453" s="93"/>
    </row>
    <row r="454" spans="1:17" s="99" customFormat="1">
      <c r="A454" s="92"/>
      <c r="B454" s="92"/>
      <c r="C454" s="93"/>
      <c r="D454" s="115"/>
      <c r="E454" s="92"/>
      <c r="G454" s="93"/>
      <c r="H454" s="100"/>
      <c r="I454" s="98"/>
      <c r="K454" s="93"/>
      <c r="L454" s="100"/>
      <c r="M454" s="100"/>
      <c r="N454" s="95"/>
      <c r="O454" s="95"/>
      <c r="P454" s="96"/>
      <c r="Q454" s="93"/>
    </row>
    <row r="455" spans="1:17" s="99" customFormat="1">
      <c r="A455" s="92"/>
      <c r="B455" s="92"/>
      <c r="C455" s="93"/>
      <c r="D455" s="115"/>
      <c r="E455" s="92"/>
      <c r="G455" s="93"/>
      <c r="H455" s="100"/>
      <c r="I455" s="98"/>
      <c r="K455" s="93"/>
      <c r="L455" s="100"/>
      <c r="M455" s="100"/>
      <c r="N455" s="95"/>
      <c r="O455" s="95"/>
      <c r="P455" s="96"/>
      <c r="Q455" s="93"/>
    </row>
    <row r="456" spans="1:17" s="99" customFormat="1">
      <c r="A456" s="92"/>
      <c r="B456" s="92"/>
      <c r="C456" s="93"/>
      <c r="D456" s="115"/>
      <c r="E456" s="92"/>
      <c r="G456" s="93"/>
      <c r="H456" s="100"/>
      <c r="I456" s="98"/>
      <c r="K456" s="93"/>
      <c r="L456" s="100"/>
      <c r="M456" s="100"/>
      <c r="N456" s="95"/>
      <c r="O456" s="95"/>
      <c r="P456" s="96"/>
      <c r="Q456" s="93"/>
    </row>
    <row r="457" spans="1:17" s="99" customFormat="1">
      <c r="A457" s="92"/>
      <c r="B457" s="92"/>
      <c r="C457" s="93"/>
      <c r="D457" s="115"/>
      <c r="E457" s="92"/>
      <c r="G457" s="93"/>
      <c r="H457" s="100"/>
      <c r="I457" s="98"/>
      <c r="K457" s="93"/>
      <c r="L457" s="100"/>
      <c r="M457" s="100"/>
      <c r="N457" s="95"/>
      <c r="O457" s="95"/>
      <c r="P457" s="96"/>
      <c r="Q457" s="93"/>
    </row>
    <row r="458" spans="1:17" s="99" customFormat="1">
      <c r="A458" s="92"/>
      <c r="B458" s="92"/>
      <c r="C458" s="93"/>
      <c r="D458" s="115"/>
      <c r="E458" s="92"/>
      <c r="G458" s="93"/>
      <c r="H458" s="100"/>
      <c r="I458" s="98"/>
      <c r="K458" s="93"/>
      <c r="L458" s="100"/>
      <c r="M458" s="100"/>
      <c r="N458" s="95"/>
      <c r="O458" s="95"/>
      <c r="P458" s="96"/>
      <c r="Q458" s="93"/>
    </row>
    <row r="459" spans="1:17" s="99" customFormat="1">
      <c r="A459" s="92"/>
      <c r="B459" s="92"/>
      <c r="C459" s="93"/>
      <c r="D459" s="115"/>
      <c r="E459" s="92"/>
      <c r="G459" s="93"/>
      <c r="H459" s="100"/>
      <c r="I459" s="98"/>
      <c r="K459" s="93"/>
      <c r="L459" s="100"/>
      <c r="M459" s="100"/>
      <c r="N459" s="95"/>
      <c r="O459" s="95"/>
      <c r="P459" s="96"/>
      <c r="Q459" s="93"/>
    </row>
    <row r="460" spans="1:17" s="99" customFormat="1">
      <c r="A460" s="92"/>
      <c r="B460" s="92"/>
      <c r="C460" s="93"/>
      <c r="D460" s="115"/>
      <c r="E460" s="92"/>
      <c r="G460" s="93"/>
      <c r="H460" s="100"/>
      <c r="I460" s="98"/>
      <c r="K460" s="93"/>
      <c r="L460" s="100"/>
      <c r="M460" s="100"/>
      <c r="N460" s="95"/>
      <c r="O460" s="95"/>
      <c r="P460" s="96"/>
      <c r="Q460" s="93"/>
    </row>
    <row r="461" spans="1:17" s="99" customFormat="1">
      <c r="A461" s="92"/>
      <c r="B461" s="92"/>
      <c r="C461" s="93"/>
      <c r="D461" s="115"/>
      <c r="E461" s="92"/>
      <c r="G461" s="93"/>
      <c r="H461" s="100"/>
      <c r="I461" s="98"/>
      <c r="K461" s="93"/>
      <c r="L461" s="100"/>
      <c r="M461" s="100"/>
      <c r="N461" s="95"/>
      <c r="O461" s="95"/>
      <c r="P461" s="96"/>
      <c r="Q461" s="93"/>
    </row>
    <row r="462" spans="1:17" s="99" customFormat="1">
      <c r="A462" s="92"/>
      <c r="B462" s="92"/>
      <c r="C462" s="93"/>
      <c r="D462" s="115"/>
      <c r="E462" s="92"/>
      <c r="G462" s="93"/>
      <c r="H462" s="100"/>
      <c r="I462" s="98"/>
      <c r="K462" s="93"/>
      <c r="L462" s="100"/>
      <c r="M462" s="100"/>
      <c r="N462" s="95"/>
      <c r="O462" s="95"/>
      <c r="P462" s="96"/>
      <c r="Q462" s="93"/>
    </row>
    <row r="463" spans="1:17" s="99" customFormat="1">
      <c r="A463" s="92"/>
      <c r="B463" s="92"/>
      <c r="C463" s="93"/>
      <c r="D463" s="115"/>
      <c r="E463" s="92"/>
      <c r="G463" s="93"/>
      <c r="H463" s="100"/>
      <c r="I463" s="98"/>
      <c r="K463" s="93"/>
      <c r="L463" s="100"/>
      <c r="M463" s="100"/>
      <c r="N463" s="95"/>
      <c r="O463" s="95"/>
      <c r="P463" s="96"/>
      <c r="Q463" s="93"/>
    </row>
    <row r="464" spans="1:17" s="99" customFormat="1">
      <c r="A464" s="92"/>
      <c r="B464" s="92"/>
      <c r="C464" s="93"/>
      <c r="D464" s="115"/>
      <c r="E464" s="92"/>
      <c r="G464" s="93"/>
      <c r="H464" s="100"/>
      <c r="I464" s="98"/>
      <c r="K464" s="93"/>
      <c r="L464" s="100"/>
      <c r="M464" s="100"/>
      <c r="N464" s="95"/>
      <c r="O464" s="95"/>
      <c r="P464" s="96"/>
      <c r="Q464" s="93"/>
    </row>
    <row r="465" spans="1:17" s="99" customFormat="1">
      <c r="A465" s="92"/>
      <c r="B465" s="92"/>
      <c r="C465" s="93"/>
      <c r="D465" s="115"/>
      <c r="E465" s="92"/>
      <c r="G465" s="93"/>
      <c r="H465" s="100"/>
      <c r="I465" s="98"/>
      <c r="K465" s="93"/>
      <c r="L465" s="100"/>
      <c r="M465" s="100"/>
      <c r="N465" s="95"/>
      <c r="O465" s="95"/>
      <c r="P465" s="96"/>
      <c r="Q465" s="93"/>
    </row>
    <row r="466" spans="1:17" s="99" customFormat="1">
      <c r="A466" s="92"/>
      <c r="B466" s="92"/>
      <c r="C466" s="93"/>
      <c r="D466" s="115"/>
      <c r="E466" s="92"/>
      <c r="G466" s="93"/>
      <c r="H466" s="100"/>
      <c r="I466" s="98"/>
      <c r="K466" s="93"/>
      <c r="L466" s="100"/>
      <c r="M466" s="100"/>
      <c r="N466" s="95"/>
      <c r="O466" s="95"/>
      <c r="P466" s="96"/>
      <c r="Q466" s="93"/>
    </row>
    <row r="467" spans="1:17" s="99" customFormat="1">
      <c r="A467" s="92"/>
      <c r="B467" s="92"/>
      <c r="C467" s="93"/>
      <c r="D467" s="115"/>
      <c r="E467" s="92"/>
      <c r="G467" s="93"/>
      <c r="H467" s="100"/>
      <c r="I467" s="98"/>
      <c r="K467" s="93"/>
      <c r="L467" s="100"/>
      <c r="M467" s="100"/>
      <c r="N467" s="95"/>
      <c r="O467" s="95"/>
      <c r="P467" s="96"/>
      <c r="Q467" s="93"/>
    </row>
    <row r="468" spans="1:17" s="99" customFormat="1">
      <c r="A468" s="92"/>
      <c r="B468" s="92"/>
      <c r="C468" s="93"/>
      <c r="D468" s="115"/>
      <c r="E468" s="92"/>
      <c r="G468" s="93"/>
      <c r="H468" s="100"/>
      <c r="I468" s="98"/>
      <c r="K468" s="93"/>
      <c r="L468" s="100"/>
      <c r="M468" s="100"/>
      <c r="N468" s="95"/>
      <c r="O468" s="95"/>
      <c r="P468" s="96"/>
      <c r="Q468" s="93"/>
    </row>
    <row r="469" spans="1:17" s="99" customFormat="1">
      <c r="A469" s="92"/>
      <c r="B469" s="92"/>
      <c r="C469" s="93"/>
      <c r="D469" s="115"/>
      <c r="E469" s="92"/>
      <c r="G469" s="93"/>
      <c r="H469" s="100"/>
      <c r="I469" s="98"/>
      <c r="K469" s="93"/>
      <c r="L469" s="100"/>
      <c r="M469" s="100"/>
      <c r="N469" s="95"/>
      <c r="O469" s="95"/>
      <c r="P469" s="96"/>
      <c r="Q469" s="93"/>
    </row>
    <row r="470" spans="1:17" s="99" customFormat="1">
      <c r="A470" s="92"/>
      <c r="B470" s="92"/>
      <c r="C470" s="93"/>
      <c r="D470" s="115"/>
      <c r="E470" s="92"/>
      <c r="G470" s="93"/>
      <c r="H470" s="100"/>
      <c r="I470" s="98"/>
      <c r="K470" s="93"/>
      <c r="L470" s="100"/>
      <c r="M470" s="100"/>
      <c r="N470" s="95"/>
      <c r="O470" s="95"/>
      <c r="P470" s="96"/>
      <c r="Q470" s="93"/>
    </row>
    <row r="471" spans="1:17" s="99" customFormat="1">
      <c r="A471" s="92"/>
      <c r="B471" s="92"/>
      <c r="C471" s="93"/>
      <c r="D471" s="115"/>
      <c r="E471" s="92"/>
      <c r="G471" s="93"/>
      <c r="H471" s="100"/>
      <c r="I471" s="98"/>
      <c r="K471" s="93"/>
      <c r="L471" s="100"/>
      <c r="M471" s="100"/>
      <c r="N471" s="95"/>
      <c r="O471" s="95"/>
      <c r="P471" s="96"/>
      <c r="Q471" s="93"/>
    </row>
    <row r="472" spans="1:17" s="99" customFormat="1">
      <c r="A472" s="92"/>
      <c r="B472" s="92"/>
      <c r="C472" s="93"/>
      <c r="D472" s="115"/>
      <c r="E472" s="92"/>
      <c r="G472" s="93"/>
      <c r="H472" s="100"/>
      <c r="I472" s="98"/>
      <c r="K472" s="93"/>
      <c r="L472" s="100"/>
      <c r="M472" s="100"/>
      <c r="N472" s="95"/>
      <c r="O472" s="95"/>
      <c r="P472" s="96"/>
      <c r="Q472" s="93"/>
    </row>
    <row r="473" spans="1:17" s="99" customFormat="1">
      <c r="A473" s="92"/>
      <c r="B473" s="92"/>
      <c r="C473" s="93"/>
      <c r="D473" s="115"/>
      <c r="E473" s="92"/>
      <c r="G473" s="93"/>
      <c r="H473" s="100"/>
      <c r="I473" s="98"/>
      <c r="K473" s="93"/>
      <c r="L473" s="100"/>
      <c r="M473" s="100"/>
      <c r="N473" s="95"/>
      <c r="O473" s="95"/>
      <c r="P473" s="96"/>
      <c r="Q473" s="93"/>
    </row>
    <row r="474" spans="1:17" s="99" customFormat="1">
      <c r="A474" s="92"/>
      <c r="B474" s="92"/>
      <c r="C474" s="93"/>
      <c r="D474" s="115"/>
      <c r="E474" s="92"/>
      <c r="G474" s="93"/>
      <c r="H474" s="100"/>
      <c r="I474" s="98"/>
      <c r="K474" s="93"/>
      <c r="L474" s="100"/>
      <c r="M474" s="100"/>
      <c r="N474" s="95"/>
      <c r="O474" s="95"/>
      <c r="P474" s="96"/>
      <c r="Q474" s="93"/>
    </row>
    <row r="475" spans="1:17" s="99" customFormat="1">
      <c r="A475" s="92"/>
      <c r="B475" s="92"/>
      <c r="C475" s="93"/>
      <c r="D475" s="115"/>
      <c r="E475" s="92"/>
      <c r="G475" s="93"/>
      <c r="H475" s="100"/>
      <c r="I475" s="98"/>
      <c r="K475" s="93"/>
      <c r="L475" s="100"/>
      <c r="M475" s="100"/>
      <c r="N475" s="95"/>
      <c r="O475" s="95"/>
      <c r="P475" s="96"/>
      <c r="Q475" s="93"/>
    </row>
    <row r="476" spans="1:17" s="99" customFormat="1">
      <c r="A476" s="92"/>
      <c r="B476" s="92"/>
      <c r="C476" s="93"/>
      <c r="D476" s="115"/>
      <c r="E476" s="92"/>
      <c r="G476" s="93"/>
      <c r="H476" s="100"/>
      <c r="I476" s="98"/>
      <c r="K476" s="93"/>
      <c r="L476" s="100"/>
      <c r="M476" s="100"/>
      <c r="N476" s="95"/>
      <c r="O476" s="95"/>
      <c r="P476" s="96"/>
      <c r="Q476" s="93"/>
    </row>
    <row r="477" spans="1:17" s="99" customFormat="1">
      <c r="A477" s="92"/>
      <c r="B477" s="92"/>
      <c r="C477" s="93"/>
      <c r="D477" s="115"/>
      <c r="E477" s="92"/>
      <c r="G477" s="93"/>
      <c r="H477" s="100"/>
      <c r="I477" s="98"/>
      <c r="K477" s="93"/>
      <c r="L477" s="100"/>
      <c r="M477" s="100"/>
      <c r="N477" s="95"/>
      <c r="O477" s="95"/>
      <c r="P477" s="96"/>
      <c r="Q477" s="93"/>
    </row>
    <row r="478" spans="1:17" s="99" customFormat="1">
      <c r="A478" s="92"/>
      <c r="B478" s="92"/>
      <c r="C478" s="93"/>
      <c r="D478" s="115"/>
      <c r="E478" s="92"/>
      <c r="G478" s="93"/>
      <c r="H478" s="100"/>
      <c r="I478" s="98"/>
      <c r="K478" s="93"/>
      <c r="L478" s="100"/>
      <c r="M478" s="100"/>
      <c r="N478" s="95"/>
      <c r="O478" s="95"/>
      <c r="P478" s="96"/>
      <c r="Q478" s="93"/>
    </row>
    <row r="479" spans="1:17" s="99" customFormat="1">
      <c r="A479" s="92"/>
      <c r="B479" s="92"/>
      <c r="C479" s="93"/>
      <c r="D479" s="115"/>
      <c r="E479" s="92"/>
      <c r="G479" s="93"/>
      <c r="H479" s="100"/>
      <c r="I479" s="98"/>
      <c r="K479" s="93"/>
      <c r="L479" s="100"/>
      <c r="M479" s="100"/>
      <c r="N479" s="95"/>
      <c r="O479" s="95"/>
      <c r="P479" s="96"/>
      <c r="Q479" s="93"/>
    </row>
    <row r="480" spans="1:17" s="99" customFormat="1">
      <c r="A480" s="92"/>
      <c r="B480" s="92"/>
      <c r="C480" s="93"/>
      <c r="D480" s="115"/>
      <c r="E480" s="92"/>
      <c r="G480" s="93"/>
      <c r="H480" s="100"/>
      <c r="I480" s="98"/>
      <c r="K480" s="93"/>
      <c r="L480" s="100"/>
      <c r="M480" s="100"/>
      <c r="N480" s="95"/>
      <c r="O480" s="95"/>
      <c r="P480" s="96"/>
      <c r="Q480" s="93"/>
    </row>
    <row r="481" spans="1:17" s="99" customFormat="1">
      <c r="A481" s="92"/>
      <c r="B481" s="92"/>
      <c r="C481" s="93"/>
      <c r="D481" s="115"/>
      <c r="E481" s="92"/>
      <c r="G481" s="93"/>
      <c r="H481" s="100"/>
      <c r="I481" s="98"/>
      <c r="K481" s="93"/>
      <c r="L481" s="100"/>
      <c r="M481" s="100"/>
      <c r="N481" s="95"/>
      <c r="O481" s="95"/>
      <c r="P481" s="96"/>
      <c r="Q481" s="93"/>
    </row>
    <row r="482" spans="1:17" s="99" customFormat="1">
      <c r="A482" s="92"/>
      <c r="B482" s="92"/>
      <c r="C482" s="93"/>
      <c r="D482" s="115"/>
      <c r="E482" s="92"/>
      <c r="G482" s="93"/>
      <c r="H482" s="100"/>
      <c r="I482" s="98"/>
      <c r="K482" s="93"/>
      <c r="L482" s="100"/>
      <c r="M482" s="100"/>
      <c r="N482" s="95"/>
      <c r="O482" s="95"/>
      <c r="P482" s="96"/>
      <c r="Q482" s="93"/>
    </row>
    <row r="483" spans="1:17" s="99" customFormat="1">
      <c r="A483" s="92"/>
      <c r="B483" s="92"/>
      <c r="C483" s="93"/>
      <c r="D483" s="115"/>
      <c r="E483" s="92"/>
      <c r="G483" s="93"/>
      <c r="H483" s="100"/>
      <c r="I483" s="98"/>
      <c r="K483" s="93"/>
      <c r="L483" s="100"/>
      <c r="M483" s="100"/>
      <c r="N483" s="95"/>
      <c r="O483" s="95"/>
      <c r="P483" s="96"/>
      <c r="Q483" s="93"/>
    </row>
    <row r="484" spans="1:17" s="99" customFormat="1">
      <c r="A484" s="92"/>
      <c r="B484" s="92"/>
      <c r="C484" s="93"/>
      <c r="D484" s="115"/>
      <c r="E484" s="92"/>
      <c r="G484" s="93"/>
      <c r="H484" s="100"/>
      <c r="I484" s="98"/>
      <c r="K484" s="93"/>
      <c r="L484" s="100"/>
      <c r="M484" s="100"/>
      <c r="N484" s="95"/>
      <c r="O484" s="95"/>
      <c r="P484" s="96"/>
      <c r="Q484" s="93"/>
    </row>
    <row r="485" spans="1:17" s="99" customFormat="1">
      <c r="A485" s="92"/>
      <c r="B485" s="92"/>
      <c r="C485" s="93"/>
      <c r="D485" s="115"/>
      <c r="E485" s="92"/>
      <c r="G485" s="93"/>
      <c r="H485" s="100"/>
      <c r="I485" s="98"/>
      <c r="K485" s="93"/>
      <c r="L485" s="100"/>
      <c r="M485" s="100"/>
      <c r="N485" s="95"/>
      <c r="O485" s="95"/>
      <c r="P485" s="96"/>
      <c r="Q485" s="93"/>
    </row>
    <row r="486" spans="1:17" s="99" customFormat="1">
      <c r="A486" s="92"/>
      <c r="B486" s="92"/>
      <c r="C486" s="93"/>
      <c r="D486" s="115"/>
      <c r="E486" s="92"/>
      <c r="G486" s="93"/>
      <c r="H486" s="100"/>
      <c r="I486" s="98"/>
      <c r="K486" s="93"/>
      <c r="L486" s="100"/>
      <c r="M486" s="100"/>
      <c r="N486" s="95"/>
      <c r="O486" s="95"/>
      <c r="P486" s="96"/>
      <c r="Q486" s="93"/>
    </row>
    <row r="487" spans="1:17" s="99" customFormat="1">
      <c r="A487" s="92"/>
      <c r="B487" s="92"/>
      <c r="C487" s="93"/>
      <c r="D487" s="115"/>
      <c r="E487" s="92"/>
      <c r="G487" s="93"/>
      <c r="H487" s="100"/>
      <c r="I487" s="98"/>
      <c r="K487" s="93"/>
      <c r="L487" s="100"/>
      <c r="M487" s="100"/>
      <c r="N487" s="95"/>
      <c r="O487" s="95"/>
      <c r="P487" s="96"/>
      <c r="Q487" s="93"/>
    </row>
    <row r="488" spans="1:17" s="99" customFormat="1">
      <c r="A488" s="92"/>
      <c r="B488" s="92"/>
      <c r="C488" s="93"/>
      <c r="D488" s="115"/>
      <c r="E488" s="92"/>
      <c r="G488" s="93"/>
      <c r="H488" s="100"/>
      <c r="I488" s="98"/>
      <c r="K488" s="93"/>
      <c r="L488" s="100"/>
      <c r="M488" s="100"/>
      <c r="N488" s="95"/>
      <c r="O488" s="95"/>
      <c r="P488" s="96"/>
      <c r="Q488" s="93"/>
    </row>
    <row r="489" spans="1:17" s="99" customFormat="1">
      <c r="A489" s="92"/>
      <c r="B489" s="92"/>
      <c r="C489" s="93"/>
      <c r="D489" s="115"/>
      <c r="E489" s="92"/>
      <c r="G489" s="93"/>
      <c r="H489" s="100"/>
      <c r="I489" s="98"/>
      <c r="K489" s="93"/>
      <c r="L489" s="100"/>
      <c r="M489" s="100"/>
      <c r="N489" s="95"/>
      <c r="O489" s="95"/>
      <c r="P489" s="96"/>
      <c r="Q489" s="93"/>
    </row>
    <row r="490" spans="1:17" s="99" customFormat="1">
      <c r="A490" s="92"/>
      <c r="B490" s="92"/>
      <c r="C490" s="93"/>
      <c r="D490" s="115"/>
      <c r="E490" s="92"/>
      <c r="G490" s="93"/>
      <c r="H490" s="100"/>
      <c r="I490" s="98"/>
      <c r="K490" s="93"/>
      <c r="L490" s="100"/>
      <c r="M490" s="100"/>
      <c r="N490" s="95"/>
      <c r="O490" s="95"/>
      <c r="P490" s="96"/>
      <c r="Q490" s="93"/>
    </row>
    <row r="491" spans="1:17" s="99" customFormat="1">
      <c r="A491" s="92"/>
      <c r="B491" s="92"/>
      <c r="C491" s="93"/>
      <c r="D491" s="115"/>
      <c r="E491" s="92"/>
      <c r="G491" s="93"/>
      <c r="H491" s="100"/>
      <c r="I491" s="98"/>
      <c r="K491" s="93"/>
      <c r="L491" s="100"/>
      <c r="M491" s="100"/>
      <c r="N491" s="95"/>
      <c r="O491" s="95"/>
      <c r="P491" s="96"/>
      <c r="Q491" s="93"/>
    </row>
    <row r="492" spans="1:17" s="99" customFormat="1">
      <c r="A492" s="92"/>
      <c r="B492" s="92"/>
      <c r="C492" s="93"/>
      <c r="D492" s="115"/>
      <c r="E492" s="92"/>
      <c r="G492" s="93"/>
      <c r="H492" s="100"/>
      <c r="I492" s="98"/>
      <c r="K492" s="93"/>
      <c r="L492" s="100"/>
      <c r="M492" s="100"/>
      <c r="N492" s="95"/>
      <c r="O492" s="95"/>
      <c r="P492" s="96"/>
      <c r="Q492" s="93"/>
    </row>
    <row r="493" spans="1:17" s="99" customFormat="1">
      <c r="A493" s="92"/>
      <c r="B493" s="92"/>
      <c r="C493" s="93"/>
      <c r="D493" s="115"/>
      <c r="E493" s="92"/>
      <c r="G493" s="93"/>
      <c r="H493" s="100"/>
      <c r="I493" s="98"/>
      <c r="K493" s="93"/>
      <c r="L493" s="100"/>
      <c r="M493" s="100"/>
      <c r="N493" s="95"/>
      <c r="O493" s="95"/>
      <c r="P493" s="96"/>
      <c r="Q493" s="93"/>
    </row>
    <row r="494" spans="1:17" s="99" customFormat="1">
      <c r="A494" s="92"/>
      <c r="B494" s="92"/>
      <c r="C494" s="93"/>
      <c r="D494" s="115"/>
      <c r="E494" s="92"/>
      <c r="G494" s="93"/>
      <c r="H494" s="100"/>
      <c r="I494" s="98"/>
      <c r="K494" s="93"/>
      <c r="L494" s="100"/>
      <c r="M494" s="100"/>
      <c r="N494" s="95"/>
      <c r="O494" s="95"/>
      <c r="P494" s="96"/>
      <c r="Q494" s="93"/>
    </row>
    <row r="495" spans="1:17" s="99" customFormat="1">
      <c r="A495" s="92"/>
      <c r="B495" s="92"/>
      <c r="C495" s="93"/>
      <c r="D495" s="115"/>
      <c r="E495" s="92"/>
      <c r="G495" s="93"/>
      <c r="H495" s="100"/>
      <c r="I495" s="98"/>
      <c r="K495" s="93"/>
      <c r="L495" s="100"/>
      <c r="M495" s="100"/>
      <c r="N495" s="95"/>
      <c r="O495" s="95"/>
      <c r="P495" s="96"/>
      <c r="Q495" s="93"/>
    </row>
    <row r="496" spans="1:17" s="99" customFormat="1">
      <c r="A496" s="92"/>
      <c r="B496" s="92"/>
      <c r="C496" s="93"/>
      <c r="D496" s="115"/>
      <c r="E496" s="92"/>
      <c r="G496" s="93"/>
      <c r="H496" s="100"/>
      <c r="I496" s="98"/>
      <c r="K496" s="93"/>
      <c r="L496" s="100"/>
      <c r="M496" s="100"/>
      <c r="N496" s="95"/>
      <c r="O496" s="95"/>
      <c r="P496" s="96"/>
      <c r="Q496" s="93"/>
    </row>
    <row r="497" spans="1:17" s="99" customFormat="1">
      <c r="A497" s="92"/>
      <c r="B497" s="92"/>
      <c r="C497" s="93"/>
      <c r="D497" s="115"/>
      <c r="E497" s="92"/>
      <c r="G497" s="93"/>
      <c r="H497" s="100"/>
      <c r="I497" s="98"/>
      <c r="K497" s="93"/>
      <c r="L497" s="100"/>
      <c r="M497" s="100"/>
      <c r="N497" s="95"/>
      <c r="O497" s="95"/>
      <c r="P497" s="96"/>
      <c r="Q497" s="93"/>
    </row>
    <row r="498" spans="1:17" s="99" customFormat="1">
      <c r="A498" s="92"/>
      <c r="B498" s="92"/>
      <c r="C498" s="93"/>
      <c r="D498" s="115"/>
      <c r="E498" s="92"/>
      <c r="G498" s="93"/>
      <c r="H498" s="100"/>
      <c r="I498" s="98"/>
      <c r="K498" s="93"/>
      <c r="L498" s="100"/>
      <c r="M498" s="100"/>
      <c r="N498" s="95"/>
      <c r="O498" s="95"/>
      <c r="P498" s="96"/>
      <c r="Q498" s="93"/>
    </row>
    <row r="499" spans="1:17" s="99" customFormat="1">
      <c r="A499" s="92"/>
      <c r="B499" s="92"/>
      <c r="C499" s="93"/>
      <c r="D499" s="115"/>
      <c r="E499" s="92"/>
      <c r="G499" s="93"/>
      <c r="H499" s="100"/>
      <c r="I499" s="98"/>
      <c r="K499" s="93"/>
      <c r="L499" s="100"/>
      <c r="M499" s="100"/>
      <c r="N499" s="95"/>
      <c r="O499" s="95"/>
      <c r="P499" s="96"/>
      <c r="Q499" s="93"/>
    </row>
    <row r="500" spans="1:17" s="99" customFormat="1">
      <c r="A500" s="92"/>
      <c r="B500" s="92"/>
      <c r="C500" s="93"/>
      <c r="D500" s="115"/>
      <c r="E500" s="92"/>
      <c r="G500" s="93"/>
      <c r="H500" s="100"/>
      <c r="I500" s="98"/>
      <c r="K500" s="93"/>
      <c r="L500" s="100"/>
      <c r="M500" s="100"/>
      <c r="N500" s="95"/>
      <c r="O500" s="95"/>
      <c r="P500" s="96"/>
      <c r="Q500" s="93"/>
    </row>
    <row r="501" spans="1:17" s="99" customFormat="1">
      <c r="A501" s="92"/>
      <c r="B501" s="92"/>
      <c r="C501" s="93"/>
      <c r="D501" s="115"/>
      <c r="E501" s="92"/>
      <c r="G501" s="93"/>
      <c r="H501" s="100"/>
      <c r="I501" s="98"/>
      <c r="K501" s="93"/>
      <c r="L501" s="100"/>
      <c r="M501" s="100"/>
      <c r="N501" s="95"/>
      <c r="O501" s="95"/>
      <c r="P501" s="96"/>
      <c r="Q501" s="93"/>
    </row>
    <row r="502" spans="1:17" s="99" customFormat="1">
      <c r="A502" s="92"/>
      <c r="B502" s="92"/>
      <c r="C502" s="93"/>
      <c r="D502" s="115"/>
      <c r="E502" s="92"/>
      <c r="G502" s="93"/>
      <c r="H502" s="100"/>
      <c r="I502" s="98"/>
      <c r="K502" s="93"/>
      <c r="L502" s="100"/>
      <c r="M502" s="100"/>
      <c r="N502" s="95"/>
      <c r="O502" s="95"/>
      <c r="P502" s="96"/>
      <c r="Q502" s="93"/>
    </row>
    <row r="503" spans="1:17" s="99" customFormat="1">
      <c r="A503" s="92"/>
      <c r="B503" s="92"/>
      <c r="C503" s="93"/>
      <c r="D503" s="115"/>
      <c r="E503" s="92"/>
      <c r="G503" s="93"/>
      <c r="H503" s="100"/>
      <c r="I503" s="98"/>
      <c r="K503" s="93"/>
      <c r="L503" s="100"/>
      <c r="M503" s="100"/>
      <c r="N503" s="95"/>
      <c r="O503" s="95"/>
      <c r="P503" s="96"/>
      <c r="Q503" s="93"/>
    </row>
    <row r="504" spans="1:17" s="99" customFormat="1">
      <c r="A504" s="92"/>
      <c r="B504" s="92"/>
      <c r="C504" s="93"/>
      <c r="D504" s="115"/>
      <c r="E504" s="92"/>
      <c r="G504" s="93"/>
      <c r="H504" s="100"/>
      <c r="I504" s="98"/>
      <c r="K504" s="93"/>
      <c r="L504" s="100"/>
      <c r="M504" s="100"/>
      <c r="N504" s="95"/>
      <c r="O504" s="95"/>
      <c r="P504" s="96"/>
      <c r="Q504" s="93"/>
    </row>
    <row r="505" spans="1:17" s="99" customFormat="1">
      <c r="A505" s="92"/>
      <c r="B505" s="92"/>
      <c r="C505" s="93"/>
      <c r="D505" s="115"/>
      <c r="E505" s="92"/>
      <c r="G505" s="93"/>
      <c r="H505" s="100"/>
      <c r="I505" s="98"/>
      <c r="K505" s="93"/>
      <c r="L505" s="100"/>
      <c r="M505" s="100"/>
      <c r="N505" s="95"/>
      <c r="O505" s="95"/>
      <c r="P505" s="96"/>
      <c r="Q505" s="93"/>
    </row>
    <row r="506" spans="1:17" s="99" customFormat="1">
      <c r="A506" s="92"/>
      <c r="B506" s="92"/>
      <c r="C506" s="93"/>
      <c r="D506" s="115"/>
      <c r="E506" s="92"/>
      <c r="G506" s="93"/>
      <c r="H506" s="100"/>
      <c r="I506" s="98"/>
      <c r="K506" s="93"/>
      <c r="L506" s="100"/>
      <c r="M506" s="100"/>
      <c r="N506" s="95"/>
      <c r="O506" s="95"/>
      <c r="P506" s="96"/>
      <c r="Q506" s="93"/>
    </row>
    <row r="507" spans="1:17" s="99" customFormat="1">
      <c r="A507" s="92"/>
      <c r="B507" s="92"/>
      <c r="C507" s="93"/>
      <c r="D507" s="115"/>
      <c r="E507" s="92"/>
      <c r="G507" s="93"/>
      <c r="H507" s="100"/>
      <c r="I507" s="98"/>
      <c r="K507" s="93"/>
      <c r="L507" s="100"/>
      <c r="M507" s="100"/>
      <c r="N507" s="95"/>
      <c r="O507" s="95"/>
      <c r="P507" s="96"/>
      <c r="Q507" s="93"/>
    </row>
    <row r="508" spans="1:17" s="99" customFormat="1">
      <c r="A508" s="92"/>
      <c r="B508" s="92"/>
      <c r="C508" s="93"/>
      <c r="D508" s="115"/>
      <c r="E508" s="92"/>
      <c r="G508" s="93"/>
      <c r="H508" s="100"/>
      <c r="I508" s="98"/>
      <c r="K508" s="93"/>
      <c r="L508" s="100"/>
      <c r="M508" s="100"/>
      <c r="N508" s="95"/>
      <c r="O508" s="95"/>
      <c r="P508" s="96"/>
      <c r="Q508" s="93"/>
    </row>
    <row r="509" spans="1:17" s="99" customFormat="1">
      <c r="A509" s="92"/>
      <c r="B509" s="92"/>
      <c r="C509" s="93"/>
      <c r="D509" s="115"/>
      <c r="E509" s="92"/>
      <c r="G509" s="93"/>
      <c r="H509" s="100"/>
      <c r="I509" s="98"/>
      <c r="K509" s="93"/>
      <c r="L509" s="100"/>
      <c r="M509" s="100"/>
      <c r="N509" s="95"/>
      <c r="O509" s="95"/>
      <c r="P509" s="96"/>
      <c r="Q509" s="93"/>
    </row>
    <row r="510" spans="1:17" s="99" customFormat="1">
      <c r="A510" s="92"/>
      <c r="B510" s="92"/>
      <c r="C510" s="93"/>
      <c r="D510" s="115"/>
      <c r="E510" s="92"/>
      <c r="G510" s="93"/>
      <c r="H510" s="100"/>
      <c r="I510" s="98"/>
      <c r="K510" s="93"/>
      <c r="L510" s="100"/>
      <c r="M510" s="100"/>
      <c r="N510" s="95"/>
      <c r="O510" s="95"/>
      <c r="P510" s="96"/>
      <c r="Q510" s="93"/>
    </row>
    <row r="511" spans="1:17" s="99" customFormat="1">
      <c r="A511" s="92"/>
      <c r="B511" s="92"/>
      <c r="C511" s="93"/>
      <c r="D511" s="115"/>
      <c r="E511" s="92"/>
      <c r="G511" s="93"/>
      <c r="H511" s="100"/>
      <c r="I511" s="98"/>
      <c r="K511" s="93"/>
      <c r="L511" s="100"/>
      <c r="M511" s="100"/>
      <c r="N511" s="95"/>
      <c r="O511" s="95"/>
      <c r="P511" s="96"/>
      <c r="Q511" s="93"/>
    </row>
    <row r="512" spans="1:17" s="99" customFormat="1">
      <c r="A512" s="92"/>
      <c r="B512" s="92"/>
      <c r="C512" s="93"/>
      <c r="D512" s="115"/>
      <c r="E512" s="92"/>
      <c r="G512" s="93"/>
      <c r="H512" s="100"/>
      <c r="I512" s="98"/>
      <c r="K512" s="93"/>
      <c r="L512" s="100"/>
      <c r="M512" s="100"/>
      <c r="N512" s="95"/>
      <c r="O512" s="95"/>
      <c r="P512" s="96"/>
      <c r="Q512" s="93"/>
    </row>
    <row r="513" spans="1:17" s="99" customFormat="1">
      <c r="A513" s="92"/>
      <c r="B513" s="92"/>
      <c r="C513" s="93"/>
      <c r="D513" s="115"/>
      <c r="E513" s="92"/>
      <c r="G513" s="93"/>
      <c r="H513" s="100"/>
      <c r="I513" s="98"/>
      <c r="K513" s="93"/>
      <c r="L513" s="100"/>
      <c r="M513" s="100"/>
      <c r="N513" s="95"/>
      <c r="O513" s="95"/>
      <c r="P513" s="96"/>
      <c r="Q513" s="93"/>
    </row>
    <row r="514" spans="1:17" s="99" customFormat="1">
      <c r="A514" s="92"/>
      <c r="B514" s="92"/>
      <c r="C514" s="93"/>
      <c r="D514" s="115"/>
      <c r="E514" s="92"/>
      <c r="G514" s="93"/>
      <c r="H514" s="100"/>
      <c r="I514" s="98"/>
      <c r="K514" s="93"/>
      <c r="L514" s="100"/>
      <c r="M514" s="100"/>
      <c r="N514" s="95"/>
      <c r="O514" s="95"/>
      <c r="P514" s="96"/>
      <c r="Q514" s="93"/>
    </row>
    <row r="515" spans="1:17" s="99" customFormat="1">
      <c r="A515" s="92"/>
      <c r="B515" s="92"/>
      <c r="C515" s="93"/>
      <c r="D515" s="115"/>
      <c r="E515" s="92"/>
      <c r="G515" s="93"/>
      <c r="H515" s="100"/>
      <c r="I515" s="98"/>
      <c r="K515" s="93"/>
      <c r="L515" s="100"/>
      <c r="M515" s="100"/>
      <c r="N515" s="95"/>
      <c r="O515" s="95"/>
      <c r="P515" s="96"/>
      <c r="Q515" s="93"/>
    </row>
    <row r="516" spans="1:17" s="99" customFormat="1">
      <c r="A516" s="92"/>
      <c r="B516" s="92"/>
      <c r="C516" s="93"/>
      <c r="D516" s="115"/>
      <c r="E516" s="92"/>
      <c r="G516" s="93"/>
      <c r="H516" s="100"/>
      <c r="I516" s="98"/>
      <c r="K516" s="93"/>
      <c r="L516" s="100"/>
      <c r="M516" s="100"/>
      <c r="N516" s="95"/>
      <c r="O516" s="95"/>
      <c r="P516" s="96"/>
      <c r="Q516" s="93"/>
    </row>
    <row r="517" spans="1:17" s="99" customFormat="1">
      <c r="A517" s="92"/>
      <c r="B517" s="92"/>
      <c r="C517" s="93"/>
      <c r="D517" s="115"/>
      <c r="E517" s="92"/>
      <c r="G517" s="93"/>
      <c r="H517" s="100"/>
      <c r="I517" s="98"/>
      <c r="K517" s="93"/>
      <c r="L517" s="100"/>
      <c r="M517" s="100"/>
      <c r="N517" s="95"/>
      <c r="O517" s="95"/>
      <c r="P517" s="96"/>
      <c r="Q517" s="93"/>
    </row>
    <row r="518" spans="1:17" s="99" customFormat="1">
      <c r="A518" s="92"/>
      <c r="B518" s="92"/>
      <c r="C518" s="93"/>
      <c r="D518" s="115"/>
      <c r="E518" s="92"/>
      <c r="G518" s="93"/>
      <c r="H518" s="100"/>
      <c r="I518" s="98"/>
      <c r="K518" s="93"/>
      <c r="L518" s="100"/>
      <c r="M518" s="100"/>
      <c r="N518" s="95"/>
      <c r="O518" s="95"/>
      <c r="P518" s="96"/>
      <c r="Q518" s="93"/>
    </row>
    <row r="519" spans="1:17" s="99" customFormat="1">
      <c r="A519" s="92"/>
      <c r="B519" s="92"/>
      <c r="C519" s="93"/>
      <c r="D519" s="115"/>
      <c r="E519" s="92"/>
      <c r="G519" s="93"/>
      <c r="H519" s="100"/>
      <c r="I519" s="98"/>
      <c r="K519" s="93"/>
      <c r="L519" s="100"/>
      <c r="M519" s="100"/>
      <c r="N519" s="95"/>
      <c r="O519" s="95"/>
      <c r="P519" s="96"/>
      <c r="Q519" s="93"/>
    </row>
    <row r="520" spans="1:17" s="99" customFormat="1">
      <c r="A520" s="92"/>
      <c r="B520" s="92"/>
      <c r="C520" s="93"/>
      <c r="D520" s="115"/>
      <c r="E520" s="92"/>
      <c r="G520" s="93"/>
      <c r="H520" s="100"/>
      <c r="I520" s="98"/>
      <c r="K520" s="93"/>
      <c r="L520" s="100"/>
      <c r="M520" s="100"/>
      <c r="N520" s="95"/>
      <c r="O520" s="95"/>
      <c r="P520" s="96"/>
      <c r="Q520" s="93"/>
    </row>
    <row r="521" spans="1:17" s="99" customFormat="1">
      <c r="A521" s="92"/>
      <c r="B521" s="92"/>
      <c r="C521" s="93"/>
      <c r="D521" s="115"/>
      <c r="E521" s="92"/>
      <c r="G521" s="93"/>
      <c r="H521" s="100"/>
      <c r="I521" s="98"/>
      <c r="K521" s="93"/>
      <c r="L521" s="100"/>
      <c r="M521" s="100"/>
      <c r="N521" s="95"/>
      <c r="O521" s="95"/>
      <c r="P521" s="96"/>
      <c r="Q521" s="93"/>
    </row>
    <row r="522" spans="1:17" s="99" customFormat="1">
      <c r="A522" s="92"/>
      <c r="B522" s="92"/>
      <c r="C522" s="93"/>
      <c r="D522" s="115"/>
      <c r="E522" s="92"/>
      <c r="G522" s="93"/>
      <c r="H522" s="100"/>
      <c r="I522" s="98"/>
      <c r="K522" s="93"/>
      <c r="L522" s="100"/>
      <c r="M522" s="100"/>
      <c r="N522" s="95"/>
      <c r="O522" s="95"/>
      <c r="P522" s="96"/>
      <c r="Q522" s="93"/>
    </row>
    <row r="523" spans="1:17" s="99" customFormat="1">
      <c r="A523" s="92"/>
      <c r="B523" s="92"/>
      <c r="C523" s="93"/>
      <c r="D523" s="115"/>
      <c r="E523" s="92"/>
      <c r="G523" s="93"/>
      <c r="H523" s="100"/>
      <c r="I523" s="98"/>
      <c r="K523" s="93"/>
      <c r="L523" s="100"/>
      <c r="M523" s="100"/>
      <c r="N523" s="95"/>
      <c r="O523" s="95"/>
      <c r="P523" s="96"/>
      <c r="Q523" s="93"/>
    </row>
    <row r="524" spans="1:17" s="99" customFormat="1">
      <c r="A524" s="92"/>
      <c r="B524" s="92"/>
      <c r="C524" s="93"/>
      <c r="D524" s="115"/>
      <c r="E524" s="92"/>
      <c r="G524" s="93"/>
      <c r="H524" s="100"/>
      <c r="I524" s="98"/>
      <c r="K524" s="93"/>
      <c r="L524" s="100"/>
      <c r="M524" s="100"/>
      <c r="N524" s="95"/>
      <c r="O524" s="95"/>
      <c r="P524" s="96"/>
      <c r="Q524" s="93"/>
    </row>
    <row r="525" spans="1:17" s="99" customFormat="1">
      <c r="A525" s="92"/>
      <c r="B525" s="92"/>
      <c r="C525" s="93"/>
      <c r="D525" s="115"/>
      <c r="E525" s="92"/>
      <c r="G525" s="93"/>
      <c r="H525" s="100"/>
      <c r="I525" s="98"/>
      <c r="K525" s="93"/>
      <c r="L525" s="100"/>
      <c r="M525" s="100"/>
      <c r="N525" s="95"/>
      <c r="O525" s="95"/>
      <c r="P525" s="96"/>
      <c r="Q525" s="93"/>
    </row>
    <row r="526" spans="1:17" s="99" customFormat="1">
      <c r="A526" s="92"/>
      <c r="B526" s="92"/>
      <c r="C526" s="93"/>
      <c r="D526" s="115"/>
      <c r="E526" s="92"/>
      <c r="G526" s="93"/>
      <c r="H526" s="100"/>
      <c r="I526" s="98"/>
      <c r="K526" s="93"/>
      <c r="L526" s="100"/>
      <c r="M526" s="100"/>
      <c r="N526" s="95"/>
      <c r="O526" s="95"/>
      <c r="P526" s="96"/>
      <c r="Q526" s="93"/>
    </row>
    <row r="527" spans="1:17" s="99" customFormat="1">
      <c r="A527" s="92"/>
      <c r="B527" s="92"/>
      <c r="C527" s="93"/>
      <c r="D527" s="115"/>
      <c r="E527" s="92"/>
      <c r="G527" s="93"/>
      <c r="H527" s="100"/>
      <c r="I527" s="98"/>
      <c r="K527" s="93"/>
      <c r="L527" s="100"/>
      <c r="M527" s="100"/>
      <c r="N527" s="95"/>
      <c r="O527" s="95"/>
      <c r="P527" s="96"/>
      <c r="Q527" s="93"/>
    </row>
    <row r="528" spans="1:17" s="99" customFormat="1">
      <c r="A528" s="92"/>
      <c r="B528" s="92"/>
      <c r="C528" s="93"/>
      <c r="D528" s="115"/>
      <c r="E528" s="92"/>
      <c r="G528" s="93"/>
      <c r="H528" s="100"/>
      <c r="I528" s="98"/>
      <c r="K528" s="93"/>
      <c r="L528" s="100"/>
      <c r="M528" s="100"/>
      <c r="N528" s="95"/>
      <c r="O528" s="95"/>
      <c r="P528" s="96"/>
      <c r="Q528" s="93"/>
    </row>
    <row r="529" spans="1:17" s="99" customFormat="1">
      <c r="A529" s="92"/>
      <c r="B529" s="92"/>
      <c r="C529" s="93"/>
      <c r="D529" s="115"/>
      <c r="E529" s="92"/>
      <c r="G529" s="93"/>
      <c r="H529" s="100"/>
      <c r="I529" s="98"/>
      <c r="K529" s="93"/>
      <c r="L529" s="100"/>
      <c r="M529" s="100"/>
      <c r="N529" s="95"/>
      <c r="O529" s="95"/>
      <c r="P529" s="96"/>
      <c r="Q529" s="93"/>
    </row>
    <row r="530" spans="1:17" s="99" customFormat="1">
      <c r="A530" s="92"/>
      <c r="B530" s="92"/>
      <c r="C530" s="93"/>
      <c r="D530" s="115"/>
      <c r="E530" s="92"/>
      <c r="G530" s="93"/>
      <c r="H530" s="100"/>
      <c r="I530" s="98"/>
      <c r="K530" s="93"/>
      <c r="L530" s="100"/>
      <c r="M530" s="100"/>
      <c r="N530" s="95"/>
      <c r="O530" s="95"/>
      <c r="P530" s="96"/>
      <c r="Q530" s="93"/>
    </row>
    <row r="531" spans="1:17" s="99" customFormat="1">
      <c r="A531" s="92"/>
      <c r="B531" s="92"/>
      <c r="C531" s="93"/>
      <c r="D531" s="115"/>
      <c r="E531" s="92"/>
      <c r="G531" s="93"/>
      <c r="H531" s="100"/>
      <c r="I531" s="98"/>
      <c r="K531" s="93"/>
      <c r="L531" s="100"/>
      <c r="M531" s="100"/>
      <c r="N531" s="95"/>
      <c r="O531" s="95"/>
      <c r="P531" s="96"/>
      <c r="Q531" s="93"/>
    </row>
    <row r="532" spans="1:17" s="99" customFormat="1">
      <c r="A532" s="92"/>
      <c r="B532" s="92"/>
      <c r="C532" s="93"/>
      <c r="D532" s="115"/>
      <c r="E532" s="92"/>
      <c r="G532" s="93"/>
      <c r="H532" s="100"/>
      <c r="I532" s="98"/>
      <c r="K532" s="93"/>
      <c r="L532" s="100"/>
      <c r="M532" s="100"/>
      <c r="N532" s="95"/>
      <c r="O532" s="95"/>
      <c r="P532" s="96"/>
      <c r="Q532" s="93"/>
    </row>
    <row r="533" spans="1:17" s="99" customFormat="1">
      <c r="A533" s="92"/>
      <c r="B533" s="92"/>
      <c r="C533" s="93"/>
      <c r="D533" s="115"/>
      <c r="E533" s="92"/>
      <c r="G533" s="93"/>
      <c r="H533" s="100"/>
      <c r="I533" s="98"/>
      <c r="K533" s="93"/>
      <c r="L533" s="100"/>
      <c r="M533" s="100"/>
      <c r="N533" s="95"/>
      <c r="O533" s="95"/>
      <c r="P533" s="96"/>
      <c r="Q533" s="93"/>
    </row>
    <row r="534" spans="1:17" s="99" customFormat="1">
      <c r="A534" s="92"/>
      <c r="B534" s="92"/>
      <c r="C534" s="93"/>
      <c r="D534" s="115"/>
      <c r="E534" s="92"/>
      <c r="G534" s="93"/>
      <c r="H534" s="100"/>
      <c r="I534" s="98"/>
      <c r="K534" s="93"/>
      <c r="L534" s="100"/>
      <c r="M534" s="100"/>
      <c r="N534" s="95"/>
      <c r="O534" s="95"/>
      <c r="P534" s="96"/>
      <c r="Q534" s="93"/>
    </row>
    <row r="535" spans="1:17" s="99" customFormat="1">
      <c r="A535" s="92"/>
      <c r="B535" s="92"/>
      <c r="C535" s="93"/>
      <c r="D535" s="115"/>
      <c r="E535" s="92"/>
      <c r="G535" s="93"/>
      <c r="H535" s="100"/>
      <c r="I535" s="98"/>
      <c r="K535" s="93"/>
      <c r="L535" s="100"/>
      <c r="M535" s="100"/>
      <c r="N535" s="95"/>
      <c r="O535" s="95"/>
      <c r="P535" s="96"/>
      <c r="Q535" s="93"/>
    </row>
    <row r="536" spans="1:17" s="99" customFormat="1">
      <c r="A536" s="92"/>
      <c r="B536" s="92"/>
      <c r="C536" s="93"/>
      <c r="D536" s="115"/>
      <c r="E536" s="92"/>
      <c r="G536" s="93"/>
      <c r="H536" s="100"/>
      <c r="I536" s="98"/>
      <c r="K536" s="93"/>
      <c r="L536" s="100"/>
      <c r="M536" s="100"/>
      <c r="N536" s="95"/>
      <c r="O536" s="95"/>
      <c r="P536" s="96"/>
      <c r="Q536" s="93"/>
    </row>
    <row r="537" spans="1:17" s="99" customFormat="1">
      <c r="A537" s="92"/>
      <c r="B537" s="92"/>
      <c r="C537" s="93"/>
      <c r="D537" s="115"/>
      <c r="E537" s="92"/>
      <c r="G537" s="93"/>
      <c r="H537" s="100"/>
      <c r="I537" s="98"/>
      <c r="K537" s="93"/>
      <c r="L537" s="100"/>
      <c r="M537" s="100"/>
      <c r="N537" s="95"/>
      <c r="O537" s="95"/>
      <c r="P537" s="96"/>
      <c r="Q537" s="93"/>
    </row>
    <row r="538" spans="1:17" s="99" customFormat="1">
      <c r="A538" s="92"/>
      <c r="B538" s="92"/>
      <c r="C538" s="93"/>
      <c r="D538" s="115"/>
      <c r="E538" s="92"/>
      <c r="G538" s="93"/>
      <c r="H538" s="100"/>
      <c r="I538" s="98"/>
      <c r="K538" s="93"/>
      <c r="L538" s="100"/>
      <c r="M538" s="100"/>
      <c r="N538" s="95"/>
      <c r="O538" s="95"/>
      <c r="P538" s="96"/>
      <c r="Q538" s="93"/>
    </row>
    <row r="539" spans="1:17" s="99" customFormat="1">
      <c r="A539" s="92"/>
      <c r="B539" s="92"/>
      <c r="C539" s="93"/>
      <c r="D539" s="115"/>
      <c r="E539" s="92"/>
      <c r="G539" s="93"/>
      <c r="H539" s="100"/>
      <c r="I539" s="98"/>
      <c r="K539" s="93"/>
      <c r="L539" s="100"/>
      <c r="M539" s="100"/>
      <c r="N539" s="95"/>
      <c r="O539" s="95"/>
      <c r="P539" s="96"/>
      <c r="Q539" s="93"/>
    </row>
    <row r="540" spans="1:17" s="99" customFormat="1">
      <c r="A540" s="92"/>
      <c r="B540" s="92"/>
      <c r="C540" s="93"/>
      <c r="D540" s="115"/>
      <c r="E540" s="92"/>
      <c r="G540" s="93"/>
      <c r="H540" s="100"/>
      <c r="I540" s="98"/>
      <c r="K540" s="93"/>
      <c r="L540" s="100"/>
      <c r="M540" s="100"/>
      <c r="N540" s="95"/>
      <c r="O540" s="95"/>
      <c r="P540" s="96"/>
      <c r="Q540" s="93"/>
    </row>
    <row r="541" spans="1:17" s="99" customFormat="1">
      <c r="A541" s="92"/>
      <c r="B541" s="92"/>
      <c r="C541" s="93"/>
      <c r="D541" s="115"/>
      <c r="E541" s="92"/>
      <c r="G541" s="93"/>
      <c r="H541" s="100"/>
      <c r="I541" s="98"/>
      <c r="K541" s="93"/>
      <c r="L541" s="100"/>
      <c r="M541" s="100"/>
      <c r="N541" s="95"/>
      <c r="O541" s="95"/>
      <c r="P541" s="96"/>
      <c r="Q541" s="93"/>
    </row>
    <row r="542" spans="1:17" s="99" customFormat="1">
      <c r="A542" s="92"/>
      <c r="B542" s="92"/>
      <c r="C542" s="93"/>
      <c r="D542" s="115"/>
      <c r="E542" s="92"/>
      <c r="G542" s="93"/>
      <c r="H542" s="100"/>
      <c r="I542" s="98"/>
      <c r="K542" s="93"/>
      <c r="L542" s="100"/>
      <c r="M542" s="100"/>
      <c r="N542" s="95"/>
      <c r="O542" s="95"/>
      <c r="P542" s="96"/>
      <c r="Q542" s="93"/>
    </row>
    <row r="543" spans="1:17" s="99" customFormat="1">
      <c r="A543" s="92"/>
      <c r="B543" s="92"/>
      <c r="C543" s="93"/>
      <c r="D543" s="115"/>
      <c r="E543" s="92"/>
      <c r="G543" s="93"/>
      <c r="H543" s="100"/>
      <c r="I543" s="98"/>
      <c r="K543" s="93"/>
      <c r="L543" s="100"/>
      <c r="M543" s="100"/>
      <c r="N543" s="95"/>
      <c r="O543" s="95"/>
      <c r="P543" s="96"/>
      <c r="Q543" s="93"/>
    </row>
    <row r="544" spans="1:17" s="99" customFormat="1">
      <c r="A544" s="92"/>
      <c r="B544" s="92"/>
      <c r="C544" s="93"/>
      <c r="D544" s="115"/>
      <c r="E544" s="92"/>
      <c r="G544" s="93"/>
      <c r="H544" s="100"/>
      <c r="I544" s="98"/>
      <c r="K544" s="93"/>
      <c r="L544" s="100"/>
      <c r="M544" s="100"/>
      <c r="N544" s="95"/>
      <c r="O544" s="95"/>
      <c r="P544" s="96"/>
      <c r="Q544" s="93"/>
    </row>
    <row r="545" spans="1:17" s="99" customFormat="1">
      <c r="A545" s="92"/>
      <c r="B545" s="92"/>
      <c r="C545" s="93"/>
      <c r="D545" s="115"/>
      <c r="E545" s="92"/>
      <c r="G545" s="93"/>
      <c r="H545" s="100"/>
      <c r="I545" s="98"/>
      <c r="K545" s="93"/>
      <c r="L545" s="100"/>
      <c r="M545" s="100"/>
      <c r="N545" s="95"/>
      <c r="O545" s="95"/>
      <c r="P545" s="96"/>
      <c r="Q545" s="93"/>
    </row>
    <row r="546" spans="1:17" s="99" customFormat="1">
      <c r="A546" s="92"/>
      <c r="B546" s="92"/>
      <c r="C546" s="93"/>
      <c r="D546" s="115"/>
      <c r="E546" s="92"/>
      <c r="G546" s="93"/>
      <c r="H546" s="100"/>
      <c r="I546" s="98"/>
      <c r="K546" s="93"/>
      <c r="L546" s="100"/>
      <c r="M546" s="100"/>
      <c r="N546" s="95"/>
      <c r="O546" s="95"/>
      <c r="P546" s="96"/>
      <c r="Q546" s="93"/>
    </row>
    <row r="547" spans="1:17" s="99" customFormat="1">
      <c r="A547" s="92"/>
      <c r="B547" s="92"/>
      <c r="C547" s="93"/>
      <c r="D547" s="115"/>
      <c r="E547" s="92"/>
      <c r="G547" s="93"/>
      <c r="H547" s="100"/>
      <c r="I547" s="98"/>
      <c r="K547" s="93"/>
      <c r="L547" s="100"/>
      <c r="M547" s="100"/>
      <c r="N547" s="95"/>
      <c r="O547" s="95"/>
      <c r="P547" s="96"/>
      <c r="Q547" s="93"/>
    </row>
    <row r="548" spans="1:17" s="99" customFormat="1">
      <c r="A548" s="92"/>
      <c r="B548" s="92"/>
      <c r="C548" s="93"/>
      <c r="D548" s="115"/>
      <c r="E548" s="92"/>
      <c r="G548" s="93"/>
      <c r="H548" s="100"/>
      <c r="I548" s="98"/>
      <c r="K548" s="93"/>
      <c r="L548" s="100"/>
      <c r="M548" s="100"/>
      <c r="N548" s="95"/>
      <c r="O548" s="95"/>
      <c r="P548" s="96"/>
      <c r="Q548" s="93"/>
    </row>
    <row r="549" spans="1:17" s="99" customFormat="1">
      <c r="A549" s="92"/>
      <c r="B549" s="92"/>
      <c r="C549" s="93"/>
      <c r="D549" s="115"/>
      <c r="E549" s="92"/>
      <c r="G549" s="93"/>
      <c r="H549" s="100"/>
      <c r="I549" s="98"/>
      <c r="K549" s="93"/>
      <c r="L549" s="100"/>
      <c r="M549" s="100"/>
      <c r="N549" s="95"/>
      <c r="O549" s="95"/>
      <c r="P549" s="96"/>
      <c r="Q549" s="93"/>
    </row>
    <row r="550" spans="1:17" s="99" customFormat="1">
      <c r="A550" s="92"/>
      <c r="B550" s="92"/>
      <c r="C550" s="93"/>
      <c r="D550" s="115"/>
      <c r="E550" s="92"/>
      <c r="G550" s="93"/>
      <c r="H550" s="100"/>
      <c r="I550" s="98"/>
      <c r="K550" s="93"/>
      <c r="L550" s="100"/>
      <c r="M550" s="100"/>
      <c r="N550" s="95"/>
      <c r="O550" s="95"/>
      <c r="P550" s="96"/>
      <c r="Q550" s="93"/>
    </row>
    <row r="551" spans="1:17" s="99" customFormat="1">
      <c r="A551" s="92"/>
      <c r="B551" s="92"/>
      <c r="C551" s="93"/>
      <c r="D551" s="115"/>
      <c r="E551" s="92"/>
      <c r="G551" s="93"/>
      <c r="H551" s="100"/>
      <c r="I551" s="98"/>
      <c r="K551" s="93"/>
      <c r="L551" s="100"/>
      <c r="M551" s="100"/>
      <c r="N551" s="95"/>
      <c r="O551" s="95"/>
      <c r="P551" s="96"/>
      <c r="Q551" s="93"/>
    </row>
    <row r="552" spans="1:17" s="99" customFormat="1">
      <c r="A552" s="92"/>
      <c r="B552" s="92"/>
      <c r="C552" s="93"/>
      <c r="D552" s="115"/>
      <c r="E552" s="92"/>
      <c r="G552" s="93"/>
      <c r="H552" s="100"/>
      <c r="I552" s="98"/>
      <c r="K552" s="93"/>
      <c r="L552" s="100"/>
      <c r="M552" s="100"/>
      <c r="N552" s="95"/>
      <c r="O552" s="95"/>
      <c r="P552" s="96"/>
      <c r="Q552" s="93"/>
    </row>
    <row r="553" spans="1:17" s="99" customFormat="1">
      <c r="A553" s="92"/>
      <c r="B553" s="92"/>
      <c r="C553" s="93"/>
      <c r="D553" s="115"/>
      <c r="E553" s="92"/>
      <c r="G553" s="93"/>
      <c r="H553" s="100"/>
      <c r="I553" s="98"/>
      <c r="K553" s="93"/>
      <c r="L553" s="100"/>
      <c r="M553" s="100"/>
      <c r="N553" s="95"/>
      <c r="O553" s="95"/>
      <c r="P553" s="96"/>
      <c r="Q553" s="93"/>
    </row>
    <row r="554" spans="1:17" s="99" customFormat="1">
      <c r="A554" s="92"/>
      <c r="B554" s="92"/>
      <c r="C554" s="93"/>
      <c r="D554" s="115"/>
      <c r="E554" s="92"/>
      <c r="G554" s="93"/>
      <c r="H554" s="100"/>
      <c r="I554" s="98"/>
      <c r="K554" s="93"/>
      <c r="L554" s="100"/>
      <c r="M554" s="100"/>
      <c r="N554" s="95"/>
      <c r="O554" s="95"/>
      <c r="P554" s="96"/>
      <c r="Q554" s="93"/>
    </row>
    <row r="555" spans="1:17" s="99" customFormat="1">
      <c r="A555" s="92"/>
      <c r="B555" s="92"/>
      <c r="C555" s="93"/>
      <c r="D555" s="115"/>
      <c r="E555" s="92"/>
      <c r="G555" s="93"/>
      <c r="H555" s="100"/>
      <c r="I555" s="98"/>
      <c r="K555" s="93"/>
      <c r="L555" s="100"/>
      <c r="M555" s="100"/>
      <c r="N555" s="95"/>
      <c r="O555" s="95"/>
      <c r="P555" s="96"/>
      <c r="Q555" s="93"/>
    </row>
    <row r="556" spans="1:17" s="99" customFormat="1">
      <c r="A556" s="92"/>
      <c r="B556" s="92"/>
      <c r="C556" s="93"/>
      <c r="D556" s="115"/>
      <c r="E556" s="92"/>
      <c r="G556" s="93"/>
      <c r="H556" s="100"/>
      <c r="I556" s="98"/>
      <c r="K556" s="93"/>
      <c r="L556" s="100"/>
      <c r="M556" s="100"/>
      <c r="N556" s="95"/>
      <c r="O556" s="95"/>
      <c r="P556" s="96"/>
      <c r="Q556" s="93"/>
    </row>
    <row r="557" spans="1:17" s="99" customFormat="1">
      <c r="A557" s="92"/>
      <c r="B557" s="92"/>
      <c r="C557" s="93"/>
      <c r="D557" s="115"/>
      <c r="E557" s="92"/>
      <c r="G557" s="93"/>
      <c r="H557" s="100"/>
      <c r="I557" s="98"/>
      <c r="K557" s="93"/>
      <c r="L557" s="100"/>
      <c r="M557" s="100"/>
      <c r="N557" s="95"/>
      <c r="O557" s="95"/>
      <c r="P557" s="96"/>
      <c r="Q557" s="93"/>
    </row>
    <row r="558" spans="1:17" s="99" customFormat="1">
      <c r="A558" s="92"/>
      <c r="B558" s="92"/>
      <c r="C558" s="93"/>
      <c r="D558" s="115"/>
      <c r="E558" s="92"/>
      <c r="G558" s="93"/>
      <c r="H558" s="100"/>
      <c r="I558" s="98"/>
      <c r="K558" s="93"/>
      <c r="L558" s="100"/>
      <c r="M558" s="100"/>
      <c r="N558" s="95"/>
      <c r="O558" s="95"/>
      <c r="P558" s="96"/>
      <c r="Q558" s="93"/>
    </row>
    <row r="559" spans="1:17" s="99" customFormat="1">
      <c r="A559" s="92"/>
      <c r="B559" s="92"/>
      <c r="C559" s="93"/>
      <c r="D559" s="115"/>
      <c r="E559" s="92"/>
      <c r="G559" s="93"/>
      <c r="H559" s="100"/>
      <c r="I559" s="98"/>
      <c r="K559" s="93"/>
      <c r="L559" s="100"/>
      <c r="M559" s="100"/>
      <c r="N559" s="95"/>
      <c r="O559" s="95"/>
      <c r="P559" s="96"/>
      <c r="Q559" s="93"/>
    </row>
    <row r="560" spans="1:17" s="99" customFormat="1">
      <c r="A560" s="92"/>
      <c r="B560" s="92"/>
      <c r="C560" s="93"/>
      <c r="D560" s="115"/>
      <c r="E560" s="92"/>
      <c r="G560" s="93"/>
      <c r="H560" s="100"/>
      <c r="I560" s="98"/>
      <c r="K560" s="93"/>
      <c r="L560" s="100"/>
      <c r="M560" s="100"/>
      <c r="N560" s="95"/>
      <c r="O560" s="95"/>
      <c r="P560" s="96"/>
      <c r="Q560" s="93"/>
    </row>
    <row r="561" spans="1:17" s="99" customFormat="1">
      <c r="A561" s="92"/>
      <c r="B561" s="92"/>
      <c r="C561" s="93"/>
      <c r="D561" s="115"/>
      <c r="E561" s="92"/>
      <c r="G561" s="93"/>
      <c r="H561" s="100"/>
      <c r="I561" s="98"/>
      <c r="K561" s="93"/>
      <c r="L561" s="100"/>
      <c r="M561" s="100"/>
      <c r="N561" s="95"/>
      <c r="O561" s="95"/>
      <c r="P561" s="96"/>
      <c r="Q561" s="93"/>
    </row>
    <row r="562" spans="1:17" s="99" customFormat="1">
      <c r="A562" s="92"/>
      <c r="B562" s="92"/>
      <c r="C562" s="93"/>
      <c r="D562" s="115"/>
      <c r="E562" s="92"/>
      <c r="G562" s="93"/>
      <c r="H562" s="100"/>
      <c r="I562" s="98"/>
      <c r="K562" s="93"/>
      <c r="L562" s="100"/>
      <c r="M562" s="100"/>
      <c r="N562" s="95"/>
      <c r="O562" s="95"/>
      <c r="P562" s="96"/>
      <c r="Q562" s="93"/>
    </row>
    <row r="563" spans="1:17" s="99" customFormat="1">
      <c r="A563" s="92"/>
      <c r="B563" s="92"/>
      <c r="C563" s="93"/>
      <c r="D563" s="115"/>
      <c r="E563" s="92"/>
      <c r="G563" s="93"/>
      <c r="H563" s="100"/>
      <c r="I563" s="98"/>
      <c r="K563" s="93"/>
      <c r="L563" s="100"/>
      <c r="M563" s="100"/>
      <c r="N563" s="95"/>
      <c r="O563" s="95"/>
      <c r="P563" s="96"/>
      <c r="Q563" s="93"/>
    </row>
    <row r="564" spans="1:17" s="99" customFormat="1">
      <c r="A564" s="92"/>
      <c r="B564" s="92"/>
      <c r="C564" s="93"/>
      <c r="D564" s="115"/>
      <c r="E564" s="92"/>
      <c r="G564" s="93"/>
      <c r="H564" s="100"/>
      <c r="I564" s="98"/>
      <c r="K564" s="93"/>
      <c r="L564" s="100"/>
      <c r="M564" s="100"/>
      <c r="N564" s="95"/>
      <c r="O564" s="95"/>
      <c r="P564" s="96"/>
      <c r="Q564" s="93"/>
    </row>
    <row r="565" spans="1:17" s="99" customFormat="1">
      <c r="A565" s="92"/>
      <c r="B565" s="92"/>
      <c r="C565" s="93"/>
      <c r="D565" s="115"/>
      <c r="E565" s="92"/>
      <c r="G565" s="93"/>
      <c r="H565" s="100"/>
      <c r="I565" s="98"/>
      <c r="K565" s="93"/>
      <c r="L565" s="100"/>
      <c r="M565" s="100"/>
      <c r="N565" s="95"/>
      <c r="O565" s="95"/>
      <c r="P565" s="96"/>
      <c r="Q565" s="93"/>
    </row>
    <row r="566" spans="1:17" s="99" customFormat="1">
      <c r="A566" s="92"/>
      <c r="B566" s="92"/>
      <c r="C566" s="93"/>
      <c r="D566" s="115"/>
      <c r="E566" s="92"/>
      <c r="G566" s="93"/>
      <c r="H566" s="100"/>
      <c r="I566" s="98"/>
      <c r="K566" s="93"/>
      <c r="L566" s="100"/>
      <c r="M566" s="100"/>
      <c r="N566" s="95"/>
      <c r="O566" s="95"/>
      <c r="P566" s="96"/>
      <c r="Q566" s="93"/>
    </row>
    <row r="567" spans="1:17" s="99" customFormat="1">
      <c r="A567" s="92"/>
      <c r="B567" s="92"/>
      <c r="C567" s="93"/>
      <c r="D567" s="115"/>
      <c r="E567" s="92"/>
      <c r="G567" s="93"/>
      <c r="H567" s="100"/>
      <c r="I567" s="98"/>
      <c r="K567" s="93"/>
      <c r="L567" s="100"/>
      <c r="M567" s="100"/>
      <c r="N567" s="95"/>
      <c r="O567" s="95"/>
      <c r="P567" s="96"/>
      <c r="Q567" s="93"/>
    </row>
    <row r="568" spans="1:17" s="99" customFormat="1">
      <c r="A568" s="92"/>
      <c r="B568" s="92"/>
      <c r="C568" s="93"/>
      <c r="D568" s="115"/>
      <c r="E568" s="92"/>
      <c r="G568" s="93"/>
      <c r="H568" s="100"/>
      <c r="I568" s="98"/>
      <c r="K568" s="93"/>
      <c r="L568" s="100"/>
      <c r="M568" s="100"/>
      <c r="N568" s="95"/>
      <c r="O568" s="95"/>
      <c r="P568" s="96"/>
      <c r="Q568" s="93"/>
    </row>
    <row r="569" spans="1:17" s="99" customFormat="1">
      <c r="A569" s="92"/>
      <c r="B569" s="92"/>
      <c r="C569" s="93"/>
      <c r="D569" s="115"/>
      <c r="E569" s="92"/>
      <c r="G569" s="93"/>
      <c r="H569" s="100"/>
      <c r="I569" s="98"/>
      <c r="K569" s="93"/>
      <c r="L569" s="100"/>
      <c r="M569" s="100"/>
      <c r="N569" s="95"/>
      <c r="O569" s="95"/>
      <c r="P569" s="96"/>
      <c r="Q569" s="93"/>
    </row>
    <row r="570" spans="1:17" s="99" customFormat="1">
      <c r="A570" s="92"/>
      <c r="B570" s="92"/>
      <c r="C570" s="93"/>
      <c r="D570" s="115"/>
      <c r="E570" s="92"/>
      <c r="G570" s="93"/>
      <c r="H570" s="100"/>
      <c r="I570" s="98"/>
      <c r="K570" s="93"/>
      <c r="L570" s="100"/>
      <c r="M570" s="100"/>
      <c r="N570" s="95"/>
      <c r="O570" s="95"/>
      <c r="P570" s="96"/>
      <c r="Q570" s="93"/>
    </row>
    <row r="571" spans="1:17" s="99" customFormat="1">
      <c r="A571" s="92"/>
      <c r="B571" s="92"/>
      <c r="C571" s="93"/>
      <c r="D571" s="115"/>
      <c r="E571" s="92"/>
      <c r="G571" s="93"/>
      <c r="H571" s="100"/>
      <c r="I571" s="98"/>
      <c r="K571" s="93"/>
      <c r="L571" s="100"/>
      <c r="M571" s="100"/>
      <c r="N571" s="95"/>
      <c r="O571" s="95"/>
      <c r="P571" s="96"/>
      <c r="Q571" s="93"/>
    </row>
    <row r="572" spans="1:17" s="99" customFormat="1">
      <c r="A572" s="92"/>
      <c r="B572" s="92"/>
      <c r="C572" s="93"/>
      <c r="D572" s="115"/>
      <c r="E572" s="92"/>
      <c r="G572" s="93"/>
      <c r="H572" s="100"/>
      <c r="I572" s="98"/>
      <c r="K572" s="93"/>
      <c r="L572" s="100"/>
      <c r="M572" s="100"/>
      <c r="N572" s="95"/>
      <c r="O572" s="95"/>
      <c r="P572" s="96"/>
      <c r="Q572" s="93"/>
    </row>
    <row r="573" spans="1:17" s="99" customFormat="1">
      <c r="A573" s="92"/>
      <c r="B573" s="92"/>
      <c r="C573" s="93"/>
      <c r="D573" s="115"/>
      <c r="E573" s="92"/>
      <c r="G573" s="93"/>
      <c r="H573" s="100"/>
      <c r="I573" s="98"/>
      <c r="K573" s="93"/>
      <c r="L573" s="100"/>
      <c r="M573" s="100"/>
      <c r="N573" s="95"/>
      <c r="O573" s="95"/>
      <c r="P573" s="96"/>
      <c r="Q573" s="93"/>
    </row>
    <row r="574" spans="1:17" s="99" customFormat="1">
      <c r="A574" s="92"/>
      <c r="B574" s="92"/>
      <c r="C574" s="93"/>
      <c r="D574" s="115"/>
      <c r="E574" s="92"/>
      <c r="G574" s="93"/>
      <c r="H574" s="100"/>
      <c r="I574" s="98"/>
      <c r="K574" s="93"/>
      <c r="L574" s="100"/>
      <c r="M574" s="100"/>
      <c r="N574" s="95"/>
      <c r="O574" s="95"/>
      <c r="P574" s="96"/>
      <c r="Q574" s="93"/>
    </row>
    <row r="575" spans="1:17" s="99" customFormat="1">
      <c r="A575" s="92"/>
      <c r="B575" s="92"/>
      <c r="C575" s="93"/>
      <c r="D575" s="115"/>
      <c r="E575" s="92"/>
      <c r="G575" s="93"/>
      <c r="H575" s="100"/>
      <c r="I575" s="98"/>
      <c r="K575" s="93"/>
      <c r="L575" s="100"/>
      <c r="M575" s="100"/>
      <c r="N575" s="95"/>
      <c r="O575" s="95"/>
      <c r="P575" s="96"/>
      <c r="Q575" s="93"/>
    </row>
    <row r="576" spans="1:17" s="99" customFormat="1">
      <c r="A576" s="92"/>
      <c r="B576" s="92"/>
      <c r="C576" s="93"/>
      <c r="D576" s="115"/>
      <c r="E576" s="92"/>
      <c r="G576" s="93"/>
      <c r="H576" s="100"/>
      <c r="I576" s="98"/>
      <c r="K576" s="93"/>
      <c r="L576" s="100"/>
      <c r="M576" s="100"/>
      <c r="N576" s="95"/>
      <c r="O576" s="95"/>
      <c r="P576" s="96"/>
      <c r="Q576" s="93"/>
    </row>
    <row r="577" spans="1:17" s="99" customFormat="1">
      <c r="A577" s="92"/>
      <c r="B577" s="92"/>
      <c r="C577" s="93"/>
      <c r="D577" s="115"/>
      <c r="E577" s="92"/>
      <c r="G577" s="93"/>
      <c r="H577" s="100"/>
      <c r="I577" s="98"/>
      <c r="K577" s="93"/>
      <c r="L577" s="100"/>
      <c r="M577" s="100"/>
      <c r="N577" s="95"/>
      <c r="O577" s="95"/>
      <c r="P577" s="96"/>
      <c r="Q577" s="93"/>
    </row>
    <row r="578" spans="1:17" s="99" customFormat="1">
      <c r="A578" s="92"/>
      <c r="B578" s="92"/>
      <c r="C578" s="93"/>
      <c r="D578" s="115"/>
      <c r="E578" s="92"/>
      <c r="G578" s="93"/>
      <c r="H578" s="100"/>
      <c r="I578" s="98"/>
      <c r="K578" s="93"/>
      <c r="L578" s="100"/>
      <c r="M578" s="100"/>
      <c r="N578" s="95"/>
      <c r="O578" s="95"/>
      <c r="P578" s="96"/>
      <c r="Q578" s="93"/>
    </row>
    <row r="579" spans="1:17" s="99" customFormat="1">
      <c r="A579" s="92"/>
      <c r="B579" s="92"/>
      <c r="C579" s="93"/>
      <c r="D579" s="115"/>
      <c r="E579" s="92"/>
      <c r="G579" s="93"/>
      <c r="H579" s="100"/>
      <c r="I579" s="98"/>
      <c r="K579" s="93"/>
      <c r="L579" s="100"/>
      <c r="M579" s="100"/>
      <c r="N579" s="95"/>
      <c r="O579" s="95"/>
      <c r="P579" s="96"/>
      <c r="Q579" s="93"/>
    </row>
    <row r="580" spans="1:17" s="99" customFormat="1">
      <c r="A580" s="92"/>
      <c r="B580" s="92"/>
      <c r="C580" s="93"/>
      <c r="D580" s="115"/>
      <c r="E580" s="92"/>
      <c r="G580" s="93"/>
      <c r="H580" s="100"/>
      <c r="I580" s="98"/>
      <c r="K580" s="93"/>
      <c r="L580" s="100"/>
      <c r="M580" s="100"/>
      <c r="N580" s="95"/>
      <c r="O580" s="95"/>
      <c r="P580" s="96"/>
      <c r="Q580" s="93"/>
    </row>
    <row r="581" spans="1:17" s="99" customFormat="1">
      <c r="A581" s="92"/>
      <c r="B581" s="92"/>
      <c r="C581" s="93"/>
      <c r="D581" s="115"/>
      <c r="E581" s="92"/>
      <c r="G581" s="93"/>
      <c r="H581" s="100"/>
      <c r="I581" s="98"/>
      <c r="K581" s="93"/>
      <c r="L581" s="100"/>
      <c r="M581" s="100"/>
      <c r="N581" s="95"/>
      <c r="O581" s="95"/>
      <c r="P581" s="96"/>
      <c r="Q581" s="93"/>
    </row>
    <row r="582" spans="1:17" s="99" customFormat="1">
      <c r="A582" s="92"/>
      <c r="B582" s="92"/>
      <c r="C582" s="93"/>
      <c r="D582" s="115"/>
      <c r="E582" s="92"/>
      <c r="G582" s="93"/>
      <c r="H582" s="100"/>
      <c r="I582" s="98"/>
      <c r="K582" s="93"/>
      <c r="L582" s="100"/>
      <c r="M582" s="100"/>
      <c r="N582" s="95"/>
      <c r="O582" s="95"/>
      <c r="P582" s="96"/>
      <c r="Q582" s="93"/>
    </row>
    <row r="583" spans="1:17" s="99" customFormat="1">
      <c r="A583" s="92"/>
      <c r="B583" s="92"/>
      <c r="C583" s="93"/>
      <c r="D583" s="115"/>
      <c r="E583" s="92"/>
      <c r="G583" s="93"/>
      <c r="H583" s="100"/>
      <c r="I583" s="98"/>
      <c r="K583" s="93"/>
      <c r="L583" s="100"/>
      <c r="M583" s="100"/>
      <c r="N583" s="95"/>
      <c r="O583" s="95"/>
      <c r="P583" s="96"/>
      <c r="Q583" s="93"/>
    </row>
    <row r="584" spans="1:17" s="99" customFormat="1">
      <c r="A584" s="92"/>
      <c r="B584" s="92"/>
      <c r="C584" s="93"/>
      <c r="D584" s="115"/>
      <c r="E584" s="92"/>
      <c r="G584" s="93"/>
      <c r="H584" s="100"/>
      <c r="I584" s="98"/>
      <c r="K584" s="93"/>
      <c r="L584" s="100"/>
      <c r="M584" s="100"/>
      <c r="N584" s="95"/>
      <c r="O584" s="95"/>
      <c r="P584" s="96"/>
      <c r="Q584" s="93"/>
    </row>
    <row r="585" spans="1:17" s="99" customFormat="1">
      <c r="A585" s="92"/>
      <c r="B585" s="92"/>
      <c r="C585" s="93"/>
      <c r="D585" s="115"/>
      <c r="E585" s="92"/>
      <c r="G585" s="93"/>
      <c r="H585" s="100"/>
      <c r="I585" s="98"/>
      <c r="K585" s="93"/>
      <c r="L585" s="100"/>
      <c r="M585" s="100"/>
      <c r="N585" s="95"/>
      <c r="O585" s="95"/>
      <c r="P585" s="96"/>
      <c r="Q585" s="93"/>
    </row>
    <row r="586" spans="1:17" s="99" customFormat="1">
      <c r="A586" s="92"/>
      <c r="B586" s="92"/>
      <c r="C586" s="93"/>
      <c r="D586" s="115"/>
      <c r="E586" s="92"/>
      <c r="G586" s="93"/>
      <c r="H586" s="100"/>
      <c r="I586" s="98"/>
      <c r="K586" s="93"/>
      <c r="L586" s="100"/>
      <c r="M586" s="100"/>
      <c r="N586" s="95"/>
      <c r="O586" s="95"/>
      <c r="P586" s="96"/>
      <c r="Q586" s="93"/>
    </row>
    <row r="587" spans="1:17" s="99" customFormat="1">
      <c r="A587" s="92"/>
      <c r="B587" s="92"/>
      <c r="C587" s="93"/>
      <c r="D587" s="115"/>
      <c r="E587" s="92"/>
      <c r="G587" s="93"/>
      <c r="H587" s="100"/>
      <c r="I587" s="98"/>
      <c r="K587" s="93"/>
      <c r="L587" s="100"/>
      <c r="M587" s="100"/>
      <c r="N587" s="95"/>
      <c r="O587" s="95"/>
      <c r="P587" s="96"/>
      <c r="Q587" s="93"/>
    </row>
    <row r="588" spans="1:17" s="99" customFormat="1">
      <c r="A588" s="92"/>
      <c r="B588" s="92"/>
      <c r="C588" s="93"/>
      <c r="D588" s="115"/>
      <c r="E588" s="92"/>
      <c r="G588" s="93"/>
      <c r="H588" s="100"/>
      <c r="I588" s="98"/>
      <c r="K588" s="93"/>
      <c r="L588" s="100"/>
      <c r="M588" s="100"/>
      <c r="N588" s="95"/>
      <c r="O588" s="95"/>
      <c r="P588" s="96"/>
      <c r="Q588" s="93"/>
    </row>
    <row r="589" spans="1:17" s="99" customFormat="1">
      <c r="A589" s="92"/>
      <c r="B589" s="92"/>
      <c r="C589" s="93"/>
      <c r="D589" s="115"/>
      <c r="E589" s="92"/>
      <c r="G589" s="93"/>
      <c r="H589" s="100"/>
      <c r="I589" s="98"/>
      <c r="K589" s="93"/>
      <c r="L589" s="100"/>
      <c r="M589" s="100"/>
      <c r="N589" s="95"/>
      <c r="O589" s="95"/>
      <c r="P589" s="96"/>
      <c r="Q589" s="93"/>
    </row>
    <row r="590" spans="1:17" s="99" customFormat="1">
      <c r="A590" s="92"/>
      <c r="B590" s="92"/>
      <c r="C590" s="93"/>
      <c r="D590" s="115"/>
      <c r="E590" s="92"/>
      <c r="G590" s="93"/>
      <c r="H590" s="100"/>
      <c r="I590" s="98"/>
      <c r="K590" s="93"/>
      <c r="L590" s="100"/>
      <c r="M590" s="100"/>
      <c r="N590" s="95"/>
      <c r="O590" s="95"/>
      <c r="P590" s="96"/>
      <c r="Q590" s="93"/>
    </row>
    <row r="591" spans="1:17" s="99" customFormat="1">
      <c r="A591" s="92"/>
      <c r="B591" s="92"/>
      <c r="C591" s="93"/>
      <c r="D591" s="115"/>
      <c r="E591" s="92"/>
      <c r="G591" s="93"/>
      <c r="H591" s="100"/>
      <c r="I591" s="98"/>
      <c r="K591" s="93"/>
      <c r="L591" s="100"/>
      <c r="M591" s="100"/>
      <c r="N591" s="95"/>
      <c r="O591" s="95"/>
      <c r="P591" s="96"/>
      <c r="Q591" s="93"/>
    </row>
    <row r="592" spans="1:17" s="99" customFormat="1">
      <c r="A592" s="92"/>
      <c r="B592" s="92"/>
      <c r="C592" s="93"/>
      <c r="D592" s="115"/>
      <c r="E592" s="92"/>
      <c r="G592" s="93"/>
      <c r="H592" s="100"/>
      <c r="I592" s="98"/>
      <c r="K592" s="93"/>
      <c r="L592" s="100"/>
      <c r="M592" s="100"/>
      <c r="N592" s="95"/>
      <c r="O592" s="95"/>
      <c r="P592" s="96"/>
      <c r="Q592" s="93"/>
    </row>
    <row r="593" spans="1:17" s="99" customFormat="1">
      <c r="A593" s="92"/>
      <c r="B593" s="92"/>
      <c r="C593" s="93"/>
      <c r="D593" s="115"/>
      <c r="E593" s="92"/>
      <c r="G593" s="93"/>
      <c r="H593" s="100"/>
      <c r="I593" s="98"/>
      <c r="K593" s="93"/>
      <c r="L593" s="100"/>
      <c r="M593" s="100"/>
      <c r="N593" s="95"/>
      <c r="O593" s="95"/>
      <c r="P593" s="96"/>
      <c r="Q593" s="93"/>
    </row>
    <row r="594" spans="1:17" s="99" customFormat="1">
      <c r="A594" s="92"/>
      <c r="B594" s="92"/>
      <c r="C594" s="93"/>
      <c r="D594" s="115"/>
      <c r="E594" s="92"/>
      <c r="G594" s="93"/>
      <c r="H594" s="100"/>
      <c r="I594" s="98"/>
      <c r="K594" s="93"/>
      <c r="L594" s="100"/>
      <c r="M594" s="100"/>
      <c r="N594" s="95"/>
      <c r="O594" s="95"/>
      <c r="P594" s="96"/>
      <c r="Q594" s="93"/>
    </row>
    <row r="595" spans="1:17" s="99" customFormat="1">
      <c r="A595" s="92"/>
      <c r="B595" s="92"/>
      <c r="C595" s="93"/>
      <c r="D595" s="115"/>
      <c r="E595" s="92"/>
      <c r="G595" s="93"/>
      <c r="H595" s="100"/>
      <c r="I595" s="98"/>
      <c r="K595" s="93"/>
      <c r="L595" s="100"/>
      <c r="M595" s="100"/>
      <c r="N595" s="95"/>
      <c r="O595" s="95"/>
      <c r="P595" s="96"/>
      <c r="Q595" s="93"/>
    </row>
    <row r="596" spans="1:17" s="99" customFormat="1">
      <c r="A596" s="92"/>
      <c r="B596" s="92"/>
      <c r="C596" s="93"/>
      <c r="D596" s="115"/>
      <c r="E596" s="92"/>
      <c r="G596" s="93"/>
      <c r="H596" s="100"/>
      <c r="I596" s="98"/>
      <c r="K596" s="93"/>
      <c r="L596" s="100"/>
      <c r="M596" s="100"/>
      <c r="N596" s="95"/>
      <c r="O596" s="95"/>
      <c r="P596" s="96"/>
      <c r="Q596" s="93"/>
    </row>
    <row r="597" spans="1:17" s="99" customFormat="1">
      <c r="A597" s="92"/>
      <c r="B597" s="92"/>
      <c r="C597" s="93"/>
      <c r="D597" s="115"/>
      <c r="E597" s="92"/>
      <c r="G597" s="93"/>
      <c r="H597" s="100"/>
      <c r="I597" s="98"/>
      <c r="K597" s="93"/>
      <c r="L597" s="100"/>
      <c r="M597" s="100"/>
      <c r="N597" s="95"/>
      <c r="O597" s="95"/>
      <c r="P597" s="96"/>
      <c r="Q597" s="93"/>
    </row>
    <row r="598" spans="1:17" s="99" customFormat="1">
      <c r="A598" s="92"/>
      <c r="B598" s="92"/>
      <c r="C598" s="93"/>
      <c r="D598" s="115"/>
      <c r="E598" s="92"/>
      <c r="G598" s="93"/>
      <c r="H598" s="100"/>
      <c r="I598" s="98"/>
      <c r="K598" s="93"/>
      <c r="L598" s="100"/>
      <c r="M598" s="100"/>
      <c r="N598" s="95"/>
      <c r="O598" s="95"/>
      <c r="P598" s="96"/>
      <c r="Q598" s="93"/>
    </row>
    <row r="599" spans="1:17" s="99" customFormat="1">
      <c r="A599" s="92"/>
      <c r="B599" s="92"/>
      <c r="C599" s="93"/>
      <c r="D599" s="115"/>
      <c r="E599" s="92"/>
      <c r="G599" s="93"/>
      <c r="H599" s="100"/>
      <c r="I599" s="98"/>
      <c r="K599" s="93"/>
      <c r="L599" s="100"/>
      <c r="M599" s="100"/>
      <c r="N599" s="95"/>
      <c r="O599" s="95"/>
      <c r="P599" s="96"/>
      <c r="Q599" s="93"/>
    </row>
    <row r="600" spans="1:17" s="99" customFormat="1">
      <c r="A600" s="92"/>
      <c r="B600" s="92"/>
      <c r="C600" s="93"/>
      <c r="D600" s="115"/>
      <c r="E600" s="92"/>
      <c r="G600" s="93"/>
      <c r="H600" s="100"/>
      <c r="I600" s="98"/>
      <c r="K600" s="93"/>
      <c r="L600" s="100"/>
      <c r="M600" s="100"/>
      <c r="N600" s="95"/>
      <c r="O600" s="95"/>
      <c r="P600" s="96"/>
      <c r="Q600" s="93"/>
    </row>
    <row r="601" spans="1:17" s="99" customFormat="1">
      <c r="A601" s="92"/>
      <c r="B601" s="92"/>
      <c r="C601" s="93"/>
      <c r="D601" s="115"/>
      <c r="E601" s="92"/>
      <c r="G601" s="93"/>
      <c r="H601" s="100"/>
      <c r="I601" s="98"/>
      <c r="K601" s="93"/>
      <c r="L601" s="100"/>
      <c r="M601" s="100"/>
      <c r="N601" s="95"/>
      <c r="O601" s="95"/>
      <c r="P601" s="96"/>
      <c r="Q601" s="93"/>
    </row>
    <row r="602" spans="1:17" s="99" customFormat="1">
      <c r="A602" s="92"/>
      <c r="B602" s="92"/>
      <c r="C602" s="93"/>
      <c r="D602" s="115"/>
      <c r="E602" s="92"/>
      <c r="G602" s="93"/>
      <c r="H602" s="100"/>
      <c r="I602" s="98"/>
      <c r="K602" s="93"/>
      <c r="L602" s="100"/>
      <c r="M602" s="100"/>
      <c r="N602" s="95"/>
      <c r="O602" s="95"/>
      <c r="P602" s="96"/>
      <c r="Q602" s="93"/>
    </row>
    <row r="603" spans="1:17" s="99" customFormat="1">
      <c r="A603" s="92"/>
      <c r="B603" s="92"/>
      <c r="C603" s="93"/>
      <c r="D603" s="115"/>
      <c r="E603" s="92"/>
      <c r="G603" s="93"/>
      <c r="H603" s="100"/>
      <c r="I603" s="98"/>
      <c r="K603" s="93"/>
      <c r="L603" s="100"/>
      <c r="M603" s="100"/>
      <c r="N603" s="95"/>
      <c r="O603" s="95"/>
      <c r="P603" s="96"/>
      <c r="Q603" s="93"/>
    </row>
    <row r="604" spans="1:17" s="99" customFormat="1">
      <c r="A604" s="92"/>
      <c r="B604" s="92"/>
      <c r="C604" s="93"/>
      <c r="D604" s="115"/>
      <c r="E604" s="92"/>
      <c r="G604" s="93"/>
      <c r="H604" s="100"/>
      <c r="I604" s="98"/>
      <c r="K604" s="93"/>
      <c r="L604" s="100"/>
      <c r="M604" s="100"/>
      <c r="N604" s="95"/>
      <c r="O604" s="95"/>
      <c r="P604" s="96"/>
      <c r="Q604" s="93"/>
    </row>
    <row r="605" spans="1:17" s="99" customFormat="1">
      <c r="A605" s="92"/>
      <c r="B605" s="92"/>
      <c r="C605" s="93"/>
      <c r="D605" s="115"/>
      <c r="E605" s="92"/>
      <c r="G605" s="93"/>
      <c r="H605" s="100"/>
      <c r="I605" s="98"/>
      <c r="K605" s="93"/>
      <c r="L605" s="100"/>
      <c r="M605" s="100"/>
      <c r="N605" s="95"/>
      <c r="O605" s="95"/>
      <c r="P605" s="96"/>
      <c r="Q605" s="93"/>
    </row>
    <row r="606" spans="1:17" s="99" customFormat="1">
      <c r="A606" s="92"/>
      <c r="B606" s="92"/>
      <c r="C606" s="93"/>
      <c r="D606" s="115"/>
      <c r="E606" s="92"/>
      <c r="G606" s="93"/>
      <c r="H606" s="100"/>
      <c r="I606" s="98"/>
      <c r="K606" s="93"/>
      <c r="L606" s="100"/>
      <c r="M606" s="100"/>
      <c r="N606" s="95"/>
      <c r="O606" s="95"/>
      <c r="P606" s="96"/>
      <c r="Q606" s="93"/>
    </row>
    <row r="607" spans="1:17" s="99" customFormat="1">
      <c r="A607" s="92"/>
      <c r="B607" s="92"/>
      <c r="C607" s="93"/>
      <c r="D607" s="115"/>
      <c r="E607" s="92"/>
      <c r="G607" s="93"/>
      <c r="H607" s="100"/>
      <c r="I607" s="98"/>
      <c r="K607" s="93"/>
      <c r="L607" s="100"/>
      <c r="M607" s="100"/>
      <c r="N607" s="95"/>
      <c r="O607" s="95"/>
      <c r="P607" s="96"/>
      <c r="Q607" s="93"/>
    </row>
    <row r="608" spans="1:17" s="99" customFormat="1">
      <c r="A608" s="92"/>
      <c r="B608" s="92"/>
      <c r="C608" s="93"/>
      <c r="D608" s="115"/>
      <c r="E608" s="92"/>
      <c r="G608" s="93"/>
      <c r="H608" s="100"/>
      <c r="I608" s="98"/>
      <c r="K608" s="93"/>
      <c r="L608" s="100"/>
      <c r="M608" s="100"/>
      <c r="N608" s="95"/>
      <c r="O608" s="95"/>
      <c r="P608" s="96"/>
      <c r="Q608" s="93"/>
    </row>
    <row r="609" spans="1:17" s="99" customFormat="1">
      <c r="A609" s="92"/>
      <c r="B609" s="92"/>
      <c r="C609" s="93"/>
      <c r="D609" s="115"/>
      <c r="E609" s="92"/>
      <c r="G609" s="93"/>
      <c r="H609" s="100"/>
      <c r="I609" s="98"/>
      <c r="K609" s="93"/>
      <c r="L609" s="100"/>
      <c r="M609" s="100"/>
      <c r="N609" s="95"/>
      <c r="O609" s="95"/>
      <c r="P609" s="96"/>
      <c r="Q609" s="93"/>
    </row>
    <row r="610" spans="1:17" s="99" customFormat="1">
      <c r="A610" s="92"/>
      <c r="B610" s="92"/>
      <c r="C610" s="93"/>
      <c r="D610" s="115"/>
      <c r="E610" s="92"/>
      <c r="G610" s="93"/>
      <c r="H610" s="100"/>
      <c r="I610" s="98"/>
      <c r="K610" s="93"/>
      <c r="L610" s="100"/>
      <c r="M610" s="100"/>
      <c r="N610" s="95"/>
      <c r="O610" s="95"/>
      <c r="P610" s="96"/>
      <c r="Q610" s="93"/>
    </row>
    <row r="611" spans="1:17" s="99" customFormat="1">
      <c r="A611" s="92"/>
      <c r="B611" s="92"/>
      <c r="C611" s="93"/>
      <c r="D611" s="115"/>
      <c r="E611" s="92"/>
      <c r="G611" s="93"/>
      <c r="H611" s="100"/>
      <c r="I611" s="98"/>
      <c r="K611" s="93"/>
      <c r="L611" s="100"/>
      <c r="M611" s="100"/>
      <c r="N611" s="95"/>
      <c r="O611" s="95"/>
      <c r="P611" s="96"/>
      <c r="Q611" s="93"/>
    </row>
    <row r="612" spans="1:17" s="99" customFormat="1">
      <c r="A612" s="92"/>
      <c r="B612" s="92"/>
      <c r="C612" s="93"/>
      <c r="D612" s="115"/>
      <c r="E612" s="92"/>
      <c r="G612" s="93"/>
      <c r="H612" s="100"/>
      <c r="I612" s="98"/>
      <c r="K612" s="93"/>
      <c r="L612" s="100"/>
      <c r="M612" s="100"/>
      <c r="N612" s="95"/>
      <c r="O612" s="95"/>
      <c r="P612" s="96"/>
      <c r="Q612" s="93"/>
    </row>
    <row r="613" spans="1:17" s="99" customFormat="1">
      <c r="A613" s="92"/>
      <c r="B613" s="92"/>
      <c r="C613" s="93"/>
      <c r="D613" s="115"/>
      <c r="E613" s="92"/>
      <c r="G613" s="93"/>
      <c r="H613" s="100"/>
      <c r="I613" s="98"/>
      <c r="K613" s="93"/>
      <c r="L613" s="100"/>
      <c r="M613" s="100"/>
      <c r="N613" s="95"/>
      <c r="O613" s="95"/>
      <c r="P613" s="96"/>
      <c r="Q613" s="93"/>
    </row>
    <row r="614" spans="1:17" s="99" customFormat="1">
      <c r="A614" s="92"/>
      <c r="B614" s="92"/>
      <c r="C614" s="93"/>
      <c r="D614" s="115"/>
      <c r="E614" s="92"/>
      <c r="G614" s="93"/>
      <c r="H614" s="100"/>
      <c r="I614" s="98"/>
      <c r="K614" s="93"/>
      <c r="L614" s="100"/>
      <c r="M614" s="100"/>
      <c r="N614" s="95"/>
      <c r="O614" s="95"/>
      <c r="P614" s="96"/>
      <c r="Q614" s="93"/>
    </row>
    <row r="615" spans="1:17" s="99" customFormat="1">
      <c r="A615" s="92"/>
      <c r="B615" s="92"/>
      <c r="C615" s="93"/>
      <c r="D615" s="115"/>
      <c r="E615" s="92"/>
      <c r="G615" s="93"/>
      <c r="H615" s="100"/>
      <c r="I615" s="98"/>
      <c r="K615" s="93"/>
      <c r="L615" s="100"/>
      <c r="M615" s="100"/>
      <c r="N615" s="95"/>
      <c r="O615" s="95"/>
      <c r="P615" s="96"/>
      <c r="Q615" s="93"/>
    </row>
    <row r="616" spans="1:17" s="99" customFormat="1">
      <c r="A616" s="92"/>
      <c r="B616" s="92"/>
      <c r="C616" s="93"/>
      <c r="D616" s="115"/>
      <c r="E616" s="92"/>
      <c r="G616" s="93"/>
      <c r="H616" s="100"/>
      <c r="I616" s="98"/>
      <c r="K616" s="93"/>
      <c r="L616" s="100"/>
      <c r="M616" s="100"/>
      <c r="N616" s="95"/>
      <c r="O616" s="95"/>
      <c r="P616" s="96"/>
      <c r="Q616" s="93"/>
    </row>
    <row r="617" spans="1:17" s="99" customFormat="1">
      <c r="A617" s="92"/>
      <c r="B617" s="92"/>
      <c r="C617" s="93"/>
      <c r="D617" s="115"/>
      <c r="E617" s="92"/>
      <c r="G617" s="93"/>
      <c r="H617" s="100"/>
      <c r="I617" s="98"/>
      <c r="K617" s="93"/>
      <c r="L617" s="100"/>
      <c r="M617" s="100"/>
      <c r="N617" s="95"/>
      <c r="O617" s="95"/>
      <c r="P617" s="96"/>
      <c r="Q617" s="93"/>
    </row>
    <row r="618" spans="1:17" s="99" customFormat="1">
      <c r="A618" s="92"/>
      <c r="B618" s="92"/>
      <c r="C618" s="93"/>
      <c r="D618" s="115"/>
      <c r="E618" s="92"/>
      <c r="G618" s="93"/>
      <c r="H618" s="100"/>
      <c r="I618" s="98"/>
      <c r="K618" s="93"/>
      <c r="L618" s="100"/>
      <c r="M618" s="100"/>
      <c r="N618" s="95"/>
      <c r="O618" s="95"/>
      <c r="P618" s="96"/>
      <c r="Q618" s="93"/>
    </row>
    <row r="619" spans="1:17" s="99" customFormat="1">
      <c r="A619" s="92"/>
      <c r="B619" s="92"/>
      <c r="C619" s="93"/>
      <c r="D619" s="115"/>
      <c r="E619" s="92"/>
      <c r="G619" s="93"/>
      <c r="H619" s="100"/>
      <c r="I619" s="98"/>
      <c r="K619" s="93"/>
      <c r="L619" s="100"/>
      <c r="M619" s="100"/>
      <c r="N619" s="95"/>
      <c r="O619" s="95"/>
      <c r="P619" s="96"/>
      <c r="Q619" s="93"/>
    </row>
    <row r="620" spans="1:17" s="99" customFormat="1">
      <c r="A620" s="92"/>
      <c r="B620" s="92"/>
      <c r="C620" s="93"/>
      <c r="D620" s="115"/>
      <c r="E620" s="92"/>
      <c r="G620" s="93"/>
      <c r="H620" s="100"/>
      <c r="I620" s="98"/>
      <c r="K620" s="93"/>
      <c r="L620" s="100"/>
      <c r="M620" s="100"/>
      <c r="N620" s="95"/>
      <c r="O620" s="95"/>
      <c r="P620" s="96"/>
      <c r="Q620" s="93"/>
    </row>
    <row r="621" spans="1:17" s="99" customFormat="1">
      <c r="A621" s="92"/>
      <c r="B621" s="92"/>
      <c r="C621" s="93"/>
      <c r="D621" s="115"/>
      <c r="E621" s="92"/>
      <c r="G621" s="93"/>
      <c r="H621" s="100"/>
      <c r="I621" s="98"/>
      <c r="K621" s="93"/>
      <c r="L621" s="100"/>
      <c r="M621" s="100"/>
      <c r="N621" s="95"/>
      <c r="O621" s="95"/>
      <c r="P621" s="96"/>
      <c r="Q621" s="93"/>
    </row>
    <row r="622" spans="1:17" s="99" customFormat="1">
      <c r="A622" s="92"/>
      <c r="B622" s="92"/>
      <c r="C622" s="93"/>
      <c r="D622" s="115"/>
      <c r="E622" s="92"/>
      <c r="G622" s="93"/>
      <c r="H622" s="100"/>
      <c r="I622" s="98"/>
      <c r="K622" s="93"/>
      <c r="L622" s="100"/>
      <c r="M622" s="100"/>
      <c r="N622" s="95"/>
      <c r="O622" s="95"/>
      <c r="P622" s="96"/>
      <c r="Q622" s="93"/>
    </row>
    <row r="623" spans="1:17" s="99" customFormat="1">
      <c r="A623" s="92"/>
      <c r="B623" s="92"/>
      <c r="C623" s="93"/>
      <c r="D623" s="115"/>
      <c r="E623" s="92"/>
      <c r="G623" s="93"/>
      <c r="H623" s="100"/>
      <c r="I623" s="98"/>
      <c r="K623" s="93"/>
      <c r="L623" s="100"/>
      <c r="M623" s="100"/>
      <c r="N623" s="95"/>
      <c r="O623" s="95"/>
      <c r="P623" s="96"/>
      <c r="Q623" s="93"/>
    </row>
    <row r="624" spans="1:17" s="99" customFormat="1">
      <c r="A624" s="92"/>
      <c r="B624" s="92"/>
      <c r="C624" s="93"/>
      <c r="D624" s="115"/>
      <c r="E624" s="92"/>
      <c r="G624" s="93"/>
      <c r="H624" s="100"/>
      <c r="I624" s="98"/>
      <c r="K624" s="93"/>
      <c r="L624" s="100"/>
      <c r="M624" s="100"/>
      <c r="N624" s="95"/>
      <c r="O624" s="95"/>
      <c r="P624" s="96"/>
      <c r="Q624" s="93"/>
    </row>
    <row r="625" spans="1:17" s="99" customFormat="1">
      <c r="A625" s="92"/>
      <c r="B625" s="92"/>
      <c r="C625" s="93"/>
      <c r="D625" s="115"/>
      <c r="E625" s="92"/>
      <c r="G625" s="93"/>
      <c r="H625" s="100"/>
      <c r="I625" s="98"/>
      <c r="K625" s="93"/>
      <c r="L625" s="100"/>
      <c r="M625" s="100"/>
      <c r="N625" s="95"/>
      <c r="O625" s="95"/>
      <c r="P625" s="96"/>
      <c r="Q625" s="93"/>
    </row>
    <row r="626" spans="1:17" s="99" customFormat="1">
      <c r="A626" s="92"/>
      <c r="B626" s="92"/>
      <c r="C626" s="93"/>
      <c r="D626" s="115"/>
      <c r="E626" s="92"/>
      <c r="G626" s="93"/>
      <c r="H626" s="100"/>
      <c r="I626" s="98"/>
      <c r="K626" s="93"/>
      <c r="L626" s="100"/>
      <c r="M626" s="100"/>
      <c r="N626" s="95"/>
      <c r="O626" s="95"/>
      <c r="P626" s="96"/>
      <c r="Q626" s="93"/>
    </row>
    <row r="627" spans="1:17" s="99" customFormat="1">
      <c r="A627" s="92"/>
      <c r="B627" s="92"/>
      <c r="C627" s="93"/>
      <c r="D627" s="115"/>
      <c r="E627" s="92"/>
      <c r="G627" s="93"/>
      <c r="H627" s="100"/>
      <c r="I627" s="98"/>
      <c r="K627" s="93"/>
      <c r="L627" s="100"/>
      <c r="M627" s="100"/>
      <c r="N627" s="95"/>
      <c r="O627" s="95"/>
      <c r="P627" s="96"/>
      <c r="Q627" s="93"/>
    </row>
    <row r="628" spans="1:17" s="99" customFormat="1">
      <c r="A628" s="92"/>
      <c r="B628" s="92"/>
      <c r="C628" s="93"/>
      <c r="D628" s="115"/>
      <c r="E628" s="92"/>
      <c r="G628" s="93"/>
      <c r="H628" s="100"/>
      <c r="I628" s="98"/>
      <c r="K628" s="93"/>
      <c r="L628" s="100"/>
      <c r="M628" s="100"/>
      <c r="N628" s="95"/>
      <c r="O628" s="95"/>
      <c r="P628" s="96"/>
      <c r="Q628" s="93"/>
    </row>
    <row r="629" spans="1:17" s="99" customFormat="1">
      <c r="A629" s="92"/>
      <c r="B629" s="92"/>
      <c r="C629" s="93"/>
      <c r="D629" s="115"/>
      <c r="E629" s="92"/>
      <c r="G629" s="93"/>
      <c r="H629" s="100"/>
      <c r="I629" s="98"/>
      <c r="K629" s="93"/>
      <c r="L629" s="100"/>
      <c r="M629" s="100"/>
      <c r="N629" s="95"/>
      <c r="O629" s="95"/>
      <c r="P629" s="96"/>
      <c r="Q629" s="93"/>
    </row>
    <row r="630" spans="1:17" s="99" customFormat="1">
      <c r="A630" s="92"/>
      <c r="B630" s="92"/>
      <c r="C630" s="93"/>
      <c r="D630" s="115"/>
      <c r="E630" s="92"/>
      <c r="G630" s="93"/>
      <c r="H630" s="100"/>
      <c r="I630" s="98"/>
      <c r="K630" s="93"/>
      <c r="L630" s="100"/>
      <c r="M630" s="100"/>
      <c r="N630" s="95"/>
      <c r="O630" s="95"/>
      <c r="P630" s="96"/>
      <c r="Q630" s="93"/>
    </row>
    <row r="631" spans="1:17" s="99" customFormat="1">
      <c r="A631" s="92"/>
      <c r="B631" s="92"/>
      <c r="C631" s="93"/>
      <c r="D631" s="115"/>
      <c r="E631" s="92"/>
      <c r="G631" s="93"/>
      <c r="H631" s="100"/>
      <c r="I631" s="98"/>
      <c r="K631" s="93"/>
      <c r="L631" s="100"/>
      <c r="M631" s="100"/>
      <c r="N631" s="95"/>
      <c r="O631" s="95"/>
      <c r="P631" s="96"/>
      <c r="Q631" s="93"/>
    </row>
    <row r="632" spans="1:17" s="99" customFormat="1">
      <c r="A632" s="92"/>
      <c r="B632" s="92"/>
      <c r="C632" s="93"/>
      <c r="D632" s="115"/>
      <c r="E632" s="92"/>
      <c r="G632" s="93"/>
      <c r="H632" s="100"/>
      <c r="I632" s="98"/>
      <c r="K632" s="93"/>
      <c r="L632" s="100"/>
      <c r="M632" s="100"/>
      <c r="N632" s="95"/>
      <c r="O632" s="95"/>
      <c r="P632" s="96"/>
      <c r="Q632" s="93"/>
    </row>
    <row r="633" spans="1:17" s="99" customFormat="1">
      <c r="A633" s="92"/>
      <c r="B633" s="92"/>
      <c r="C633" s="93"/>
      <c r="D633" s="115"/>
      <c r="E633" s="92"/>
      <c r="G633" s="93"/>
      <c r="H633" s="100"/>
      <c r="I633" s="98"/>
      <c r="K633" s="93"/>
      <c r="L633" s="100"/>
      <c r="M633" s="100"/>
      <c r="N633" s="95"/>
      <c r="O633" s="95"/>
      <c r="P633" s="96"/>
      <c r="Q633" s="93"/>
    </row>
    <row r="634" spans="1:17" s="99" customFormat="1">
      <c r="A634" s="92"/>
      <c r="B634" s="92"/>
      <c r="C634" s="93"/>
      <c r="D634" s="115"/>
      <c r="E634" s="92"/>
      <c r="G634" s="93"/>
      <c r="H634" s="100"/>
      <c r="I634" s="98"/>
      <c r="K634" s="93"/>
      <c r="L634" s="100"/>
      <c r="M634" s="100"/>
      <c r="N634" s="95"/>
      <c r="O634" s="95"/>
      <c r="P634" s="96"/>
      <c r="Q634" s="93"/>
    </row>
    <row r="635" spans="1:17" s="99" customFormat="1">
      <c r="A635" s="92"/>
      <c r="B635" s="92"/>
      <c r="C635" s="93"/>
      <c r="D635" s="115"/>
      <c r="E635" s="92"/>
      <c r="G635" s="93"/>
      <c r="H635" s="100"/>
      <c r="I635" s="98"/>
      <c r="K635" s="93"/>
      <c r="L635" s="100"/>
      <c r="M635" s="100"/>
      <c r="N635" s="95"/>
      <c r="O635" s="95"/>
      <c r="P635" s="96"/>
      <c r="Q635" s="93"/>
    </row>
    <row r="636" spans="1:17" s="99" customFormat="1">
      <c r="A636" s="92"/>
      <c r="B636" s="92"/>
      <c r="C636" s="93"/>
      <c r="D636" s="115"/>
      <c r="E636" s="92"/>
      <c r="G636" s="93"/>
      <c r="H636" s="100"/>
      <c r="I636" s="98"/>
      <c r="K636" s="93"/>
      <c r="L636" s="100"/>
      <c r="M636" s="100"/>
      <c r="N636" s="95"/>
      <c r="O636" s="95"/>
      <c r="P636" s="96"/>
      <c r="Q636" s="93"/>
    </row>
    <row r="637" spans="1:17" s="99" customFormat="1">
      <c r="A637" s="92"/>
      <c r="B637" s="92"/>
      <c r="C637" s="93"/>
      <c r="D637" s="115"/>
      <c r="E637" s="92"/>
      <c r="G637" s="93"/>
      <c r="H637" s="100"/>
      <c r="I637" s="98"/>
      <c r="K637" s="93"/>
      <c r="L637" s="100"/>
      <c r="M637" s="100"/>
      <c r="N637" s="95"/>
      <c r="O637" s="95"/>
      <c r="P637" s="96"/>
      <c r="Q637" s="93"/>
    </row>
    <row r="638" spans="1:17" s="99" customFormat="1">
      <c r="A638" s="92"/>
      <c r="B638" s="92"/>
      <c r="C638" s="93"/>
      <c r="D638" s="115"/>
      <c r="E638" s="92"/>
      <c r="G638" s="93"/>
      <c r="H638" s="100"/>
      <c r="I638" s="98"/>
      <c r="K638" s="93"/>
      <c r="L638" s="100"/>
      <c r="M638" s="100"/>
      <c r="N638" s="95"/>
      <c r="O638" s="95"/>
      <c r="P638" s="96"/>
      <c r="Q638" s="93"/>
    </row>
    <row r="639" spans="1:17" s="99" customFormat="1">
      <c r="A639" s="92"/>
      <c r="B639" s="92"/>
      <c r="C639" s="93"/>
      <c r="D639" s="115"/>
      <c r="E639" s="92"/>
      <c r="G639" s="93"/>
      <c r="H639" s="100"/>
      <c r="I639" s="98"/>
      <c r="K639" s="93"/>
      <c r="L639" s="100"/>
      <c r="M639" s="100"/>
      <c r="N639" s="95"/>
      <c r="O639" s="95"/>
      <c r="P639" s="96"/>
      <c r="Q639" s="93"/>
    </row>
    <row r="640" spans="1:17" s="99" customFormat="1">
      <c r="A640" s="92"/>
      <c r="B640" s="92"/>
      <c r="C640" s="93"/>
      <c r="D640" s="115"/>
      <c r="E640" s="92"/>
      <c r="G640" s="93"/>
      <c r="H640" s="100"/>
      <c r="I640" s="98"/>
      <c r="K640" s="93"/>
      <c r="L640" s="100"/>
      <c r="M640" s="100"/>
      <c r="N640" s="95"/>
      <c r="O640" s="95"/>
      <c r="P640" s="96"/>
      <c r="Q640" s="93"/>
    </row>
    <row r="641" spans="1:17" s="99" customFormat="1">
      <c r="A641" s="92"/>
      <c r="B641" s="92"/>
      <c r="C641" s="93"/>
      <c r="D641" s="115"/>
      <c r="E641" s="92"/>
      <c r="G641" s="93"/>
      <c r="H641" s="100"/>
      <c r="I641" s="98"/>
      <c r="K641" s="93"/>
      <c r="L641" s="100"/>
      <c r="M641" s="100"/>
      <c r="N641" s="95"/>
      <c r="O641" s="95"/>
      <c r="P641" s="96"/>
      <c r="Q641" s="93"/>
    </row>
    <row r="642" spans="1:17" s="99" customFormat="1">
      <c r="A642" s="92"/>
      <c r="B642" s="92"/>
      <c r="C642" s="93"/>
      <c r="D642" s="115"/>
      <c r="E642" s="92"/>
      <c r="G642" s="93"/>
      <c r="H642" s="100"/>
      <c r="I642" s="98"/>
      <c r="K642" s="93"/>
      <c r="L642" s="100"/>
      <c r="M642" s="100"/>
      <c r="N642" s="95"/>
      <c r="O642" s="95"/>
      <c r="P642" s="96"/>
      <c r="Q642" s="93"/>
    </row>
    <row r="643" spans="1:17" s="99" customFormat="1">
      <c r="A643" s="92"/>
      <c r="B643" s="92"/>
      <c r="C643" s="93"/>
      <c r="D643" s="115"/>
      <c r="E643" s="92"/>
      <c r="G643" s="93"/>
      <c r="H643" s="100"/>
      <c r="I643" s="98"/>
      <c r="K643" s="93"/>
      <c r="L643" s="100"/>
      <c r="M643" s="100"/>
      <c r="N643" s="95"/>
      <c r="O643" s="95"/>
      <c r="P643" s="96"/>
      <c r="Q643" s="93"/>
    </row>
    <row r="644" spans="1:17" s="99" customFormat="1">
      <c r="A644" s="92"/>
      <c r="B644" s="92"/>
      <c r="C644" s="93"/>
      <c r="D644" s="115"/>
      <c r="E644" s="92"/>
      <c r="G644" s="93"/>
      <c r="H644" s="100"/>
      <c r="I644" s="98"/>
      <c r="K644" s="93"/>
      <c r="L644" s="100"/>
      <c r="M644" s="100"/>
      <c r="N644" s="95"/>
      <c r="O644" s="95"/>
      <c r="P644" s="96"/>
      <c r="Q644" s="93"/>
    </row>
    <row r="645" spans="1:17" s="99" customFormat="1">
      <c r="A645" s="92"/>
      <c r="B645" s="92"/>
      <c r="C645" s="93"/>
      <c r="D645" s="115"/>
      <c r="E645" s="92"/>
      <c r="G645" s="93"/>
      <c r="H645" s="100"/>
      <c r="I645" s="98"/>
      <c r="K645" s="93"/>
      <c r="L645" s="100"/>
      <c r="M645" s="100"/>
      <c r="N645" s="95"/>
      <c r="O645" s="95"/>
      <c r="P645" s="96"/>
      <c r="Q645" s="93"/>
    </row>
    <row r="646" spans="1:17" s="99" customFormat="1">
      <c r="A646" s="92"/>
      <c r="B646" s="92"/>
      <c r="C646" s="93"/>
      <c r="D646" s="115"/>
      <c r="E646" s="92"/>
      <c r="G646" s="93"/>
      <c r="H646" s="100"/>
      <c r="I646" s="98"/>
      <c r="K646" s="93"/>
      <c r="L646" s="100"/>
      <c r="M646" s="100"/>
      <c r="N646" s="95"/>
      <c r="O646" s="95"/>
      <c r="P646" s="96"/>
      <c r="Q646" s="93"/>
    </row>
    <row r="647" spans="1:17" s="99" customFormat="1">
      <c r="A647" s="92"/>
      <c r="B647" s="92"/>
      <c r="C647" s="93"/>
      <c r="D647" s="115"/>
      <c r="E647" s="92"/>
      <c r="G647" s="93"/>
      <c r="H647" s="100"/>
      <c r="I647" s="98"/>
      <c r="K647" s="93"/>
      <c r="L647" s="100"/>
      <c r="M647" s="100"/>
      <c r="N647" s="95"/>
      <c r="O647" s="95"/>
      <c r="P647" s="96"/>
      <c r="Q647" s="93"/>
    </row>
    <row r="648" spans="1:17" s="99" customFormat="1">
      <c r="A648" s="92"/>
      <c r="B648" s="92"/>
      <c r="C648" s="93"/>
      <c r="D648" s="115"/>
      <c r="E648" s="92"/>
      <c r="G648" s="93"/>
      <c r="H648" s="100"/>
      <c r="I648" s="98"/>
      <c r="K648" s="93"/>
      <c r="L648" s="100"/>
      <c r="M648" s="100"/>
      <c r="N648" s="95"/>
      <c r="O648" s="95"/>
      <c r="P648" s="96"/>
      <c r="Q648" s="93"/>
    </row>
    <row r="649" spans="1:17" s="99" customFormat="1">
      <c r="A649" s="92"/>
      <c r="B649" s="92"/>
      <c r="C649" s="93"/>
      <c r="D649" s="115"/>
      <c r="E649" s="92"/>
      <c r="G649" s="93"/>
      <c r="H649" s="100"/>
      <c r="I649" s="98"/>
      <c r="K649" s="93"/>
      <c r="L649" s="100"/>
      <c r="M649" s="100"/>
      <c r="N649" s="95"/>
      <c r="O649" s="95"/>
      <c r="P649" s="96"/>
      <c r="Q649" s="93"/>
    </row>
    <row r="650" spans="1:17" s="99" customFormat="1">
      <c r="A650" s="92"/>
      <c r="B650" s="92"/>
      <c r="C650" s="93"/>
      <c r="D650" s="115"/>
      <c r="E650" s="92"/>
      <c r="G650" s="93"/>
      <c r="H650" s="100"/>
      <c r="I650" s="98"/>
      <c r="K650" s="93"/>
      <c r="L650" s="100"/>
      <c r="M650" s="100"/>
      <c r="N650" s="95"/>
      <c r="O650" s="95"/>
      <c r="P650" s="96"/>
      <c r="Q650" s="93"/>
    </row>
    <row r="651" spans="1:17" s="99" customFormat="1">
      <c r="A651" s="92"/>
      <c r="B651" s="92"/>
      <c r="C651" s="93"/>
      <c r="D651" s="115"/>
      <c r="E651" s="92"/>
      <c r="G651" s="93"/>
      <c r="H651" s="100"/>
      <c r="I651" s="98"/>
      <c r="K651" s="93"/>
      <c r="L651" s="100"/>
      <c r="M651" s="100"/>
      <c r="N651" s="95"/>
      <c r="O651" s="95"/>
      <c r="P651" s="96"/>
      <c r="Q651" s="93"/>
    </row>
    <row r="652" spans="1:17" s="99" customFormat="1">
      <c r="A652" s="92"/>
      <c r="B652" s="92"/>
      <c r="C652" s="93"/>
      <c r="D652" s="115"/>
      <c r="E652" s="92"/>
      <c r="G652" s="93"/>
      <c r="H652" s="100"/>
      <c r="I652" s="98"/>
      <c r="K652" s="93"/>
      <c r="L652" s="100"/>
      <c r="M652" s="100"/>
      <c r="N652" s="95"/>
      <c r="O652" s="95"/>
      <c r="P652" s="96"/>
      <c r="Q652" s="93"/>
    </row>
    <row r="653" spans="1:17" s="99" customFormat="1">
      <c r="A653" s="92"/>
      <c r="B653" s="92"/>
      <c r="C653" s="93"/>
      <c r="D653" s="115"/>
      <c r="E653" s="92"/>
      <c r="G653" s="93"/>
      <c r="H653" s="100"/>
      <c r="I653" s="98"/>
      <c r="K653" s="93"/>
      <c r="L653" s="100"/>
      <c r="M653" s="100"/>
      <c r="N653" s="95"/>
      <c r="O653" s="95"/>
      <c r="P653" s="96"/>
      <c r="Q653" s="93"/>
    </row>
    <row r="654" spans="1:17" s="99" customFormat="1">
      <c r="A654" s="92"/>
      <c r="B654" s="92"/>
      <c r="C654" s="93"/>
      <c r="D654" s="115"/>
      <c r="E654" s="92"/>
      <c r="G654" s="93"/>
      <c r="H654" s="100"/>
      <c r="I654" s="98"/>
      <c r="K654" s="93"/>
      <c r="L654" s="100"/>
      <c r="M654" s="100"/>
      <c r="N654" s="95"/>
      <c r="O654" s="95"/>
      <c r="P654" s="96"/>
      <c r="Q654" s="93"/>
    </row>
    <row r="655" spans="1:17" s="99" customFormat="1">
      <c r="A655" s="92"/>
      <c r="B655" s="92"/>
      <c r="C655" s="93"/>
      <c r="D655" s="115"/>
      <c r="E655" s="92"/>
      <c r="G655" s="93"/>
      <c r="H655" s="100"/>
      <c r="I655" s="98"/>
      <c r="K655" s="93"/>
      <c r="L655" s="100"/>
      <c r="M655" s="100"/>
      <c r="N655" s="95"/>
      <c r="O655" s="95"/>
      <c r="P655" s="96"/>
      <c r="Q655" s="93"/>
    </row>
    <row r="656" spans="1:17" s="99" customFormat="1">
      <c r="A656" s="92"/>
      <c r="B656" s="92"/>
      <c r="C656" s="93"/>
      <c r="D656" s="115"/>
      <c r="E656" s="92"/>
      <c r="G656" s="93"/>
      <c r="H656" s="100"/>
      <c r="I656" s="98"/>
      <c r="K656" s="93"/>
      <c r="L656" s="100"/>
      <c r="M656" s="100"/>
      <c r="N656" s="95"/>
      <c r="O656" s="95"/>
      <c r="P656" s="96"/>
      <c r="Q656" s="93"/>
    </row>
    <row r="657" spans="1:17" s="99" customFormat="1">
      <c r="A657" s="92"/>
      <c r="B657" s="92"/>
      <c r="C657" s="93"/>
      <c r="D657" s="115"/>
      <c r="E657" s="92"/>
      <c r="G657" s="93"/>
      <c r="H657" s="100"/>
      <c r="I657" s="98"/>
      <c r="K657" s="93"/>
      <c r="L657" s="100"/>
      <c r="M657" s="100"/>
      <c r="N657" s="95"/>
      <c r="O657" s="95"/>
      <c r="P657" s="96"/>
      <c r="Q657" s="93"/>
    </row>
    <row r="658" spans="1:17" s="99" customFormat="1">
      <c r="A658" s="92"/>
      <c r="B658" s="92"/>
      <c r="C658" s="93"/>
      <c r="D658" s="115"/>
      <c r="E658" s="92"/>
      <c r="G658" s="93"/>
      <c r="H658" s="100"/>
      <c r="I658" s="98"/>
      <c r="K658" s="93"/>
      <c r="L658" s="100"/>
      <c r="M658" s="100"/>
      <c r="N658" s="95"/>
      <c r="O658" s="95"/>
      <c r="P658" s="96"/>
      <c r="Q658" s="93"/>
    </row>
    <row r="659" spans="1:17" s="99" customFormat="1">
      <c r="A659" s="92"/>
      <c r="B659" s="92"/>
      <c r="C659" s="93"/>
      <c r="D659" s="115"/>
      <c r="E659" s="92"/>
      <c r="G659" s="93"/>
      <c r="H659" s="100"/>
      <c r="I659" s="98"/>
      <c r="K659" s="93"/>
      <c r="L659" s="100"/>
      <c r="M659" s="100"/>
      <c r="N659" s="95"/>
      <c r="O659" s="95"/>
      <c r="P659" s="96"/>
      <c r="Q659" s="93"/>
    </row>
    <row r="660" spans="1:17" s="99" customFormat="1">
      <c r="A660" s="92"/>
      <c r="B660" s="92"/>
      <c r="C660" s="93"/>
      <c r="D660" s="115"/>
      <c r="E660" s="92"/>
      <c r="G660" s="93"/>
      <c r="H660" s="100"/>
      <c r="I660" s="98"/>
      <c r="K660" s="93"/>
      <c r="L660" s="100"/>
      <c r="M660" s="100"/>
      <c r="N660" s="95"/>
      <c r="O660" s="95"/>
      <c r="P660" s="96"/>
      <c r="Q660" s="93"/>
    </row>
    <row r="661" spans="1:17" s="99" customFormat="1">
      <c r="A661" s="92"/>
      <c r="B661" s="92"/>
      <c r="C661" s="93"/>
      <c r="D661" s="115"/>
      <c r="E661" s="92"/>
      <c r="G661" s="93"/>
      <c r="H661" s="100"/>
      <c r="I661" s="98"/>
      <c r="K661" s="93"/>
      <c r="L661" s="100"/>
      <c r="M661" s="100"/>
      <c r="N661" s="95"/>
      <c r="O661" s="95"/>
      <c r="P661" s="96"/>
      <c r="Q661" s="93"/>
    </row>
    <row r="662" spans="1:17" s="99" customFormat="1">
      <c r="A662" s="92"/>
      <c r="B662" s="92"/>
      <c r="C662" s="93"/>
      <c r="D662" s="115"/>
      <c r="E662" s="92"/>
      <c r="G662" s="93"/>
      <c r="H662" s="100"/>
      <c r="I662" s="98"/>
      <c r="K662" s="93"/>
      <c r="L662" s="100"/>
      <c r="M662" s="100"/>
      <c r="N662" s="95"/>
      <c r="O662" s="95"/>
      <c r="P662" s="96"/>
      <c r="Q662" s="93"/>
    </row>
    <row r="663" spans="1:17" s="99" customFormat="1">
      <c r="A663" s="92"/>
      <c r="B663" s="92"/>
      <c r="C663" s="93"/>
      <c r="D663" s="115"/>
      <c r="E663" s="92"/>
      <c r="G663" s="93"/>
      <c r="H663" s="100"/>
      <c r="I663" s="98"/>
      <c r="K663" s="93"/>
      <c r="L663" s="100"/>
      <c r="M663" s="100"/>
      <c r="N663" s="95"/>
      <c r="O663" s="95"/>
      <c r="P663" s="96"/>
      <c r="Q663" s="93"/>
    </row>
    <row r="664" spans="1:17" s="99" customFormat="1">
      <c r="A664" s="92"/>
      <c r="B664" s="92"/>
      <c r="C664" s="93"/>
      <c r="D664" s="115"/>
      <c r="E664" s="92"/>
      <c r="G664" s="93"/>
      <c r="H664" s="100"/>
      <c r="I664" s="98"/>
      <c r="K664" s="93"/>
      <c r="L664" s="100"/>
      <c r="M664" s="100"/>
      <c r="N664" s="95"/>
      <c r="O664" s="95"/>
      <c r="P664" s="96"/>
      <c r="Q664" s="93"/>
    </row>
    <row r="665" spans="1:17" s="99" customFormat="1">
      <c r="A665" s="92"/>
      <c r="B665" s="92"/>
      <c r="C665" s="93"/>
      <c r="D665" s="115"/>
      <c r="E665" s="92"/>
      <c r="G665" s="93"/>
      <c r="H665" s="100"/>
      <c r="I665" s="98"/>
      <c r="K665" s="93"/>
      <c r="L665" s="100"/>
      <c r="M665" s="100"/>
      <c r="N665" s="95"/>
      <c r="O665" s="95"/>
      <c r="P665" s="96"/>
      <c r="Q665" s="93"/>
    </row>
    <row r="666" spans="1:17" s="99" customFormat="1">
      <c r="A666" s="92"/>
      <c r="B666" s="92"/>
      <c r="C666" s="93"/>
      <c r="D666" s="115"/>
      <c r="E666" s="92"/>
      <c r="G666" s="93"/>
      <c r="H666" s="100"/>
      <c r="I666" s="98"/>
      <c r="K666" s="93"/>
      <c r="L666" s="100"/>
      <c r="M666" s="100"/>
      <c r="N666" s="95"/>
      <c r="O666" s="95"/>
      <c r="P666" s="96"/>
      <c r="Q666" s="93"/>
    </row>
    <row r="667" spans="1:17" s="99" customFormat="1">
      <c r="A667" s="92"/>
      <c r="B667" s="92"/>
      <c r="C667" s="93"/>
      <c r="D667" s="115"/>
      <c r="E667" s="92"/>
      <c r="G667" s="93"/>
      <c r="H667" s="100"/>
      <c r="I667" s="98"/>
      <c r="K667" s="93"/>
      <c r="L667" s="100"/>
      <c r="M667" s="100"/>
      <c r="N667" s="95"/>
      <c r="O667" s="95"/>
      <c r="P667" s="96"/>
      <c r="Q667" s="93"/>
    </row>
    <row r="668" spans="1:17" s="99" customFormat="1">
      <c r="A668" s="92"/>
      <c r="B668" s="92"/>
      <c r="C668" s="93"/>
      <c r="D668" s="115"/>
      <c r="E668" s="92"/>
      <c r="G668" s="93"/>
      <c r="H668" s="100"/>
      <c r="I668" s="98"/>
      <c r="K668" s="93"/>
      <c r="L668" s="100"/>
      <c r="M668" s="100"/>
      <c r="N668" s="95"/>
      <c r="O668" s="95"/>
      <c r="P668" s="96"/>
      <c r="Q668" s="93"/>
    </row>
    <row r="669" spans="1:17" s="99" customFormat="1">
      <c r="A669" s="92"/>
      <c r="B669" s="92"/>
      <c r="C669" s="93"/>
      <c r="D669" s="115"/>
      <c r="E669" s="92"/>
      <c r="G669" s="93"/>
      <c r="H669" s="100"/>
      <c r="I669" s="98"/>
      <c r="K669" s="93"/>
      <c r="L669" s="100"/>
      <c r="M669" s="100"/>
      <c r="N669" s="95"/>
      <c r="O669" s="95"/>
      <c r="P669" s="96"/>
      <c r="Q669" s="93"/>
    </row>
    <row r="670" spans="1:17" s="99" customFormat="1">
      <c r="A670" s="92"/>
      <c r="B670" s="92"/>
      <c r="C670" s="93"/>
      <c r="D670" s="115"/>
      <c r="E670" s="92"/>
      <c r="G670" s="93"/>
      <c r="H670" s="100"/>
      <c r="I670" s="98"/>
      <c r="K670" s="93"/>
      <c r="L670" s="100"/>
      <c r="M670" s="100"/>
      <c r="N670" s="95"/>
      <c r="O670" s="95"/>
      <c r="P670" s="96"/>
      <c r="Q670" s="93"/>
    </row>
    <row r="671" spans="1:17" s="99" customFormat="1">
      <c r="A671" s="92"/>
      <c r="B671" s="92"/>
      <c r="C671" s="93"/>
      <c r="D671" s="115"/>
      <c r="E671" s="92"/>
      <c r="G671" s="93"/>
      <c r="H671" s="100"/>
      <c r="I671" s="98"/>
      <c r="K671" s="93"/>
      <c r="L671" s="100"/>
      <c r="M671" s="100"/>
      <c r="N671" s="95"/>
      <c r="O671" s="95"/>
      <c r="P671" s="96"/>
      <c r="Q671" s="93"/>
    </row>
    <row r="672" spans="1:17" s="99" customFormat="1">
      <c r="A672" s="92"/>
      <c r="B672" s="92"/>
      <c r="C672" s="93"/>
      <c r="D672" s="115"/>
      <c r="E672" s="92"/>
      <c r="G672" s="93"/>
      <c r="H672" s="100"/>
      <c r="I672" s="98"/>
      <c r="K672" s="93"/>
      <c r="L672" s="100"/>
      <c r="M672" s="100"/>
      <c r="N672" s="95"/>
      <c r="O672" s="95"/>
      <c r="P672" s="96"/>
      <c r="Q672" s="93"/>
    </row>
    <row r="673" spans="1:17" s="99" customFormat="1">
      <c r="A673" s="92"/>
      <c r="B673" s="92"/>
      <c r="C673" s="93"/>
      <c r="D673" s="115"/>
      <c r="E673" s="92"/>
      <c r="G673" s="93"/>
      <c r="H673" s="100"/>
      <c r="I673" s="98"/>
      <c r="K673" s="93"/>
      <c r="L673" s="100"/>
      <c r="M673" s="100"/>
      <c r="N673" s="95"/>
      <c r="O673" s="95"/>
      <c r="P673" s="96"/>
      <c r="Q673" s="93"/>
    </row>
    <row r="674" spans="1:17" s="99" customFormat="1">
      <c r="A674" s="92"/>
      <c r="B674" s="92"/>
      <c r="C674" s="93"/>
      <c r="D674" s="115"/>
      <c r="E674" s="92"/>
      <c r="G674" s="93"/>
      <c r="H674" s="100"/>
      <c r="I674" s="98"/>
      <c r="K674" s="93"/>
      <c r="L674" s="100"/>
      <c r="M674" s="100"/>
      <c r="N674" s="95"/>
      <c r="O674" s="95"/>
      <c r="P674" s="96"/>
      <c r="Q674" s="93"/>
    </row>
    <row r="675" spans="1:17" s="99" customFormat="1">
      <c r="A675" s="92"/>
      <c r="B675" s="92"/>
      <c r="C675" s="93"/>
      <c r="D675" s="115"/>
      <c r="E675" s="92"/>
      <c r="G675" s="93"/>
      <c r="H675" s="100"/>
      <c r="I675" s="98"/>
      <c r="K675" s="93"/>
      <c r="L675" s="100"/>
      <c r="M675" s="100"/>
      <c r="N675" s="95"/>
      <c r="O675" s="95"/>
      <c r="P675" s="96"/>
      <c r="Q675" s="93"/>
    </row>
    <row r="676" spans="1:17" s="99" customFormat="1">
      <c r="A676" s="92"/>
      <c r="B676" s="92"/>
      <c r="C676" s="93"/>
      <c r="D676" s="115"/>
      <c r="E676" s="92"/>
      <c r="G676" s="93"/>
      <c r="H676" s="100"/>
      <c r="I676" s="98"/>
      <c r="K676" s="93"/>
      <c r="L676" s="100"/>
      <c r="M676" s="100"/>
      <c r="N676" s="95"/>
      <c r="O676" s="95"/>
      <c r="P676" s="96"/>
      <c r="Q676" s="93"/>
    </row>
    <row r="677" spans="1:17" s="99" customFormat="1">
      <c r="A677" s="92"/>
      <c r="B677" s="92"/>
      <c r="C677" s="93"/>
      <c r="D677" s="115"/>
      <c r="E677" s="92"/>
      <c r="G677" s="93"/>
      <c r="H677" s="100"/>
      <c r="I677" s="98"/>
      <c r="K677" s="93"/>
      <c r="L677" s="100"/>
      <c r="M677" s="100"/>
      <c r="N677" s="95"/>
      <c r="O677" s="95"/>
      <c r="P677" s="96"/>
      <c r="Q677" s="93"/>
    </row>
    <row r="678" spans="1:17" s="99" customFormat="1">
      <c r="A678" s="92"/>
      <c r="B678" s="92"/>
      <c r="C678" s="93"/>
      <c r="D678" s="115"/>
      <c r="E678" s="92"/>
      <c r="G678" s="93"/>
      <c r="H678" s="100"/>
      <c r="I678" s="98"/>
      <c r="K678" s="93"/>
      <c r="L678" s="100"/>
      <c r="M678" s="100"/>
      <c r="N678" s="95"/>
      <c r="O678" s="95"/>
      <c r="P678" s="96"/>
      <c r="Q678" s="93"/>
    </row>
    <row r="679" spans="1:17" s="99" customFormat="1">
      <c r="A679" s="92"/>
      <c r="B679" s="92"/>
      <c r="C679" s="93"/>
      <c r="D679" s="115"/>
      <c r="E679" s="92"/>
      <c r="G679" s="93"/>
      <c r="H679" s="100"/>
      <c r="I679" s="98"/>
      <c r="K679" s="93"/>
      <c r="L679" s="100"/>
      <c r="M679" s="100"/>
      <c r="N679" s="95"/>
      <c r="O679" s="95"/>
      <c r="P679" s="96"/>
      <c r="Q679" s="93"/>
    </row>
    <row r="680" spans="1:17" s="99" customFormat="1">
      <c r="A680" s="92"/>
      <c r="B680" s="92"/>
      <c r="C680" s="93"/>
      <c r="D680" s="115"/>
      <c r="E680" s="92"/>
      <c r="G680" s="93"/>
      <c r="H680" s="100"/>
      <c r="I680" s="98"/>
      <c r="K680" s="93"/>
      <c r="L680" s="100"/>
      <c r="M680" s="100"/>
      <c r="N680" s="95"/>
      <c r="O680" s="95"/>
      <c r="P680" s="96"/>
      <c r="Q680" s="93"/>
    </row>
    <row r="681" spans="1:17" s="99" customFormat="1">
      <c r="A681" s="92"/>
      <c r="B681" s="92"/>
      <c r="C681" s="93"/>
      <c r="D681" s="115"/>
      <c r="E681" s="92"/>
      <c r="G681" s="93"/>
      <c r="H681" s="100"/>
      <c r="I681" s="98"/>
      <c r="K681" s="93"/>
      <c r="L681" s="100"/>
      <c r="M681" s="100"/>
      <c r="N681" s="95"/>
      <c r="O681" s="95"/>
      <c r="P681" s="96"/>
      <c r="Q681" s="93"/>
    </row>
    <row r="682" spans="1:17" s="99" customFormat="1">
      <c r="A682" s="92"/>
      <c r="B682" s="92"/>
      <c r="C682" s="93"/>
      <c r="D682" s="115"/>
      <c r="E682" s="92"/>
      <c r="G682" s="93"/>
      <c r="H682" s="100"/>
      <c r="I682" s="98"/>
      <c r="K682" s="93"/>
      <c r="L682" s="100"/>
      <c r="M682" s="100"/>
      <c r="N682" s="95"/>
      <c r="O682" s="95"/>
      <c r="P682" s="96"/>
      <c r="Q682" s="93"/>
    </row>
    <row r="683" spans="1:17" s="99" customFormat="1">
      <c r="A683" s="92"/>
      <c r="B683" s="92"/>
      <c r="C683" s="93"/>
      <c r="D683" s="115"/>
      <c r="E683" s="92"/>
      <c r="G683" s="93"/>
      <c r="H683" s="100"/>
      <c r="I683" s="98"/>
      <c r="K683" s="93"/>
      <c r="L683" s="100"/>
      <c r="M683" s="100"/>
      <c r="N683" s="95"/>
      <c r="O683" s="95"/>
      <c r="P683" s="96"/>
      <c r="Q683" s="93"/>
    </row>
    <row r="684" spans="1:17" s="99" customFormat="1">
      <c r="A684" s="92"/>
      <c r="B684" s="92"/>
      <c r="C684" s="93"/>
      <c r="D684" s="115"/>
      <c r="E684" s="92"/>
      <c r="G684" s="93"/>
      <c r="H684" s="100"/>
      <c r="I684" s="98"/>
      <c r="K684" s="93"/>
      <c r="L684" s="100"/>
      <c r="M684" s="100"/>
      <c r="N684" s="95"/>
      <c r="O684" s="95"/>
      <c r="P684" s="96"/>
      <c r="Q684" s="93"/>
    </row>
    <row r="685" spans="1:17" s="99" customFormat="1">
      <c r="A685" s="92"/>
      <c r="B685" s="92"/>
      <c r="C685" s="93"/>
      <c r="D685" s="115"/>
      <c r="E685" s="92"/>
      <c r="G685" s="93"/>
      <c r="H685" s="100"/>
      <c r="I685" s="98"/>
      <c r="K685" s="93"/>
      <c r="L685" s="100"/>
      <c r="M685" s="100"/>
      <c r="N685" s="95"/>
      <c r="O685" s="95"/>
      <c r="P685" s="96"/>
      <c r="Q685" s="93"/>
    </row>
    <row r="686" spans="1:17" s="99" customFormat="1">
      <c r="A686" s="92"/>
      <c r="B686" s="92"/>
      <c r="C686" s="93"/>
      <c r="D686" s="115"/>
      <c r="E686" s="92"/>
      <c r="G686" s="93"/>
      <c r="H686" s="100"/>
      <c r="I686" s="98"/>
      <c r="K686" s="93"/>
      <c r="L686" s="100"/>
      <c r="M686" s="100"/>
      <c r="N686" s="95"/>
      <c r="O686" s="95"/>
      <c r="P686" s="96"/>
      <c r="Q686" s="93"/>
    </row>
    <row r="687" spans="1:17" s="99" customFormat="1">
      <c r="A687" s="92"/>
      <c r="B687" s="92"/>
      <c r="C687" s="93"/>
      <c r="D687" s="115"/>
      <c r="E687" s="92"/>
      <c r="G687" s="93"/>
      <c r="H687" s="100"/>
      <c r="I687" s="98"/>
      <c r="K687" s="93"/>
      <c r="L687" s="100"/>
      <c r="M687" s="100"/>
      <c r="N687" s="95"/>
      <c r="O687" s="95"/>
      <c r="P687" s="96"/>
      <c r="Q687" s="93"/>
    </row>
    <row r="688" spans="1:17" s="99" customFormat="1">
      <c r="A688" s="92"/>
      <c r="B688" s="92"/>
      <c r="C688" s="93"/>
      <c r="D688" s="115"/>
      <c r="E688" s="92"/>
      <c r="G688" s="93"/>
      <c r="H688" s="100"/>
      <c r="I688" s="98"/>
      <c r="K688" s="93"/>
      <c r="L688" s="100"/>
      <c r="M688" s="100"/>
      <c r="N688" s="95"/>
      <c r="O688" s="95"/>
      <c r="P688" s="96"/>
      <c r="Q688" s="93"/>
    </row>
    <row r="689" spans="1:17" s="99" customFormat="1">
      <c r="A689" s="92"/>
      <c r="B689" s="92"/>
      <c r="C689" s="93"/>
      <c r="D689" s="115"/>
      <c r="E689" s="92"/>
      <c r="G689" s="93"/>
      <c r="H689" s="100"/>
      <c r="I689" s="98"/>
      <c r="K689" s="93"/>
      <c r="L689" s="100"/>
      <c r="M689" s="100"/>
      <c r="N689" s="95"/>
      <c r="O689" s="95"/>
      <c r="P689" s="96"/>
      <c r="Q689" s="93"/>
    </row>
    <row r="690" spans="1:17" s="99" customFormat="1">
      <c r="A690" s="92"/>
      <c r="B690" s="92"/>
      <c r="C690" s="93"/>
      <c r="D690" s="115"/>
      <c r="E690" s="92"/>
      <c r="G690" s="93"/>
      <c r="H690" s="100"/>
      <c r="I690" s="98"/>
      <c r="K690" s="93"/>
      <c r="L690" s="100"/>
      <c r="M690" s="100"/>
      <c r="N690" s="95"/>
      <c r="O690" s="95"/>
      <c r="P690" s="96"/>
      <c r="Q690" s="93"/>
    </row>
    <row r="691" spans="1:17" s="99" customFormat="1">
      <c r="A691" s="92"/>
      <c r="B691" s="92"/>
      <c r="C691" s="93"/>
      <c r="D691" s="115"/>
      <c r="E691" s="92"/>
      <c r="G691" s="93"/>
      <c r="H691" s="100"/>
      <c r="I691" s="98"/>
      <c r="K691" s="93"/>
      <c r="L691" s="100"/>
      <c r="M691" s="100"/>
      <c r="N691" s="95"/>
      <c r="O691" s="95"/>
      <c r="P691" s="96"/>
      <c r="Q691" s="93"/>
    </row>
    <row r="692" spans="1:17" s="99" customFormat="1">
      <c r="A692" s="92"/>
      <c r="B692" s="92"/>
      <c r="C692" s="93"/>
      <c r="D692" s="115"/>
      <c r="E692" s="92"/>
      <c r="G692" s="93"/>
      <c r="H692" s="100"/>
      <c r="I692" s="98"/>
      <c r="K692" s="93"/>
      <c r="L692" s="100"/>
      <c r="M692" s="100"/>
      <c r="N692" s="95"/>
      <c r="O692" s="95"/>
      <c r="P692" s="96"/>
      <c r="Q692" s="93"/>
    </row>
    <row r="693" spans="1:17" s="99" customFormat="1">
      <c r="A693" s="92"/>
      <c r="B693" s="92"/>
      <c r="C693" s="93"/>
      <c r="D693" s="115"/>
      <c r="E693" s="92"/>
      <c r="G693" s="93"/>
      <c r="H693" s="100"/>
      <c r="I693" s="98"/>
      <c r="K693" s="93"/>
      <c r="L693" s="100"/>
      <c r="M693" s="100"/>
      <c r="N693" s="95"/>
      <c r="O693" s="95"/>
      <c r="P693" s="96"/>
      <c r="Q693" s="93"/>
    </row>
    <row r="694" spans="1:17" s="99" customFormat="1">
      <c r="A694" s="92"/>
      <c r="B694" s="92"/>
      <c r="C694" s="93"/>
      <c r="D694" s="115"/>
      <c r="E694" s="92"/>
      <c r="G694" s="93"/>
      <c r="H694" s="100"/>
      <c r="I694" s="98"/>
      <c r="K694" s="93"/>
      <c r="L694" s="100"/>
      <c r="M694" s="100"/>
      <c r="N694" s="95"/>
      <c r="O694" s="95"/>
      <c r="P694" s="96"/>
      <c r="Q694" s="93"/>
    </row>
    <row r="695" spans="1:17" s="99" customFormat="1">
      <c r="A695" s="92"/>
      <c r="B695" s="92"/>
      <c r="C695" s="93"/>
      <c r="D695" s="115"/>
      <c r="E695" s="92"/>
      <c r="G695" s="93"/>
      <c r="H695" s="100"/>
      <c r="I695" s="98"/>
      <c r="K695" s="93"/>
      <c r="L695" s="100"/>
      <c r="M695" s="100"/>
      <c r="N695" s="95"/>
      <c r="O695" s="95"/>
      <c r="P695" s="96"/>
      <c r="Q695" s="93"/>
    </row>
    <row r="696" spans="1:17" s="99" customFormat="1">
      <c r="A696" s="92"/>
      <c r="B696" s="92"/>
      <c r="C696" s="93"/>
      <c r="D696" s="115"/>
      <c r="E696" s="92"/>
      <c r="G696" s="93"/>
      <c r="H696" s="100"/>
      <c r="I696" s="98"/>
      <c r="K696" s="93"/>
      <c r="L696" s="100"/>
      <c r="M696" s="100"/>
      <c r="N696" s="95"/>
      <c r="O696" s="95"/>
      <c r="P696" s="96"/>
      <c r="Q696" s="93"/>
    </row>
    <row r="697" spans="1:17" s="99" customFormat="1">
      <c r="A697" s="92"/>
      <c r="B697" s="92"/>
      <c r="C697" s="93"/>
      <c r="D697" s="115"/>
      <c r="E697" s="92"/>
      <c r="G697" s="93"/>
      <c r="H697" s="100"/>
      <c r="I697" s="98"/>
      <c r="K697" s="93"/>
      <c r="L697" s="100"/>
      <c r="M697" s="100"/>
      <c r="N697" s="95"/>
      <c r="O697" s="95"/>
      <c r="P697" s="96"/>
      <c r="Q697" s="93"/>
    </row>
    <row r="698" spans="1:17" s="99" customFormat="1">
      <c r="A698" s="92"/>
      <c r="B698" s="92"/>
      <c r="C698" s="93"/>
      <c r="D698" s="115"/>
      <c r="E698" s="92"/>
      <c r="G698" s="93"/>
      <c r="H698" s="100"/>
      <c r="I698" s="98"/>
      <c r="K698" s="93"/>
      <c r="L698" s="100"/>
      <c r="M698" s="100"/>
      <c r="N698" s="95"/>
      <c r="O698" s="95"/>
      <c r="P698" s="96"/>
      <c r="Q698" s="93"/>
    </row>
    <row r="699" spans="1:17" s="99" customFormat="1">
      <c r="A699" s="92"/>
      <c r="B699" s="92"/>
      <c r="C699" s="93"/>
      <c r="D699" s="115"/>
      <c r="E699" s="92"/>
      <c r="G699" s="93"/>
      <c r="H699" s="100"/>
      <c r="I699" s="98"/>
      <c r="K699" s="93"/>
      <c r="L699" s="100"/>
      <c r="M699" s="100"/>
      <c r="N699" s="95"/>
      <c r="O699" s="95"/>
      <c r="P699" s="96"/>
      <c r="Q699" s="93"/>
    </row>
    <row r="700" spans="1:17" s="99" customFormat="1">
      <c r="A700" s="92"/>
      <c r="B700" s="92"/>
      <c r="C700" s="93"/>
      <c r="D700" s="115"/>
      <c r="E700" s="92"/>
      <c r="G700" s="93"/>
      <c r="H700" s="100"/>
      <c r="I700" s="98"/>
      <c r="K700" s="93"/>
      <c r="L700" s="100"/>
      <c r="M700" s="100"/>
      <c r="N700" s="95"/>
      <c r="O700" s="95"/>
      <c r="P700" s="96"/>
      <c r="Q700" s="93"/>
    </row>
    <row r="701" spans="1:17" s="99" customFormat="1">
      <c r="A701" s="92"/>
      <c r="B701" s="92"/>
      <c r="C701" s="93"/>
      <c r="D701" s="115"/>
      <c r="E701" s="92"/>
      <c r="G701" s="93"/>
      <c r="H701" s="100"/>
      <c r="I701" s="98"/>
      <c r="K701" s="93"/>
      <c r="L701" s="100"/>
      <c r="M701" s="100"/>
      <c r="N701" s="95"/>
      <c r="O701" s="95"/>
      <c r="P701" s="96"/>
      <c r="Q701" s="93"/>
    </row>
    <row r="702" spans="1:17" s="99" customFormat="1">
      <c r="A702" s="92"/>
      <c r="B702" s="92"/>
      <c r="C702" s="93"/>
      <c r="D702" s="115"/>
      <c r="E702" s="92"/>
      <c r="G702" s="93"/>
      <c r="H702" s="100"/>
      <c r="I702" s="98"/>
      <c r="K702" s="93"/>
      <c r="L702" s="100"/>
      <c r="M702" s="100"/>
      <c r="N702" s="95"/>
      <c r="O702" s="95"/>
      <c r="P702" s="96"/>
      <c r="Q702" s="93"/>
    </row>
    <row r="703" spans="1:17" s="99" customFormat="1">
      <c r="A703" s="92"/>
      <c r="B703" s="92"/>
      <c r="C703" s="93"/>
      <c r="D703" s="115"/>
      <c r="E703" s="92"/>
      <c r="G703" s="93"/>
      <c r="H703" s="100"/>
      <c r="I703" s="98"/>
      <c r="K703" s="93"/>
      <c r="L703" s="100"/>
      <c r="M703" s="100"/>
      <c r="N703" s="95"/>
      <c r="O703" s="95"/>
      <c r="P703" s="96"/>
      <c r="Q703" s="93"/>
    </row>
    <row r="704" spans="1:17" s="99" customFormat="1">
      <c r="A704" s="92"/>
      <c r="B704" s="92"/>
      <c r="C704" s="93"/>
      <c r="D704" s="115"/>
      <c r="E704" s="92"/>
      <c r="G704" s="93"/>
      <c r="H704" s="100"/>
      <c r="I704" s="98"/>
      <c r="K704" s="93"/>
      <c r="L704" s="100"/>
      <c r="M704" s="100"/>
      <c r="N704" s="95"/>
      <c r="O704" s="95"/>
      <c r="P704" s="96"/>
      <c r="Q704" s="93"/>
    </row>
    <row r="705" spans="1:17" s="99" customFormat="1">
      <c r="A705" s="92"/>
      <c r="B705" s="92"/>
      <c r="C705" s="93"/>
      <c r="D705" s="115"/>
      <c r="E705" s="92"/>
      <c r="G705" s="93"/>
      <c r="H705" s="100"/>
      <c r="I705" s="98"/>
      <c r="K705" s="93"/>
      <c r="L705" s="100"/>
      <c r="M705" s="100"/>
      <c r="N705" s="95"/>
      <c r="O705" s="95"/>
      <c r="P705" s="96"/>
      <c r="Q705" s="93"/>
    </row>
    <row r="706" spans="1:17" s="99" customFormat="1">
      <c r="A706" s="92"/>
      <c r="B706" s="92"/>
      <c r="C706" s="93"/>
      <c r="D706" s="115"/>
      <c r="E706" s="92"/>
      <c r="G706" s="93"/>
      <c r="H706" s="100"/>
      <c r="I706" s="98"/>
      <c r="K706" s="93"/>
      <c r="L706" s="100"/>
      <c r="M706" s="100"/>
      <c r="N706" s="95"/>
      <c r="O706" s="95"/>
      <c r="P706" s="96"/>
      <c r="Q706" s="93"/>
    </row>
    <row r="707" spans="1:17" s="99" customFormat="1">
      <c r="A707" s="92"/>
      <c r="B707" s="92"/>
      <c r="C707" s="93"/>
      <c r="D707" s="115"/>
      <c r="E707" s="92"/>
      <c r="G707" s="93"/>
      <c r="H707" s="100"/>
      <c r="I707" s="98"/>
      <c r="K707" s="93"/>
      <c r="L707" s="100"/>
      <c r="M707" s="100"/>
      <c r="N707" s="95"/>
      <c r="O707" s="95"/>
      <c r="P707" s="96"/>
      <c r="Q707" s="93"/>
    </row>
    <row r="708" spans="1:17" s="99" customFormat="1">
      <c r="A708" s="92"/>
      <c r="B708" s="92"/>
      <c r="C708" s="93"/>
      <c r="D708" s="115"/>
      <c r="E708" s="92"/>
      <c r="G708" s="93"/>
      <c r="H708" s="100"/>
      <c r="I708" s="98"/>
      <c r="K708" s="93"/>
      <c r="L708" s="100"/>
      <c r="M708" s="100"/>
      <c r="N708" s="95"/>
      <c r="O708" s="95"/>
      <c r="P708" s="96"/>
      <c r="Q708" s="93"/>
    </row>
    <row r="709" spans="1:17" s="99" customFormat="1">
      <c r="A709" s="92"/>
      <c r="B709" s="92"/>
      <c r="C709" s="93"/>
      <c r="D709" s="115"/>
      <c r="E709" s="92"/>
      <c r="G709" s="93"/>
      <c r="H709" s="100"/>
      <c r="I709" s="98"/>
      <c r="K709" s="93"/>
      <c r="L709" s="100"/>
      <c r="M709" s="100"/>
      <c r="N709" s="95"/>
      <c r="O709" s="95"/>
      <c r="P709" s="96"/>
      <c r="Q709" s="93"/>
    </row>
    <row r="710" spans="1:17" s="99" customFormat="1">
      <c r="A710" s="92"/>
      <c r="B710" s="92"/>
      <c r="C710" s="93"/>
      <c r="D710" s="115"/>
      <c r="E710" s="92"/>
      <c r="G710" s="93"/>
      <c r="H710" s="100"/>
      <c r="I710" s="98"/>
      <c r="K710" s="93"/>
      <c r="L710" s="100"/>
      <c r="M710" s="100"/>
      <c r="N710" s="95"/>
      <c r="O710" s="95"/>
      <c r="P710" s="96"/>
      <c r="Q710" s="93"/>
    </row>
    <row r="711" spans="1:17" s="99" customFormat="1">
      <c r="A711" s="92"/>
      <c r="B711" s="92"/>
      <c r="C711" s="93"/>
      <c r="D711" s="115"/>
      <c r="E711" s="92"/>
      <c r="G711" s="93"/>
      <c r="H711" s="100"/>
      <c r="I711" s="98"/>
      <c r="K711" s="93"/>
      <c r="L711" s="100"/>
      <c r="M711" s="100"/>
      <c r="N711" s="95"/>
      <c r="O711" s="95"/>
      <c r="P711" s="96"/>
      <c r="Q711" s="93"/>
    </row>
    <row r="712" spans="1:17" s="99" customFormat="1">
      <c r="A712" s="92"/>
      <c r="B712" s="92"/>
      <c r="C712" s="93"/>
      <c r="D712" s="115"/>
      <c r="E712" s="92"/>
      <c r="G712" s="93"/>
      <c r="H712" s="100"/>
      <c r="I712" s="98"/>
      <c r="K712" s="93"/>
      <c r="L712" s="100"/>
      <c r="M712" s="100"/>
      <c r="N712" s="95"/>
      <c r="O712" s="95"/>
      <c r="P712" s="96"/>
      <c r="Q712" s="93"/>
    </row>
    <row r="713" spans="1:17" s="99" customFormat="1">
      <c r="A713" s="92"/>
      <c r="B713" s="92"/>
      <c r="C713" s="93"/>
      <c r="D713" s="115"/>
      <c r="E713" s="92"/>
      <c r="G713" s="93"/>
      <c r="H713" s="100"/>
      <c r="I713" s="98"/>
      <c r="K713" s="93"/>
      <c r="L713" s="100"/>
      <c r="M713" s="100"/>
      <c r="N713" s="95"/>
      <c r="O713" s="95"/>
      <c r="P713" s="96"/>
      <c r="Q713" s="93"/>
    </row>
    <row r="714" spans="1:17" s="99" customFormat="1">
      <c r="A714" s="92"/>
      <c r="B714" s="92"/>
      <c r="C714" s="93"/>
      <c r="D714" s="115"/>
      <c r="E714" s="92"/>
      <c r="G714" s="93"/>
      <c r="H714" s="100"/>
      <c r="I714" s="98"/>
      <c r="K714" s="93"/>
      <c r="L714" s="100"/>
      <c r="M714" s="100"/>
      <c r="N714" s="95"/>
      <c r="O714" s="95"/>
      <c r="P714" s="96"/>
      <c r="Q714" s="93"/>
    </row>
    <row r="715" spans="1:17" s="99" customFormat="1">
      <c r="A715" s="92"/>
      <c r="B715" s="92"/>
      <c r="C715" s="93"/>
      <c r="D715" s="115"/>
      <c r="E715" s="92"/>
      <c r="G715" s="93"/>
      <c r="H715" s="100"/>
      <c r="I715" s="98"/>
      <c r="K715" s="93"/>
      <c r="L715" s="100"/>
      <c r="M715" s="100"/>
      <c r="N715" s="95"/>
      <c r="O715" s="95"/>
      <c r="P715" s="96"/>
      <c r="Q715" s="93"/>
    </row>
    <row r="716" spans="1:17" s="99" customFormat="1">
      <c r="A716" s="92"/>
      <c r="B716" s="92"/>
      <c r="C716" s="93"/>
      <c r="D716" s="115"/>
      <c r="E716" s="92"/>
      <c r="G716" s="93"/>
      <c r="H716" s="100"/>
      <c r="I716" s="98"/>
      <c r="K716" s="93"/>
      <c r="L716" s="100"/>
      <c r="M716" s="100"/>
      <c r="N716" s="95"/>
      <c r="O716" s="95"/>
      <c r="P716" s="96"/>
      <c r="Q716" s="93"/>
    </row>
    <row r="717" spans="1:17" s="99" customFormat="1">
      <c r="A717" s="92"/>
      <c r="B717" s="92"/>
      <c r="C717" s="93"/>
      <c r="D717" s="115"/>
      <c r="E717" s="92"/>
      <c r="G717" s="93"/>
      <c r="H717" s="100"/>
      <c r="I717" s="98"/>
      <c r="K717" s="93"/>
      <c r="L717" s="100"/>
      <c r="M717" s="100"/>
      <c r="N717" s="95"/>
      <c r="O717" s="95"/>
      <c r="P717" s="96"/>
      <c r="Q717" s="93"/>
    </row>
    <row r="718" spans="1:17" s="99" customFormat="1">
      <c r="A718" s="92"/>
      <c r="B718" s="92"/>
      <c r="C718" s="93"/>
      <c r="D718" s="115"/>
      <c r="E718" s="92"/>
      <c r="G718" s="93"/>
      <c r="H718" s="100"/>
      <c r="I718" s="98"/>
      <c r="K718" s="93"/>
      <c r="L718" s="100"/>
      <c r="M718" s="100"/>
      <c r="N718" s="95"/>
      <c r="O718" s="95"/>
      <c r="P718" s="96"/>
      <c r="Q718" s="93"/>
    </row>
    <row r="719" spans="1:17" s="99" customFormat="1">
      <c r="A719" s="92"/>
      <c r="B719" s="92"/>
      <c r="C719" s="93"/>
      <c r="D719" s="115"/>
      <c r="E719" s="92"/>
      <c r="G719" s="93"/>
      <c r="H719" s="100"/>
      <c r="I719" s="98"/>
      <c r="K719" s="93"/>
      <c r="L719" s="100"/>
      <c r="M719" s="100"/>
      <c r="N719" s="95"/>
      <c r="O719" s="95"/>
      <c r="P719" s="96"/>
      <c r="Q719" s="93"/>
    </row>
    <row r="720" spans="1:17" s="99" customFormat="1">
      <c r="A720" s="92"/>
      <c r="B720" s="92"/>
      <c r="C720" s="93"/>
      <c r="D720" s="115"/>
      <c r="E720" s="92"/>
      <c r="G720" s="93"/>
      <c r="H720" s="100"/>
      <c r="I720" s="98"/>
      <c r="K720" s="93"/>
      <c r="L720" s="100"/>
      <c r="M720" s="100"/>
      <c r="N720" s="95"/>
      <c r="O720" s="95"/>
      <c r="P720" s="96"/>
      <c r="Q720" s="93"/>
    </row>
    <row r="721" spans="1:17" s="99" customFormat="1">
      <c r="A721" s="92"/>
      <c r="B721" s="92"/>
      <c r="C721" s="93"/>
      <c r="D721" s="115"/>
      <c r="E721" s="92"/>
      <c r="G721" s="93"/>
      <c r="H721" s="100"/>
      <c r="I721" s="98"/>
      <c r="K721" s="93"/>
      <c r="L721" s="100"/>
      <c r="M721" s="100"/>
      <c r="N721" s="95"/>
      <c r="O721" s="95"/>
      <c r="P721" s="96"/>
      <c r="Q721" s="93"/>
    </row>
    <row r="722" spans="1:17" s="99" customFormat="1">
      <c r="A722" s="92"/>
      <c r="B722" s="92"/>
      <c r="C722" s="93"/>
      <c r="D722" s="115"/>
      <c r="E722" s="92"/>
      <c r="G722" s="93"/>
      <c r="H722" s="100"/>
      <c r="I722" s="98"/>
      <c r="K722" s="93"/>
      <c r="L722" s="100"/>
      <c r="M722" s="100"/>
      <c r="N722" s="95"/>
      <c r="O722" s="95"/>
      <c r="P722" s="96"/>
      <c r="Q722" s="93"/>
    </row>
    <row r="723" spans="1:17" s="99" customFormat="1">
      <c r="A723" s="92"/>
      <c r="B723" s="92"/>
      <c r="C723" s="93"/>
      <c r="D723" s="115"/>
      <c r="E723" s="92"/>
      <c r="G723" s="93"/>
      <c r="H723" s="100"/>
      <c r="I723" s="98"/>
      <c r="K723" s="93"/>
      <c r="L723" s="100"/>
      <c r="M723" s="100"/>
      <c r="N723" s="95"/>
      <c r="O723" s="95"/>
      <c r="P723" s="96"/>
      <c r="Q723" s="93"/>
    </row>
    <row r="724" spans="1:17" s="99" customFormat="1">
      <c r="A724" s="92"/>
      <c r="B724" s="92"/>
      <c r="C724" s="93"/>
      <c r="D724" s="115"/>
      <c r="E724" s="92"/>
      <c r="G724" s="93"/>
      <c r="H724" s="100"/>
      <c r="I724" s="98"/>
      <c r="K724" s="93"/>
      <c r="L724" s="100"/>
      <c r="M724" s="100"/>
      <c r="N724" s="95"/>
      <c r="O724" s="95"/>
      <c r="P724" s="96"/>
      <c r="Q724" s="93"/>
    </row>
    <row r="725" spans="1:17" s="99" customFormat="1">
      <c r="A725" s="92"/>
      <c r="B725" s="92"/>
      <c r="C725" s="93"/>
      <c r="D725" s="115"/>
      <c r="E725" s="92"/>
      <c r="G725" s="93"/>
      <c r="H725" s="100"/>
      <c r="I725" s="98"/>
      <c r="K725" s="93"/>
      <c r="L725" s="100"/>
      <c r="M725" s="100"/>
      <c r="N725" s="95"/>
      <c r="O725" s="95"/>
      <c r="P725" s="96"/>
      <c r="Q725" s="93"/>
    </row>
    <row r="726" spans="1:17" s="99" customFormat="1">
      <c r="A726" s="92"/>
      <c r="B726" s="92"/>
      <c r="C726" s="93"/>
      <c r="D726" s="115"/>
      <c r="E726" s="92"/>
      <c r="G726" s="93"/>
      <c r="H726" s="100"/>
      <c r="I726" s="98"/>
      <c r="K726" s="93"/>
      <c r="L726" s="100"/>
      <c r="M726" s="100"/>
      <c r="N726" s="95"/>
      <c r="O726" s="95"/>
      <c r="P726" s="96"/>
      <c r="Q726" s="93"/>
    </row>
    <row r="727" spans="1:17" s="99" customFormat="1">
      <c r="A727" s="92"/>
      <c r="B727" s="92"/>
      <c r="C727" s="93"/>
      <c r="D727" s="115"/>
      <c r="E727" s="92"/>
      <c r="G727" s="93"/>
      <c r="H727" s="100"/>
      <c r="I727" s="98"/>
      <c r="K727" s="93"/>
      <c r="L727" s="100"/>
      <c r="M727" s="100"/>
      <c r="N727" s="95"/>
      <c r="O727" s="95"/>
      <c r="P727" s="96"/>
      <c r="Q727" s="93"/>
    </row>
    <row r="728" spans="1:17" s="99" customFormat="1">
      <c r="A728" s="92"/>
      <c r="B728" s="92"/>
      <c r="C728" s="93"/>
      <c r="D728" s="115"/>
      <c r="E728" s="92"/>
      <c r="G728" s="93"/>
      <c r="H728" s="100"/>
      <c r="I728" s="98"/>
      <c r="K728" s="93"/>
      <c r="L728" s="100"/>
      <c r="M728" s="100"/>
      <c r="N728" s="95"/>
      <c r="O728" s="95"/>
      <c r="P728" s="96"/>
      <c r="Q728" s="93"/>
    </row>
    <row r="729" spans="1:17" s="99" customFormat="1">
      <c r="A729" s="92"/>
      <c r="B729" s="92"/>
      <c r="C729" s="93"/>
      <c r="D729" s="115"/>
      <c r="E729" s="92"/>
      <c r="G729" s="93"/>
      <c r="H729" s="100"/>
      <c r="I729" s="98"/>
      <c r="K729" s="93"/>
      <c r="L729" s="100"/>
      <c r="M729" s="100"/>
      <c r="N729" s="95"/>
      <c r="O729" s="95"/>
      <c r="P729" s="96"/>
      <c r="Q729" s="93"/>
    </row>
    <row r="730" spans="1:17" s="99" customFormat="1">
      <c r="A730" s="92"/>
      <c r="B730" s="92"/>
      <c r="C730" s="93"/>
      <c r="D730" s="115"/>
      <c r="E730" s="92"/>
      <c r="G730" s="93"/>
      <c r="H730" s="100"/>
      <c r="I730" s="98"/>
      <c r="K730" s="93"/>
      <c r="L730" s="100"/>
      <c r="M730" s="100"/>
      <c r="N730" s="95"/>
      <c r="O730" s="95"/>
      <c r="P730" s="96"/>
      <c r="Q730" s="93"/>
    </row>
    <row r="731" spans="1:17" s="99" customFormat="1">
      <c r="A731" s="92"/>
      <c r="B731" s="92"/>
      <c r="C731" s="93"/>
      <c r="D731" s="115"/>
      <c r="E731" s="92"/>
      <c r="G731" s="93"/>
      <c r="H731" s="100"/>
      <c r="I731" s="98"/>
      <c r="K731" s="93"/>
      <c r="L731" s="100"/>
      <c r="M731" s="100"/>
      <c r="N731" s="95"/>
      <c r="O731" s="95"/>
      <c r="P731" s="96"/>
      <c r="Q731" s="93"/>
    </row>
    <row r="732" spans="1:17" s="99" customFormat="1">
      <c r="A732" s="92"/>
      <c r="B732" s="92"/>
      <c r="C732" s="93"/>
      <c r="D732" s="115"/>
      <c r="E732" s="92"/>
      <c r="G732" s="93"/>
      <c r="H732" s="100"/>
      <c r="I732" s="98"/>
      <c r="K732" s="93"/>
      <c r="L732" s="100"/>
      <c r="M732" s="100"/>
      <c r="N732" s="95"/>
      <c r="O732" s="95"/>
      <c r="P732" s="96"/>
      <c r="Q732" s="93"/>
    </row>
    <row r="733" spans="1:17" s="99" customFormat="1">
      <c r="A733" s="92"/>
      <c r="B733" s="92"/>
      <c r="C733" s="93"/>
      <c r="D733" s="115"/>
      <c r="E733" s="92"/>
      <c r="G733" s="93"/>
      <c r="H733" s="100"/>
      <c r="I733" s="98"/>
      <c r="K733" s="93"/>
      <c r="L733" s="100"/>
      <c r="M733" s="100"/>
      <c r="N733" s="95"/>
      <c r="O733" s="95"/>
      <c r="P733" s="96"/>
      <c r="Q733" s="93"/>
    </row>
    <row r="734" spans="1:17" s="99" customFormat="1">
      <c r="A734" s="92"/>
      <c r="B734" s="92"/>
      <c r="C734" s="93"/>
      <c r="D734" s="115"/>
      <c r="E734" s="92"/>
      <c r="G734" s="93"/>
      <c r="H734" s="100"/>
      <c r="I734" s="98"/>
      <c r="K734" s="93"/>
      <c r="L734" s="100"/>
      <c r="M734" s="100"/>
      <c r="N734" s="95"/>
      <c r="O734" s="95"/>
      <c r="P734" s="96"/>
      <c r="Q734" s="93"/>
    </row>
    <row r="735" spans="1:17" s="99" customFormat="1">
      <c r="A735" s="92"/>
      <c r="B735" s="92"/>
      <c r="C735" s="93"/>
      <c r="D735" s="115"/>
      <c r="E735" s="92"/>
      <c r="G735" s="93"/>
      <c r="H735" s="100"/>
      <c r="I735" s="98"/>
      <c r="K735" s="93"/>
      <c r="L735" s="100"/>
      <c r="M735" s="100"/>
      <c r="N735" s="95"/>
      <c r="O735" s="95"/>
      <c r="P735" s="96"/>
      <c r="Q735" s="93"/>
    </row>
    <row r="736" spans="1:17" s="99" customFormat="1">
      <c r="A736" s="92"/>
      <c r="B736" s="92"/>
      <c r="C736" s="93"/>
      <c r="D736" s="115"/>
      <c r="E736" s="92"/>
      <c r="G736" s="93"/>
      <c r="H736" s="100"/>
      <c r="I736" s="98"/>
      <c r="K736" s="93"/>
      <c r="L736" s="100"/>
      <c r="M736" s="100"/>
      <c r="N736" s="95"/>
      <c r="O736" s="95"/>
      <c r="P736" s="96"/>
      <c r="Q736" s="93"/>
    </row>
    <row r="737" spans="1:17" s="99" customFormat="1">
      <c r="A737" s="92"/>
      <c r="B737" s="92"/>
      <c r="C737" s="93"/>
      <c r="D737" s="115"/>
      <c r="E737" s="92"/>
      <c r="G737" s="93"/>
      <c r="H737" s="100"/>
      <c r="I737" s="98"/>
      <c r="K737" s="93"/>
      <c r="L737" s="100"/>
      <c r="M737" s="100"/>
      <c r="N737" s="95"/>
      <c r="O737" s="95"/>
      <c r="P737" s="96"/>
      <c r="Q737" s="93"/>
    </row>
    <row r="738" spans="1:17" s="99" customFormat="1">
      <c r="A738" s="92"/>
      <c r="B738" s="92"/>
      <c r="C738" s="93"/>
      <c r="D738" s="115"/>
      <c r="E738" s="92"/>
      <c r="G738" s="93"/>
      <c r="H738" s="100"/>
      <c r="I738" s="98"/>
      <c r="K738" s="93"/>
      <c r="L738" s="100"/>
      <c r="M738" s="100"/>
      <c r="N738" s="95"/>
      <c r="O738" s="95"/>
      <c r="P738" s="96"/>
      <c r="Q738" s="93"/>
    </row>
    <row r="739" spans="1:17" s="99" customFormat="1">
      <c r="A739" s="92"/>
      <c r="B739" s="92"/>
      <c r="C739" s="93"/>
      <c r="D739" s="115"/>
      <c r="E739" s="92"/>
      <c r="G739" s="93"/>
      <c r="H739" s="100"/>
      <c r="I739" s="98"/>
      <c r="K739" s="93"/>
      <c r="L739" s="100"/>
      <c r="M739" s="100"/>
      <c r="N739" s="95"/>
      <c r="O739" s="95"/>
      <c r="P739" s="96"/>
      <c r="Q739" s="93"/>
    </row>
    <row r="740" spans="1:17" s="99" customFormat="1">
      <c r="A740" s="92"/>
      <c r="B740" s="92"/>
      <c r="C740" s="93"/>
      <c r="D740" s="115"/>
      <c r="E740" s="92"/>
      <c r="G740" s="93"/>
      <c r="H740" s="100"/>
      <c r="I740" s="98"/>
      <c r="K740" s="93"/>
      <c r="L740" s="100"/>
      <c r="M740" s="100"/>
      <c r="N740" s="95"/>
      <c r="O740" s="95"/>
      <c r="P740" s="96"/>
      <c r="Q740" s="93"/>
    </row>
    <row r="741" spans="1:17" s="99" customFormat="1">
      <c r="A741" s="92"/>
      <c r="B741" s="92"/>
      <c r="C741" s="93"/>
      <c r="D741" s="115"/>
      <c r="E741" s="92"/>
      <c r="G741" s="93"/>
      <c r="H741" s="100"/>
      <c r="I741" s="98"/>
      <c r="K741" s="93"/>
      <c r="L741" s="100"/>
      <c r="M741" s="100"/>
      <c r="N741" s="95"/>
      <c r="O741" s="95"/>
      <c r="P741" s="96"/>
      <c r="Q741" s="93"/>
    </row>
    <row r="742" spans="1:17" s="99" customFormat="1">
      <c r="A742" s="92"/>
      <c r="B742" s="92"/>
      <c r="C742" s="93"/>
      <c r="D742" s="115"/>
      <c r="E742" s="92"/>
      <c r="G742" s="93"/>
      <c r="H742" s="100"/>
      <c r="I742" s="98"/>
      <c r="K742" s="93"/>
      <c r="L742" s="100"/>
      <c r="M742" s="100"/>
      <c r="N742" s="95"/>
      <c r="O742" s="95"/>
      <c r="P742" s="96"/>
      <c r="Q742" s="93"/>
    </row>
    <row r="743" spans="1:17" s="99" customFormat="1">
      <c r="A743" s="92"/>
      <c r="B743" s="92"/>
      <c r="C743" s="93"/>
      <c r="D743" s="115"/>
      <c r="E743" s="92"/>
      <c r="G743" s="93"/>
      <c r="H743" s="100"/>
      <c r="I743" s="98"/>
      <c r="K743" s="93"/>
      <c r="L743" s="100"/>
      <c r="M743" s="100"/>
      <c r="N743" s="95"/>
      <c r="O743" s="95"/>
      <c r="P743" s="96"/>
      <c r="Q743" s="93"/>
    </row>
    <row r="744" spans="1:17" s="99" customFormat="1">
      <c r="A744" s="92"/>
      <c r="B744" s="92"/>
      <c r="C744" s="93"/>
      <c r="D744" s="115"/>
      <c r="E744" s="92"/>
      <c r="G744" s="93"/>
      <c r="H744" s="100"/>
      <c r="I744" s="98"/>
      <c r="K744" s="93"/>
      <c r="L744" s="100"/>
      <c r="M744" s="100"/>
      <c r="N744" s="95"/>
      <c r="O744" s="95"/>
      <c r="P744" s="96"/>
      <c r="Q744" s="93"/>
    </row>
    <row r="745" spans="1:17" s="99" customFormat="1">
      <c r="A745" s="92"/>
      <c r="B745" s="92"/>
      <c r="C745" s="93"/>
      <c r="D745" s="115"/>
      <c r="E745" s="92"/>
      <c r="G745" s="93"/>
      <c r="H745" s="100"/>
      <c r="I745" s="98"/>
      <c r="K745" s="93"/>
      <c r="L745" s="100"/>
      <c r="M745" s="100"/>
      <c r="N745" s="95"/>
      <c r="O745" s="95"/>
      <c r="P745" s="96"/>
      <c r="Q745" s="93"/>
    </row>
    <row r="746" spans="1:17" s="99" customFormat="1">
      <c r="A746" s="92"/>
      <c r="B746" s="92"/>
      <c r="C746" s="93"/>
      <c r="D746" s="115"/>
      <c r="E746" s="92"/>
      <c r="G746" s="93"/>
      <c r="H746" s="100"/>
      <c r="I746" s="98"/>
      <c r="K746" s="93"/>
      <c r="L746" s="100"/>
      <c r="M746" s="100"/>
      <c r="N746" s="95"/>
      <c r="O746" s="95"/>
      <c r="P746" s="96"/>
      <c r="Q746" s="93"/>
    </row>
    <row r="747" spans="1:17" s="99" customFormat="1">
      <c r="A747" s="92"/>
      <c r="B747" s="92"/>
      <c r="C747" s="93"/>
      <c r="D747" s="115"/>
      <c r="E747" s="92"/>
      <c r="G747" s="93"/>
      <c r="H747" s="100"/>
      <c r="I747" s="98"/>
      <c r="K747" s="93"/>
      <c r="L747" s="100"/>
      <c r="M747" s="100"/>
      <c r="N747" s="95"/>
      <c r="O747" s="95"/>
      <c r="P747" s="96"/>
      <c r="Q747" s="93"/>
    </row>
    <row r="748" spans="1:17" s="99" customFormat="1">
      <c r="A748" s="92"/>
      <c r="B748" s="92"/>
      <c r="C748" s="93"/>
      <c r="D748" s="115"/>
      <c r="E748" s="92"/>
      <c r="G748" s="93"/>
      <c r="H748" s="100"/>
      <c r="I748" s="98"/>
      <c r="K748" s="93"/>
      <c r="L748" s="100"/>
      <c r="M748" s="100"/>
      <c r="N748" s="95"/>
      <c r="O748" s="95"/>
      <c r="P748" s="96"/>
      <c r="Q748" s="93"/>
    </row>
    <row r="749" spans="1:17" s="99" customFormat="1">
      <c r="A749" s="92"/>
      <c r="B749" s="92"/>
      <c r="C749" s="93"/>
      <c r="D749" s="115"/>
      <c r="E749" s="92"/>
      <c r="G749" s="93"/>
      <c r="H749" s="100"/>
      <c r="I749" s="98"/>
      <c r="K749" s="93"/>
      <c r="L749" s="100"/>
      <c r="M749" s="100"/>
      <c r="N749" s="95"/>
      <c r="O749" s="95"/>
      <c r="P749" s="96"/>
      <c r="Q749" s="93"/>
    </row>
    <row r="750" spans="1:17" s="99" customFormat="1">
      <c r="A750" s="92"/>
      <c r="B750" s="92"/>
      <c r="C750" s="93"/>
      <c r="D750" s="115"/>
      <c r="E750" s="92"/>
      <c r="G750" s="93"/>
      <c r="H750" s="100"/>
      <c r="I750" s="98"/>
      <c r="K750" s="93"/>
      <c r="L750" s="100"/>
      <c r="M750" s="100"/>
      <c r="N750" s="95"/>
      <c r="O750" s="95"/>
      <c r="P750" s="96"/>
      <c r="Q750" s="93"/>
    </row>
    <row r="751" spans="1:17" s="99" customFormat="1">
      <c r="A751" s="92"/>
      <c r="B751" s="92"/>
      <c r="C751" s="93"/>
      <c r="D751" s="115"/>
      <c r="E751" s="92"/>
      <c r="G751" s="93"/>
      <c r="H751" s="100"/>
      <c r="I751" s="98"/>
      <c r="K751" s="93"/>
      <c r="L751" s="100"/>
      <c r="M751" s="100"/>
      <c r="N751" s="95"/>
      <c r="O751" s="95"/>
      <c r="P751" s="96"/>
      <c r="Q751" s="93"/>
    </row>
    <row r="752" spans="1:17" s="99" customFormat="1">
      <c r="A752" s="92"/>
      <c r="B752" s="92"/>
      <c r="C752" s="93"/>
      <c r="D752" s="115"/>
      <c r="E752" s="92"/>
      <c r="G752" s="93"/>
      <c r="H752" s="100"/>
      <c r="I752" s="98"/>
      <c r="K752" s="93"/>
      <c r="L752" s="100"/>
      <c r="M752" s="100"/>
      <c r="N752" s="95"/>
      <c r="O752" s="95"/>
      <c r="P752" s="96"/>
      <c r="Q752" s="93"/>
    </row>
    <row r="753" spans="1:17" s="99" customFormat="1">
      <c r="A753" s="92"/>
      <c r="B753" s="92"/>
      <c r="C753" s="93"/>
      <c r="D753" s="115"/>
      <c r="E753" s="92"/>
      <c r="G753" s="93"/>
      <c r="H753" s="100"/>
      <c r="I753" s="98"/>
      <c r="K753" s="93"/>
      <c r="L753" s="100"/>
      <c r="M753" s="100"/>
      <c r="N753" s="95"/>
      <c r="O753" s="95"/>
      <c r="P753" s="96"/>
      <c r="Q753" s="93"/>
    </row>
    <row r="754" spans="1:17" s="99" customFormat="1">
      <c r="A754" s="92"/>
      <c r="B754" s="92"/>
      <c r="C754" s="93"/>
      <c r="D754" s="115"/>
      <c r="E754" s="92"/>
      <c r="G754" s="93"/>
      <c r="H754" s="100"/>
      <c r="I754" s="98"/>
      <c r="K754" s="93"/>
      <c r="L754" s="100"/>
      <c r="M754" s="100"/>
      <c r="N754" s="95"/>
      <c r="O754" s="95"/>
      <c r="P754" s="96"/>
      <c r="Q754" s="93"/>
    </row>
    <row r="755" spans="1:17" s="99" customFormat="1">
      <c r="A755" s="92"/>
      <c r="B755" s="92"/>
      <c r="C755" s="93"/>
      <c r="D755" s="115"/>
      <c r="E755" s="92"/>
      <c r="G755" s="93"/>
      <c r="H755" s="100"/>
      <c r="I755" s="98"/>
      <c r="K755" s="93"/>
      <c r="L755" s="100"/>
      <c r="M755" s="100"/>
      <c r="N755" s="95"/>
      <c r="O755" s="95"/>
      <c r="P755" s="96"/>
      <c r="Q755" s="93"/>
    </row>
    <row r="756" spans="1:17" s="99" customFormat="1">
      <c r="A756" s="92"/>
      <c r="B756" s="92"/>
      <c r="C756" s="93"/>
      <c r="D756" s="115"/>
      <c r="E756" s="92"/>
      <c r="G756" s="93"/>
      <c r="H756" s="100"/>
      <c r="I756" s="98"/>
      <c r="K756" s="93"/>
      <c r="L756" s="100"/>
      <c r="M756" s="100"/>
      <c r="N756" s="95"/>
      <c r="O756" s="95"/>
      <c r="P756" s="96"/>
      <c r="Q756" s="93"/>
    </row>
    <row r="757" spans="1:17" s="99" customFormat="1">
      <c r="A757" s="92"/>
      <c r="B757" s="92"/>
      <c r="C757" s="93"/>
      <c r="D757" s="115"/>
      <c r="E757" s="92"/>
      <c r="G757" s="93"/>
      <c r="H757" s="100"/>
      <c r="I757" s="98"/>
      <c r="K757" s="93"/>
      <c r="L757" s="100"/>
      <c r="M757" s="100"/>
      <c r="N757" s="95"/>
      <c r="O757" s="95"/>
      <c r="P757" s="96"/>
      <c r="Q757" s="93"/>
    </row>
    <row r="758" spans="1:17" s="99" customFormat="1">
      <c r="A758" s="92"/>
      <c r="B758" s="92"/>
      <c r="C758" s="93"/>
      <c r="D758" s="115"/>
      <c r="E758" s="92"/>
      <c r="G758" s="93"/>
      <c r="H758" s="100"/>
      <c r="I758" s="98"/>
      <c r="K758" s="93"/>
      <c r="L758" s="100"/>
      <c r="M758" s="100"/>
      <c r="N758" s="95"/>
      <c r="O758" s="95"/>
      <c r="P758" s="96"/>
      <c r="Q758" s="93"/>
    </row>
    <row r="759" spans="1:17" s="99" customFormat="1">
      <c r="A759" s="92"/>
      <c r="B759" s="92"/>
      <c r="C759" s="93"/>
      <c r="D759" s="115"/>
      <c r="E759" s="92"/>
      <c r="G759" s="93"/>
      <c r="H759" s="100"/>
      <c r="I759" s="98"/>
      <c r="K759" s="93"/>
      <c r="L759" s="100"/>
      <c r="M759" s="100"/>
      <c r="N759" s="95"/>
      <c r="O759" s="95"/>
      <c r="P759" s="96"/>
      <c r="Q759" s="93"/>
    </row>
    <row r="760" spans="1:17" s="99" customFormat="1">
      <c r="A760" s="92"/>
      <c r="B760" s="92"/>
      <c r="C760" s="93"/>
      <c r="D760" s="115"/>
      <c r="E760" s="92"/>
      <c r="G760" s="93"/>
      <c r="H760" s="100"/>
      <c r="I760" s="98"/>
      <c r="K760" s="93"/>
      <c r="L760" s="100"/>
      <c r="M760" s="100"/>
      <c r="N760" s="95"/>
      <c r="O760" s="95"/>
      <c r="P760" s="96"/>
      <c r="Q760" s="93"/>
    </row>
    <row r="761" spans="1:17" s="99" customFormat="1">
      <c r="A761" s="92"/>
      <c r="B761" s="92"/>
      <c r="C761" s="93"/>
      <c r="D761" s="115"/>
      <c r="E761" s="92"/>
      <c r="G761" s="93"/>
      <c r="H761" s="100"/>
      <c r="I761" s="98"/>
      <c r="K761" s="93"/>
      <c r="L761" s="100"/>
      <c r="M761" s="100"/>
      <c r="N761" s="95"/>
      <c r="O761" s="95"/>
      <c r="P761" s="96"/>
      <c r="Q761" s="93"/>
    </row>
    <row r="762" spans="1:17" s="99" customFormat="1">
      <c r="A762" s="92"/>
      <c r="B762" s="92"/>
      <c r="C762" s="93"/>
      <c r="D762" s="115"/>
      <c r="E762" s="92"/>
      <c r="G762" s="93"/>
      <c r="H762" s="100"/>
      <c r="I762" s="98"/>
      <c r="K762" s="93"/>
      <c r="L762" s="100"/>
      <c r="M762" s="100"/>
      <c r="N762" s="95"/>
      <c r="O762" s="95"/>
      <c r="P762" s="96"/>
      <c r="Q762" s="93"/>
    </row>
    <row r="763" spans="1:17" s="99" customFormat="1">
      <c r="A763" s="92"/>
      <c r="B763" s="92"/>
      <c r="C763" s="93"/>
      <c r="D763" s="115"/>
      <c r="E763" s="92"/>
      <c r="G763" s="93"/>
      <c r="H763" s="100"/>
      <c r="I763" s="98"/>
      <c r="K763" s="93"/>
      <c r="L763" s="100"/>
      <c r="M763" s="100"/>
      <c r="N763" s="95"/>
      <c r="O763" s="95"/>
      <c r="P763" s="96"/>
      <c r="Q763" s="93"/>
    </row>
    <row r="764" spans="1:17" s="99" customFormat="1">
      <c r="A764" s="92"/>
      <c r="B764" s="92"/>
      <c r="C764" s="93"/>
      <c r="D764" s="115"/>
      <c r="E764" s="92"/>
      <c r="G764" s="93"/>
      <c r="H764" s="100"/>
      <c r="I764" s="98"/>
      <c r="K764" s="93"/>
      <c r="L764" s="100"/>
      <c r="M764" s="100"/>
      <c r="N764" s="95"/>
      <c r="O764" s="95"/>
      <c r="P764" s="96"/>
      <c r="Q764" s="93"/>
    </row>
    <row r="765" spans="1:17" s="99" customFormat="1">
      <c r="A765" s="92"/>
      <c r="B765" s="92"/>
      <c r="C765" s="93"/>
      <c r="D765" s="115"/>
      <c r="E765" s="92"/>
      <c r="G765" s="93"/>
      <c r="H765" s="100"/>
      <c r="I765" s="98"/>
      <c r="K765" s="93"/>
      <c r="L765" s="100"/>
      <c r="M765" s="100"/>
      <c r="N765" s="95"/>
      <c r="O765" s="95"/>
      <c r="P765" s="96"/>
      <c r="Q765" s="93"/>
    </row>
    <row r="766" spans="1:17" s="99" customFormat="1">
      <c r="A766" s="92"/>
      <c r="B766" s="92"/>
      <c r="C766" s="93"/>
      <c r="D766" s="115"/>
      <c r="E766" s="92"/>
      <c r="G766" s="93"/>
      <c r="H766" s="100"/>
      <c r="I766" s="98"/>
      <c r="K766" s="93"/>
      <c r="L766" s="100"/>
      <c r="M766" s="100"/>
      <c r="N766" s="95"/>
      <c r="O766" s="95"/>
      <c r="P766" s="96"/>
      <c r="Q766" s="93"/>
    </row>
    <row r="767" spans="1:17" s="99" customFormat="1">
      <c r="A767" s="92"/>
      <c r="B767" s="92"/>
      <c r="C767" s="93"/>
      <c r="D767" s="115"/>
      <c r="E767" s="92"/>
      <c r="G767" s="93"/>
      <c r="H767" s="100"/>
      <c r="I767" s="98"/>
      <c r="K767" s="93"/>
      <c r="L767" s="100"/>
      <c r="M767" s="100"/>
      <c r="N767" s="95"/>
      <c r="O767" s="95"/>
      <c r="P767" s="96"/>
      <c r="Q767" s="93"/>
    </row>
    <row r="768" spans="1:17" s="99" customFormat="1">
      <c r="A768" s="92"/>
      <c r="B768" s="92"/>
      <c r="C768" s="93"/>
      <c r="D768" s="115"/>
      <c r="E768" s="92"/>
      <c r="G768" s="93"/>
      <c r="H768" s="100"/>
      <c r="I768" s="98"/>
      <c r="K768" s="93"/>
      <c r="L768" s="100"/>
      <c r="M768" s="100"/>
      <c r="N768" s="95"/>
      <c r="O768" s="95"/>
      <c r="P768" s="96"/>
      <c r="Q768" s="93"/>
    </row>
    <row r="769" spans="1:17" s="99" customFormat="1">
      <c r="A769" s="92"/>
      <c r="B769" s="92"/>
      <c r="C769" s="93"/>
      <c r="D769" s="115"/>
      <c r="E769" s="92"/>
      <c r="G769" s="93"/>
      <c r="H769" s="100"/>
      <c r="I769" s="98"/>
      <c r="K769" s="93"/>
      <c r="L769" s="100"/>
      <c r="M769" s="100"/>
      <c r="N769" s="95"/>
      <c r="O769" s="95"/>
      <c r="P769" s="96"/>
      <c r="Q769" s="93"/>
    </row>
    <row r="770" spans="1:17" s="99" customFormat="1">
      <c r="A770" s="92"/>
      <c r="B770" s="92"/>
      <c r="C770" s="93"/>
      <c r="D770" s="115"/>
      <c r="E770" s="92"/>
      <c r="G770" s="93"/>
      <c r="H770" s="100"/>
      <c r="I770" s="98"/>
      <c r="K770" s="93"/>
      <c r="L770" s="100"/>
      <c r="M770" s="100"/>
      <c r="N770" s="95"/>
      <c r="O770" s="95"/>
      <c r="P770" s="96"/>
      <c r="Q770" s="93"/>
    </row>
    <row r="771" spans="1:17" s="99" customFormat="1">
      <c r="A771" s="92"/>
      <c r="B771" s="92"/>
      <c r="C771" s="93"/>
      <c r="D771" s="115"/>
      <c r="E771" s="92"/>
      <c r="G771" s="93"/>
      <c r="H771" s="100"/>
      <c r="I771" s="98"/>
      <c r="K771" s="93"/>
      <c r="L771" s="100"/>
      <c r="M771" s="100"/>
      <c r="N771" s="95"/>
      <c r="O771" s="95"/>
      <c r="P771" s="96"/>
      <c r="Q771" s="93"/>
    </row>
    <row r="772" spans="1:17" s="99" customFormat="1">
      <c r="A772" s="92"/>
      <c r="B772" s="92"/>
      <c r="C772" s="93"/>
      <c r="D772" s="115"/>
      <c r="E772" s="92"/>
      <c r="G772" s="93"/>
      <c r="H772" s="100"/>
      <c r="I772" s="98"/>
      <c r="K772" s="93"/>
      <c r="L772" s="100"/>
      <c r="M772" s="100"/>
      <c r="N772" s="95"/>
      <c r="O772" s="95"/>
      <c r="P772" s="96"/>
      <c r="Q772" s="93"/>
    </row>
    <row r="773" spans="1:17" s="99" customFormat="1">
      <c r="A773" s="92"/>
      <c r="B773" s="92"/>
      <c r="C773" s="93"/>
      <c r="D773" s="115"/>
      <c r="E773" s="92"/>
      <c r="G773" s="93"/>
      <c r="H773" s="100"/>
      <c r="I773" s="98"/>
      <c r="K773" s="93"/>
      <c r="L773" s="100"/>
      <c r="M773" s="100"/>
      <c r="N773" s="95"/>
      <c r="O773" s="95"/>
      <c r="P773" s="96"/>
      <c r="Q773" s="93"/>
    </row>
    <row r="774" spans="1:17" s="99" customFormat="1">
      <c r="A774" s="92"/>
      <c r="B774" s="92"/>
      <c r="C774" s="93"/>
      <c r="D774" s="115"/>
      <c r="E774" s="92"/>
      <c r="G774" s="93"/>
      <c r="H774" s="100"/>
      <c r="I774" s="98"/>
      <c r="K774" s="93"/>
      <c r="L774" s="100"/>
      <c r="M774" s="100"/>
      <c r="N774" s="95"/>
      <c r="O774" s="95"/>
      <c r="P774" s="96"/>
      <c r="Q774" s="93"/>
    </row>
    <row r="775" spans="1:17" s="99" customFormat="1">
      <c r="A775" s="92"/>
      <c r="B775" s="92"/>
      <c r="C775" s="93"/>
      <c r="D775" s="115"/>
      <c r="E775" s="92"/>
      <c r="G775" s="93"/>
      <c r="H775" s="100"/>
      <c r="I775" s="98"/>
      <c r="K775" s="93"/>
      <c r="L775" s="100"/>
      <c r="M775" s="100"/>
      <c r="N775" s="95"/>
      <c r="O775" s="95"/>
      <c r="P775" s="96"/>
      <c r="Q775" s="93"/>
    </row>
    <row r="776" spans="1:17" s="99" customFormat="1">
      <c r="A776" s="92"/>
      <c r="B776" s="92"/>
      <c r="C776" s="93"/>
      <c r="D776" s="115"/>
      <c r="E776" s="92"/>
      <c r="G776" s="93"/>
      <c r="H776" s="100"/>
      <c r="I776" s="98"/>
      <c r="K776" s="93"/>
      <c r="L776" s="100"/>
      <c r="M776" s="100"/>
      <c r="N776" s="95"/>
      <c r="O776" s="95"/>
      <c r="P776" s="96"/>
      <c r="Q776" s="93"/>
    </row>
    <row r="777" spans="1:17" s="99" customFormat="1">
      <c r="A777" s="92"/>
      <c r="B777" s="92"/>
      <c r="C777" s="93"/>
      <c r="D777" s="115"/>
      <c r="E777" s="92"/>
      <c r="G777" s="93"/>
      <c r="H777" s="100"/>
      <c r="I777" s="98"/>
      <c r="K777" s="93"/>
      <c r="L777" s="100"/>
      <c r="M777" s="100"/>
      <c r="N777" s="95"/>
      <c r="O777" s="95"/>
      <c r="P777" s="96"/>
      <c r="Q777" s="93"/>
    </row>
    <row r="778" spans="1:17" s="99" customFormat="1">
      <c r="A778" s="92"/>
      <c r="B778" s="92"/>
      <c r="C778" s="93"/>
      <c r="D778" s="115"/>
      <c r="E778" s="92"/>
      <c r="G778" s="93"/>
      <c r="H778" s="100"/>
      <c r="I778" s="98"/>
      <c r="K778" s="93"/>
      <c r="L778" s="100"/>
      <c r="M778" s="100"/>
      <c r="N778" s="95"/>
      <c r="O778" s="95"/>
      <c r="P778" s="96"/>
      <c r="Q778" s="93"/>
    </row>
    <row r="779" spans="1:17" s="99" customFormat="1">
      <c r="A779" s="92"/>
      <c r="B779" s="92"/>
      <c r="C779" s="93"/>
      <c r="D779" s="115"/>
      <c r="E779" s="92"/>
      <c r="G779" s="93"/>
      <c r="H779" s="100"/>
      <c r="I779" s="98"/>
      <c r="K779" s="93"/>
      <c r="L779" s="100"/>
      <c r="M779" s="100"/>
      <c r="N779" s="95"/>
      <c r="O779" s="95"/>
      <c r="P779" s="96"/>
      <c r="Q779" s="93"/>
    </row>
    <row r="780" spans="1:17" s="99" customFormat="1">
      <c r="A780" s="92"/>
      <c r="B780" s="92"/>
      <c r="C780" s="93"/>
      <c r="D780" s="115"/>
      <c r="E780" s="92"/>
      <c r="G780" s="93"/>
      <c r="H780" s="100"/>
      <c r="I780" s="98"/>
      <c r="K780" s="93"/>
      <c r="L780" s="100"/>
      <c r="M780" s="100"/>
      <c r="N780" s="95"/>
      <c r="O780" s="95"/>
      <c r="P780" s="96"/>
      <c r="Q780" s="93"/>
    </row>
    <row r="781" spans="1:17" s="99" customFormat="1">
      <c r="A781" s="92"/>
      <c r="B781" s="92"/>
      <c r="C781" s="93"/>
      <c r="D781" s="115"/>
      <c r="E781" s="92"/>
      <c r="G781" s="93"/>
      <c r="H781" s="100"/>
      <c r="I781" s="98"/>
      <c r="K781" s="93"/>
      <c r="L781" s="100"/>
      <c r="M781" s="100"/>
      <c r="N781" s="95"/>
      <c r="O781" s="95"/>
      <c r="P781" s="96"/>
      <c r="Q781" s="93"/>
    </row>
    <row r="782" spans="1:17" s="99" customFormat="1">
      <c r="A782" s="92"/>
      <c r="B782" s="92"/>
      <c r="C782" s="93"/>
      <c r="D782" s="115"/>
      <c r="E782" s="92"/>
      <c r="G782" s="93"/>
      <c r="H782" s="100"/>
      <c r="I782" s="98"/>
      <c r="K782" s="93"/>
      <c r="L782" s="100"/>
      <c r="M782" s="100"/>
      <c r="N782" s="95"/>
      <c r="O782" s="95"/>
      <c r="P782" s="96"/>
      <c r="Q782" s="93"/>
    </row>
    <row r="783" spans="1:17" s="99" customFormat="1">
      <c r="A783" s="92"/>
      <c r="B783" s="92"/>
      <c r="C783" s="93"/>
      <c r="D783" s="115"/>
      <c r="E783" s="92"/>
      <c r="G783" s="93"/>
      <c r="H783" s="100"/>
      <c r="I783" s="98"/>
      <c r="K783" s="93"/>
      <c r="L783" s="100"/>
      <c r="M783" s="100"/>
      <c r="N783" s="95"/>
      <c r="O783" s="95"/>
      <c r="P783" s="96"/>
      <c r="Q783" s="93"/>
    </row>
    <row r="784" spans="1:17" s="99" customFormat="1">
      <c r="A784" s="92"/>
      <c r="B784" s="92"/>
      <c r="C784" s="93"/>
      <c r="D784" s="115"/>
      <c r="E784" s="92"/>
      <c r="G784" s="93"/>
      <c r="H784" s="100"/>
      <c r="I784" s="98"/>
      <c r="K784" s="93"/>
      <c r="L784" s="100"/>
      <c r="M784" s="100"/>
      <c r="N784" s="95"/>
      <c r="O784" s="95"/>
      <c r="P784" s="96"/>
      <c r="Q784" s="93"/>
    </row>
    <row r="785" spans="1:17" s="99" customFormat="1">
      <c r="A785" s="92"/>
      <c r="B785" s="92"/>
      <c r="C785" s="93"/>
      <c r="D785" s="115"/>
      <c r="E785" s="92"/>
      <c r="G785" s="93"/>
      <c r="H785" s="100"/>
      <c r="I785" s="98"/>
      <c r="K785" s="93"/>
      <c r="L785" s="100"/>
      <c r="M785" s="100"/>
      <c r="N785" s="95"/>
      <c r="O785" s="95"/>
      <c r="P785" s="96"/>
      <c r="Q785" s="93"/>
    </row>
    <row r="786" spans="1:17" s="99" customFormat="1">
      <c r="A786" s="92"/>
      <c r="B786" s="92"/>
      <c r="C786" s="93"/>
      <c r="D786" s="115"/>
      <c r="E786" s="92"/>
      <c r="G786" s="93"/>
      <c r="H786" s="100"/>
      <c r="I786" s="98"/>
      <c r="K786" s="93"/>
      <c r="L786" s="100"/>
      <c r="M786" s="100"/>
      <c r="N786" s="95"/>
      <c r="O786" s="95"/>
      <c r="P786" s="96"/>
      <c r="Q786" s="93"/>
    </row>
    <row r="787" spans="1:17" s="99" customFormat="1">
      <c r="A787" s="92"/>
      <c r="B787" s="92"/>
      <c r="C787" s="93"/>
      <c r="D787" s="115"/>
      <c r="E787" s="92"/>
      <c r="G787" s="93"/>
      <c r="H787" s="100"/>
      <c r="I787" s="98"/>
      <c r="K787" s="93"/>
      <c r="L787" s="100"/>
      <c r="M787" s="100"/>
      <c r="N787" s="95"/>
      <c r="O787" s="95"/>
      <c r="P787" s="96"/>
      <c r="Q787" s="93"/>
    </row>
    <row r="788" spans="1:17" s="99" customFormat="1">
      <c r="A788" s="92"/>
      <c r="B788" s="92"/>
      <c r="C788" s="93"/>
      <c r="D788" s="115"/>
      <c r="E788" s="92"/>
      <c r="G788" s="93"/>
      <c r="H788" s="100"/>
      <c r="I788" s="98"/>
      <c r="K788" s="93"/>
      <c r="L788" s="100"/>
      <c r="M788" s="100"/>
      <c r="N788" s="95"/>
      <c r="O788" s="95"/>
      <c r="P788" s="96"/>
      <c r="Q788" s="93"/>
    </row>
    <row r="789" spans="1:17" s="99" customFormat="1">
      <c r="A789" s="92"/>
      <c r="B789" s="92"/>
      <c r="C789" s="93"/>
      <c r="D789" s="115"/>
      <c r="E789" s="92"/>
      <c r="G789" s="93"/>
      <c r="H789" s="100"/>
      <c r="I789" s="98"/>
      <c r="K789" s="93"/>
      <c r="L789" s="100"/>
      <c r="M789" s="100"/>
      <c r="N789" s="95"/>
      <c r="O789" s="95"/>
      <c r="P789" s="96"/>
      <c r="Q789" s="93"/>
    </row>
    <row r="790" spans="1:17" s="99" customFormat="1">
      <c r="A790" s="92"/>
      <c r="B790" s="92"/>
      <c r="C790" s="93"/>
      <c r="D790" s="115"/>
      <c r="E790" s="92"/>
      <c r="G790" s="93"/>
      <c r="H790" s="100"/>
      <c r="I790" s="98"/>
      <c r="K790" s="93"/>
      <c r="L790" s="100"/>
      <c r="M790" s="100"/>
      <c r="N790" s="95"/>
      <c r="O790" s="95"/>
      <c r="P790" s="96"/>
      <c r="Q790" s="93"/>
    </row>
    <row r="791" spans="1:17" s="99" customFormat="1">
      <c r="A791" s="92"/>
      <c r="B791" s="92"/>
      <c r="C791" s="93"/>
      <c r="D791" s="115"/>
      <c r="E791" s="92"/>
      <c r="G791" s="93"/>
      <c r="H791" s="100"/>
      <c r="I791" s="98"/>
      <c r="K791" s="93"/>
      <c r="L791" s="100"/>
      <c r="M791" s="100"/>
      <c r="N791" s="95"/>
      <c r="O791" s="95"/>
      <c r="P791" s="96"/>
      <c r="Q791" s="93"/>
    </row>
    <row r="792" spans="1:17" s="99" customFormat="1">
      <c r="A792" s="92"/>
      <c r="B792" s="92"/>
      <c r="C792" s="93"/>
      <c r="D792" s="115"/>
      <c r="E792" s="92"/>
      <c r="G792" s="93"/>
      <c r="H792" s="100"/>
      <c r="I792" s="98"/>
      <c r="K792" s="93"/>
      <c r="L792" s="100"/>
      <c r="M792" s="100"/>
      <c r="N792" s="95"/>
      <c r="O792" s="95"/>
      <c r="P792" s="96"/>
      <c r="Q792" s="93"/>
    </row>
    <row r="793" spans="1:17" s="99" customFormat="1">
      <c r="A793" s="92"/>
      <c r="B793" s="92"/>
      <c r="C793" s="93"/>
      <c r="D793" s="115"/>
      <c r="E793" s="92"/>
      <c r="G793" s="93"/>
      <c r="H793" s="100"/>
      <c r="I793" s="98"/>
      <c r="K793" s="93"/>
      <c r="L793" s="100"/>
      <c r="M793" s="100"/>
      <c r="N793" s="95"/>
      <c r="O793" s="95"/>
      <c r="P793" s="96"/>
      <c r="Q793" s="93"/>
    </row>
    <row r="794" spans="1:17" s="99" customFormat="1">
      <c r="A794" s="92"/>
      <c r="B794" s="92"/>
      <c r="C794" s="93"/>
      <c r="D794" s="115"/>
      <c r="E794" s="92"/>
      <c r="G794" s="93"/>
      <c r="H794" s="100"/>
      <c r="I794" s="98"/>
      <c r="K794" s="93"/>
      <c r="L794" s="100"/>
      <c r="M794" s="100"/>
      <c r="N794" s="95"/>
      <c r="O794" s="95"/>
      <c r="P794" s="96"/>
      <c r="Q794" s="93"/>
    </row>
    <row r="795" spans="1:17" s="99" customFormat="1">
      <c r="A795" s="92"/>
      <c r="B795" s="92"/>
      <c r="C795" s="93"/>
      <c r="D795" s="115"/>
      <c r="E795" s="92"/>
      <c r="G795" s="93"/>
      <c r="H795" s="100"/>
      <c r="I795" s="98"/>
      <c r="K795" s="93"/>
      <c r="L795" s="100"/>
      <c r="M795" s="100"/>
      <c r="N795" s="95"/>
      <c r="O795" s="95"/>
      <c r="P795" s="96"/>
      <c r="Q795" s="93"/>
    </row>
    <row r="796" spans="1:17" s="99" customFormat="1">
      <c r="A796" s="92"/>
      <c r="B796" s="92"/>
      <c r="C796" s="93"/>
      <c r="D796" s="115"/>
      <c r="E796" s="92"/>
      <c r="G796" s="93"/>
      <c r="H796" s="100"/>
      <c r="I796" s="98"/>
      <c r="K796" s="93"/>
      <c r="L796" s="100"/>
      <c r="M796" s="100"/>
      <c r="N796" s="95"/>
      <c r="O796" s="95"/>
      <c r="P796" s="96"/>
      <c r="Q796" s="93"/>
    </row>
    <row r="797" spans="1:17" s="99" customFormat="1">
      <c r="A797" s="92"/>
      <c r="B797" s="92"/>
      <c r="C797" s="93"/>
      <c r="D797" s="115"/>
      <c r="E797" s="92"/>
      <c r="G797" s="93"/>
      <c r="H797" s="100"/>
      <c r="I797" s="98"/>
      <c r="K797" s="93"/>
      <c r="L797" s="100"/>
      <c r="M797" s="100"/>
      <c r="N797" s="95"/>
      <c r="O797" s="95"/>
      <c r="P797" s="96"/>
      <c r="Q797" s="93"/>
    </row>
    <row r="798" spans="1:17" s="99" customFormat="1">
      <c r="A798" s="92"/>
      <c r="B798" s="92"/>
      <c r="C798" s="93"/>
      <c r="D798" s="115"/>
      <c r="E798" s="92"/>
      <c r="G798" s="93"/>
      <c r="H798" s="100"/>
      <c r="I798" s="98"/>
      <c r="K798" s="93"/>
      <c r="L798" s="100"/>
      <c r="M798" s="100"/>
      <c r="N798" s="95"/>
      <c r="O798" s="95"/>
      <c r="P798" s="96"/>
      <c r="Q798" s="93"/>
    </row>
    <row r="799" spans="1:17" s="99" customFormat="1">
      <c r="A799" s="92"/>
      <c r="B799" s="92"/>
      <c r="C799" s="93"/>
      <c r="D799" s="115"/>
      <c r="E799" s="92"/>
      <c r="G799" s="93"/>
      <c r="H799" s="100"/>
      <c r="I799" s="98"/>
      <c r="K799" s="93"/>
      <c r="L799" s="100"/>
      <c r="M799" s="100"/>
      <c r="N799" s="95"/>
      <c r="O799" s="95"/>
      <c r="P799" s="96"/>
      <c r="Q799" s="93"/>
    </row>
    <row r="800" spans="1:17" s="99" customFormat="1">
      <c r="A800" s="92"/>
      <c r="B800" s="92"/>
      <c r="C800" s="93"/>
      <c r="D800" s="115"/>
      <c r="E800" s="92"/>
      <c r="G800" s="93"/>
      <c r="H800" s="100"/>
      <c r="I800" s="98"/>
      <c r="K800" s="93"/>
      <c r="L800" s="100"/>
      <c r="M800" s="100"/>
      <c r="N800" s="95"/>
      <c r="O800" s="95"/>
      <c r="P800" s="96"/>
      <c r="Q800" s="93"/>
    </row>
    <row r="801" spans="1:17" s="99" customFormat="1">
      <c r="A801" s="92"/>
      <c r="B801" s="92"/>
      <c r="C801" s="93"/>
      <c r="D801" s="115"/>
      <c r="E801" s="92"/>
      <c r="G801" s="93"/>
      <c r="H801" s="100"/>
      <c r="I801" s="98"/>
      <c r="K801" s="93"/>
      <c r="L801" s="100"/>
      <c r="M801" s="100"/>
      <c r="N801" s="95"/>
      <c r="O801" s="95"/>
      <c r="P801" s="96"/>
      <c r="Q801" s="93"/>
    </row>
    <row r="802" spans="1:17" s="99" customFormat="1">
      <c r="A802" s="92"/>
      <c r="B802" s="92"/>
      <c r="C802" s="93"/>
      <c r="D802" s="115"/>
      <c r="E802" s="92"/>
      <c r="G802" s="93"/>
      <c r="H802" s="100"/>
      <c r="I802" s="98"/>
      <c r="K802" s="93"/>
      <c r="L802" s="100"/>
      <c r="M802" s="100"/>
      <c r="N802" s="95"/>
      <c r="O802" s="95"/>
      <c r="P802" s="96"/>
      <c r="Q802" s="93"/>
    </row>
    <row r="803" spans="1:17" s="99" customFormat="1">
      <c r="A803" s="92"/>
      <c r="B803" s="92"/>
      <c r="C803" s="93"/>
      <c r="D803" s="115"/>
      <c r="E803" s="92"/>
      <c r="G803" s="93"/>
      <c r="H803" s="100"/>
      <c r="I803" s="98"/>
      <c r="K803" s="93"/>
      <c r="L803" s="100"/>
      <c r="M803" s="100"/>
      <c r="N803" s="95"/>
      <c r="O803" s="95"/>
      <c r="P803" s="96"/>
      <c r="Q803" s="93"/>
    </row>
    <row r="804" spans="1:17" s="99" customFormat="1">
      <c r="A804" s="92"/>
      <c r="B804" s="92"/>
      <c r="C804" s="93"/>
      <c r="D804" s="115"/>
      <c r="E804" s="92"/>
      <c r="G804" s="93"/>
      <c r="H804" s="100"/>
      <c r="I804" s="98"/>
      <c r="K804" s="93"/>
      <c r="L804" s="100"/>
      <c r="M804" s="100"/>
      <c r="N804" s="95"/>
      <c r="O804" s="95"/>
      <c r="P804" s="96"/>
      <c r="Q804" s="93"/>
    </row>
    <row r="805" spans="1:17" s="99" customFormat="1">
      <c r="A805" s="92"/>
      <c r="B805" s="92"/>
      <c r="C805" s="93"/>
      <c r="D805" s="115"/>
      <c r="E805" s="92"/>
      <c r="G805" s="93"/>
      <c r="H805" s="100"/>
      <c r="I805" s="98"/>
      <c r="K805" s="93"/>
      <c r="L805" s="100"/>
      <c r="M805" s="100"/>
      <c r="N805" s="95"/>
      <c r="O805" s="95"/>
      <c r="P805" s="96"/>
      <c r="Q805" s="93"/>
    </row>
    <row r="806" spans="1:17" s="99" customFormat="1">
      <c r="A806" s="92"/>
      <c r="B806" s="92"/>
      <c r="C806" s="93"/>
      <c r="D806" s="115"/>
      <c r="E806" s="92"/>
      <c r="G806" s="93"/>
      <c r="H806" s="100"/>
      <c r="I806" s="98"/>
      <c r="K806" s="93"/>
      <c r="L806" s="100"/>
      <c r="M806" s="100"/>
      <c r="N806" s="95"/>
      <c r="O806" s="95"/>
      <c r="P806" s="96"/>
      <c r="Q806" s="93"/>
    </row>
    <row r="807" spans="1:17" s="99" customFormat="1">
      <c r="A807" s="92"/>
      <c r="B807" s="92"/>
      <c r="C807" s="93"/>
      <c r="D807" s="115"/>
      <c r="E807" s="92"/>
      <c r="G807" s="93"/>
      <c r="H807" s="100"/>
      <c r="I807" s="98"/>
      <c r="K807" s="93"/>
      <c r="L807" s="100"/>
      <c r="M807" s="100"/>
      <c r="N807" s="95"/>
      <c r="O807" s="95"/>
      <c r="P807" s="96"/>
      <c r="Q807" s="93"/>
    </row>
    <row r="808" spans="1:17" s="99" customFormat="1">
      <c r="A808" s="92"/>
      <c r="B808" s="92"/>
      <c r="C808" s="93"/>
      <c r="D808" s="115"/>
      <c r="E808" s="92"/>
      <c r="G808" s="93"/>
      <c r="H808" s="100"/>
      <c r="I808" s="98"/>
      <c r="K808" s="93"/>
      <c r="L808" s="100"/>
      <c r="M808" s="100"/>
      <c r="N808" s="95"/>
      <c r="O808" s="95"/>
      <c r="P808" s="96"/>
      <c r="Q808" s="93"/>
    </row>
    <row r="809" spans="1:17" s="99" customFormat="1">
      <c r="A809" s="92"/>
      <c r="B809" s="92"/>
      <c r="C809" s="93"/>
      <c r="D809" s="115"/>
      <c r="E809" s="92"/>
      <c r="G809" s="93"/>
      <c r="H809" s="100"/>
      <c r="I809" s="98"/>
      <c r="K809" s="93"/>
      <c r="L809" s="100"/>
      <c r="M809" s="100"/>
      <c r="N809" s="95"/>
      <c r="O809" s="95"/>
      <c r="P809" s="96"/>
      <c r="Q809" s="93"/>
    </row>
    <row r="810" spans="1:17" s="99" customFormat="1">
      <c r="A810" s="92"/>
      <c r="B810" s="92"/>
      <c r="C810" s="93"/>
      <c r="D810" s="115"/>
      <c r="E810" s="92"/>
      <c r="G810" s="93"/>
      <c r="H810" s="100"/>
      <c r="I810" s="98"/>
      <c r="K810" s="93"/>
      <c r="L810" s="100"/>
      <c r="M810" s="100"/>
      <c r="N810" s="95"/>
      <c r="O810" s="95"/>
      <c r="P810" s="96"/>
      <c r="Q810" s="93"/>
    </row>
    <row r="811" spans="1:17" s="99" customFormat="1">
      <c r="A811" s="92"/>
      <c r="B811" s="92"/>
      <c r="C811" s="93"/>
      <c r="D811" s="115"/>
      <c r="E811" s="92"/>
      <c r="G811" s="93"/>
      <c r="H811" s="100"/>
      <c r="I811" s="98"/>
      <c r="K811" s="93"/>
      <c r="L811" s="100"/>
      <c r="M811" s="100"/>
      <c r="N811" s="95"/>
      <c r="O811" s="95"/>
      <c r="P811" s="96"/>
      <c r="Q811" s="93"/>
    </row>
    <row r="812" spans="1:17" s="99" customFormat="1">
      <c r="A812" s="92"/>
      <c r="B812" s="92"/>
      <c r="C812" s="93"/>
      <c r="D812" s="115"/>
      <c r="E812" s="92"/>
      <c r="G812" s="93"/>
      <c r="H812" s="100"/>
      <c r="I812" s="98"/>
      <c r="K812" s="93"/>
      <c r="L812" s="100"/>
      <c r="M812" s="100"/>
      <c r="N812" s="95"/>
      <c r="O812" s="95"/>
      <c r="P812" s="96"/>
      <c r="Q812" s="93"/>
    </row>
    <row r="813" spans="1:17" s="99" customFormat="1">
      <c r="A813" s="92"/>
      <c r="B813" s="92"/>
      <c r="C813" s="93"/>
      <c r="D813" s="115"/>
      <c r="E813" s="92"/>
      <c r="G813" s="93"/>
      <c r="H813" s="100"/>
      <c r="I813" s="98"/>
      <c r="K813" s="93"/>
      <c r="L813" s="100"/>
      <c r="M813" s="100"/>
      <c r="N813" s="95"/>
      <c r="O813" s="95"/>
      <c r="P813" s="96"/>
      <c r="Q813" s="93"/>
    </row>
    <row r="814" spans="1:17" s="99" customFormat="1">
      <c r="A814" s="92"/>
      <c r="B814" s="92"/>
      <c r="C814" s="93"/>
      <c r="D814" s="115"/>
      <c r="E814" s="92"/>
      <c r="G814" s="93"/>
      <c r="H814" s="100"/>
      <c r="I814" s="98"/>
      <c r="K814" s="93"/>
      <c r="L814" s="100"/>
      <c r="M814" s="100"/>
      <c r="N814" s="95"/>
      <c r="O814" s="95"/>
      <c r="P814" s="96"/>
      <c r="Q814" s="93"/>
    </row>
    <row r="815" spans="1:17" s="99" customFormat="1">
      <c r="A815" s="92"/>
      <c r="B815" s="92"/>
      <c r="C815" s="93"/>
      <c r="D815" s="115"/>
      <c r="E815" s="92"/>
      <c r="G815" s="93"/>
      <c r="H815" s="100"/>
      <c r="I815" s="98"/>
      <c r="K815" s="93"/>
      <c r="L815" s="100"/>
      <c r="M815" s="100"/>
      <c r="N815" s="95"/>
      <c r="O815" s="95"/>
      <c r="P815" s="96"/>
      <c r="Q815" s="93"/>
    </row>
    <row r="816" spans="1:17" s="99" customFormat="1">
      <c r="A816" s="92"/>
      <c r="B816" s="92"/>
      <c r="C816" s="93"/>
      <c r="D816" s="115"/>
      <c r="E816" s="92"/>
      <c r="G816" s="93"/>
      <c r="H816" s="100"/>
      <c r="I816" s="98"/>
      <c r="K816" s="93"/>
      <c r="L816" s="100"/>
      <c r="M816" s="100"/>
      <c r="N816" s="95"/>
      <c r="O816" s="95"/>
      <c r="P816" s="96"/>
      <c r="Q816" s="93"/>
    </row>
    <row r="817" spans="1:17" s="99" customFormat="1">
      <c r="A817" s="92"/>
      <c r="B817" s="92"/>
      <c r="C817" s="93"/>
      <c r="D817" s="115"/>
      <c r="E817" s="92"/>
      <c r="G817" s="93"/>
      <c r="H817" s="100"/>
      <c r="I817" s="98"/>
      <c r="K817" s="93"/>
      <c r="L817" s="100"/>
      <c r="M817" s="100"/>
      <c r="N817" s="95"/>
      <c r="O817" s="95"/>
      <c r="P817" s="96"/>
      <c r="Q817" s="93"/>
    </row>
    <row r="818" spans="1:17" s="99" customFormat="1">
      <c r="A818" s="92"/>
      <c r="B818" s="92"/>
      <c r="C818" s="93"/>
      <c r="D818" s="115"/>
      <c r="E818" s="92"/>
      <c r="G818" s="93"/>
      <c r="H818" s="100"/>
      <c r="I818" s="98"/>
      <c r="K818" s="93"/>
      <c r="L818" s="100"/>
      <c r="M818" s="100"/>
      <c r="N818" s="95"/>
      <c r="O818" s="95"/>
      <c r="P818" s="96"/>
      <c r="Q818" s="93"/>
    </row>
    <row r="819" spans="1:17" s="99" customFormat="1">
      <c r="A819" s="92"/>
      <c r="B819" s="92"/>
      <c r="C819" s="93"/>
      <c r="D819" s="115"/>
      <c r="E819" s="92"/>
      <c r="G819" s="93"/>
      <c r="H819" s="100"/>
      <c r="I819" s="98"/>
      <c r="K819" s="93"/>
      <c r="L819" s="100"/>
      <c r="M819" s="100"/>
      <c r="N819" s="95"/>
      <c r="O819" s="95"/>
      <c r="P819" s="96"/>
      <c r="Q819" s="93"/>
    </row>
    <row r="820" spans="1:17" s="99" customFormat="1">
      <c r="A820" s="92"/>
      <c r="B820" s="92"/>
      <c r="C820" s="93"/>
      <c r="D820" s="115"/>
      <c r="E820" s="92"/>
      <c r="G820" s="93"/>
      <c r="H820" s="100"/>
      <c r="I820" s="98"/>
      <c r="K820" s="93"/>
      <c r="L820" s="100"/>
      <c r="M820" s="100"/>
      <c r="N820" s="95"/>
      <c r="O820" s="95"/>
      <c r="P820" s="96"/>
      <c r="Q820" s="93"/>
    </row>
    <row r="821" spans="1:17" s="99" customFormat="1">
      <c r="A821" s="92"/>
      <c r="B821" s="92"/>
      <c r="C821" s="93"/>
      <c r="D821" s="115"/>
      <c r="E821" s="92"/>
      <c r="G821" s="93"/>
      <c r="H821" s="100"/>
      <c r="I821" s="98"/>
      <c r="K821" s="93"/>
      <c r="L821" s="100"/>
      <c r="M821" s="100"/>
      <c r="N821" s="95"/>
      <c r="O821" s="95"/>
      <c r="P821" s="96"/>
      <c r="Q821" s="93"/>
    </row>
    <row r="822" spans="1:17" s="99" customFormat="1">
      <c r="A822" s="92"/>
      <c r="B822" s="92"/>
      <c r="C822" s="93"/>
      <c r="D822" s="115"/>
      <c r="E822" s="92"/>
      <c r="G822" s="93"/>
      <c r="H822" s="100"/>
      <c r="I822" s="98"/>
      <c r="K822" s="93"/>
      <c r="L822" s="100"/>
      <c r="M822" s="100"/>
      <c r="N822" s="95"/>
      <c r="O822" s="95"/>
      <c r="P822" s="96"/>
      <c r="Q822" s="93"/>
    </row>
    <row r="823" spans="1:17" s="99" customFormat="1">
      <c r="A823" s="92"/>
      <c r="B823" s="92"/>
      <c r="C823" s="93"/>
      <c r="D823" s="115"/>
      <c r="E823" s="92"/>
      <c r="G823" s="93"/>
      <c r="H823" s="100"/>
      <c r="I823" s="98"/>
      <c r="K823" s="93"/>
      <c r="L823" s="100"/>
      <c r="M823" s="100"/>
      <c r="N823" s="95"/>
      <c r="O823" s="95"/>
      <c r="P823" s="96"/>
      <c r="Q823" s="93"/>
    </row>
    <row r="824" spans="1:17" s="99" customFormat="1">
      <c r="A824" s="92"/>
      <c r="B824" s="92"/>
      <c r="C824" s="93"/>
      <c r="D824" s="115"/>
      <c r="E824" s="92"/>
      <c r="G824" s="93"/>
      <c r="H824" s="100"/>
      <c r="I824" s="98"/>
      <c r="K824" s="93"/>
      <c r="L824" s="100"/>
      <c r="M824" s="100"/>
      <c r="N824" s="95"/>
      <c r="O824" s="95"/>
      <c r="P824" s="96"/>
      <c r="Q824" s="93"/>
    </row>
    <row r="825" spans="1:17" s="99" customFormat="1">
      <c r="A825" s="92"/>
      <c r="B825" s="92"/>
      <c r="C825" s="93"/>
      <c r="D825" s="115"/>
      <c r="E825" s="92"/>
      <c r="G825" s="93"/>
      <c r="H825" s="100"/>
      <c r="I825" s="98"/>
      <c r="K825" s="93"/>
      <c r="L825" s="100"/>
      <c r="M825" s="100"/>
      <c r="N825" s="95"/>
      <c r="O825" s="95"/>
      <c r="P825" s="96"/>
      <c r="Q825" s="93"/>
    </row>
    <row r="826" spans="1:17" s="99" customFormat="1">
      <c r="A826" s="92"/>
      <c r="B826" s="92"/>
      <c r="C826" s="93"/>
      <c r="D826" s="115"/>
      <c r="E826" s="92"/>
      <c r="G826" s="93"/>
      <c r="H826" s="100"/>
      <c r="I826" s="98"/>
      <c r="K826" s="93"/>
      <c r="L826" s="100"/>
      <c r="M826" s="100"/>
      <c r="N826" s="95"/>
      <c r="O826" s="95"/>
      <c r="P826" s="96"/>
      <c r="Q826" s="93"/>
    </row>
    <row r="827" spans="1:17" s="99" customFormat="1">
      <c r="A827" s="92"/>
      <c r="B827" s="92"/>
      <c r="C827" s="93"/>
      <c r="D827" s="115"/>
      <c r="E827" s="92"/>
      <c r="G827" s="93"/>
      <c r="H827" s="100"/>
      <c r="I827" s="98"/>
      <c r="K827" s="93"/>
      <c r="L827" s="100"/>
      <c r="M827" s="100"/>
      <c r="N827" s="95"/>
      <c r="O827" s="95"/>
      <c r="P827" s="96"/>
      <c r="Q827" s="93"/>
    </row>
    <row r="828" spans="1:17" s="99" customFormat="1">
      <c r="A828" s="92"/>
      <c r="B828" s="92"/>
      <c r="C828" s="93"/>
      <c r="D828" s="115"/>
      <c r="E828" s="92"/>
      <c r="G828" s="93"/>
      <c r="H828" s="100"/>
      <c r="I828" s="98"/>
      <c r="K828" s="93"/>
      <c r="L828" s="100"/>
      <c r="M828" s="100"/>
      <c r="N828" s="95"/>
      <c r="O828" s="95"/>
      <c r="P828" s="96"/>
      <c r="Q828" s="93"/>
    </row>
    <row r="829" spans="1:17" s="99" customFormat="1">
      <c r="A829" s="92"/>
      <c r="B829" s="92"/>
      <c r="C829" s="93"/>
      <c r="D829" s="115"/>
      <c r="E829" s="92"/>
      <c r="G829" s="93"/>
      <c r="H829" s="100"/>
      <c r="I829" s="98"/>
      <c r="K829" s="93"/>
      <c r="L829" s="100"/>
      <c r="M829" s="100"/>
      <c r="N829" s="95"/>
      <c r="O829" s="95"/>
      <c r="P829" s="96"/>
      <c r="Q829" s="93"/>
    </row>
    <row r="830" spans="1:17" s="99" customFormat="1">
      <c r="A830" s="92"/>
      <c r="B830" s="92"/>
      <c r="C830" s="93"/>
      <c r="D830" s="115"/>
      <c r="E830" s="92"/>
      <c r="G830" s="93"/>
      <c r="H830" s="100"/>
      <c r="I830" s="98"/>
      <c r="K830" s="93"/>
      <c r="L830" s="100"/>
      <c r="M830" s="100"/>
      <c r="N830" s="95"/>
      <c r="O830" s="95"/>
      <c r="P830" s="96"/>
      <c r="Q830" s="93"/>
    </row>
    <row r="831" spans="1:17" s="99" customFormat="1">
      <c r="A831" s="92"/>
      <c r="B831" s="92"/>
      <c r="C831" s="93"/>
      <c r="D831" s="115"/>
      <c r="E831" s="92"/>
      <c r="G831" s="93"/>
      <c r="H831" s="100"/>
      <c r="I831" s="98"/>
      <c r="K831" s="93"/>
      <c r="L831" s="100"/>
      <c r="M831" s="100"/>
      <c r="N831" s="95"/>
      <c r="O831" s="95"/>
      <c r="P831" s="96"/>
      <c r="Q831" s="93"/>
    </row>
    <row r="832" spans="1:17" s="99" customFormat="1">
      <c r="A832" s="92"/>
      <c r="B832" s="92"/>
      <c r="C832" s="93"/>
      <c r="D832" s="115"/>
      <c r="E832" s="92"/>
      <c r="G832" s="93"/>
      <c r="H832" s="100"/>
      <c r="I832" s="98"/>
      <c r="K832" s="93"/>
      <c r="L832" s="100"/>
      <c r="M832" s="100"/>
      <c r="N832" s="95"/>
      <c r="O832" s="95"/>
      <c r="P832" s="96"/>
      <c r="Q832" s="93"/>
    </row>
    <row r="833" spans="1:17" s="99" customFormat="1">
      <c r="A833" s="92"/>
      <c r="B833" s="92"/>
      <c r="C833" s="93"/>
      <c r="D833" s="115"/>
      <c r="E833" s="92"/>
      <c r="G833" s="93"/>
      <c r="H833" s="100"/>
      <c r="I833" s="98"/>
      <c r="K833" s="93"/>
      <c r="L833" s="100"/>
      <c r="M833" s="100"/>
      <c r="N833" s="95"/>
      <c r="O833" s="95"/>
      <c r="P833" s="96"/>
      <c r="Q833" s="93"/>
    </row>
    <row r="834" spans="1:17" s="99" customFormat="1">
      <c r="A834" s="92"/>
      <c r="B834" s="92"/>
      <c r="C834" s="93"/>
      <c r="D834" s="115"/>
      <c r="E834" s="92"/>
      <c r="G834" s="93"/>
      <c r="H834" s="100"/>
      <c r="I834" s="98"/>
      <c r="K834" s="93"/>
      <c r="L834" s="100"/>
      <c r="M834" s="100"/>
      <c r="N834" s="95"/>
      <c r="O834" s="95"/>
      <c r="P834" s="96"/>
      <c r="Q834" s="93"/>
    </row>
    <row r="835" spans="1:17" s="99" customFormat="1">
      <c r="A835" s="92"/>
      <c r="B835" s="92"/>
      <c r="C835" s="93"/>
      <c r="D835" s="115"/>
      <c r="E835" s="92"/>
      <c r="G835" s="93"/>
      <c r="H835" s="100"/>
      <c r="I835" s="98"/>
      <c r="K835" s="93"/>
      <c r="L835" s="100"/>
      <c r="M835" s="100"/>
      <c r="N835" s="95"/>
      <c r="O835" s="95"/>
      <c r="P835" s="96"/>
      <c r="Q835" s="93"/>
    </row>
    <row r="836" spans="1:17" s="99" customFormat="1">
      <c r="A836" s="92"/>
      <c r="B836" s="92"/>
      <c r="C836" s="93"/>
      <c r="D836" s="115"/>
      <c r="E836" s="92"/>
      <c r="G836" s="93"/>
      <c r="H836" s="100"/>
      <c r="I836" s="98"/>
      <c r="K836" s="93"/>
      <c r="L836" s="100"/>
      <c r="M836" s="100"/>
      <c r="N836" s="95"/>
      <c r="O836" s="95"/>
      <c r="P836" s="96"/>
      <c r="Q836" s="93"/>
    </row>
    <row r="837" spans="1:17" s="99" customFormat="1">
      <c r="A837" s="92"/>
      <c r="B837" s="92"/>
      <c r="C837" s="93"/>
      <c r="D837" s="115"/>
      <c r="E837" s="92"/>
      <c r="G837" s="93"/>
      <c r="H837" s="100"/>
      <c r="I837" s="98"/>
      <c r="K837" s="93"/>
      <c r="L837" s="100"/>
      <c r="M837" s="100"/>
      <c r="N837" s="95"/>
      <c r="O837" s="95"/>
      <c r="P837" s="96"/>
      <c r="Q837" s="93"/>
    </row>
    <row r="838" spans="1:17" s="99" customFormat="1">
      <c r="A838" s="92"/>
      <c r="B838" s="92"/>
      <c r="C838" s="93"/>
      <c r="D838" s="115"/>
      <c r="E838" s="92"/>
      <c r="G838" s="93"/>
      <c r="H838" s="100"/>
      <c r="I838" s="98"/>
      <c r="K838" s="93"/>
      <c r="L838" s="100"/>
      <c r="M838" s="100"/>
      <c r="N838" s="95"/>
      <c r="O838" s="95"/>
      <c r="P838" s="96"/>
      <c r="Q838" s="93"/>
    </row>
    <row r="839" spans="1:17" s="99" customFormat="1">
      <c r="A839" s="92"/>
      <c r="B839" s="92"/>
      <c r="C839" s="93"/>
      <c r="D839" s="115"/>
      <c r="E839" s="92"/>
      <c r="G839" s="93"/>
      <c r="H839" s="100"/>
      <c r="I839" s="98"/>
      <c r="K839" s="93"/>
      <c r="L839" s="100"/>
      <c r="M839" s="100"/>
      <c r="N839" s="95"/>
      <c r="O839" s="95"/>
      <c r="P839" s="96"/>
      <c r="Q839" s="93"/>
    </row>
    <row r="840" spans="1:17" s="99" customFormat="1">
      <c r="A840" s="92"/>
      <c r="B840" s="92"/>
      <c r="C840" s="93"/>
      <c r="D840" s="115"/>
      <c r="E840" s="92"/>
      <c r="G840" s="93"/>
      <c r="H840" s="100"/>
      <c r="I840" s="98"/>
      <c r="K840" s="93"/>
      <c r="L840" s="100"/>
      <c r="M840" s="100"/>
      <c r="N840" s="95"/>
      <c r="O840" s="95"/>
      <c r="P840" s="96"/>
      <c r="Q840" s="93"/>
    </row>
    <row r="841" spans="1:17" s="99" customFormat="1">
      <c r="A841" s="92"/>
      <c r="B841" s="92"/>
      <c r="C841" s="93"/>
      <c r="D841" s="115"/>
      <c r="E841" s="92"/>
      <c r="G841" s="93"/>
      <c r="H841" s="100"/>
      <c r="I841" s="98"/>
      <c r="K841" s="93"/>
      <c r="L841" s="100"/>
      <c r="M841" s="100"/>
      <c r="N841" s="95"/>
      <c r="O841" s="95"/>
      <c r="P841" s="96"/>
      <c r="Q841" s="93"/>
    </row>
    <row r="842" spans="1:17" s="99" customFormat="1">
      <c r="A842" s="92"/>
      <c r="B842" s="92"/>
      <c r="C842" s="93"/>
      <c r="D842" s="115"/>
      <c r="E842" s="92"/>
      <c r="G842" s="93"/>
      <c r="H842" s="100"/>
      <c r="I842" s="98"/>
      <c r="K842" s="93"/>
      <c r="L842" s="100"/>
      <c r="M842" s="100"/>
      <c r="N842" s="95"/>
      <c r="O842" s="95"/>
      <c r="P842" s="96"/>
      <c r="Q842" s="93"/>
    </row>
    <row r="843" spans="1:17" s="99" customFormat="1">
      <c r="A843" s="92"/>
      <c r="B843" s="92"/>
      <c r="C843" s="93"/>
      <c r="D843" s="115"/>
      <c r="E843" s="92"/>
      <c r="G843" s="93"/>
      <c r="H843" s="100"/>
      <c r="I843" s="98"/>
      <c r="K843" s="93"/>
      <c r="L843" s="100"/>
      <c r="M843" s="100"/>
      <c r="N843" s="95"/>
      <c r="O843" s="95"/>
      <c r="P843" s="96"/>
      <c r="Q843" s="93"/>
    </row>
    <row r="844" spans="1:17" s="99" customFormat="1">
      <c r="A844" s="92"/>
      <c r="B844" s="92"/>
      <c r="C844" s="93"/>
      <c r="D844" s="115"/>
      <c r="E844" s="92"/>
      <c r="G844" s="93"/>
      <c r="H844" s="100"/>
      <c r="I844" s="98"/>
      <c r="K844" s="93"/>
      <c r="L844" s="100"/>
      <c r="M844" s="100"/>
      <c r="N844" s="95"/>
      <c r="O844" s="95"/>
      <c r="P844" s="96"/>
      <c r="Q844" s="93"/>
    </row>
    <row r="845" spans="1:17" s="99" customFormat="1">
      <c r="A845" s="92"/>
      <c r="B845" s="92"/>
      <c r="C845" s="93"/>
      <c r="D845" s="115"/>
      <c r="E845" s="92"/>
      <c r="G845" s="93"/>
      <c r="H845" s="100"/>
      <c r="I845" s="98"/>
      <c r="K845" s="93"/>
      <c r="L845" s="100"/>
      <c r="M845" s="100"/>
      <c r="N845" s="95"/>
      <c r="O845" s="95"/>
      <c r="P845" s="96"/>
      <c r="Q845" s="93"/>
    </row>
    <row r="846" spans="1:17" s="99" customFormat="1">
      <c r="A846" s="92"/>
      <c r="B846" s="92"/>
      <c r="C846" s="93"/>
      <c r="D846" s="115"/>
      <c r="E846" s="92"/>
      <c r="G846" s="93"/>
      <c r="H846" s="100"/>
      <c r="I846" s="98"/>
      <c r="K846" s="93"/>
      <c r="L846" s="100"/>
      <c r="M846" s="100"/>
      <c r="N846" s="95"/>
      <c r="O846" s="95"/>
      <c r="P846" s="96"/>
      <c r="Q846" s="93"/>
    </row>
    <row r="847" spans="1:17" s="99" customFormat="1">
      <c r="A847" s="92"/>
      <c r="B847" s="92"/>
      <c r="C847" s="93"/>
      <c r="D847" s="115"/>
      <c r="E847" s="92"/>
      <c r="G847" s="93"/>
      <c r="H847" s="100"/>
      <c r="I847" s="98"/>
      <c r="K847" s="93"/>
      <c r="L847" s="100"/>
      <c r="M847" s="100"/>
      <c r="N847" s="95"/>
      <c r="O847" s="95"/>
      <c r="P847" s="96"/>
      <c r="Q847" s="93"/>
    </row>
    <row r="848" spans="1:17" s="99" customFormat="1">
      <c r="A848" s="92"/>
      <c r="B848" s="92"/>
      <c r="C848" s="93"/>
      <c r="D848" s="115"/>
      <c r="E848" s="92"/>
      <c r="G848" s="93"/>
      <c r="H848" s="100"/>
      <c r="I848" s="98"/>
      <c r="K848" s="93"/>
      <c r="L848" s="100"/>
      <c r="M848" s="100"/>
      <c r="N848" s="95"/>
      <c r="O848" s="95"/>
      <c r="P848" s="96"/>
      <c r="Q848" s="93"/>
    </row>
    <row r="849" spans="1:17" s="99" customFormat="1">
      <c r="A849" s="92"/>
      <c r="B849" s="92"/>
      <c r="C849" s="93"/>
      <c r="D849" s="115"/>
      <c r="E849" s="92"/>
      <c r="G849" s="93"/>
      <c r="H849" s="100"/>
      <c r="I849" s="98"/>
      <c r="K849" s="93"/>
      <c r="L849" s="100"/>
      <c r="M849" s="100"/>
      <c r="N849" s="95"/>
      <c r="O849" s="95"/>
      <c r="P849" s="96"/>
      <c r="Q849" s="93"/>
    </row>
    <row r="850" spans="1:17" s="99" customFormat="1">
      <c r="A850" s="92"/>
      <c r="B850" s="92"/>
      <c r="C850" s="93"/>
      <c r="D850" s="115"/>
      <c r="E850" s="92"/>
      <c r="G850" s="93"/>
      <c r="H850" s="100"/>
      <c r="I850" s="98"/>
      <c r="K850" s="93"/>
      <c r="L850" s="100"/>
      <c r="M850" s="100"/>
      <c r="N850" s="95"/>
      <c r="O850" s="95"/>
      <c r="P850" s="96"/>
      <c r="Q850" s="93"/>
    </row>
    <row r="851" spans="1:17" s="99" customFormat="1">
      <c r="A851" s="92"/>
      <c r="B851" s="92"/>
      <c r="C851" s="93"/>
      <c r="D851" s="115"/>
      <c r="E851" s="92"/>
      <c r="G851" s="93"/>
      <c r="H851" s="100"/>
      <c r="I851" s="98"/>
      <c r="K851" s="93"/>
      <c r="L851" s="100"/>
      <c r="M851" s="100"/>
      <c r="N851" s="95"/>
      <c r="O851" s="95"/>
      <c r="P851" s="96"/>
      <c r="Q851" s="93"/>
    </row>
    <row r="852" spans="1:17" s="99" customFormat="1">
      <c r="A852" s="92"/>
      <c r="B852" s="92"/>
      <c r="C852" s="93"/>
      <c r="D852" s="115"/>
      <c r="E852" s="92"/>
      <c r="G852" s="93"/>
      <c r="H852" s="100"/>
      <c r="I852" s="98"/>
      <c r="K852" s="93"/>
      <c r="L852" s="100"/>
      <c r="M852" s="100"/>
      <c r="N852" s="95"/>
      <c r="O852" s="95"/>
      <c r="P852" s="96"/>
      <c r="Q852" s="93"/>
    </row>
    <row r="853" spans="1:17" s="99" customFormat="1">
      <c r="A853" s="92"/>
      <c r="B853" s="92"/>
      <c r="C853" s="93"/>
      <c r="D853" s="115"/>
      <c r="E853" s="92"/>
      <c r="G853" s="93"/>
      <c r="H853" s="100"/>
      <c r="I853" s="98"/>
      <c r="K853" s="93"/>
      <c r="L853" s="100"/>
      <c r="M853" s="100"/>
      <c r="N853" s="95"/>
      <c r="O853" s="95"/>
      <c r="P853" s="96"/>
      <c r="Q853" s="93"/>
    </row>
    <row r="854" spans="1:17" s="99" customFormat="1">
      <c r="A854" s="92"/>
      <c r="B854" s="92"/>
      <c r="C854" s="93"/>
      <c r="D854" s="115"/>
      <c r="E854" s="92"/>
      <c r="G854" s="93"/>
      <c r="H854" s="100"/>
      <c r="I854" s="98"/>
      <c r="K854" s="93"/>
      <c r="L854" s="100"/>
      <c r="M854" s="100"/>
      <c r="N854" s="95"/>
      <c r="O854" s="95"/>
      <c r="P854" s="96"/>
      <c r="Q854" s="93"/>
    </row>
    <row r="855" spans="1:17" s="99" customFormat="1">
      <c r="A855" s="92"/>
      <c r="B855" s="92"/>
      <c r="C855" s="93"/>
      <c r="D855" s="115"/>
      <c r="E855" s="92"/>
      <c r="G855" s="93"/>
      <c r="H855" s="100"/>
      <c r="I855" s="98"/>
      <c r="K855" s="93"/>
      <c r="L855" s="100"/>
      <c r="M855" s="100"/>
      <c r="N855" s="95"/>
      <c r="O855" s="95"/>
      <c r="P855" s="96"/>
      <c r="Q855" s="93"/>
    </row>
    <row r="856" spans="1:17" s="99" customFormat="1">
      <c r="A856" s="92"/>
      <c r="B856" s="92"/>
      <c r="C856" s="93"/>
      <c r="D856" s="115"/>
      <c r="E856" s="92"/>
      <c r="G856" s="93"/>
      <c r="H856" s="100"/>
      <c r="I856" s="98"/>
      <c r="K856" s="93"/>
      <c r="L856" s="100"/>
      <c r="M856" s="100"/>
      <c r="N856" s="95"/>
      <c r="O856" s="95"/>
      <c r="P856" s="96"/>
      <c r="Q856" s="93"/>
    </row>
    <row r="857" spans="1:17" s="99" customFormat="1">
      <c r="A857" s="92"/>
      <c r="B857" s="92"/>
      <c r="C857" s="93"/>
      <c r="D857" s="115"/>
      <c r="E857" s="92"/>
      <c r="G857" s="93"/>
      <c r="H857" s="100"/>
      <c r="I857" s="98"/>
      <c r="K857" s="93"/>
      <c r="L857" s="100"/>
      <c r="M857" s="100"/>
      <c r="N857" s="95"/>
      <c r="O857" s="95"/>
      <c r="P857" s="96"/>
      <c r="Q857" s="93"/>
    </row>
    <row r="858" spans="1:17" s="99" customFormat="1">
      <c r="A858" s="92"/>
      <c r="B858" s="92"/>
      <c r="C858" s="93"/>
      <c r="D858" s="115"/>
      <c r="E858" s="92"/>
      <c r="G858" s="93"/>
      <c r="H858" s="100"/>
      <c r="I858" s="98"/>
      <c r="K858" s="93"/>
      <c r="L858" s="100"/>
      <c r="M858" s="100"/>
      <c r="N858" s="95"/>
      <c r="O858" s="95"/>
      <c r="P858" s="96"/>
      <c r="Q858" s="93"/>
    </row>
    <row r="859" spans="1:17" s="99" customFormat="1">
      <c r="A859" s="92"/>
      <c r="B859" s="92"/>
      <c r="C859" s="93"/>
      <c r="D859" s="115"/>
      <c r="E859" s="92"/>
      <c r="G859" s="93"/>
      <c r="H859" s="100"/>
      <c r="I859" s="98"/>
      <c r="K859" s="93"/>
      <c r="L859" s="100"/>
      <c r="M859" s="100"/>
      <c r="N859" s="95"/>
      <c r="O859" s="95"/>
      <c r="P859" s="96"/>
      <c r="Q859" s="93"/>
    </row>
    <row r="860" spans="1:17" s="99" customFormat="1">
      <c r="A860" s="92"/>
      <c r="B860" s="92"/>
      <c r="C860" s="93"/>
      <c r="D860" s="115"/>
      <c r="E860" s="92"/>
      <c r="G860" s="93"/>
      <c r="H860" s="100"/>
      <c r="I860" s="98"/>
      <c r="K860" s="93"/>
      <c r="L860" s="100"/>
      <c r="M860" s="100"/>
      <c r="N860" s="95"/>
      <c r="O860" s="95"/>
      <c r="P860" s="96"/>
      <c r="Q860" s="93"/>
    </row>
    <row r="861" spans="1:17" s="99" customFormat="1">
      <c r="A861" s="92"/>
      <c r="B861" s="92"/>
      <c r="C861" s="93"/>
      <c r="D861" s="115"/>
      <c r="E861" s="92"/>
      <c r="G861" s="93"/>
      <c r="H861" s="100"/>
      <c r="I861" s="98"/>
      <c r="K861" s="93"/>
      <c r="L861" s="100"/>
      <c r="M861" s="100"/>
      <c r="N861" s="95"/>
      <c r="O861" s="95"/>
      <c r="P861" s="96"/>
      <c r="Q861" s="93"/>
    </row>
    <row r="862" spans="1:17" s="99" customFormat="1">
      <c r="A862" s="92"/>
      <c r="B862" s="92"/>
      <c r="C862" s="93"/>
      <c r="D862" s="115"/>
      <c r="E862" s="92"/>
      <c r="G862" s="93"/>
      <c r="H862" s="100"/>
      <c r="I862" s="98"/>
      <c r="K862" s="93"/>
      <c r="L862" s="100"/>
      <c r="M862" s="100"/>
      <c r="N862" s="95"/>
      <c r="O862" s="95"/>
      <c r="P862" s="96"/>
      <c r="Q862" s="93"/>
    </row>
    <row r="863" spans="1:17" s="99" customFormat="1">
      <c r="A863" s="92"/>
      <c r="B863" s="92"/>
      <c r="C863" s="93"/>
      <c r="D863" s="115"/>
      <c r="E863" s="92"/>
      <c r="G863" s="93"/>
      <c r="H863" s="100"/>
      <c r="I863" s="98"/>
      <c r="K863" s="93"/>
      <c r="L863" s="100"/>
      <c r="M863" s="100"/>
      <c r="N863" s="95"/>
      <c r="O863" s="95"/>
      <c r="P863" s="96"/>
      <c r="Q863" s="93"/>
    </row>
    <row r="864" spans="1:17" s="99" customFormat="1">
      <c r="A864" s="92"/>
      <c r="B864" s="92"/>
      <c r="C864" s="93"/>
      <c r="D864" s="115"/>
      <c r="E864" s="92"/>
      <c r="G864" s="93"/>
      <c r="H864" s="100"/>
      <c r="I864" s="98"/>
      <c r="K864" s="93"/>
      <c r="L864" s="100"/>
      <c r="M864" s="100"/>
      <c r="N864" s="95"/>
      <c r="O864" s="95"/>
      <c r="P864" s="96"/>
      <c r="Q864" s="93"/>
    </row>
    <row r="865" spans="1:17" s="99" customFormat="1">
      <c r="A865" s="92"/>
      <c r="B865" s="92"/>
      <c r="C865" s="93"/>
      <c r="D865" s="115"/>
      <c r="E865" s="92"/>
      <c r="G865" s="93"/>
      <c r="H865" s="100"/>
      <c r="I865" s="98"/>
      <c r="K865" s="93"/>
      <c r="L865" s="100"/>
      <c r="M865" s="100"/>
      <c r="N865" s="95"/>
      <c r="O865" s="95"/>
      <c r="P865" s="96"/>
      <c r="Q865" s="93"/>
    </row>
    <row r="866" spans="1:17" s="99" customFormat="1">
      <c r="A866" s="92"/>
      <c r="B866" s="92"/>
      <c r="C866" s="93"/>
      <c r="D866" s="115"/>
      <c r="E866" s="92"/>
      <c r="G866" s="93"/>
      <c r="H866" s="100"/>
      <c r="I866" s="98"/>
      <c r="K866" s="93"/>
      <c r="L866" s="100"/>
      <c r="M866" s="100"/>
      <c r="N866" s="95"/>
      <c r="O866" s="95"/>
      <c r="P866" s="96"/>
      <c r="Q866" s="93"/>
    </row>
    <row r="867" spans="1:17" s="99" customFormat="1">
      <c r="A867" s="92"/>
      <c r="B867" s="92"/>
      <c r="C867" s="93"/>
      <c r="D867" s="115"/>
      <c r="E867" s="92"/>
      <c r="G867" s="93"/>
      <c r="H867" s="100"/>
      <c r="I867" s="98"/>
      <c r="K867" s="93"/>
      <c r="L867" s="100"/>
      <c r="M867" s="100"/>
      <c r="N867" s="95"/>
      <c r="O867" s="95"/>
      <c r="P867" s="96"/>
      <c r="Q867" s="93"/>
    </row>
    <row r="868" spans="1:17" s="99" customFormat="1">
      <c r="A868" s="92"/>
      <c r="B868" s="92"/>
      <c r="C868" s="93"/>
      <c r="D868" s="115"/>
      <c r="E868" s="92"/>
      <c r="G868" s="93"/>
      <c r="H868" s="100"/>
      <c r="I868" s="98"/>
      <c r="K868" s="93"/>
      <c r="L868" s="100"/>
      <c r="M868" s="100"/>
      <c r="N868" s="95"/>
      <c r="O868" s="95"/>
      <c r="P868" s="96"/>
      <c r="Q868" s="93"/>
    </row>
    <row r="869" spans="1:17" s="99" customFormat="1">
      <c r="A869" s="92"/>
      <c r="B869" s="92"/>
      <c r="C869" s="93"/>
      <c r="D869" s="115"/>
      <c r="E869" s="92"/>
      <c r="G869" s="93"/>
      <c r="H869" s="100"/>
      <c r="I869" s="98"/>
      <c r="K869" s="93"/>
      <c r="L869" s="100"/>
      <c r="M869" s="100"/>
      <c r="N869" s="95"/>
      <c r="O869" s="95"/>
      <c r="P869" s="96"/>
      <c r="Q869" s="93"/>
    </row>
    <row r="870" spans="1:17" s="99" customFormat="1">
      <c r="A870" s="92"/>
      <c r="B870" s="92"/>
      <c r="C870" s="93"/>
      <c r="D870" s="115"/>
      <c r="E870" s="92"/>
      <c r="G870" s="93"/>
      <c r="H870" s="100"/>
      <c r="I870" s="98"/>
      <c r="K870" s="93"/>
      <c r="L870" s="100"/>
      <c r="M870" s="100"/>
      <c r="N870" s="95"/>
      <c r="O870" s="95"/>
      <c r="P870" s="96"/>
      <c r="Q870" s="93"/>
    </row>
    <row r="871" spans="1:17" s="99" customFormat="1">
      <c r="A871" s="92"/>
      <c r="B871" s="92"/>
      <c r="C871" s="93"/>
      <c r="D871" s="115"/>
      <c r="E871" s="92"/>
      <c r="G871" s="93"/>
      <c r="H871" s="100"/>
      <c r="I871" s="98"/>
      <c r="K871" s="93"/>
      <c r="L871" s="100"/>
      <c r="M871" s="100"/>
      <c r="N871" s="95"/>
      <c r="O871" s="95"/>
      <c r="P871" s="96"/>
      <c r="Q871" s="93"/>
    </row>
    <row r="872" spans="1:17" s="99" customFormat="1">
      <c r="A872" s="92"/>
      <c r="B872" s="92"/>
      <c r="C872" s="93"/>
      <c r="D872" s="115"/>
      <c r="E872" s="92"/>
      <c r="G872" s="93"/>
      <c r="H872" s="100"/>
      <c r="I872" s="98"/>
      <c r="K872" s="93"/>
      <c r="L872" s="100"/>
      <c r="M872" s="100"/>
      <c r="N872" s="95"/>
      <c r="O872" s="95"/>
      <c r="P872" s="96"/>
      <c r="Q872" s="93"/>
    </row>
    <row r="873" spans="1:17" s="99" customFormat="1">
      <c r="A873" s="92"/>
      <c r="B873" s="92"/>
      <c r="C873" s="93"/>
      <c r="D873" s="115"/>
      <c r="E873" s="92"/>
      <c r="G873" s="93"/>
      <c r="H873" s="100"/>
      <c r="I873" s="98"/>
      <c r="K873" s="93"/>
      <c r="L873" s="100"/>
      <c r="M873" s="100"/>
      <c r="N873" s="95"/>
      <c r="O873" s="95"/>
      <c r="P873" s="96"/>
      <c r="Q873" s="93"/>
    </row>
    <row r="874" spans="1:17" s="99" customFormat="1">
      <c r="A874" s="92"/>
      <c r="B874" s="92"/>
      <c r="C874" s="93"/>
      <c r="D874" s="115"/>
      <c r="E874" s="92"/>
      <c r="G874" s="93"/>
      <c r="H874" s="100"/>
      <c r="I874" s="98"/>
      <c r="K874" s="93"/>
      <c r="L874" s="100"/>
      <c r="M874" s="100"/>
      <c r="N874" s="95"/>
      <c r="O874" s="95"/>
      <c r="P874" s="96"/>
      <c r="Q874" s="93"/>
    </row>
    <row r="875" spans="1:17" s="99" customFormat="1">
      <c r="A875" s="92"/>
      <c r="B875" s="92"/>
      <c r="C875" s="93"/>
      <c r="D875" s="115"/>
      <c r="E875" s="92"/>
      <c r="G875" s="93"/>
      <c r="H875" s="100"/>
      <c r="I875" s="98"/>
      <c r="K875" s="93"/>
      <c r="L875" s="100"/>
      <c r="M875" s="100"/>
      <c r="N875" s="95"/>
      <c r="O875" s="95"/>
      <c r="P875" s="96"/>
      <c r="Q875" s="93"/>
    </row>
    <row r="876" spans="1:17" s="99" customFormat="1">
      <c r="A876" s="92"/>
      <c r="B876" s="92"/>
      <c r="C876" s="93"/>
      <c r="D876" s="115"/>
      <c r="E876" s="92"/>
      <c r="G876" s="93"/>
      <c r="H876" s="100"/>
      <c r="I876" s="98"/>
      <c r="K876" s="93"/>
      <c r="L876" s="100"/>
      <c r="M876" s="100"/>
      <c r="N876" s="95"/>
      <c r="O876" s="95"/>
      <c r="P876" s="96"/>
      <c r="Q876" s="93"/>
    </row>
    <row r="877" spans="1:17" s="99" customFormat="1">
      <c r="A877" s="92"/>
      <c r="B877" s="92"/>
      <c r="C877" s="93"/>
      <c r="D877" s="115"/>
      <c r="E877" s="92"/>
      <c r="G877" s="93"/>
      <c r="H877" s="100"/>
      <c r="I877" s="98"/>
      <c r="K877" s="93"/>
      <c r="L877" s="100"/>
      <c r="M877" s="100"/>
      <c r="N877" s="95"/>
      <c r="O877" s="95"/>
      <c r="P877" s="96"/>
      <c r="Q877" s="93"/>
    </row>
    <row r="878" spans="1:17" s="99" customFormat="1">
      <c r="A878" s="92"/>
      <c r="B878" s="92"/>
      <c r="C878" s="93"/>
      <c r="D878" s="115"/>
      <c r="E878" s="92"/>
      <c r="G878" s="93"/>
      <c r="H878" s="100"/>
      <c r="I878" s="98"/>
      <c r="K878" s="93"/>
      <c r="L878" s="100"/>
      <c r="M878" s="100"/>
      <c r="N878" s="95"/>
      <c r="O878" s="95"/>
      <c r="P878" s="96"/>
      <c r="Q878" s="93"/>
    </row>
    <row r="879" spans="1:17" s="99" customFormat="1">
      <c r="A879" s="92"/>
      <c r="B879" s="92"/>
      <c r="C879" s="93"/>
      <c r="D879" s="115"/>
      <c r="E879" s="92"/>
      <c r="G879" s="93"/>
      <c r="H879" s="100"/>
      <c r="I879" s="98"/>
      <c r="K879" s="93"/>
      <c r="L879" s="100"/>
      <c r="M879" s="100"/>
      <c r="N879" s="95"/>
      <c r="O879" s="95"/>
      <c r="P879" s="96"/>
      <c r="Q879" s="93"/>
    </row>
    <row r="880" spans="1:17" s="99" customFormat="1">
      <c r="A880" s="92"/>
      <c r="B880" s="92"/>
      <c r="C880" s="93"/>
      <c r="D880" s="115"/>
      <c r="E880" s="92"/>
      <c r="G880" s="93"/>
      <c r="H880" s="100"/>
      <c r="I880" s="98"/>
      <c r="K880" s="93"/>
      <c r="L880" s="100"/>
      <c r="M880" s="100"/>
      <c r="N880" s="95"/>
      <c r="O880" s="95"/>
      <c r="P880" s="96"/>
      <c r="Q880" s="93"/>
    </row>
    <row r="881" spans="1:17" s="99" customFormat="1">
      <c r="A881" s="92"/>
      <c r="B881" s="92"/>
      <c r="C881" s="93"/>
      <c r="D881" s="115"/>
      <c r="E881" s="92"/>
      <c r="G881" s="93"/>
      <c r="H881" s="100"/>
      <c r="I881" s="98"/>
      <c r="K881" s="93"/>
      <c r="L881" s="100"/>
      <c r="M881" s="100"/>
      <c r="N881" s="95"/>
      <c r="O881" s="95"/>
      <c r="P881" s="96"/>
      <c r="Q881" s="93"/>
    </row>
    <row r="882" spans="1:17" s="99" customFormat="1">
      <c r="A882" s="92"/>
      <c r="B882" s="92"/>
      <c r="C882" s="93"/>
      <c r="D882" s="115"/>
      <c r="E882" s="92"/>
      <c r="G882" s="93"/>
      <c r="H882" s="100"/>
      <c r="I882" s="98"/>
      <c r="K882" s="93"/>
      <c r="L882" s="100"/>
      <c r="M882" s="100"/>
      <c r="N882" s="95"/>
      <c r="O882" s="95"/>
      <c r="P882" s="96"/>
      <c r="Q882" s="93"/>
    </row>
    <row r="883" spans="1:17" s="99" customFormat="1">
      <c r="A883" s="92"/>
      <c r="B883" s="92"/>
      <c r="C883" s="93"/>
      <c r="D883" s="115"/>
      <c r="E883" s="92"/>
      <c r="G883" s="93"/>
      <c r="H883" s="100"/>
      <c r="I883" s="98"/>
      <c r="K883" s="93"/>
      <c r="L883" s="100"/>
      <c r="M883" s="100"/>
      <c r="N883" s="95"/>
      <c r="O883" s="95"/>
      <c r="P883" s="96"/>
      <c r="Q883" s="93"/>
    </row>
    <row r="884" spans="1:17" s="99" customFormat="1">
      <c r="A884" s="92"/>
      <c r="B884" s="92"/>
      <c r="C884" s="93"/>
      <c r="D884" s="115"/>
      <c r="E884" s="92"/>
      <c r="G884" s="93"/>
      <c r="H884" s="100"/>
      <c r="I884" s="98"/>
      <c r="K884" s="93"/>
      <c r="L884" s="100"/>
      <c r="M884" s="100"/>
      <c r="N884" s="95"/>
      <c r="O884" s="95"/>
      <c r="P884" s="96"/>
      <c r="Q884" s="93"/>
    </row>
    <row r="885" spans="1:17" s="99" customFormat="1">
      <c r="A885" s="92"/>
      <c r="B885" s="92"/>
      <c r="C885" s="93"/>
      <c r="D885" s="115"/>
      <c r="E885" s="92"/>
      <c r="G885" s="93"/>
      <c r="H885" s="100"/>
      <c r="I885" s="98"/>
      <c r="K885" s="93"/>
      <c r="L885" s="100"/>
      <c r="M885" s="100"/>
      <c r="N885" s="95"/>
      <c r="O885" s="95"/>
      <c r="P885" s="96"/>
      <c r="Q885" s="93"/>
    </row>
    <row r="886" spans="1:17" s="99" customFormat="1">
      <c r="A886" s="92"/>
      <c r="B886" s="92"/>
      <c r="C886" s="93"/>
      <c r="D886" s="115"/>
      <c r="E886" s="92"/>
      <c r="G886" s="93"/>
      <c r="H886" s="100"/>
      <c r="I886" s="98"/>
      <c r="K886" s="93"/>
      <c r="L886" s="100"/>
      <c r="M886" s="100"/>
      <c r="N886" s="95"/>
      <c r="O886" s="95"/>
      <c r="P886" s="96"/>
      <c r="Q886" s="93"/>
    </row>
    <row r="887" spans="1:17" s="99" customFormat="1">
      <c r="A887" s="92"/>
      <c r="B887" s="92"/>
      <c r="C887" s="93"/>
      <c r="D887" s="115"/>
      <c r="E887" s="92"/>
      <c r="G887" s="93"/>
      <c r="H887" s="100"/>
      <c r="I887" s="98"/>
      <c r="K887" s="93"/>
      <c r="L887" s="100"/>
      <c r="M887" s="100"/>
      <c r="N887" s="95"/>
      <c r="O887" s="95"/>
      <c r="P887" s="96"/>
      <c r="Q887" s="93"/>
    </row>
    <row r="888" spans="1:17" s="99" customFormat="1">
      <c r="A888" s="92"/>
      <c r="B888" s="92"/>
      <c r="C888" s="93"/>
      <c r="D888" s="115"/>
      <c r="E888" s="92"/>
      <c r="G888" s="93"/>
      <c r="H888" s="100"/>
      <c r="I888" s="98"/>
      <c r="K888" s="93"/>
      <c r="L888" s="100"/>
      <c r="M888" s="100"/>
      <c r="N888" s="95"/>
      <c r="O888" s="95"/>
      <c r="P888" s="96"/>
      <c r="Q888" s="93"/>
    </row>
    <row r="889" spans="1:17" s="99" customFormat="1">
      <c r="A889" s="92"/>
      <c r="B889" s="92"/>
      <c r="C889" s="93"/>
      <c r="D889" s="115"/>
      <c r="E889" s="92"/>
      <c r="G889" s="93"/>
      <c r="H889" s="100"/>
      <c r="I889" s="98"/>
      <c r="K889" s="93"/>
      <c r="L889" s="100"/>
      <c r="M889" s="100"/>
      <c r="N889" s="95"/>
      <c r="O889" s="95"/>
      <c r="P889" s="96"/>
      <c r="Q889" s="93"/>
    </row>
    <row r="890" spans="1:17" s="99" customFormat="1">
      <c r="A890" s="92"/>
      <c r="B890" s="92"/>
      <c r="C890" s="93"/>
      <c r="D890" s="115"/>
      <c r="E890" s="92"/>
      <c r="G890" s="93"/>
      <c r="H890" s="100"/>
      <c r="I890" s="98"/>
      <c r="K890" s="93"/>
      <c r="L890" s="100"/>
      <c r="M890" s="100"/>
      <c r="N890" s="95"/>
      <c r="O890" s="95"/>
      <c r="P890" s="96"/>
      <c r="Q890" s="93"/>
    </row>
    <row r="891" spans="1:17" s="99" customFormat="1">
      <c r="A891" s="92"/>
      <c r="B891" s="92"/>
      <c r="C891" s="93"/>
      <c r="D891" s="115"/>
      <c r="E891" s="92"/>
      <c r="G891" s="93"/>
      <c r="H891" s="100"/>
      <c r="I891" s="98"/>
      <c r="K891" s="93"/>
      <c r="L891" s="100"/>
      <c r="M891" s="100"/>
      <c r="N891" s="95"/>
      <c r="O891" s="95"/>
      <c r="P891" s="96"/>
      <c r="Q891" s="93"/>
    </row>
    <row r="892" spans="1:17" s="99" customFormat="1">
      <c r="A892" s="92"/>
      <c r="B892" s="92"/>
      <c r="C892" s="93"/>
      <c r="D892" s="115"/>
      <c r="E892" s="92"/>
      <c r="G892" s="93"/>
      <c r="H892" s="100"/>
      <c r="I892" s="98"/>
      <c r="K892" s="93"/>
      <c r="L892" s="100"/>
      <c r="M892" s="100"/>
      <c r="N892" s="95"/>
      <c r="O892" s="95"/>
      <c r="P892" s="96"/>
      <c r="Q892" s="93"/>
    </row>
    <row r="893" spans="1:17" s="99" customFormat="1">
      <c r="A893" s="92"/>
      <c r="B893" s="92"/>
      <c r="C893" s="93"/>
      <c r="D893" s="115"/>
      <c r="E893" s="92"/>
      <c r="G893" s="93"/>
      <c r="H893" s="100"/>
      <c r="I893" s="98"/>
      <c r="K893" s="93"/>
      <c r="L893" s="100"/>
      <c r="M893" s="100"/>
      <c r="N893" s="95"/>
      <c r="O893" s="95"/>
      <c r="P893" s="96"/>
      <c r="Q893" s="93"/>
    </row>
    <row r="894" spans="1:17" s="99" customFormat="1">
      <c r="A894" s="92"/>
      <c r="B894" s="92"/>
      <c r="C894" s="93"/>
      <c r="D894" s="115"/>
      <c r="E894" s="92"/>
      <c r="G894" s="93"/>
      <c r="H894" s="100"/>
      <c r="I894" s="98"/>
      <c r="K894" s="93"/>
      <c r="L894" s="100"/>
      <c r="M894" s="100"/>
      <c r="N894" s="95"/>
      <c r="O894" s="95"/>
      <c r="P894" s="96"/>
      <c r="Q894" s="93"/>
    </row>
    <row r="895" spans="1:17" s="99" customFormat="1">
      <c r="A895" s="92"/>
      <c r="B895" s="92"/>
      <c r="C895" s="93"/>
      <c r="D895" s="115"/>
      <c r="E895" s="92"/>
      <c r="G895" s="93"/>
      <c r="H895" s="100"/>
      <c r="I895" s="98"/>
      <c r="K895" s="93"/>
      <c r="L895" s="100"/>
      <c r="M895" s="100"/>
      <c r="N895" s="95"/>
      <c r="O895" s="95"/>
      <c r="P895" s="96"/>
      <c r="Q895" s="93"/>
    </row>
    <row r="896" spans="1:17" s="99" customFormat="1">
      <c r="A896" s="92"/>
      <c r="B896" s="92"/>
      <c r="C896" s="93"/>
      <c r="D896" s="115"/>
      <c r="E896" s="92"/>
      <c r="G896" s="93"/>
      <c r="H896" s="100"/>
      <c r="I896" s="98"/>
      <c r="K896" s="93"/>
      <c r="L896" s="100"/>
      <c r="M896" s="100"/>
      <c r="N896" s="95"/>
      <c r="O896" s="95"/>
      <c r="P896" s="96"/>
      <c r="Q896" s="93"/>
    </row>
    <row r="897" spans="1:17" s="99" customFormat="1">
      <c r="A897" s="92"/>
      <c r="B897" s="92"/>
      <c r="C897" s="93"/>
      <c r="D897" s="115"/>
      <c r="E897" s="92"/>
      <c r="G897" s="93"/>
      <c r="H897" s="100"/>
      <c r="I897" s="98"/>
      <c r="K897" s="93"/>
      <c r="L897" s="100"/>
      <c r="M897" s="100"/>
      <c r="N897" s="95"/>
      <c r="O897" s="95"/>
      <c r="P897" s="96"/>
      <c r="Q897" s="93"/>
    </row>
    <row r="898" spans="1:17" s="99" customFormat="1">
      <c r="A898" s="92"/>
      <c r="B898" s="92"/>
      <c r="C898" s="93"/>
      <c r="D898" s="115"/>
      <c r="E898" s="92"/>
      <c r="G898" s="93"/>
      <c r="H898" s="100"/>
      <c r="I898" s="98"/>
      <c r="K898" s="93"/>
      <c r="L898" s="100"/>
      <c r="M898" s="100"/>
      <c r="N898" s="95"/>
      <c r="O898" s="95"/>
      <c r="P898" s="96"/>
      <c r="Q898" s="93"/>
    </row>
    <row r="899" spans="1:17" s="99" customFormat="1">
      <c r="A899" s="92"/>
      <c r="B899" s="92"/>
      <c r="C899" s="93"/>
      <c r="D899" s="115"/>
      <c r="E899" s="92"/>
      <c r="G899" s="93"/>
      <c r="H899" s="100"/>
      <c r="I899" s="98"/>
      <c r="K899" s="93"/>
      <c r="L899" s="100"/>
      <c r="M899" s="100"/>
      <c r="N899" s="95"/>
      <c r="O899" s="95"/>
      <c r="P899" s="96"/>
      <c r="Q899" s="93"/>
    </row>
    <row r="900" spans="1:17" s="99" customFormat="1">
      <c r="A900" s="92"/>
      <c r="B900" s="92"/>
      <c r="C900" s="93"/>
      <c r="D900" s="115"/>
      <c r="E900" s="92"/>
      <c r="G900" s="93"/>
      <c r="H900" s="100"/>
      <c r="I900" s="98"/>
      <c r="K900" s="93"/>
      <c r="L900" s="100"/>
      <c r="M900" s="100"/>
      <c r="N900" s="95"/>
      <c r="O900" s="95"/>
      <c r="P900" s="96"/>
      <c r="Q900" s="93"/>
    </row>
    <row r="901" spans="1:17" s="99" customFormat="1">
      <c r="A901" s="92"/>
      <c r="B901" s="92"/>
      <c r="C901" s="93"/>
      <c r="D901" s="115"/>
      <c r="E901" s="92"/>
      <c r="G901" s="93"/>
      <c r="H901" s="100"/>
      <c r="I901" s="98"/>
      <c r="K901" s="93"/>
      <c r="L901" s="100"/>
      <c r="M901" s="100"/>
      <c r="N901" s="95"/>
      <c r="O901" s="95"/>
      <c r="P901" s="96"/>
      <c r="Q901" s="93"/>
    </row>
    <row r="902" spans="1:17" s="99" customFormat="1">
      <c r="A902" s="92"/>
      <c r="B902" s="92"/>
      <c r="C902" s="93"/>
      <c r="D902" s="115"/>
      <c r="E902" s="92"/>
      <c r="G902" s="93"/>
      <c r="H902" s="100"/>
      <c r="I902" s="98"/>
      <c r="K902" s="93"/>
      <c r="L902" s="100"/>
      <c r="M902" s="100"/>
      <c r="N902" s="95"/>
      <c r="O902" s="95"/>
      <c r="P902" s="96"/>
      <c r="Q902" s="93"/>
    </row>
    <row r="903" spans="1:17" s="99" customFormat="1">
      <c r="A903" s="92"/>
      <c r="B903" s="92"/>
      <c r="C903" s="93"/>
      <c r="D903" s="115"/>
      <c r="E903" s="92"/>
      <c r="G903" s="93"/>
      <c r="H903" s="100"/>
      <c r="I903" s="98"/>
      <c r="K903" s="93"/>
      <c r="L903" s="100"/>
      <c r="M903" s="100"/>
      <c r="N903" s="95"/>
      <c r="O903" s="95"/>
      <c r="P903" s="96"/>
      <c r="Q903" s="93"/>
    </row>
    <row r="904" spans="1:17" s="99" customFormat="1">
      <c r="A904" s="92"/>
      <c r="B904" s="92"/>
      <c r="C904" s="93"/>
      <c r="D904" s="115"/>
      <c r="E904" s="92"/>
      <c r="G904" s="93"/>
      <c r="H904" s="100"/>
      <c r="I904" s="98"/>
      <c r="K904" s="93"/>
      <c r="L904" s="100"/>
      <c r="M904" s="100"/>
      <c r="N904" s="95"/>
      <c r="O904" s="95"/>
      <c r="P904" s="96"/>
      <c r="Q904" s="93"/>
    </row>
    <row r="905" spans="1:17" s="99" customFormat="1">
      <c r="A905" s="92"/>
      <c r="B905" s="92"/>
      <c r="C905" s="93"/>
      <c r="D905" s="115"/>
      <c r="E905" s="92"/>
      <c r="G905" s="93"/>
      <c r="H905" s="100"/>
      <c r="I905" s="98"/>
      <c r="K905" s="93"/>
      <c r="L905" s="100"/>
      <c r="M905" s="100"/>
      <c r="N905" s="95"/>
      <c r="O905" s="95"/>
      <c r="P905" s="96"/>
      <c r="Q905" s="93"/>
    </row>
    <row r="906" spans="1:17" s="99" customFormat="1">
      <c r="A906" s="92"/>
      <c r="B906" s="92"/>
      <c r="C906" s="93"/>
      <c r="D906" s="115"/>
      <c r="E906" s="92"/>
      <c r="G906" s="93"/>
      <c r="H906" s="100"/>
      <c r="I906" s="98"/>
      <c r="K906" s="93"/>
      <c r="L906" s="100"/>
      <c r="M906" s="100"/>
      <c r="N906" s="95"/>
      <c r="O906" s="95"/>
      <c r="P906" s="96"/>
      <c r="Q906" s="93"/>
    </row>
    <row r="907" spans="1:17" s="99" customFormat="1">
      <c r="A907" s="92"/>
      <c r="B907" s="92"/>
      <c r="C907" s="93"/>
      <c r="D907" s="115"/>
      <c r="E907" s="92"/>
      <c r="G907" s="93"/>
      <c r="H907" s="100"/>
      <c r="I907" s="98"/>
      <c r="K907" s="93"/>
      <c r="L907" s="100"/>
      <c r="M907" s="100"/>
      <c r="N907" s="95"/>
      <c r="O907" s="95"/>
      <c r="P907" s="96"/>
      <c r="Q907" s="93"/>
    </row>
    <row r="908" spans="1:17" s="99" customFormat="1">
      <c r="A908" s="92"/>
      <c r="B908" s="92"/>
      <c r="C908" s="93"/>
      <c r="D908" s="115"/>
      <c r="E908" s="92"/>
      <c r="G908" s="93"/>
      <c r="H908" s="100"/>
      <c r="I908" s="98"/>
      <c r="K908" s="93"/>
      <c r="L908" s="100"/>
      <c r="M908" s="100"/>
      <c r="N908" s="95"/>
      <c r="O908" s="95"/>
      <c r="P908" s="96"/>
      <c r="Q908" s="93"/>
    </row>
    <row r="909" spans="1:17" s="99" customFormat="1">
      <c r="A909" s="92"/>
      <c r="B909" s="92"/>
      <c r="C909" s="93"/>
      <c r="D909" s="115"/>
      <c r="E909" s="92"/>
      <c r="G909" s="93"/>
      <c r="H909" s="100"/>
      <c r="I909" s="98"/>
      <c r="K909" s="93"/>
      <c r="L909" s="100"/>
      <c r="M909" s="100"/>
      <c r="N909" s="95"/>
      <c r="O909" s="95"/>
      <c r="P909" s="96"/>
      <c r="Q909" s="93"/>
    </row>
    <row r="910" spans="1:17" s="99" customFormat="1">
      <c r="A910" s="92"/>
      <c r="B910" s="92"/>
      <c r="C910" s="93"/>
      <c r="D910" s="115"/>
      <c r="E910" s="92"/>
      <c r="G910" s="93"/>
      <c r="H910" s="100"/>
      <c r="I910" s="98"/>
      <c r="K910" s="93"/>
      <c r="L910" s="100"/>
      <c r="M910" s="100"/>
      <c r="N910" s="95"/>
      <c r="O910" s="95"/>
      <c r="P910" s="96"/>
      <c r="Q910" s="93"/>
    </row>
    <row r="911" spans="1:17" s="99" customFormat="1">
      <c r="A911" s="92"/>
      <c r="B911" s="92"/>
      <c r="C911" s="93"/>
      <c r="D911" s="115"/>
      <c r="E911" s="92"/>
      <c r="G911" s="93"/>
      <c r="H911" s="100"/>
      <c r="I911" s="98"/>
      <c r="K911" s="93"/>
      <c r="L911" s="100"/>
      <c r="M911" s="100"/>
      <c r="N911" s="95"/>
      <c r="O911" s="95"/>
      <c r="P911" s="96"/>
      <c r="Q911" s="93"/>
    </row>
    <row r="912" spans="1:17" s="99" customFormat="1">
      <c r="A912" s="92"/>
      <c r="B912" s="92"/>
      <c r="C912" s="93"/>
      <c r="D912" s="115"/>
      <c r="E912" s="92"/>
      <c r="G912" s="93"/>
      <c r="H912" s="100"/>
      <c r="I912" s="98"/>
      <c r="K912" s="93"/>
      <c r="L912" s="100"/>
      <c r="M912" s="100"/>
      <c r="N912" s="95"/>
      <c r="O912" s="95"/>
      <c r="P912" s="96"/>
      <c r="Q912" s="93"/>
    </row>
    <row r="913" spans="1:17" s="99" customFormat="1">
      <c r="A913" s="92"/>
      <c r="B913" s="92"/>
      <c r="C913" s="93"/>
      <c r="D913" s="115"/>
      <c r="E913" s="92"/>
      <c r="G913" s="93"/>
      <c r="H913" s="100"/>
      <c r="I913" s="98"/>
      <c r="K913" s="93"/>
      <c r="L913" s="100"/>
      <c r="M913" s="100"/>
      <c r="N913" s="95"/>
      <c r="O913" s="95"/>
      <c r="P913" s="96"/>
      <c r="Q913" s="93"/>
    </row>
    <row r="914" spans="1:17" s="99" customFormat="1">
      <c r="A914" s="92"/>
      <c r="B914" s="92"/>
      <c r="C914" s="93"/>
      <c r="D914" s="115"/>
      <c r="E914" s="92"/>
      <c r="G914" s="93"/>
      <c r="H914" s="100"/>
      <c r="I914" s="98"/>
      <c r="K914" s="93"/>
      <c r="L914" s="100"/>
      <c r="M914" s="100"/>
      <c r="N914" s="95"/>
      <c r="O914" s="95"/>
      <c r="P914" s="96"/>
      <c r="Q914" s="93"/>
    </row>
    <row r="915" spans="1:17" s="99" customFormat="1">
      <c r="A915" s="92"/>
      <c r="B915" s="92"/>
      <c r="C915" s="93"/>
      <c r="D915" s="115"/>
      <c r="E915" s="92"/>
      <c r="G915" s="93"/>
      <c r="H915" s="100"/>
      <c r="I915" s="98"/>
      <c r="K915" s="93"/>
      <c r="L915" s="100"/>
      <c r="M915" s="100"/>
      <c r="N915" s="95"/>
      <c r="O915" s="95"/>
      <c r="P915" s="96"/>
      <c r="Q915" s="93"/>
    </row>
    <row r="916" spans="1:17" s="99" customFormat="1">
      <c r="A916" s="92"/>
      <c r="B916" s="92"/>
      <c r="C916" s="93"/>
      <c r="D916" s="115"/>
      <c r="E916" s="92"/>
      <c r="G916" s="93"/>
      <c r="H916" s="100"/>
      <c r="I916" s="98"/>
      <c r="K916" s="93"/>
      <c r="L916" s="100"/>
      <c r="M916" s="100"/>
      <c r="N916" s="95"/>
      <c r="O916" s="95"/>
      <c r="P916" s="96"/>
      <c r="Q916" s="93"/>
    </row>
    <row r="917" spans="1:17" s="99" customFormat="1">
      <c r="A917" s="92"/>
      <c r="B917" s="92"/>
      <c r="C917" s="93"/>
      <c r="D917" s="115"/>
      <c r="E917" s="92"/>
      <c r="G917" s="93"/>
      <c r="H917" s="100"/>
      <c r="I917" s="98"/>
      <c r="K917" s="93"/>
      <c r="L917" s="100"/>
      <c r="M917" s="100"/>
      <c r="N917" s="95"/>
      <c r="O917" s="95"/>
      <c r="P917" s="96"/>
      <c r="Q917" s="93"/>
    </row>
    <row r="918" spans="1:17" s="99" customFormat="1">
      <c r="A918" s="92"/>
      <c r="B918" s="92"/>
      <c r="C918" s="93"/>
      <c r="D918" s="115"/>
      <c r="E918" s="92"/>
      <c r="G918" s="93"/>
      <c r="H918" s="100"/>
      <c r="I918" s="98"/>
      <c r="K918" s="93"/>
      <c r="L918" s="100"/>
      <c r="M918" s="100"/>
      <c r="N918" s="95"/>
      <c r="O918" s="95"/>
      <c r="P918" s="96"/>
      <c r="Q918" s="93"/>
    </row>
    <row r="919" spans="1:17" s="99" customFormat="1">
      <c r="A919" s="92"/>
      <c r="B919" s="92"/>
      <c r="C919" s="93"/>
      <c r="D919" s="115"/>
      <c r="E919" s="92"/>
      <c r="G919" s="93"/>
      <c r="H919" s="100"/>
      <c r="I919" s="98"/>
      <c r="K919" s="93"/>
      <c r="L919" s="100"/>
      <c r="M919" s="100"/>
      <c r="N919" s="95"/>
      <c r="O919" s="95"/>
      <c r="P919" s="96"/>
      <c r="Q919" s="93"/>
    </row>
    <row r="920" spans="1:17" s="99" customFormat="1">
      <c r="A920" s="92"/>
      <c r="B920" s="92"/>
      <c r="C920" s="93"/>
      <c r="D920" s="115"/>
      <c r="E920" s="92"/>
      <c r="G920" s="93"/>
      <c r="H920" s="100"/>
      <c r="I920" s="98"/>
      <c r="K920" s="93"/>
      <c r="L920" s="100"/>
      <c r="M920" s="100"/>
      <c r="N920" s="95"/>
      <c r="O920" s="95"/>
      <c r="P920" s="96"/>
      <c r="Q920" s="93"/>
    </row>
    <row r="921" spans="1:17" s="99" customFormat="1">
      <c r="A921" s="92"/>
      <c r="B921" s="92"/>
      <c r="C921" s="93"/>
      <c r="D921" s="115"/>
      <c r="E921" s="92"/>
      <c r="G921" s="93"/>
      <c r="H921" s="100"/>
      <c r="I921" s="98"/>
      <c r="K921" s="93"/>
      <c r="L921" s="100"/>
      <c r="M921" s="100"/>
      <c r="N921" s="95"/>
      <c r="O921" s="95"/>
      <c r="P921" s="96"/>
      <c r="Q921" s="93"/>
    </row>
    <row r="922" spans="1:17" s="99" customFormat="1">
      <c r="A922" s="92"/>
      <c r="B922" s="92"/>
      <c r="C922" s="93"/>
      <c r="D922" s="115"/>
      <c r="E922" s="92"/>
      <c r="G922" s="93"/>
      <c r="H922" s="100"/>
      <c r="I922" s="98"/>
      <c r="K922" s="93"/>
      <c r="L922" s="100"/>
      <c r="M922" s="100"/>
      <c r="N922" s="95"/>
      <c r="O922" s="95"/>
      <c r="P922" s="96"/>
      <c r="Q922" s="93"/>
    </row>
    <row r="923" spans="1:17" s="99" customFormat="1">
      <c r="A923" s="92"/>
      <c r="B923" s="92"/>
      <c r="C923" s="93"/>
      <c r="D923" s="115"/>
      <c r="E923" s="92"/>
      <c r="G923" s="93"/>
      <c r="H923" s="100"/>
      <c r="I923" s="98"/>
      <c r="K923" s="93"/>
      <c r="L923" s="100"/>
      <c r="M923" s="100"/>
      <c r="N923" s="95"/>
      <c r="O923" s="95"/>
      <c r="P923" s="96"/>
      <c r="Q923" s="93"/>
    </row>
    <row r="924" spans="1:17" s="99" customFormat="1">
      <c r="A924" s="92"/>
      <c r="B924" s="92"/>
      <c r="C924" s="93"/>
      <c r="D924" s="115"/>
      <c r="E924" s="92"/>
      <c r="G924" s="93"/>
      <c r="H924" s="100"/>
      <c r="I924" s="98"/>
      <c r="K924" s="93"/>
      <c r="L924" s="100"/>
      <c r="M924" s="100"/>
      <c r="N924" s="95"/>
      <c r="O924" s="95"/>
      <c r="P924" s="96"/>
      <c r="Q924" s="93"/>
    </row>
    <row r="925" spans="1:17" s="99" customFormat="1">
      <c r="A925" s="92"/>
      <c r="B925" s="92"/>
      <c r="C925" s="93"/>
      <c r="D925" s="115"/>
      <c r="E925" s="92"/>
      <c r="G925" s="93"/>
      <c r="H925" s="100"/>
      <c r="I925" s="98"/>
      <c r="K925" s="93"/>
      <c r="L925" s="100"/>
      <c r="M925" s="100"/>
      <c r="N925" s="95"/>
      <c r="O925" s="95"/>
      <c r="P925" s="96"/>
      <c r="Q925" s="93"/>
    </row>
    <row r="926" spans="1:17" s="99" customFormat="1">
      <c r="A926" s="92"/>
      <c r="B926" s="92"/>
      <c r="C926" s="93"/>
      <c r="D926" s="115"/>
      <c r="E926" s="92"/>
      <c r="G926" s="93"/>
      <c r="H926" s="100"/>
      <c r="I926" s="98"/>
      <c r="K926" s="93"/>
      <c r="L926" s="100"/>
      <c r="M926" s="100"/>
      <c r="N926" s="95"/>
      <c r="O926" s="95"/>
      <c r="P926" s="96"/>
      <c r="Q926" s="93"/>
    </row>
    <row r="927" spans="1:17" s="99" customFormat="1">
      <c r="A927" s="92"/>
      <c r="B927" s="92"/>
      <c r="C927" s="93"/>
      <c r="D927" s="115"/>
      <c r="E927" s="92"/>
      <c r="G927" s="93"/>
      <c r="H927" s="100"/>
      <c r="I927" s="98"/>
      <c r="K927" s="93"/>
      <c r="L927" s="100"/>
      <c r="M927" s="100"/>
      <c r="N927" s="95"/>
      <c r="O927" s="95"/>
      <c r="P927" s="96"/>
      <c r="Q927" s="93"/>
    </row>
    <row r="928" spans="1:17" s="99" customFormat="1">
      <c r="A928" s="92"/>
      <c r="B928" s="92"/>
      <c r="C928" s="93"/>
      <c r="D928" s="115"/>
      <c r="E928" s="92"/>
      <c r="G928" s="93"/>
      <c r="H928" s="100"/>
      <c r="I928" s="98"/>
      <c r="K928" s="93"/>
      <c r="L928" s="100"/>
      <c r="M928" s="100"/>
      <c r="N928" s="95"/>
      <c r="O928" s="95"/>
      <c r="P928" s="96"/>
      <c r="Q928" s="93"/>
    </row>
    <row r="929" spans="1:17" s="99" customFormat="1">
      <c r="A929" s="92"/>
      <c r="B929" s="92"/>
      <c r="C929" s="93"/>
      <c r="D929" s="115"/>
      <c r="E929" s="92"/>
      <c r="G929" s="93"/>
      <c r="H929" s="100"/>
      <c r="I929" s="98"/>
      <c r="K929" s="93"/>
      <c r="L929" s="100"/>
      <c r="M929" s="100"/>
      <c r="N929" s="95"/>
      <c r="O929" s="95"/>
      <c r="P929" s="96"/>
      <c r="Q929" s="93"/>
    </row>
    <row r="930" spans="1:17" s="99" customFormat="1">
      <c r="A930" s="92"/>
      <c r="B930" s="92"/>
      <c r="C930" s="93"/>
      <c r="D930" s="115"/>
      <c r="E930" s="92"/>
      <c r="G930" s="93"/>
      <c r="H930" s="100"/>
      <c r="I930" s="98"/>
      <c r="K930" s="93"/>
      <c r="L930" s="100"/>
      <c r="M930" s="100"/>
      <c r="N930" s="95"/>
      <c r="O930" s="95"/>
      <c r="P930" s="96"/>
      <c r="Q930" s="93"/>
    </row>
    <row r="931" spans="1:17" s="99" customFormat="1">
      <c r="A931" s="92"/>
      <c r="B931" s="92"/>
      <c r="C931" s="93"/>
      <c r="D931" s="115"/>
      <c r="E931" s="92"/>
      <c r="G931" s="93"/>
      <c r="H931" s="100"/>
      <c r="I931" s="98"/>
      <c r="K931" s="93"/>
      <c r="L931" s="100"/>
      <c r="M931" s="100"/>
      <c r="N931" s="95"/>
      <c r="O931" s="95"/>
      <c r="P931" s="96"/>
      <c r="Q931" s="93"/>
    </row>
    <row r="932" spans="1:17" s="99" customFormat="1">
      <c r="A932" s="92"/>
      <c r="B932" s="92"/>
      <c r="C932" s="93"/>
      <c r="D932" s="115"/>
      <c r="E932" s="92"/>
      <c r="G932" s="93"/>
      <c r="H932" s="100"/>
      <c r="I932" s="98"/>
      <c r="K932" s="93"/>
      <c r="L932" s="100"/>
      <c r="M932" s="100"/>
      <c r="N932" s="95"/>
      <c r="O932" s="95"/>
      <c r="P932" s="96"/>
      <c r="Q932" s="93"/>
    </row>
    <row r="933" spans="1:17" s="99" customFormat="1">
      <c r="A933" s="92"/>
      <c r="B933" s="92"/>
      <c r="C933" s="93"/>
      <c r="D933" s="115"/>
      <c r="E933" s="92"/>
      <c r="G933" s="93"/>
      <c r="H933" s="100"/>
      <c r="I933" s="98"/>
      <c r="K933" s="93"/>
      <c r="L933" s="100"/>
      <c r="M933" s="100"/>
      <c r="N933" s="95"/>
      <c r="O933" s="95"/>
      <c r="P933" s="96"/>
      <c r="Q933" s="93"/>
    </row>
    <row r="934" spans="1:17" s="99" customFormat="1">
      <c r="A934" s="92"/>
      <c r="B934" s="92"/>
      <c r="C934" s="93"/>
      <c r="D934" s="115"/>
      <c r="E934" s="92"/>
      <c r="G934" s="93"/>
      <c r="H934" s="100"/>
      <c r="I934" s="98"/>
      <c r="K934" s="93"/>
      <c r="L934" s="100"/>
      <c r="M934" s="100"/>
      <c r="N934" s="95"/>
      <c r="O934" s="95"/>
      <c r="P934" s="96"/>
      <c r="Q934" s="93"/>
    </row>
    <row r="935" spans="1:17" s="99" customFormat="1">
      <c r="A935" s="92"/>
      <c r="B935" s="92"/>
      <c r="C935" s="93"/>
      <c r="D935" s="115"/>
      <c r="E935" s="92"/>
      <c r="G935" s="93"/>
      <c r="H935" s="100"/>
      <c r="I935" s="98"/>
      <c r="K935" s="93"/>
      <c r="L935" s="100"/>
      <c r="M935" s="100"/>
      <c r="N935" s="95"/>
      <c r="O935" s="95"/>
      <c r="P935" s="96"/>
      <c r="Q935" s="93"/>
    </row>
    <row r="936" spans="1:17" s="99" customFormat="1">
      <c r="A936" s="92"/>
      <c r="B936" s="92"/>
      <c r="C936" s="93"/>
      <c r="D936" s="115"/>
      <c r="E936" s="92"/>
      <c r="G936" s="93"/>
      <c r="H936" s="100"/>
      <c r="I936" s="98"/>
      <c r="K936" s="93"/>
      <c r="L936" s="100"/>
      <c r="M936" s="100"/>
      <c r="N936" s="95"/>
      <c r="O936" s="95"/>
      <c r="P936" s="96"/>
      <c r="Q936" s="93"/>
    </row>
    <row r="937" spans="1:17" s="99" customFormat="1">
      <c r="A937" s="92"/>
      <c r="B937" s="92"/>
      <c r="C937" s="93"/>
      <c r="D937" s="115"/>
      <c r="E937" s="92"/>
      <c r="G937" s="93"/>
      <c r="H937" s="100"/>
      <c r="I937" s="98"/>
      <c r="K937" s="93"/>
      <c r="L937" s="100"/>
      <c r="M937" s="100"/>
      <c r="N937" s="95"/>
      <c r="O937" s="95"/>
      <c r="P937" s="96"/>
      <c r="Q937" s="93"/>
    </row>
    <row r="938" spans="1:17" s="99" customFormat="1">
      <c r="A938" s="92"/>
      <c r="B938" s="92"/>
      <c r="C938" s="93"/>
      <c r="D938" s="115"/>
      <c r="E938" s="92"/>
      <c r="G938" s="93"/>
      <c r="H938" s="100"/>
      <c r="I938" s="98"/>
      <c r="K938" s="93"/>
      <c r="L938" s="100"/>
      <c r="M938" s="100"/>
      <c r="N938" s="95"/>
      <c r="O938" s="95"/>
      <c r="P938" s="96"/>
      <c r="Q938" s="93"/>
    </row>
    <row r="939" spans="1:17" s="99" customFormat="1">
      <c r="A939" s="92"/>
      <c r="B939" s="92"/>
      <c r="C939" s="93"/>
      <c r="D939" s="115"/>
      <c r="E939" s="92"/>
      <c r="G939" s="93"/>
      <c r="H939" s="100"/>
      <c r="I939" s="98"/>
      <c r="K939" s="93"/>
      <c r="L939" s="100"/>
      <c r="M939" s="100"/>
      <c r="N939" s="95"/>
      <c r="O939" s="95"/>
      <c r="P939" s="96"/>
      <c r="Q939" s="93"/>
    </row>
    <row r="940" spans="1:17" s="99" customFormat="1">
      <c r="A940" s="92"/>
      <c r="B940" s="92"/>
      <c r="C940" s="93"/>
      <c r="D940" s="115"/>
      <c r="E940" s="92"/>
      <c r="G940" s="93"/>
      <c r="H940" s="100"/>
      <c r="I940" s="98"/>
      <c r="K940" s="93"/>
      <c r="L940" s="100"/>
      <c r="M940" s="100"/>
      <c r="N940" s="95"/>
      <c r="O940" s="95"/>
      <c r="P940" s="96"/>
      <c r="Q940" s="93"/>
    </row>
    <row r="941" spans="1:17" s="99" customFormat="1">
      <c r="A941" s="92"/>
      <c r="B941" s="92"/>
      <c r="C941" s="93"/>
      <c r="D941" s="115"/>
      <c r="E941" s="92"/>
      <c r="G941" s="93"/>
      <c r="H941" s="100"/>
      <c r="I941" s="98"/>
      <c r="K941" s="93"/>
      <c r="L941" s="100"/>
      <c r="M941" s="100"/>
      <c r="N941" s="95"/>
      <c r="O941" s="95"/>
      <c r="P941" s="96"/>
      <c r="Q941" s="93"/>
    </row>
    <row r="942" spans="1:17" s="99" customFormat="1">
      <c r="A942" s="92"/>
      <c r="B942" s="92"/>
      <c r="C942" s="93"/>
      <c r="D942" s="115"/>
      <c r="E942" s="92"/>
      <c r="G942" s="93"/>
      <c r="H942" s="100"/>
      <c r="I942" s="98"/>
      <c r="K942" s="93"/>
      <c r="L942" s="100"/>
      <c r="M942" s="100"/>
      <c r="N942" s="95"/>
      <c r="O942" s="95"/>
      <c r="P942" s="96"/>
      <c r="Q942" s="93"/>
    </row>
    <row r="943" spans="1:17" s="99" customFormat="1">
      <c r="A943" s="92"/>
      <c r="B943" s="92"/>
      <c r="C943" s="93"/>
      <c r="D943" s="115"/>
      <c r="E943" s="92"/>
      <c r="G943" s="93"/>
      <c r="H943" s="100"/>
      <c r="I943" s="98"/>
      <c r="K943" s="93"/>
      <c r="L943" s="100"/>
      <c r="M943" s="100"/>
      <c r="N943" s="95"/>
      <c r="O943" s="95"/>
      <c r="P943" s="96"/>
      <c r="Q943" s="93"/>
    </row>
    <row r="944" spans="1:17" s="99" customFormat="1">
      <c r="A944" s="92"/>
      <c r="B944" s="92"/>
      <c r="C944" s="93"/>
      <c r="D944" s="115"/>
      <c r="E944" s="92"/>
      <c r="G944" s="93"/>
      <c r="H944" s="100"/>
      <c r="I944" s="98"/>
      <c r="K944" s="93"/>
      <c r="L944" s="100"/>
      <c r="M944" s="100"/>
      <c r="N944" s="95"/>
      <c r="O944" s="95"/>
      <c r="P944" s="96"/>
      <c r="Q944" s="93"/>
    </row>
    <row r="945" spans="1:17" s="99" customFormat="1">
      <c r="A945" s="92"/>
      <c r="B945" s="92"/>
      <c r="C945" s="93"/>
      <c r="D945" s="115"/>
      <c r="E945" s="92"/>
      <c r="G945" s="93"/>
      <c r="H945" s="100"/>
      <c r="I945" s="98"/>
      <c r="K945" s="93"/>
      <c r="L945" s="100"/>
      <c r="M945" s="100"/>
      <c r="N945" s="95"/>
      <c r="O945" s="95"/>
      <c r="P945" s="96"/>
      <c r="Q945" s="93"/>
    </row>
    <row r="946" spans="1:17" s="99" customFormat="1">
      <c r="A946" s="92"/>
      <c r="B946" s="92"/>
      <c r="C946" s="93"/>
      <c r="D946" s="115"/>
      <c r="E946" s="92"/>
      <c r="G946" s="93"/>
      <c r="H946" s="100"/>
      <c r="I946" s="98"/>
      <c r="K946" s="93"/>
      <c r="L946" s="100"/>
      <c r="M946" s="100"/>
      <c r="N946" s="95"/>
      <c r="O946" s="95"/>
      <c r="P946" s="96"/>
      <c r="Q946" s="93"/>
    </row>
    <row r="947" spans="1:17" s="99" customFormat="1">
      <c r="A947" s="92"/>
      <c r="B947" s="92"/>
      <c r="C947" s="93"/>
      <c r="D947" s="115"/>
      <c r="E947" s="92"/>
      <c r="G947" s="93"/>
      <c r="H947" s="100"/>
      <c r="I947" s="98"/>
      <c r="K947" s="93"/>
      <c r="L947" s="100"/>
      <c r="M947" s="100"/>
      <c r="N947" s="95"/>
      <c r="O947" s="95"/>
      <c r="P947" s="96"/>
      <c r="Q947" s="93"/>
    </row>
    <row r="948" spans="1:17" s="99" customFormat="1">
      <c r="A948" s="92"/>
      <c r="B948" s="92"/>
      <c r="C948" s="93"/>
      <c r="D948" s="115"/>
      <c r="E948" s="92"/>
      <c r="G948" s="93"/>
      <c r="H948" s="100"/>
      <c r="I948" s="98"/>
      <c r="K948" s="93"/>
      <c r="L948" s="100"/>
      <c r="M948" s="100"/>
      <c r="N948" s="95"/>
      <c r="O948" s="95"/>
      <c r="P948" s="96"/>
      <c r="Q948" s="93"/>
    </row>
    <row r="949" spans="1:17" s="99" customFormat="1">
      <c r="A949" s="92"/>
      <c r="B949" s="92"/>
      <c r="C949" s="93"/>
      <c r="D949" s="115"/>
      <c r="E949" s="92"/>
      <c r="G949" s="93"/>
      <c r="H949" s="100"/>
      <c r="I949" s="98"/>
      <c r="K949" s="93"/>
      <c r="L949" s="100"/>
      <c r="M949" s="100"/>
      <c r="N949" s="95"/>
      <c r="O949" s="95"/>
      <c r="P949" s="96"/>
      <c r="Q949" s="93"/>
    </row>
    <row r="950" spans="1:17" s="99" customFormat="1">
      <c r="A950" s="92"/>
      <c r="B950" s="92"/>
      <c r="C950" s="93"/>
      <c r="D950" s="115"/>
      <c r="E950" s="92"/>
      <c r="G950" s="93"/>
      <c r="H950" s="100"/>
      <c r="I950" s="98"/>
      <c r="K950" s="93"/>
      <c r="L950" s="100"/>
      <c r="M950" s="100"/>
      <c r="N950" s="95"/>
      <c r="O950" s="95"/>
      <c r="P950" s="96"/>
      <c r="Q950" s="93"/>
    </row>
    <row r="951" spans="1:17" s="99" customFormat="1">
      <c r="A951" s="92"/>
      <c r="B951" s="92"/>
      <c r="C951" s="93"/>
      <c r="D951" s="115"/>
      <c r="E951" s="92"/>
      <c r="G951" s="93"/>
      <c r="H951" s="100"/>
      <c r="I951" s="98"/>
      <c r="K951" s="93"/>
      <c r="L951" s="100"/>
      <c r="M951" s="100"/>
      <c r="N951" s="95"/>
      <c r="O951" s="95"/>
      <c r="P951" s="96"/>
      <c r="Q951" s="93"/>
    </row>
    <row r="952" spans="1:17" s="99" customFormat="1">
      <c r="A952" s="92"/>
      <c r="B952" s="92"/>
      <c r="C952" s="93"/>
      <c r="D952" s="115"/>
      <c r="E952" s="92"/>
      <c r="G952" s="93"/>
      <c r="H952" s="100"/>
      <c r="I952" s="98"/>
      <c r="K952" s="93"/>
      <c r="L952" s="100"/>
      <c r="M952" s="100"/>
      <c r="N952" s="95"/>
      <c r="O952" s="95"/>
      <c r="P952" s="96"/>
      <c r="Q952" s="93"/>
    </row>
    <row r="953" spans="1:17" s="99" customFormat="1">
      <c r="A953" s="92"/>
      <c r="B953" s="92"/>
      <c r="C953" s="93"/>
      <c r="D953" s="115"/>
      <c r="E953" s="92"/>
      <c r="G953" s="93"/>
      <c r="H953" s="100"/>
      <c r="I953" s="98"/>
      <c r="K953" s="93"/>
      <c r="L953" s="100"/>
      <c r="M953" s="100"/>
      <c r="N953" s="95"/>
      <c r="O953" s="95"/>
      <c r="P953" s="96"/>
      <c r="Q953" s="93"/>
    </row>
    <row r="954" spans="1:17" s="99" customFormat="1">
      <c r="A954" s="92"/>
      <c r="B954" s="92"/>
      <c r="C954" s="93"/>
      <c r="D954" s="115"/>
      <c r="E954" s="92"/>
      <c r="G954" s="93"/>
      <c r="H954" s="100"/>
      <c r="I954" s="98"/>
      <c r="K954" s="93"/>
      <c r="L954" s="100"/>
      <c r="M954" s="100"/>
      <c r="N954" s="95"/>
      <c r="O954" s="95"/>
      <c r="P954" s="96"/>
      <c r="Q954" s="93"/>
    </row>
    <row r="955" spans="1:17" s="99" customFormat="1">
      <c r="A955" s="92"/>
      <c r="B955" s="92"/>
      <c r="C955" s="93"/>
      <c r="D955" s="115"/>
      <c r="E955" s="92"/>
      <c r="G955" s="93"/>
      <c r="H955" s="100"/>
      <c r="I955" s="98"/>
      <c r="K955" s="93"/>
      <c r="L955" s="100"/>
      <c r="M955" s="100"/>
      <c r="N955" s="95"/>
      <c r="O955" s="95"/>
      <c r="P955" s="96"/>
      <c r="Q955" s="93"/>
    </row>
    <row r="956" spans="1:17" s="99" customFormat="1">
      <c r="A956" s="92"/>
      <c r="B956" s="92"/>
      <c r="C956" s="93"/>
      <c r="D956" s="115"/>
      <c r="E956" s="92"/>
      <c r="G956" s="93"/>
      <c r="H956" s="100"/>
      <c r="I956" s="98"/>
      <c r="K956" s="93"/>
      <c r="L956" s="100"/>
      <c r="M956" s="100"/>
      <c r="N956" s="95"/>
      <c r="O956" s="95"/>
      <c r="P956" s="96"/>
      <c r="Q956" s="93"/>
    </row>
    <row r="957" spans="1:17" s="99" customFormat="1">
      <c r="A957" s="92"/>
      <c r="B957" s="92"/>
      <c r="C957" s="93"/>
      <c r="D957" s="115"/>
      <c r="E957" s="92"/>
      <c r="G957" s="93"/>
      <c r="H957" s="100"/>
      <c r="I957" s="98"/>
      <c r="K957" s="93"/>
      <c r="L957" s="100"/>
      <c r="M957" s="100"/>
      <c r="N957" s="95"/>
      <c r="O957" s="95"/>
      <c r="P957" s="96"/>
      <c r="Q957" s="93"/>
    </row>
    <row r="958" spans="1:17" s="99" customFormat="1">
      <c r="A958" s="92"/>
      <c r="B958" s="92"/>
      <c r="C958" s="93"/>
      <c r="D958" s="115"/>
      <c r="E958" s="92"/>
      <c r="G958" s="93"/>
      <c r="H958" s="100"/>
      <c r="I958" s="98"/>
      <c r="K958" s="93"/>
      <c r="L958" s="100"/>
      <c r="M958" s="100"/>
      <c r="N958" s="95"/>
      <c r="O958" s="95"/>
      <c r="P958" s="96"/>
      <c r="Q958" s="93"/>
    </row>
    <row r="959" spans="1:17" s="99" customFormat="1">
      <c r="A959" s="92"/>
      <c r="B959" s="92"/>
      <c r="C959" s="93"/>
      <c r="D959" s="115"/>
      <c r="E959" s="92"/>
      <c r="G959" s="93"/>
      <c r="H959" s="100"/>
      <c r="I959" s="98"/>
      <c r="K959" s="93"/>
      <c r="L959" s="100"/>
      <c r="M959" s="100"/>
      <c r="N959" s="95"/>
      <c r="O959" s="95"/>
      <c r="P959" s="96"/>
      <c r="Q959" s="93"/>
    </row>
    <row r="960" spans="1:17" s="99" customFormat="1">
      <c r="A960" s="92"/>
      <c r="B960" s="92"/>
      <c r="C960" s="93"/>
      <c r="D960" s="115"/>
      <c r="E960" s="92"/>
      <c r="G960" s="93"/>
      <c r="H960" s="100"/>
      <c r="I960" s="98"/>
      <c r="K960" s="93"/>
      <c r="L960" s="100"/>
      <c r="M960" s="100"/>
      <c r="N960" s="95"/>
      <c r="O960" s="95"/>
      <c r="P960" s="96"/>
      <c r="Q960" s="93"/>
    </row>
    <row r="961" spans="1:17" s="99" customFormat="1">
      <c r="A961" s="92"/>
      <c r="B961" s="92"/>
      <c r="C961" s="93"/>
      <c r="D961" s="115"/>
      <c r="E961" s="92"/>
      <c r="G961" s="93"/>
      <c r="H961" s="100"/>
      <c r="I961" s="98"/>
      <c r="K961" s="93"/>
      <c r="L961" s="100"/>
      <c r="M961" s="100"/>
      <c r="N961" s="95"/>
      <c r="O961" s="95"/>
      <c r="P961" s="96"/>
      <c r="Q961" s="93"/>
    </row>
    <row r="962" spans="1:17" s="99" customFormat="1">
      <c r="A962" s="92"/>
      <c r="B962" s="92"/>
      <c r="C962" s="93"/>
      <c r="D962" s="115"/>
      <c r="E962" s="92"/>
      <c r="G962" s="93"/>
      <c r="H962" s="100"/>
      <c r="I962" s="98"/>
      <c r="K962" s="93"/>
      <c r="L962" s="100"/>
      <c r="M962" s="100"/>
      <c r="N962" s="95"/>
      <c r="O962" s="95"/>
      <c r="P962" s="96"/>
      <c r="Q962" s="93"/>
    </row>
    <row r="963" spans="1:17" s="99" customFormat="1">
      <c r="A963" s="92"/>
      <c r="B963" s="92"/>
      <c r="C963" s="93"/>
      <c r="D963" s="115"/>
      <c r="E963" s="92"/>
      <c r="G963" s="93"/>
      <c r="H963" s="100"/>
      <c r="I963" s="98"/>
      <c r="K963" s="93"/>
      <c r="L963" s="100"/>
      <c r="M963" s="100"/>
      <c r="N963" s="95"/>
      <c r="O963" s="95"/>
      <c r="P963" s="96"/>
      <c r="Q963" s="93"/>
    </row>
    <row r="964" spans="1:17" s="99" customFormat="1">
      <c r="A964" s="92"/>
      <c r="B964" s="92"/>
      <c r="C964" s="93"/>
      <c r="D964" s="115"/>
      <c r="E964" s="92"/>
      <c r="G964" s="93"/>
      <c r="H964" s="100"/>
      <c r="I964" s="98"/>
      <c r="K964" s="93"/>
      <c r="L964" s="100"/>
      <c r="M964" s="100"/>
      <c r="N964" s="95"/>
      <c r="O964" s="95"/>
      <c r="P964" s="96"/>
      <c r="Q964" s="93"/>
    </row>
    <row r="965" spans="1:17" s="99" customFormat="1">
      <c r="A965" s="92"/>
      <c r="B965" s="92"/>
      <c r="C965" s="93"/>
      <c r="D965" s="115"/>
      <c r="E965" s="92"/>
      <c r="G965" s="93"/>
      <c r="H965" s="100"/>
      <c r="I965" s="98"/>
      <c r="K965" s="93"/>
      <c r="L965" s="100"/>
      <c r="M965" s="100"/>
      <c r="N965" s="95"/>
      <c r="O965" s="95"/>
      <c r="P965" s="96"/>
      <c r="Q965" s="93"/>
    </row>
    <row r="966" spans="1:17" s="99" customFormat="1">
      <c r="A966" s="92"/>
      <c r="B966" s="92"/>
      <c r="C966" s="93"/>
      <c r="D966" s="115"/>
      <c r="E966" s="92"/>
      <c r="G966" s="93"/>
      <c r="H966" s="100"/>
      <c r="I966" s="98"/>
      <c r="K966" s="93"/>
      <c r="L966" s="100"/>
      <c r="M966" s="100"/>
      <c r="N966" s="95"/>
      <c r="O966" s="95"/>
      <c r="P966" s="96"/>
      <c r="Q966" s="93"/>
    </row>
    <row r="967" spans="1:17" s="99" customFormat="1">
      <c r="A967" s="92"/>
      <c r="B967" s="92"/>
      <c r="C967" s="93"/>
      <c r="D967" s="115"/>
      <c r="E967" s="92"/>
      <c r="G967" s="93"/>
      <c r="H967" s="100"/>
      <c r="I967" s="98"/>
      <c r="K967" s="93"/>
      <c r="L967" s="100"/>
      <c r="M967" s="100"/>
      <c r="N967" s="95"/>
      <c r="O967" s="95"/>
      <c r="P967" s="96"/>
      <c r="Q967" s="93"/>
    </row>
    <row r="968" spans="1:17" s="99" customFormat="1">
      <c r="A968" s="92"/>
      <c r="B968" s="92"/>
      <c r="C968" s="93"/>
      <c r="D968" s="115"/>
      <c r="E968" s="92"/>
      <c r="G968" s="93"/>
      <c r="H968" s="100"/>
      <c r="I968" s="98"/>
      <c r="K968" s="93"/>
      <c r="L968" s="100"/>
      <c r="M968" s="100"/>
      <c r="N968" s="95"/>
      <c r="O968" s="95"/>
      <c r="P968" s="96"/>
      <c r="Q968" s="93"/>
    </row>
    <row r="969" spans="1:17" s="99" customFormat="1">
      <c r="A969" s="92"/>
      <c r="B969" s="92"/>
      <c r="C969" s="93"/>
      <c r="D969" s="115"/>
      <c r="E969" s="92"/>
      <c r="G969" s="93"/>
      <c r="H969" s="100"/>
      <c r="I969" s="98"/>
      <c r="K969" s="93"/>
      <c r="L969" s="100"/>
      <c r="M969" s="100"/>
      <c r="N969" s="95"/>
      <c r="O969" s="95"/>
      <c r="P969" s="96"/>
      <c r="Q969" s="93"/>
    </row>
    <row r="970" spans="1:17" s="99" customFormat="1">
      <c r="A970" s="92"/>
      <c r="B970" s="92"/>
      <c r="C970" s="93"/>
      <c r="D970" s="115"/>
      <c r="E970" s="92"/>
      <c r="G970" s="93"/>
      <c r="H970" s="100"/>
      <c r="I970" s="98"/>
      <c r="K970" s="93"/>
      <c r="L970" s="100"/>
      <c r="M970" s="100"/>
      <c r="N970" s="95"/>
      <c r="O970" s="95"/>
      <c r="P970" s="96"/>
      <c r="Q970" s="93"/>
    </row>
    <row r="971" spans="1:17" s="99" customFormat="1">
      <c r="A971" s="92"/>
      <c r="B971" s="92"/>
      <c r="C971" s="93"/>
      <c r="D971" s="115"/>
      <c r="E971" s="92"/>
      <c r="G971" s="93"/>
      <c r="H971" s="100"/>
      <c r="I971" s="98"/>
      <c r="K971" s="93"/>
      <c r="L971" s="100"/>
      <c r="M971" s="100"/>
      <c r="N971" s="95"/>
      <c r="O971" s="95"/>
      <c r="P971" s="96"/>
      <c r="Q971" s="93"/>
    </row>
    <row r="972" spans="1:17" s="99" customFormat="1">
      <c r="A972" s="92"/>
      <c r="B972" s="92"/>
      <c r="C972" s="93"/>
      <c r="D972" s="115"/>
      <c r="E972" s="92"/>
      <c r="G972" s="93"/>
      <c r="H972" s="100"/>
      <c r="I972" s="98"/>
      <c r="K972" s="93"/>
      <c r="L972" s="100"/>
      <c r="M972" s="100"/>
      <c r="N972" s="95"/>
      <c r="O972" s="95"/>
      <c r="P972" s="96"/>
      <c r="Q972" s="93"/>
    </row>
    <row r="973" spans="1:17" s="99" customFormat="1">
      <c r="A973" s="92"/>
      <c r="B973" s="92"/>
      <c r="C973" s="93"/>
      <c r="D973" s="115"/>
      <c r="E973" s="92"/>
      <c r="G973" s="93"/>
      <c r="H973" s="100"/>
      <c r="I973" s="98"/>
      <c r="K973" s="93"/>
      <c r="L973" s="100"/>
      <c r="M973" s="100"/>
      <c r="N973" s="95"/>
      <c r="O973" s="95"/>
      <c r="P973" s="96"/>
      <c r="Q973" s="93"/>
    </row>
    <row r="974" spans="1:17" s="99" customFormat="1">
      <c r="A974" s="92"/>
      <c r="B974" s="92"/>
      <c r="C974" s="93"/>
      <c r="D974" s="115"/>
      <c r="E974" s="92"/>
      <c r="G974" s="93"/>
      <c r="H974" s="100"/>
      <c r="I974" s="98"/>
      <c r="K974" s="93"/>
      <c r="L974" s="100"/>
      <c r="M974" s="100"/>
      <c r="N974" s="95"/>
      <c r="O974" s="95"/>
      <c r="P974" s="96"/>
      <c r="Q974" s="93"/>
    </row>
    <row r="975" spans="1:17" s="99" customFormat="1">
      <c r="A975" s="92"/>
      <c r="B975" s="92"/>
      <c r="C975" s="93"/>
      <c r="D975" s="115"/>
      <c r="E975" s="92"/>
      <c r="G975" s="93"/>
      <c r="H975" s="100"/>
      <c r="I975" s="98"/>
      <c r="K975" s="93"/>
      <c r="L975" s="100"/>
      <c r="M975" s="100"/>
      <c r="N975" s="95"/>
      <c r="O975" s="95"/>
      <c r="P975" s="96"/>
      <c r="Q975" s="93"/>
    </row>
    <row r="976" spans="1:17" s="99" customFormat="1">
      <c r="A976" s="92"/>
      <c r="B976" s="92"/>
      <c r="C976" s="93"/>
      <c r="D976" s="115"/>
      <c r="E976" s="92"/>
      <c r="G976" s="93"/>
      <c r="H976" s="100"/>
      <c r="I976" s="98"/>
      <c r="K976" s="93"/>
      <c r="L976" s="100"/>
      <c r="M976" s="100"/>
      <c r="N976" s="95"/>
      <c r="O976" s="95"/>
      <c r="P976" s="96"/>
      <c r="Q976" s="93"/>
    </row>
    <row r="977" spans="1:17" s="99" customFormat="1">
      <c r="A977" s="92"/>
      <c r="B977" s="92"/>
      <c r="C977" s="93"/>
      <c r="D977" s="115"/>
      <c r="E977" s="92"/>
      <c r="G977" s="93"/>
      <c r="H977" s="100"/>
      <c r="I977" s="98"/>
      <c r="K977" s="93"/>
      <c r="L977" s="100"/>
      <c r="M977" s="100"/>
      <c r="N977" s="95"/>
      <c r="O977" s="95"/>
      <c r="P977" s="96"/>
      <c r="Q977" s="93"/>
    </row>
    <row r="978" spans="1:17" s="99" customFormat="1">
      <c r="A978" s="92"/>
      <c r="B978" s="92"/>
      <c r="C978" s="93"/>
      <c r="D978" s="115"/>
      <c r="E978" s="92"/>
      <c r="G978" s="93"/>
      <c r="H978" s="100"/>
      <c r="I978" s="98"/>
      <c r="K978" s="93"/>
      <c r="L978" s="100"/>
      <c r="M978" s="100"/>
      <c r="N978" s="95"/>
      <c r="O978" s="95"/>
      <c r="P978" s="96"/>
      <c r="Q978" s="93"/>
    </row>
    <row r="979" spans="1:17" s="99" customFormat="1">
      <c r="A979" s="92"/>
      <c r="B979" s="92"/>
      <c r="C979" s="93"/>
      <c r="D979" s="115"/>
      <c r="E979" s="92"/>
      <c r="G979" s="93"/>
      <c r="H979" s="100"/>
      <c r="I979" s="98"/>
      <c r="K979" s="93"/>
      <c r="L979" s="100"/>
      <c r="M979" s="100"/>
      <c r="N979" s="95"/>
      <c r="O979" s="95"/>
      <c r="P979" s="96"/>
      <c r="Q979" s="93"/>
    </row>
    <row r="980" spans="1:17" s="99" customFormat="1">
      <c r="A980" s="92"/>
      <c r="B980" s="92"/>
      <c r="C980" s="93"/>
      <c r="D980" s="115"/>
      <c r="E980" s="92"/>
      <c r="G980" s="93"/>
      <c r="H980" s="100"/>
      <c r="I980" s="98"/>
      <c r="K980" s="93"/>
      <c r="L980" s="100"/>
      <c r="M980" s="100"/>
      <c r="N980" s="95"/>
      <c r="O980" s="95"/>
      <c r="P980" s="96"/>
      <c r="Q980" s="93"/>
    </row>
    <row r="981" spans="1:17" s="99" customFormat="1">
      <c r="A981" s="92"/>
      <c r="B981" s="92"/>
      <c r="C981" s="93"/>
      <c r="D981" s="115"/>
      <c r="E981" s="92"/>
      <c r="G981" s="93"/>
      <c r="H981" s="100"/>
      <c r="I981" s="98"/>
      <c r="K981" s="93"/>
      <c r="L981" s="100"/>
      <c r="M981" s="100"/>
      <c r="N981" s="95"/>
      <c r="O981" s="95"/>
      <c r="P981" s="96"/>
      <c r="Q981" s="93"/>
    </row>
    <row r="982" spans="1:17" s="99" customFormat="1">
      <c r="A982" s="92"/>
      <c r="B982" s="92"/>
      <c r="C982" s="93"/>
      <c r="D982" s="115"/>
      <c r="E982" s="92"/>
      <c r="G982" s="93"/>
      <c r="H982" s="100"/>
      <c r="I982" s="98"/>
      <c r="K982" s="93"/>
      <c r="L982" s="100"/>
      <c r="M982" s="100"/>
      <c r="N982" s="95"/>
      <c r="O982" s="95"/>
      <c r="P982" s="96"/>
      <c r="Q982" s="93"/>
    </row>
    <row r="983" spans="1:17" s="99" customFormat="1">
      <c r="A983" s="92"/>
      <c r="B983" s="92"/>
      <c r="C983" s="93"/>
      <c r="D983" s="115"/>
      <c r="E983" s="92"/>
      <c r="G983" s="93"/>
      <c r="H983" s="100"/>
      <c r="I983" s="98"/>
      <c r="K983" s="93"/>
      <c r="L983" s="100"/>
      <c r="M983" s="100"/>
      <c r="N983" s="95"/>
      <c r="O983" s="95"/>
      <c r="P983" s="96"/>
      <c r="Q983" s="93"/>
    </row>
    <row r="984" spans="1:17" s="99" customFormat="1">
      <c r="A984" s="92"/>
      <c r="B984" s="92"/>
      <c r="C984" s="93"/>
      <c r="D984" s="115"/>
      <c r="E984" s="92"/>
      <c r="G984" s="93"/>
      <c r="H984" s="100"/>
      <c r="I984" s="98"/>
      <c r="K984" s="93"/>
      <c r="L984" s="100"/>
      <c r="M984" s="100"/>
      <c r="N984" s="95"/>
      <c r="O984" s="95"/>
      <c r="P984" s="96"/>
      <c r="Q984" s="93"/>
    </row>
    <row r="985" spans="1:17" s="99" customFormat="1">
      <c r="A985" s="92"/>
      <c r="B985" s="92"/>
      <c r="C985" s="93"/>
      <c r="D985" s="115"/>
      <c r="E985" s="92"/>
      <c r="G985" s="93"/>
      <c r="H985" s="100"/>
      <c r="I985" s="98"/>
      <c r="K985" s="93"/>
      <c r="L985" s="100"/>
      <c r="M985" s="100"/>
      <c r="N985" s="95"/>
      <c r="O985" s="95"/>
      <c r="P985" s="96"/>
      <c r="Q985" s="93"/>
    </row>
    <row r="986" spans="1:17" s="99" customFormat="1">
      <c r="A986" s="92"/>
      <c r="B986" s="92"/>
      <c r="C986" s="93"/>
      <c r="D986" s="115"/>
      <c r="E986" s="92"/>
      <c r="G986" s="93"/>
      <c r="H986" s="100"/>
      <c r="I986" s="98"/>
      <c r="K986" s="93"/>
      <c r="L986" s="100"/>
      <c r="M986" s="100"/>
      <c r="N986" s="95"/>
      <c r="O986" s="95"/>
      <c r="P986" s="96"/>
      <c r="Q986" s="93"/>
    </row>
    <row r="987" spans="1:17" s="99" customFormat="1">
      <c r="A987" s="92"/>
      <c r="B987" s="92"/>
      <c r="C987" s="93"/>
      <c r="D987" s="115"/>
      <c r="E987" s="92"/>
      <c r="G987" s="93"/>
      <c r="H987" s="100"/>
      <c r="I987" s="98"/>
      <c r="K987" s="93"/>
      <c r="L987" s="100"/>
      <c r="M987" s="100"/>
      <c r="N987" s="95"/>
      <c r="O987" s="95"/>
      <c r="P987" s="96"/>
      <c r="Q987" s="93"/>
    </row>
    <row r="988" spans="1:17" s="99" customFormat="1">
      <c r="A988" s="92"/>
      <c r="B988" s="92"/>
      <c r="C988" s="93"/>
      <c r="D988" s="115"/>
      <c r="E988" s="92"/>
      <c r="G988" s="93"/>
      <c r="H988" s="100"/>
      <c r="I988" s="98"/>
      <c r="K988" s="93"/>
      <c r="L988" s="100"/>
      <c r="M988" s="100"/>
      <c r="N988" s="95"/>
      <c r="O988" s="95"/>
      <c r="P988" s="96"/>
      <c r="Q988" s="93"/>
    </row>
    <row r="989" spans="1:17" s="99" customFormat="1">
      <c r="A989" s="92"/>
      <c r="B989" s="92"/>
      <c r="C989" s="93"/>
      <c r="D989" s="115"/>
      <c r="E989" s="92"/>
      <c r="G989" s="93"/>
      <c r="H989" s="100"/>
      <c r="I989" s="98"/>
      <c r="K989" s="93"/>
      <c r="L989" s="100"/>
      <c r="M989" s="100"/>
      <c r="N989" s="95"/>
      <c r="O989" s="95"/>
      <c r="P989" s="96"/>
      <c r="Q989" s="93"/>
    </row>
    <row r="990" spans="1:17" s="99" customFormat="1">
      <c r="A990" s="92"/>
      <c r="B990" s="92"/>
      <c r="C990" s="93"/>
      <c r="D990" s="115"/>
      <c r="E990" s="92"/>
      <c r="G990" s="93"/>
      <c r="H990" s="100"/>
      <c r="I990" s="98"/>
      <c r="K990" s="93"/>
      <c r="L990" s="100"/>
      <c r="M990" s="100"/>
      <c r="N990" s="95"/>
      <c r="O990" s="95"/>
      <c r="P990" s="96"/>
      <c r="Q990" s="93"/>
    </row>
    <row r="991" spans="1:17" s="99" customFormat="1">
      <c r="A991" s="92"/>
      <c r="B991" s="92"/>
      <c r="C991" s="93"/>
      <c r="D991" s="115"/>
      <c r="E991" s="92"/>
      <c r="G991" s="93"/>
      <c r="H991" s="100"/>
      <c r="I991" s="98"/>
      <c r="K991" s="93"/>
      <c r="L991" s="100"/>
      <c r="M991" s="100"/>
      <c r="N991" s="95"/>
      <c r="O991" s="95"/>
      <c r="P991" s="96"/>
      <c r="Q991" s="93"/>
    </row>
    <row r="992" spans="1:17" s="99" customFormat="1">
      <c r="A992" s="92"/>
      <c r="B992" s="92"/>
      <c r="C992" s="93"/>
      <c r="D992" s="115"/>
      <c r="E992" s="92"/>
      <c r="G992" s="93"/>
      <c r="H992" s="100"/>
      <c r="I992" s="98"/>
      <c r="K992" s="93"/>
      <c r="L992" s="100"/>
      <c r="M992" s="100"/>
      <c r="N992" s="95"/>
      <c r="O992" s="95"/>
      <c r="P992" s="96"/>
      <c r="Q992" s="93"/>
    </row>
    <row r="993" spans="1:17" s="99" customFormat="1">
      <c r="A993" s="92"/>
      <c r="B993" s="92"/>
      <c r="C993" s="93"/>
      <c r="D993" s="115"/>
      <c r="E993" s="92"/>
      <c r="G993" s="93"/>
      <c r="H993" s="100"/>
      <c r="I993" s="98"/>
      <c r="K993" s="93"/>
      <c r="L993" s="100"/>
      <c r="M993" s="100"/>
      <c r="N993" s="95"/>
      <c r="O993" s="95"/>
      <c r="P993" s="96"/>
      <c r="Q993" s="93"/>
    </row>
    <row r="994" spans="1:17" s="99" customFormat="1">
      <c r="A994" s="92"/>
      <c r="B994" s="92"/>
      <c r="C994" s="93"/>
      <c r="D994" s="115"/>
      <c r="E994" s="92"/>
      <c r="G994" s="93"/>
      <c r="H994" s="100"/>
      <c r="I994" s="98"/>
      <c r="K994" s="93"/>
      <c r="L994" s="100"/>
      <c r="M994" s="100"/>
      <c r="N994" s="95"/>
      <c r="O994" s="95"/>
      <c r="P994" s="96"/>
      <c r="Q994" s="93"/>
    </row>
    <row r="995" spans="1:17" s="99" customFormat="1">
      <c r="A995" s="92"/>
      <c r="B995" s="92"/>
      <c r="C995" s="93"/>
      <c r="D995" s="115"/>
      <c r="E995" s="92"/>
      <c r="G995" s="93"/>
      <c r="H995" s="100"/>
      <c r="I995" s="98"/>
      <c r="K995" s="93"/>
      <c r="L995" s="100"/>
      <c r="M995" s="100"/>
      <c r="N995" s="95"/>
      <c r="O995" s="95"/>
      <c r="P995" s="96"/>
      <c r="Q995" s="93"/>
    </row>
    <row r="996" spans="1:17" s="99" customFormat="1">
      <c r="A996" s="92"/>
      <c r="B996" s="92"/>
      <c r="C996" s="93"/>
      <c r="D996" s="115"/>
      <c r="E996" s="92"/>
      <c r="G996" s="93"/>
      <c r="H996" s="100"/>
      <c r="I996" s="98"/>
      <c r="K996" s="93"/>
      <c r="L996" s="100"/>
      <c r="M996" s="100"/>
      <c r="N996" s="95"/>
      <c r="O996" s="95"/>
      <c r="P996" s="96"/>
      <c r="Q996" s="93"/>
    </row>
    <row r="997" spans="1:17" s="99" customFormat="1">
      <c r="A997" s="92"/>
      <c r="B997" s="92"/>
      <c r="C997" s="93"/>
      <c r="D997" s="115"/>
      <c r="E997" s="92"/>
      <c r="G997" s="93"/>
      <c r="H997" s="100"/>
      <c r="I997" s="98"/>
      <c r="K997" s="93"/>
      <c r="L997" s="100"/>
      <c r="M997" s="100"/>
      <c r="N997" s="95"/>
      <c r="O997" s="95"/>
      <c r="P997" s="96"/>
      <c r="Q997" s="93"/>
    </row>
    <row r="998" spans="1:17" s="99" customFormat="1">
      <c r="A998" s="92"/>
      <c r="B998" s="92"/>
      <c r="C998" s="93"/>
      <c r="D998" s="115"/>
      <c r="E998" s="92"/>
      <c r="G998" s="93"/>
      <c r="H998" s="100"/>
      <c r="I998" s="98"/>
      <c r="K998" s="93"/>
      <c r="L998" s="100"/>
      <c r="M998" s="100"/>
      <c r="N998" s="95"/>
      <c r="O998" s="95"/>
      <c r="P998" s="96"/>
      <c r="Q998" s="93"/>
    </row>
    <row r="999" spans="1:17" s="99" customFormat="1">
      <c r="A999" s="92"/>
      <c r="B999" s="92"/>
      <c r="C999" s="93"/>
      <c r="D999" s="115"/>
      <c r="E999" s="92"/>
      <c r="G999" s="93"/>
      <c r="H999" s="100"/>
      <c r="I999" s="98"/>
      <c r="K999" s="93"/>
      <c r="L999" s="100"/>
      <c r="M999" s="100"/>
      <c r="N999" s="95"/>
      <c r="O999" s="95"/>
      <c r="P999" s="96"/>
      <c r="Q999" s="93"/>
    </row>
    <row r="1000" spans="1:17" s="99" customFormat="1">
      <c r="A1000" s="92"/>
      <c r="B1000" s="92"/>
      <c r="C1000" s="93"/>
      <c r="D1000" s="115"/>
      <c r="E1000" s="92"/>
      <c r="G1000" s="93"/>
      <c r="H1000" s="100"/>
      <c r="I1000" s="98"/>
      <c r="K1000" s="93"/>
      <c r="L1000" s="100"/>
      <c r="M1000" s="100"/>
      <c r="N1000" s="95"/>
      <c r="O1000" s="95"/>
      <c r="P1000" s="96"/>
      <c r="Q1000" s="93"/>
    </row>
    <row r="1001" spans="1:17" s="99" customFormat="1">
      <c r="A1001" s="92"/>
      <c r="B1001" s="92"/>
      <c r="C1001" s="93"/>
      <c r="D1001" s="115"/>
      <c r="E1001" s="92"/>
      <c r="G1001" s="93"/>
      <c r="H1001" s="100"/>
      <c r="I1001" s="98"/>
      <c r="K1001" s="93"/>
      <c r="L1001" s="100"/>
      <c r="M1001" s="100"/>
      <c r="N1001" s="95"/>
      <c r="O1001" s="95"/>
      <c r="P1001" s="96"/>
      <c r="Q1001" s="93"/>
    </row>
    <row r="1002" spans="1:17" s="99" customFormat="1">
      <c r="A1002" s="92"/>
      <c r="B1002" s="92"/>
      <c r="C1002" s="93"/>
      <c r="D1002" s="115"/>
      <c r="E1002" s="92"/>
      <c r="G1002" s="93"/>
      <c r="H1002" s="100"/>
      <c r="I1002" s="98"/>
      <c r="K1002" s="93"/>
      <c r="L1002" s="100"/>
      <c r="M1002" s="100"/>
      <c r="N1002" s="95"/>
      <c r="O1002" s="95"/>
      <c r="P1002" s="96"/>
      <c r="Q1002" s="93"/>
    </row>
    <row r="1003" spans="1:17" s="99" customFormat="1">
      <c r="A1003" s="92"/>
      <c r="B1003" s="92"/>
      <c r="C1003" s="93"/>
      <c r="D1003" s="115"/>
      <c r="E1003" s="92"/>
      <c r="G1003" s="93"/>
      <c r="H1003" s="100"/>
      <c r="I1003" s="98"/>
      <c r="K1003" s="93"/>
      <c r="L1003" s="100"/>
      <c r="M1003" s="100"/>
      <c r="N1003" s="95"/>
      <c r="O1003" s="95"/>
      <c r="P1003" s="96"/>
      <c r="Q1003" s="93"/>
    </row>
    <row r="1004" spans="1:17" s="99" customFormat="1">
      <c r="A1004" s="92"/>
      <c r="B1004" s="92"/>
      <c r="C1004" s="93"/>
      <c r="D1004" s="115"/>
      <c r="E1004" s="92"/>
      <c r="G1004" s="93"/>
      <c r="H1004" s="100"/>
      <c r="I1004" s="98"/>
      <c r="K1004" s="93"/>
      <c r="L1004" s="100"/>
      <c r="M1004" s="100"/>
      <c r="N1004" s="95"/>
      <c r="O1004" s="95"/>
      <c r="P1004" s="96"/>
      <c r="Q1004" s="93"/>
    </row>
    <row r="1005" spans="1:17" s="99" customFormat="1">
      <c r="A1005" s="92"/>
      <c r="B1005" s="92"/>
      <c r="C1005" s="93"/>
      <c r="D1005" s="115"/>
      <c r="E1005" s="92"/>
      <c r="G1005" s="93"/>
      <c r="H1005" s="100"/>
      <c r="I1005" s="98"/>
      <c r="K1005" s="93"/>
      <c r="L1005" s="100"/>
      <c r="M1005" s="100"/>
      <c r="N1005" s="95"/>
      <c r="O1005" s="95"/>
      <c r="P1005" s="96"/>
      <c r="Q1005" s="93"/>
    </row>
    <row r="1006" spans="1:17" s="99" customFormat="1">
      <c r="A1006" s="92"/>
      <c r="B1006" s="92"/>
      <c r="C1006" s="93"/>
      <c r="D1006" s="115"/>
      <c r="E1006" s="92"/>
      <c r="G1006" s="93"/>
      <c r="H1006" s="100"/>
      <c r="I1006" s="98"/>
      <c r="K1006" s="93"/>
      <c r="L1006" s="100"/>
      <c r="M1006" s="100"/>
      <c r="N1006" s="95"/>
      <c r="O1006" s="95"/>
      <c r="P1006" s="96"/>
      <c r="Q1006" s="93"/>
    </row>
    <row r="1007" spans="1:17" s="99" customFormat="1">
      <c r="A1007" s="92"/>
      <c r="B1007" s="92"/>
      <c r="C1007" s="93"/>
      <c r="D1007" s="115"/>
      <c r="E1007" s="92"/>
      <c r="G1007" s="93"/>
      <c r="H1007" s="100"/>
      <c r="I1007" s="98"/>
      <c r="K1007" s="93"/>
      <c r="L1007" s="100"/>
      <c r="M1007" s="100"/>
      <c r="N1007" s="95"/>
      <c r="O1007" s="95"/>
      <c r="P1007" s="96"/>
      <c r="Q1007" s="93"/>
    </row>
    <row r="1008" spans="1:17" s="99" customFormat="1">
      <c r="A1008" s="92"/>
      <c r="B1008" s="92"/>
      <c r="C1008" s="93"/>
      <c r="D1008" s="115"/>
      <c r="E1008" s="92"/>
      <c r="G1008" s="93"/>
      <c r="H1008" s="100"/>
      <c r="I1008" s="98"/>
      <c r="K1008" s="93"/>
      <c r="L1008" s="100"/>
      <c r="M1008" s="100"/>
      <c r="N1008" s="95"/>
      <c r="O1008" s="95"/>
      <c r="P1008" s="96"/>
      <c r="Q1008" s="93"/>
    </row>
    <row r="1009" spans="1:17" s="99" customFormat="1">
      <c r="A1009" s="92"/>
      <c r="B1009" s="92"/>
      <c r="C1009" s="93"/>
      <c r="D1009" s="115"/>
      <c r="E1009" s="92"/>
      <c r="G1009" s="93"/>
      <c r="H1009" s="100"/>
      <c r="I1009" s="98"/>
      <c r="K1009" s="93"/>
      <c r="L1009" s="100"/>
      <c r="M1009" s="100"/>
      <c r="N1009" s="95"/>
      <c r="O1009" s="95"/>
      <c r="P1009" s="96"/>
      <c r="Q1009" s="93"/>
    </row>
    <row r="1010" spans="1:17" s="99" customFormat="1">
      <c r="A1010" s="92"/>
      <c r="B1010" s="92"/>
      <c r="C1010" s="93"/>
      <c r="D1010" s="115"/>
      <c r="E1010" s="92"/>
      <c r="G1010" s="93"/>
      <c r="H1010" s="100"/>
      <c r="I1010" s="98"/>
      <c r="K1010" s="93"/>
      <c r="L1010" s="100"/>
      <c r="M1010" s="100"/>
      <c r="N1010" s="95"/>
      <c r="O1010" s="95"/>
      <c r="P1010" s="96"/>
      <c r="Q1010" s="93"/>
    </row>
    <row r="1011" spans="1:17" s="99" customFormat="1">
      <c r="A1011" s="92"/>
      <c r="B1011" s="92"/>
      <c r="C1011" s="93"/>
      <c r="D1011" s="115"/>
      <c r="E1011" s="92"/>
      <c r="G1011" s="93"/>
      <c r="H1011" s="100"/>
      <c r="I1011" s="98"/>
      <c r="K1011" s="93"/>
      <c r="L1011" s="100"/>
      <c r="M1011" s="100"/>
      <c r="N1011" s="95"/>
      <c r="O1011" s="95"/>
      <c r="P1011" s="96"/>
      <c r="Q1011" s="93"/>
    </row>
    <row r="1012" spans="1:17" s="99" customFormat="1">
      <c r="A1012" s="92"/>
      <c r="B1012" s="92"/>
      <c r="C1012" s="93"/>
      <c r="D1012" s="115"/>
      <c r="E1012" s="92"/>
      <c r="G1012" s="93"/>
      <c r="H1012" s="100"/>
      <c r="I1012" s="98"/>
      <c r="K1012" s="93"/>
      <c r="L1012" s="100"/>
      <c r="M1012" s="100"/>
      <c r="N1012" s="95"/>
      <c r="O1012" s="95"/>
      <c r="P1012" s="96"/>
      <c r="Q1012" s="93"/>
    </row>
    <row r="1013" spans="1:17" s="99" customFormat="1">
      <c r="A1013" s="92"/>
      <c r="B1013" s="92"/>
      <c r="C1013" s="93"/>
      <c r="D1013" s="115"/>
      <c r="E1013" s="92"/>
      <c r="G1013" s="93"/>
      <c r="H1013" s="100"/>
      <c r="I1013" s="98"/>
      <c r="K1013" s="93"/>
      <c r="L1013" s="100"/>
      <c r="M1013" s="100"/>
      <c r="N1013" s="95"/>
      <c r="O1013" s="95"/>
      <c r="P1013" s="96"/>
      <c r="Q1013" s="93"/>
    </row>
    <row r="1014" spans="1:17" s="99" customFormat="1">
      <c r="A1014" s="92"/>
      <c r="B1014" s="92"/>
      <c r="C1014" s="93"/>
      <c r="D1014" s="115"/>
      <c r="E1014" s="92"/>
      <c r="G1014" s="93"/>
      <c r="H1014" s="100"/>
      <c r="I1014" s="98"/>
      <c r="K1014" s="93"/>
      <c r="L1014" s="100"/>
      <c r="M1014" s="100"/>
      <c r="N1014" s="95"/>
      <c r="O1014" s="95"/>
      <c r="P1014" s="96"/>
      <c r="Q1014" s="93"/>
    </row>
    <row r="1015" spans="1:17" s="99" customFormat="1">
      <c r="A1015" s="92"/>
      <c r="B1015" s="92"/>
      <c r="C1015" s="93"/>
      <c r="D1015" s="115"/>
      <c r="E1015" s="92"/>
      <c r="G1015" s="93"/>
      <c r="H1015" s="100"/>
      <c r="I1015" s="98"/>
      <c r="K1015" s="93"/>
      <c r="L1015" s="100"/>
      <c r="M1015" s="100"/>
      <c r="N1015" s="95"/>
      <c r="O1015" s="95"/>
      <c r="P1015" s="96"/>
      <c r="Q1015" s="93"/>
    </row>
    <row r="1016" spans="1:17" s="99" customFormat="1">
      <c r="A1016" s="92"/>
      <c r="B1016" s="92"/>
      <c r="C1016" s="93"/>
      <c r="D1016" s="115"/>
      <c r="E1016" s="92"/>
      <c r="G1016" s="93"/>
      <c r="H1016" s="100"/>
      <c r="I1016" s="98"/>
      <c r="K1016" s="93"/>
      <c r="L1016" s="100"/>
      <c r="M1016" s="100"/>
      <c r="N1016" s="95"/>
      <c r="O1016" s="95"/>
      <c r="P1016" s="96"/>
      <c r="Q1016" s="93"/>
    </row>
    <row r="1017" spans="1:17" s="99" customFormat="1">
      <c r="A1017" s="92"/>
      <c r="B1017" s="92"/>
      <c r="C1017" s="93"/>
      <c r="D1017" s="115"/>
      <c r="E1017" s="92"/>
      <c r="G1017" s="93"/>
      <c r="H1017" s="100"/>
      <c r="I1017" s="98"/>
      <c r="K1017" s="93"/>
      <c r="L1017" s="100"/>
      <c r="M1017" s="100"/>
      <c r="N1017" s="95"/>
      <c r="O1017" s="95"/>
      <c r="P1017" s="96"/>
      <c r="Q1017" s="93"/>
    </row>
    <row r="1018" spans="1:17" s="99" customFormat="1">
      <c r="A1018" s="92"/>
      <c r="B1018" s="92"/>
      <c r="C1018" s="93"/>
      <c r="D1018" s="115"/>
      <c r="E1018" s="92"/>
      <c r="G1018" s="93"/>
      <c r="H1018" s="100"/>
      <c r="I1018" s="98"/>
      <c r="K1018" s="93"/>
      <c r="L1018" s="100"/>
      <c r="M1018" s="100"/>
      <c r="N1018" s="95"/>
      <c r="O1018" s="95"/>
      <c r="P1018" s="96"/>
      <c r="Q1018" s="93"/>
    </row>
    <row r="1019" spans="1:17" s="99" customFormat="1">
      <c r="A1019" s="92"/>
      <c r="B1019" s="92"/>
      <c r="C1019" s="93"/>
      <c r="D1019" s="115"/>
      <c r="E1019" s="92"/>
      <c r="G1019" s="93"/>
      <c r="H1019" s="100"/>
      <c r="I1019" s="98"/>
      <c r="K1019" s="93"/>
      <c r="L1019" s="100"/>
      <c r="M1019" s="100"/>
      <c r="N1019" s="95"/>
      <c r="O1019" s="95"/>
      <c r="P1019" s="96"/>
      <c r="Q1019" s="93"/>
    </row>
    <row r="1020" spans="1:17" s="99" customFormat="1">
      <c r="A1020" s="92"/>
      <c r="B1020" s="92"/>
      <c r="C1020" s="93"/>
      <c r="D1020" s="115"/>
      <c r="E1020" s="92"/>
      <c r="G1020" s="93"/>
      <c r="H1020" s="100"/>
      <c r="I1020" s="98"/>
      <c r="K1020" s="93"/>
      <c r="L1020" s="100"/>
      <c r="M1020" s="100"/>
      <c r="N1020" s="95"/>
      <c r="O1020" s="95"/>
      <c r="P1020" s="96"/>
      <c r="Q1020" s="93"/>
    </row>
    <row r="1021" spans="1:17" s="99" customFormat="1">
      <c r="A1021" s="92"/>
      <c r="B1021" s="92"/>
      <c r="C1021" s="93"/>
      <c r="D1021" s="115"/>
      <c r="E1021" s="92"/>
      <c r="G1021" s="93"/>
      <c r="H1021" s="100"/>
      <c r="I1021" s="98"/>
      <c r="K1021" s="93"/>
      <c r="L1021" s="100"/>
      <c r="M1021" s="100"/>
      <c r="N1021" s="95"/>
      <c r="O1021" s="95"/>
      <c r="P1021" s="96"/>
      <c r="Q1021" s="93"/>
    </row>
    <row r="1022" spans="1:17" s="99" customFormat="1">
      <c r="A1022" s="92"/>
      <c r="B1022" s="92"/>
      <c r="C1022" s="93"/>
      <c r="D1022" s="115"/>
      <c r="E1022" s="92"/>
      <c r="G1022" s="93"/>
      <c r="H1022" s="100"/>
      <c r="I1022" s="98"/>
      <c r="K1022" s="93"/>
      <c r="L1022" s="100"/>
      <c r="M1022" s="100"/>
      <c r="N1022" s="95"/>
      <c r="O1022" s="95"/>
      <c r="P1022" s="96"/>
      <c r="Q1022" s="93"/>
    </row>
    <row r="1023" spans="1:17" s="99" customFormat="1">
      <c r="A1023" s="92"/>
      <c r="B1023" s="92"/>
      <c r="C1023" s="93"/>
      <c r="D1023" s="115"/>
      <c r="E1023" s="92"/>
      <c r="G1023" s="93"/>
      <c r="H1023" s="100"/>
      <c r="I1023" s="98"/>
      <c r="K1023" s="93"/>
      <c r="L1023" s="100"/>
      <c r="M1023" s="100"/>
      <c r="N1023" s="95"/>
      <c r="O1023" s="95"/>
      <c r="P1023" s="96"/>
      <c r="Q1023" s="93"/>
    </row>
    <row r="1024" spans="1:17" s="99" customFormat="1">
      <c r="A1024" s="92"/>
      <c r="B1024" s="92"/>
      <c r="C1024" s="93"/>
      <c r="D1024" s="115"/>
      <c r="E1024" s="92"/>
      <c r="G1024" s="93"/>
      <c r="H1024" s="100"/>
      <c r="I1024" s="98"/>
      <c r="K1024" s="93"/>
      <c r="L1024" s="100"/>
      <c r="M1024" s="100"/>
      <c r="N1024" s="95"/>
      <c r="O1024" s="95"/>
      <c r="P1024" s="96"/>
      <c r="Q1024" s="93"/>
    </row>
    <row r="1025" spans="1:17" s="99" customFormat="1">
      <c r="A1025" s="92"/>
      <c r="B1025" s="92"/>
      <c r="C1025" s="93"/>
      <c r="D1025" s="115"/>
      <c r="E1025" s="92"/>
      <c r="G1025" s="93"/>
      <c r="H1025" s="100"/>
      <c r="I1025" s="98"/>
      <c r="K1025" s="93"/>
      <c r="L1025" s="100"/>
      <c r="M1025" s="100"/>
      <c r="N1025" s="95"/>
      <c r="O1025" s="95"/>
      <c r="P1025" s="96"/>
      <c r="Q1025" s="93"/>
    </row>
    <row r="1026" spans="1:17" s="99" customFormat="1">
      <c r="A1026" s="92"/>
      <c r="B1026" s="92"/>
      <c r="C1026" s="93"/>
      <c r="D1026" s="115"/>
      <c r="E1026" s="92"/>
      <c r="G1026" s="93"/>
      <c r="H1026" s="100"/>
      <c r="I1026" s="98"/>
      <c r="K1026" s="93"/>
      <c r="L1026" s="100"/>
      <c r="M1026" s="100"/>
      <c r="N1026" s="95"/>
      <c r="O1026" s="95"/>
      <c r="P1026" s="96"/>
      <c r="Q1026" s="93"/>
    </row>
    <row r="1027" spans="1:17" s="99" customFormat="1">
      <c r="A1027" s="92"/>
      <c r="B1027" s="92"/>
      <c r="C1027" s="93"/>
      <c r="D1027" s="115"/>
      <c r="E1027" s="92"/>
      <c r="G1027" s="93"/>
      <c r="H1027" s="100"/>
      <c r="I1027" s="98"/>
      <c r="K1027" s="93"/>
      <c r="L1027" s="100"/>
      <c r="M1027" s="100"/>
      <c r="N1027" s="95"/>
      <c r="O1027" s="95"/>
      <c r="P1027" s="96"/>
      <c r="Q1027" s="93"/>
    </row>
    <row r="1028" spans="1:17" s="99" customFormat="1">
      <c r="A1028" s="92"/>
      <c r="B1028" s="92"/>
      <c r="C1028" s="93"/>
      <c r="D1028" s="115"/>
      <c r="E1028" s="92"/>
      <c r="G1028" s="93"/>
      <c r="H1028" s="100"/>
      <c r="I1028" s="98"/>
      <c r="K1028" s="93"/>
      <c r="L1028" s="100"/>
      <c r="M1028" s="100"/>
      <c r="N1028" s="95"/>
      <c r="O1028" s="95"/>
      <c r="P1028" s="96"/>
      <c r="Q1028" s="93"/>
    </row>
    <row r="1029" spans="1:17" s="99" customFormat="1">
      <c r="A1029" s="92"/>
      <c r="B1029" s="92"/>
      <c r="C1029" s="93"/>
      <c r="D1029" s="115"/>
      <c r="E1029" s="92"/>
      <c r="G1029" s="93"/>
      <c r="H1029" s="100"/>
      <c r="I1029" s="98"/>
      <c r="K1029" s="93"/>
      <c r="L1029" s="100"/>
      <c r="M1029" s="100"/>
      <c r="N1029" s="95"/>
      <c r="O1029" s="95"/>
      <c r="P1029" s="96"/>
      <c r="Q1029" s="93"/>
    </row>
    <row r="1030" spans="1:17" s="99" customFormat="1">
      <c r="A1030" s="92"/>
      <c r="B1030" s="92"/>
      <c r="C1030" s="93"/>
      <c r="D1030" s="115"/>
      <c r="E1030" s="92"/>
      <c r="G1030" s="93"/>
      <c r="H1030" s="100"/>
      <c r="I1030" s="98"/>
      <c r="K1030" s="93"/>
      <c r="L1030" s="100"/>
      <c r="M1030" s="100"/>
      <c r="N1030" s="95"/>
      <c r="O1030" s="95"/>
      <c r="P1030" s="96"/>
      <c r="Q1030" s="93"/>
    </row>
    <row r="1031" spans="1:17" s="99" customFormat="1">
      <c r="A1031" s="92"/>
      <c r="B1031" s="92"/>
      <c r="C1031" s="93"/>
      <c r="D1031" s="115"/>
      <c r="E1031" s="92"/>
      <c r="G1031" s="93"/>
      <c r="H1031" s="100"/>
      <c r="I1031" s="98"/>
      <c r="K1031" s="93"/>
      <c r="L1031" s="100"/>
      <c r="M1031" s="100"/>
      <c r="N1031" s="95"/>
      <c r="O1031" s="95"/>
      <c r="P1031" s="96"/>
      <c r="Q1031" s="93"/>
    </row>
    <row r="1032" spans="1:17" s="99" customFormat="1">
      <c r="A1032" s="92"/>
      <c r="B1032" s="92"/>
      <c r="C1032" s="93"/>
      <c r="D1032" s="115"/>
      <c r="E1032" s="92"/>
      <c r="G1032" s="93"/>
      <c r="H1032" s="100"/>
      <c r="I1032" s="98"/>
      <c r="K1032" s="93"/>
      <c r="L1032" s="100"/>
      <c r="M1032" s="100"/>
      <c r="N1032" s="95"/>
      <c r="O1032" s="95"/>
      <c r="P1032" s="96"/>
      <c r="Q1032" s="93"/>
    </row>
    <row r="1033" spans="1:17" s="99" customFormat="1">
      <c r="A1033" s="92"/>
      <c r="B1033" s="92"/>
      <c r="C1033" s="93"/>
      <c r="D1033" s="115"/>
      <c r="E1033" s="92"/>
      <c r="G1033" s="93"/>
      <c r="H1033" s="100"/>
      <c r="I1033" s="98"/>
      <c r="K1033" s="93"/>
      <c r="L1033" s="100"/>
      <c r="M1033" s="100"/>
      <c r="N1033" s="95"/>
      <c r="O1033" s="95"/>
      <c r="P1033" s="96"/>
      <c r="Q1033" s="93"/>
    </row>
    <row r="1034" spans="1:17" s="99" customFormat="1">
      <c r="A1034" s="92"/>
      <c r="B1034" s="92"/>
      <c r="C1034" s="93"/>
      <c r="D1034" s="115"/>
      <c r="E1034" s="92"/>
      <c r="G1034" s="93"/>
      <c r="H1034" s="100"/>
      <c r="I1034" s="98"/>
      <c r="K1034" s="93"/>
      <c r="L1034" s="100"/>
      <c r="M1034" s="100"/>
      <c r="N1034" s="95"/>
      <c r="O1034" s="95"/>
      <c r="P1034" s="96"/>
      <c r="Q1034" s="93"/>
    </row>
    <row r="1035" spans="1:17" s="99" customFormat="1">
      <c r="A1035" s="92"/>
      <c r="B1035" s="92"/>
      <c r="C1035" s="93"/>
      <c r="D1035" s="115"/>
      <c r="E1035" s="92"/>
      <c r="G1035" s="93"/>
      <c r="H1035" s="100"/>
      <c r="I1035" s="98"/>
      <c r="K1035" s="93"/>
      <c r="L1035" s="100"/>
      <c r="M1035" s="100"/>
      <c r="N1035" s="95"/>
      <c r="O1035" s="95"/>
      <c r="P1035" s="96"/>
      <c r="Q1035" s="93"/>
    </row>
    <row r="1036" spans="1:17" s="99" customFormat="1">
      <c r="A1036" s="92"/>
      <c r="B1036" s="92"/>
      <c r="C1036" s="93"/>
      <c r="D1036" s="115"/>
      <c r="E1036" s="92"/>
      <c r="G1036" s="93"/>
      <c r="H1036" s="100"/>
      <c r="I1036" s="98"/>
      <c r="K1036" s="93"/>
      <c r="L1036" s="100"/>
      <c r="M1036" s="100"/>
      <c r="N1036" s="95"/>
      <c r="O1036" s="95"/>
      <c r="P1036" s="96"/>
      <c r="Q1036" s="93"/>
    </row>
    <row r="1037" spans="1:17" s="99" customFormat="1">
      <c r="A1037" s="92"/>
      <c r="B1037" s="92"/>
      <c r="C1037" s="93"/>
      <c r="D1037" s="115"/>
      <c r="E1037" s="92"/>
      <c r="G1037" s="93"/>
      <c r="H1037" s="100"/>
      <c r="I1037" s="98"/>
      <c r="K1037" s="93"/>
      <c r="L1037" s="100"/>
      <c r="M1037" s="100"/>
      <c r="N1037" s="95"/>
      <c r="O1037" s="95"/>
      <c r="P1037" s="96"/>
      <c r="Q1037" s="93"/>
    </row>
    <row r="1038" spans="1:17" s="99" customFormat="1">
      <c r="A1038" s="92"/>
      <c r="B1038" s="92"/>
      <c r="C1038" s="93"/>
      <c r="D1038" s="115"/>
      <c r="E1038" s="92"/>
      <c r="G1038" s="93"/>
      <c r="H1038" s="100"/>
      <c r="I1038" s="98"/>
      <c r="K1038" s="93"/>
      <c r="L1038" s="100"/>
      <c r="M1038" s="100"/>
      <c r="N1038" s="95"/>
      <c r="O1038" s="95"/>
      <c r="P1038" s="96"/>
      <c r="Q1038" s="93"/>
    </row>
    <row r="1039" spans="1:17" s="99" customFormat="1">
      <c r="A1039" s="92"/>
      <c r="B1039" s="92"/>
      <c r="C1039" s="93"/>
      <c r="D1039" s="115"/>
      <c r="E1039" s="92"/>
      <c r="G1039" s="93"/>
      <c r="H1039" s="100"/>
      <c r="I1039" s="98"/>
      <c r="K1039" s="93"/>
      <c r="L1039" s="100"/>
      <c r="M1039" s="100"/>
      <c r="N1039" s="95"/>
      <c r="O1039" s="95"/>
      <c r="P1039" s="96"/>
      <c r="Q1039" s="93"/>
    </row>
    <row r="1040" spans="1:17" s="99" customFormat="1">
      <c r="A1040" s="92"/>
      <c r="B1040" s="92"/>
      <c r="C1040" s="93"/>
      <c r="D1040" s="115"/>
      <c r="E1040" s="92"/>
      <c r="G1040" s="93"/>
      <c r="H1040" s="100"/>
      <c r="I1040" s="98"/>
      <c r="K1040" s="93"/>
      <c r="L1040" s="100"/>
      <c r="M1040" s="100"/>
      <c r="N1040" s="95"/>
      <c r="O1040" s="95"/>
      <c r="P1040" s="96"/>
      <c r="Q1040" s="93"/>
    </row>
    <row r="1041" spans="1:17" s="99" customFormat="1">
      <c r="A1041" s="92"/>
      <c r="B1041" s="92"/>
      <c r="C1041" s="93"/>
      <c r="D1041" s="115"/>
      <c r="E1041" s="92"/>
      <c r="G1041" s="93"/>
      <c r="H1041" s="100"/>
      <c r="I1041" s="98"/>
      <c r="K1041" s="93"/>
      <c r="L1041" s="100"/>
      <c r="M1041" s="100"/>
      <c r="N1041" s="95"/>
      <c r="O1041" s="95"/>
      <c r="P1041" s="96"/>
      <c r="Q1041" s="93"/>
    </row>
    <row r="1042" spans="1:17" s="99" customFormat="1">
      <c r="A1042" s="92"/>
      <c r="B1042" s="92"/>
      <c r="C1042" s="93"/>
      <c r="D1042" s="115"/>
      <c r="E1042" s="92"/>
      <c r="G1042" s="93"/>
      <c r="H1042" s="100"/>
      <c r="I1042" s="98"/>
      <c r="K1042" s="93"/>
      <c r="L1042" s="100"/>
      <c r="M1042" s="100"/>
      <c r="N1042" s="95"/>
      <c r="O1042" s="95"/>
      <c r="P1042" s="96"/>
      <c r="Q1042" s="93"/>
    </row>
    <row r="1043" spans="1:17" s="99" customFormat="1">
      <c r="A1043" s="92"/>
      <c r="B1043" s="92"/>
      <c r="C1043" s="93"/>
      <c r="D1043" s="115"/>
      <c r="E1043" s="92"/>
      <c r="G1043" s="93"/>
      <c r="H1043" s="100"/>
      <c r="I1043" s="98"/>
      <c r="K1043" s="93"/>
      <c r="L1043" s="100"/>
      <c r="M1043" s="100"/>
      <c r="N1043" s="95"/>
      <c r="O1043" s="95"/>
      <c r="P1043" s="96"/>
      <c r="Q1043" s="93"/>
    </row>
    <row r="1044" spans="1:17" s="99" customFormat="1">
      <c r="A1044" s="92"/>
      <c r="B1044" s="92"/>
      <c r="C1044" s="93"/>
      <c r="D1044" s="115"/>
      <c r="E1044" s="92"/>
      <c r="G1044" s="93"/>
      <c r="H1044" s="100"/>
      <c r="I1044" s="98"/>
      <c r="K1044" s="93"/>
      <c r="L1044" s="100"/>
      <c r="M1044" s="100"/>
      <c r="N1044" s="95"/>
      <c r="O1044" s="95"/>
      <c r="P1044" s="96"/>
      <c r="Q1044" s="93"/>
    </row>
    <row r="1045" spans="1:17" s="99" customFormat="1">
      <c r="A1045" s="92"/>
      <c r="B1045" s="92"/>
      <c r="C1045" s="93"/>
      <c r="D1045" s="115"/>
      <c r="E1045" s="92"/>
      <c r="G1045" s="93"/>
      <c r="H1045" s="100"/>
      <c r="I1045" s="98"/>
      <c r="K1045" s="93"/>
      <c r="L1045" s="100"/>
      <c r="M1045" s="100"/>
      <c r="N1045" s="95"/>
      <c r="O1045" s="95"/>
      <c r="P1045" s="96"/>
      <c r="Q1045" s="93"/>
    </row>
    <row r="1046" spans="1:17" s="99" customFormat="1">
      <c r="A1046" s="92"/>
      <c r="B1046" s="92"/>
      <c r="C1046" s="93"/>
      <c r="D1046" s="115"/>
      <c r="E1046" s="92"/>
      <c r="G1046" s="93"/>
      <c r="H1046" s="100"/>
      <c r="I1046" s="98"/>
      <c r="K1046" s="93"/>
      <c r="L1046" s="100"/>
      <c r="M1046" s="100"/>
      <c r="N1046" s="95"/>
      <c r="O1046" s="95"/>
      <c r="P1046" s="96"/>
      <c r="Q1046" s="93"/>
    </row>
    <row r="1047" spans="1:17" s="99" customFormat="1">
      <c r="A1047" s="92"/>
      <c r="B1047" s="92"/>
      <c r="C1047" s="93"/>
      <c r="D1047" s="115"/>
      <c r="E1047" s="92"/>
      <c r="G1047" s="93"/>
      <c r="H1047" s="100"/>
      <c r="I1047" s="98"/>
      <c r="K1047" s="93"/>
      <c r="L1047" s="100"/>
      <c r="M1047" s="100"/>
      <c r="N1047" s="95"/>
      <c r="O1047" s="95"/>
      <c r="P1047" s="96"/>
      <c r="Q1047" s="93"/>
    </row>
    <row r="1048" spans="1:17" s="99" customFormat="1">
      <c r="A1048" s="92"/>
      <c r="B1048" s="92"/>
      <c r="C1048" s="93"/>
      <c r="D1048" s="115"/>
      <c r="E1048" s="92"/>
      <c r="G1048" s="93"/>
      <c r="H1048" s="100"/>
      <c r="I1048" s="98"/>
      <c r="K1048" s="93"/>
      <c r="L1048" s="100"/>
      <c r="M1048" s="100"/>
      <c r="N1048" s="95"/>
      <c r="O1048" s="95"/>
      <c r="P1048" s="96"/>
      <c r="Q1048" s="93"/>
    </row>
    <row r="1049" spans="1:17" s="99" customFormat="1">
      <c r="A1049" s="92"/>
      <c r="B1049" s="92"/>
      <c r="C1049" s="93"/>
      <c r="D1049" s="115"/>
      <c r="E1049" s="92"/>
      <c r="G1049" s="93"/>
      <c r="H1049" s="100"/>
      <c r="I1049" s="98"/>
      <c r="K1049" s="93"/>
      <c r="L1049" s="100"/>
      <c r="M1049" s="100"/>
      <c r="N1049" s="95"/>
      <c r="O1049" s="95"/>
      <c r="P1049" s="96"/>
      <c r="Q1049" s="93"/>
    </row>
    <row r="1050" spans="1:17" s="99" customFormat="1">
      <c r="A1050" s="92"/>
      <c r="B1050" s="92"/>
      <c r="C1050" s="93"/>
      <c r="D1050" s="115"/>
      <c r="E1050" s="92"/>
      <c r="G1050" s="93"/>
      <c r="H1050" s="100"/>
      <c r="I1050" s="98"/>
      <c r="K1050" s="93"/>
      <c r="L1050" s="100"/>
      <c r="M1050" s="100"/>
      <c r="N1050" s="95"/>
      <c r="O1050" s="95"/>
      <c r="P1050" s="96"/>
      <c r="Q1050" s="93"/>
    </row>
    <row r="1051" spans="1:17" s="99" customFormat="1">
      <c r="A1051" s="92"/>
      <c r="B1051" s="92"/>
      <c r="C1051" s="93"/>
      <c r="D1051" s="115"/>
      <c r="E1051" s="92"/>
      <c r="G1051" s="93"/>
      <c r="H1051" s="100"/>
      <c r="I1051" s="98"/>
      <c r="K1051" s="93"/>
      <c r="L1051" s="100"/>
      <c r="M1051" s="100"/>
      <c r="N1051" s="95"/>
      <c r="O1051" s="95"/>
      <c r="P1051" s="96"/>
      <c r="Q1051" s="93"/>
    </row>
    <row r="1052" spans="1:17" s="99" customFormat="1">
      <c r="A1052" s="92"/>
      <c r="B1052" s="92"/>
      <c r="C1052" s="93"/>
      <c r="D1052" s="115"/>
      <c r="E1052" s="92"/>
      <c r="G1052" s="93"/>
      <c r="H1052" s="100"/>
      <c r="I1052" s="98"/>
      <c r="K1052" s="93"/>
      <c r="L1052" s="100"/>
      <c r="M1052" s="100"/>
      <c r="N1052" s="95"/>
      <c r="O1052" s="95"/>
      <c r="P1052" s="96"/>
      <c r="Q1052" s="93"/>
    </row>
    <row r="1053" spans="1:17" s="99" customFormat="1">
      <c r="A1053" s="92"/>
      <c r="B1053" s="92"/>
      <c r="C1053" s="93"/>
      <c r="D1053" s="115"/>
      <c r="E1053" s="92"/>
      <c r="G1053" s="93"/>
      <c r="H1053" s="100"/>
      <c r="I1053" s="98"/>
      <c r="K1053" s="93"/>
      <c r="L1053" s="100"/>
      <c r="M1053" s="100"/>
      <c r="N1053" s="95"/>
      <c r="O1053" s="95"/>
      <c r="P1053" s="96"/>
      <c r="Q1053" s="93"/>
    </row>
    <row r="1054" spans="1:17" s="99" customFormat="1">
      <c r="A1054" s="92"/>
      <c r="B1054" s="92"/>
      <c r="C1054" s="93"/>
      <c r="D1054" s="115"/>
      <c r="E1054" s="92"/>
      <c r="G1054" s="93"/>
      <c r="H1054" s="100"/>
      <c r="I1054" s="98"/>
      <c r="K1054" s="93"/>
      <c r="L1054" s="100"/>
      <c r="M1054" s="100"/>
      <c r="N1054" s="95"/>
      <c r="O1054" s="95"/>
      <c r="P1054" s="96"/>
      <c r="Q1054" s="93"/>
    </row>
    <row r="1055" spans="1:17" s="99" customFormat="1">
      <c r="A1055" s="92"/>
      <c r="B1055" s="92"/>
      <c r="C1055" s="93"/>
      <c r="D1055" s="115"/>
      <c r="E1055" s="92"/>
      <c r="G1055" s="93"/>
      <c r="H1055" s="100"/>
      <c r="I1055" s="98"/>
      <c r="K1055" s="93"/>
      <c r="L1055" s="100"/>
      <c r="M1055" s="100"/>
      <c r="N1055" s="95"/>
      <c r="O1055" s="95"/>
      <c r="P1055" s="96"/>
      <c r="Q1055" s="93"/>
    </row>
    <row r="1056" spans="1:17" s="99" customFormat="1">
      <c r="A1056" s="92"/>
      <c r="B1056" s="92"/>
      <c r="C1056" s="93"/>
      <c r="D1056" s="115"/>
      <c r="E1056" s="92"/>
      <c r="G1056" s="93"/>
      <c r="H1056" s="100"/>
      <c r="I1056" s="98"/>
      <c r="K1056" s="93"/>
      <c r="L1056" s="100"/>
      <c r="M1056" s="100"/>
      <c r="N1056" s="95"/>
      <c r="O1056" s="95"/>
      <c r="P1056" s="96"/>
      <c r="Q1056" s="93"/>
    </row>
    <row r="1057" spans="1:17" s="99" customFormat="1">
      <c r="A1057" s="92"/>
      <c r="B1057" s="92"/>
      <c r="C1057" s="93"/>
      <c r="D1057" s="115"/>
      <c r="E1057" s="92"/>
      <c r="G1057" s="93"/>
      <c r="H1057" s="100"/>
      <c r="I1057" s="98"/>
      <c r="K1057" s="93"/>
      <c r="L1057" s="100"/>
      <c r="M1057" s="100"/>
      <c r="N1057" s="95"/>
      <c r="O1057" s="95"/>
      <c r="P1057" s="96"/>
      <c r="Q1057" s="93"/>
    </row>
    <row r="1058" spans="1:17" s="99" customFormat="1">
      <c r="A1058" s="92"/>
      <c r="B1058" s="92"/>
      <c r="C1058" s="93"/>
      <c r="D1058" s="115"/>
      <c r="E1058" s="92"/>
      <c r="G1058" s="93"/>
      <c r="H1058" s="100"/>
      <c r="I1058" s="98"/>
      <c r="K1058" s="93"/>
      <c r="L1058" s="100"/>
      <c r="M1058" s="100"/>
      <c r="N1058" s="95"/>
      <c r="O1058" s="95"/>
      <c r="P1058" s="96"/>
      <c r="Q1058" s="93"/>
    </row>
    <row r="1059" spans="1:17" s="99" customFormat="1">
      <c r="A1059" s="92"/>
      <c r="B1059" s="92"/>
      <c r="C1059" s="93"/>
      <c r="D1059" s="115"/>
      <c r="E1059" s="92"/>
      <c r="G1059" s="93"/>
      <c r="H1059" s="100"/>
      <c r="I1059" s="98"/>
      <c r="K1059" s="93"/>
      <c r="L1059" s="100"/>
      <c r="M1059" s="100"/>
      <c r="N1059" s="95"/>
      <c r="O1059" s="95"/>
      <c r="P1059" s="96"/>
      <c r="Q1059" s="93"/>
    </row>
    <row r="1060" spans="1:17" s="99" customFormat="1">
      <c r="A1060" s="92"/>
      <c r="B1060" s="92"/>
      <c r="C1060" s="93"/>
      <c r="D1060" s="115"/>
      <c r="E1060" s="92"/>
      <c r="G1060" s="93"/>
      <c r="H1060" s="100"/>
      <c r="I1060" s="98"/>
      <c r="K1060" s="93"/>
      <c r="L1060" s="100"/>
      <c r="M1060" s="100"/>
      <c r="N1060" s="95"/>
      <c r="O1060" s="95"/>
      <c r="P1060" s="96"/>
      <c r="Q1060" s="93"/>
    </row>
    <row r="1061" spans="1:17" s="99" customFormat="1">
      <c r="A1061" s="92"/>
      <c r="B1061" s="92"/>
      <c r="C1061" s="93"/>
      <c r="D1061" s="115"/>
      <c r="E1061" s="92"/>
      <c r="G1061" s="93"/>
      <c r="H1061" s="100"/>
      <c r="I1061" s="98"/>
      <c r="K1061" s="93"/>
      <c r="L1061" s="100"/>
      <c r="M1061" s="100"/>
      <c r="N1061" s="95"/>
      <c r="O1061" s="95"/>
      <c r="P1061" s="96"/>
      <c r="Q1061" s="93"/>
    </row>
    <row r="1062" spans="1:17" s="99" customFormat="1">
      <c r="A1062" s="92"/>
      <c r="B1062" s="92"/>
      <c r="C1062" s="93"/>
      <c r="D1062" s="115"/>
      <c r="E1062" s="92"/>
      <c r="G1062" s="93"/>
      <c r="H1062" s="100"/>
      <c r="I1062" s="98"/>
      <c r="K1062" s="93"/>
      <c r="L1062" s="100"/>
      <c r="M1062" s="100"/>
      <c r="N1062" s="95"/>
      <c r="O1062" s="95"/>
      <c r="P1062" s="96"/>
      <c r="Q1062" s="93"/>
    </row>
    <row r="1063" spans="1:17" s="99" customFormat="1">
      <c r="A1063" s="92"/>
      <c r="B1063" s="92"/>
      <c r="C1063" s="93"/>
      <c r="D1063" s="115"/>
      <c r="E1063" s="92"/>
      <c r="G1063" s="93"/>
      <c r="H1063" s="100"/>
      <c r="I1063" s="98"/>
      <c r="K1063" s="93"/>
      <c r="L1063" s="100"/>
      <c r="M1063" s="100"/>
      <c r="N1063" s="95"/>
      <c r="O1063" s="95"/>
      <c r="P1063" s="96"/>
      <c r="Q1063" s="93"/>
    </row>
    <row r="1064" spans="1:17" s="99" customFormat="1">
      <c r="A1064" s="92"/>
      <c r="B1064" s="92"/>
      <c r="C1064" s="93"/>
      <c r="D1064" s="115"/>
      <c r="E1064" s="92"/>
      <c r="G1064" s="93"/>
      <c r="H1064" s="100"/>
      <c r="I1064" s="98"/>
      <c r="K1064" s="93"/>
      <c r="L1064" s="100"/>
      <c r="M1064" s="100"/>
      <c r="N1064" s="95"/>
      <c r="O1064" s="95"/>
      <c r="P1064" s="96"/>
      <c r="Q1064" s="93"/>
    </row>
    <row r="1065" spans="1:17" s="99" customFormat="1">
      <c r="A1065" s="92"/>
      <c r="B1065" s="92"/>
      <c r="C1065" s="93"/>
      <c r="D1065" s="115"/>
      <c r="E1065" s="92"/>
      <c r="G1065" s="93"/>
      <c r="H1065" s="100"/>
      <c r="I1065" s="98"/>
      <c r="K1065" s="93"/>
      <c r="L1065" s="100"/>
      <c r="M1065" s="100"/>
      <c r="N1065" s="95"/>
      <c r="O1065" s="95"/>
      <c r="P1065" s="96"/>
      <c r="Q1065" s="93"/>
    </row>
    <row r="1066" spans="1:17" s="99" customFormat="1">
      <c r="A1066" s="92"/>
      <c r="B1066" s="92"/>
      <c r="C1066" s="93"/>
      <c r="D1066" s="115"/>
      <c r="E1066" s="92"/>
      <c r="G1066" s="93"/>
      <c r="H1066" s="100"/>
      <c r="I1066" s="98"/>
      <c r="K1066" s="93"/>
      <c r="L1066" s="100"/>
      <c r="M1066" s="100"/>
      <c r="N1066" s="95"/>
      <c r="O1066" s="95"/>
      <c r="P1066" s="96"/>
      <c r="Q1066" s="93"/>
    </row>
    <row r="1067" spans="1:17" s="99" customFormat="1">
      <c r="A1067" s="92"/>
      <c r="B1067" s="92"/>
      <c r="C1067" s="93"/>
      <c r="D1067" s="115"/>
      <c r="E1067" s="92"/>
      <c r="G1067" s="93"/>
      <c r="H1067" s="100"/>
      <c r="I1067" s="98"/>
      <c r="K1067" s="93"/>
      <c r="L1067" s="100"/>
      <c r="M1067" s="100"/>
      <c r="N1067" s="95"/>
      <c r="O1067" s="95"/>
      <c r="P1067" s="96"/>
      <c r="Q1067" s="93"/>
    </row>
    <row r="1068" spans="1:17" s="99" customFormat="1">
      <c r="A1068" s="92"/>
      <c r="B1068" s="92"/>
      <c r="C1068" s="93"/>
      <c r="D1068" s="115"/>
      <c r="E1068" s="92"/>
      <c r="G1068" s="93"/>
      <c r="H1068" s="100"/>
      <c r="I1068" s="98"/>
      <c r="K1068" s="93"/>
      <c r="L1068" s="100"/>
      <c r="M1068" s="100"/>
      <c r="N1068" s="95"/>
      <c r="O1068" s="95"/>
      <c r="P1068" s="96"/>
      <c r="Q1068" s="93"/>
    </row>
    <row r="1069" spans="1:17" s="99" customFormat="1">
      <c r="A1069" s="92"/>
      <c r="B1069" s="92"/>
      <c r="C1069" s="93"/>
      <c r="D1069" s="115"/>
      <c r="E1069" s="92"/>
      <c r="G1069" s="93"/>
      <c r="H1069" s="100"/>
      <c r="I1069" s="98"/>
      <c r="K1069" s="93"/>
      <c r="L1069" s="100"/>
      <c r="M1069" s="100"/>
      <c r="N1069" s="95"/>
      <c r="O1069" s="95"/>
      <c r="P1069" s="96"/>
      <c r="Q1069" s="93"/>
    </row>
    <row r="1070" spans="1:17" s="99" customFormat="1">
      <c r="A1070" s="92"/>
      <c r="B1070" s="92"/>
      <c r="C1070" s="93"/>
      <c r="D1070" s="115"/>
      <c r="E1070" s="92"/>
      <c r="G1070" s="93"/>
      <c r="H1070" s="100"/>
      <c r="I1070" s="98"/>
      <c r="K1070" s="93"/>
      <c r="L1070" s="100"/>
      <c r="M1070" s="100"/>
      <c r="N1070" s="95"/>
      <c r="O1070" s="95"/>
      <c r="P1070" s="96"/>
      <c r="Q1070" s="93"/>
    </row>
    <row r="1071" spans="1:17" s="99" customFormat="1">
      <c r="A1071" s="92"/>
      <c r="B1071" s="92"/>
      <c r="C1071" s="93"/>
      <c r="D1071" s="115"/>
      <c r="E1071" s="92"/>
      <c r="G1071" s="93"/>
      <c r="H1071" s="100"/>
      <c r="I1071" s="98"/>
      <c r="K1071" s="93"/>
      <c r="L1071" s="100"/>
      <c r="M1071" s="100"/>
      <c r="N1071" s="95"/>
      <c r="O1071" s="95"/>
      <c r="P1071" s="96"/>
      <c r="Q1071" s="93"/>
    </row>
    <row r="1072" spans="1:17" s="99" customFormat="1">
      <c r="A1072" s="92"/>
      <c r="B1072" s="92"/>
      <c r="C1072" s="93"/>
      <c r="D1072" s="115"/>
      <c r="E1072" s="92"/>
      <c r="G1072" s="93"/>
      <c r="H1072" s="100"/>
      <c r="I1072" s="98"/>
      <c r="K1072" s="93"/>
      <c r="L1072" s="100"/>
      <c r="M1072" s="100"/>
      <c r="N1072" s="95"/>
      <c r="O1072" s="95"/>
      <c r="P1072" s="96"/>
      <c r="Q1072" s="93"/>
    </row>
    <row r="1073" spans="1:17" s="99" customFormat="1">
      <c r="A1073" s="92"/>
      <c r="B1073" s="92"/>
      <c r="C1073" s="93"/>
      <c r="D1073" s="115"/>
      <c r="E1073" s="92"/>
      <c r="G1073" s="93"/>
      <c r="H1073" s="100"/>
      <c r="I1073" s="98"/>
      <c r="K1073" s="93"/>
      <c r="L1073" s="100"/>
      <c r="M1073" s="100"/>
      <c r="N1073" s="95"/>
      <c r="O1073" s="95"/>
      <c r="P1073" s="96"/>
      <c r="Q1073" s="93"/>
    </row>
    <row r="1074" spans="1:17" s="99" customFormat="1">
      <c r="A1074" s="92"/>
      <c r="B1074" s="92"/>
      <c r="C1074" s="93"/>
      <c r="D1074" s="115"/>
      <c r="E1074" s="92"/>
      <c r="G1074" s="93"/>
      <c r="H1074" s="100"/>
      <c r="I1074" s="98"/>
      <c r="K1074" s="93"/>
      <c r="L1074" s="100"/>
      <c r="M1074" s="100"/>
      <c r="N1074" s="95"/>
      <c r="O1074" s="95"/>
      <c r="P1074" s="96"/>
      <c r="Q1074" s="93"/>
    </row>
    <row r="1075" spans="1:17" s="99" customFormat="1">
      <c r="A1075" s="92"/>
      <c r="B1075" s="92"/>
      <c r="C1075" s="93"/>
      <c r="D1075" s="115"/>
      <c r="E1075" s="92"/>
      <c r="G1075" s="93"/>
      <c r="H1075" s="100"/>
      <c r="I1075" s="98"/>
      <c r="K1075" s="93"/>
      <c r="L1075" s="100"/>
      <c r="M1075" s="100"/>
      <c r="N1075" s="95"/>
      <c r="O1075" s="95"/>
      <c r="P1075" s="96"/>
      <c r="Q1075" s="93"/>
    </row>
    <row r="1076" spans="1:17" s="99" customFormat="1">
      <c r="A1076" s="92"/>
      <c r="B1076" s="92"/>
      <c r="C1076" s="93"/>
      <c r="D1076" s="115"/>
      <c r="E1076" s="92"/>
      <c r="G1076" s="93"/>
      <c r="H1076" s="100"/>
      <c r="I1076" s="98"/>
      <c r="K1076" s="93"/>
      <c r="L1076" s="100"/>
      <c r="M1076" s="100"/>
      <c r="N1076" s="95"/>
      <c r="O1076" s="95"/>
      <c r="P1076" s="96"/>
      <c r="Q1076" s="93"/>
    </row>
    <row r="1077" spans="1:17" s="99" customFormat="1">
      <c r="A1077" s="92"/>
      <c r="B1077" s="92"/>
      <c r="C1077" s="93"/>
      <c r="D1077" s="115"/>
      <c r="E1077" s="92"/>
      <c r="G1077" s="93"/>
      <c r="H1077" s="100"/>
      <c r="I1077" s="98"/>
      <c r="K1077" s="93"/>
      <c r="L1077" s="100"/>
      <c r="M1077" s="100"/>
      <c r="N1077" s="95"/>
      <c r="O1077" s="95"/>
      <c r="P1077" s="96"/>
      <c r="Q1077" s="93"/>
    </row>
    <row r="1078" spans="1:17" s="99" customFormat="1">
      <c r="A1078" s="92"/>
      <c r="B1078" s="92"/>
      <c r="C1078" s="93"/>
      <c r="D1078" s="115"/>
      <c r="E1078" s="92"/>
      <c r="G1078" s="93"/>
      <c r="H1078" s="100"/>
      <c r="I1078" s="98"/>
      <c r="K1078" s="93"/>
      <c r="L1078" s="100"/>
      <c r="M1078" s="100"/>
      <c r="N1078" s="95"/>
      <c r="O1078" s="95"/>
      <c r="P1078" s="96"/>
      <c r="Q1078" s="93"/>
    </row>
    <row r="1079" spans="1:17" s="99" customFormat="1">
      <c r="A1079" s="92"/>
      <c r="B1079" s="92"/>
      <c r="C1079" s="93"/>
      <c r="D1079" s="115"/>
      <c r="E1079" s="92"/>
      <c r="G1079" s="93"/>
      <c r="H1079" s="100"/>
      <c r="I1079" s="98"/>
      <c r="K1079" s="93"/>
      <c r="L1079" s="100"/>
      <c r="M1079" s="100"/>
      <c r="N1079" s="95"/>
      <c r="O1079" s="95"/>
      <c r="P1079" s="96"/>
      <c r="Q1079" s="93"/>
    </row>
    <row r="1080" spans="1:17" s="99" customFormat="1">
      <c r="A1080" s="92"/>
      <c r="B1080" s="92"/>
      <c r="C1080" s="93"/>
      <c r="D1080" s="115"/>
      <c r="E1080" s="92"/>
      <c r="G1080" s="93"/>
      <c r="H1080" s="100"/>
      <c r="I1080" s="98"/>
      <c r="K1080" s="93"/>
      <c r="L1080" s="100"/>
      <c r="M1080" s="100"/>
      <c r="N1080" s="95"/>
      <c r="O1080" s="95"/>
      <c r="P1080" s="96"/>
      <c r="Q1080" s="93"/>
    </row>
    <row r="1081" spans="1:17" s="99" customFormat="1">
      <c r="A1081" s="92"/>
      <c r="B1081" s="92"/>
      <c r="C1081" s="93"/>
      <c r="D1081" s="115"/>
      <c r="E1081" s="92"/>
      <c r="G1081" s="93"/>
      <c r="H1081" s="100"/>
      <c r="I1081" s="98"/>
      <c r="K1081" s="93"/>
      <c r="L1081" s="100"/>
      <c r="M1081" s="100"/>
      <c r="N1081" s="95"/>
      <c r="O1081" s="95"/>
      <c r="P1081" s="96"/>
      <c r="Q1081" s="93"/>
    </row>
    <row r="1082" spans="1:17" s="99" customFormat="1">
      <c r="A1082" s="92"/>
      <c r="B1082" s="92"/>
      <c r="C1082" s="93"/>
      <c r="D1082" s="115"/>
      <c r="E1082" s="92"/>
      <c r="G1082" s="93"/>
      <c r="H1082" s="100"/>
      <c r="I1082" s="98"/>
      <c r="K1082" s="93"/>
      <c r="L1082" s="100"/>
      <c r="M1082" s="100"/>
      <c r="N1082" s="95"/>
      <c r="O1082" s="95"/>
      <c r="P1082" s="96"/>
      <c r="Q1082" s="93"/>
    </row>
    <row r="1083" spans="1:17" s="99" customFormat="1">
      <c r="A1083" s="92"/>
      <c r="B1083" s="92"/>
      <c r="C1083" s="93"/>
      <c r="D1083" s="115"/>
      <c r="E1083" s="92"/>
      <c r="G1083" s="93"/>
      <c r="H1083" s="100"/>
      <c r="I1083" s="98"/>
      <c r="K1083" s="93"/>
      <c r="L1083" s="100"/>
      <c r="M1083" s="100"/>
      <c r="N1083" s="95"/>
      <c r="O1083" s="95"/>
      <c r="P1083" s="96"/>
      <c r="Q1083" s="93"/>
    </row>
    <row r="1084" spans="1:17" s="99" customFormat="1">
      <c r="A1084" s="92"/>
      <c r="B1084" s="92"/>
      <c r="C1084" s="93"/>
      <c r="D1084" s="115"/>
      <c r="E1084" s="92"/>
      <c r="G1084" s="93"/>
      <c r="H1084" s="100"/>
      <c r="I1084" s="98"/>
      <c r="K1084" s="93"/>
      <c r="L1084" s="100"/>
      <c r="M1084" s="100"/>
      <c r="N1084" s="95"/>
      <c r="O1084" s="95"/>
      <c r="P1084" s="96"/>
      <c r="Q1084" s="93"/>
    </row>
    <row r="1085" spans="1:17" s="99" customFormat="1">
      <c r="A1085" s="92"/>
      <c r="B1085" s="92"/>
      <c r="C1085" s="93"/>
      <c r="D1085" s="115"/>
      <c r="E1085" s="92"/>
      <c r="G1085" s="93"/>
      <c r="H1085" s="100"/>
      <c r="I1085" s="98"/>
      <c r="K1085" s="93"/>
      <c r="L1085" s="100"/>
      <c r="M1085" s="100"/>
      <c r="N1085" s="95"/>
      <c r="O1085" s="95"/>
      <c r="P1085" s="96"/>
      <c r="Q1085" s="93"/>
    </row>
    <row r="1086" spans="1:17" s="99" customFormat="1">
      <c r="A1086" s="92"/>
      <c r="B1086" s="92"/>
      <c r="C1086" s="93"/>
      <c r="D1086" s="115"/>
      <c r="E1086" s="92"/>
      <c r="G1086" s="93"/>
      <c r="H1086" s="100"/>
      <c r="I1086" s="98"/>
      <c r="K1086" s="93"/>
      <c r="L1086" s="100"/>
      <c r="M1086" s="100"/>
      <c r="N1086" s="95"/>
      <c r="O1086" s="95"/>
      <c r="P1086" s="96"/>
      <c r="Q1086" s="93"/>
    </row>
    <row r="1087" spans="1:17" s="99" customFormat="1">
      <c r="A1087" s="92"/>
      <c r="B1087" s="92"/>
      <c r="C1087" s="93"/>
      <c r="D1087" s="115"/>
      <c r="E1087" s="92"/>
      <c r="G1087" s="93"/>
      <c r="H1087" s="100"/>
      <c r="I1087" s="98"/>
      <c r="K1087" s="93"/>
      <c r="L1087" s="100"/>
      <c r="M1087" s="100"/>
      <c r="N1087" s="95"/>
      <c r="O1087" s="95"/>
      <c r="P1087" s="96"/>
      <c r="Q1087" s="93"/>
    </row>
    <row r="1088" spans="1:17" s="99" customFormat="1">
      <c r="A1088" s="92"/>
      <c r="B1088" s="92"/>
      <c r="C1088" s="93"/>
      <c r="D1088" s="115"/>
      <c r="E1088" s="92"/>
      <c r="G1088" s="93"/>
      <c r="H1088" s="100"/>
      <c r="I1088" s="98"/>
      <c r="K1088" s="93"/>
      <c r="L1088" s="100"/>
      <c r="M1088" s="100"/>
      <c r="N1088" s="95"/>
      <c r="O1088" s="95"/>
      <c r="P1088" s="96"/>
      <c r="Q1088" s="93"/>
    </row>
    <row r="1089" spans="1:17" s="99" customFormat="1">
      <c r="A1089" s="92"/>
      <c r="B1089" s="92"/>
      <c r="C1089" s="93"/>
      <c r="D1089" s="115"/>
      <c r="E1089" s="92"/>
      <c r="G1089" s="93"/>
      <c r="H1089" s="100"/>
      <c r="I1089" s="98"/>
      <c r="K1089" s="93"/>
      <c r="L1089" s="100"/>
      <c r="M1089" s="100"/>
      <c r="N1089" s="95"/>
      <c r="O1089" s="95"/>
      <c r="P1089" s="96"/>
      <c r="Q1089" s="93"/>
    </row>
    <row r="1090" spans="1:17" s="99" customFormat="1">
      <c r="A1090" s="92"/>
      <c r="B1090" s="92"/>
      <c r="C1090" s="93"/>
      <c r="D1090" s="115"/>
      <c r="E1090" s="92"/>
      <c r="G1090" s="93"/>
      <c r="H1090" s="100"/>
      <c r="I1090" s="98"/>
      <c r="K1090" s="93"/>
      <c r="L1090" s="100"/>
      <c r="M1090" s="100"/>
      <c r="N1090" s="95"/>
      <c r="O1090" s="95"/>
      <c r="P1090" s="96"/>
      <c r="Q1090" s="93"/>
    </row>
    <row r="1091" spans="1:17" s="99" customFormat="1">
      <c r="A1091" s="92"/>
      <c r="B1091" s="92"/>
      <c r="C1091" s="93"/>
      <c r="D1091" s="115"/>
      <c r="E1091" s="92"/>
      <c r="G1091" s="93"/>
      <c r="H1091" s="100"/>
      <c r="I1091" s="98"/>
      <c r="K1091" s="93"/>
      <c r="L1091" s="100"/>
      <c r="M1091" s="100"/>
      <c r="N1091" s="95"/>
      <c r="O1091" s="95"/>
      <c r="P1091" s="96"/>
      <c r="Q1091" s="93"/>
    </row>
    <row r="1092" spans="1:17" s="99" customFormat="1">
      <c r="A1092" s="92"/>
      <c r="B1092" s="92"/>
      <c r="C1092" s="93"/>
      <c r="D1092" s="115"/>
      <c r="E1092" s="92"/>
      <c r="G1092" s="93"/>
      <c r="H1092" s="100"/>
      <c r="I1092" s="98"/>
      <c r="K1092" s="93"/>
      <c r="L1092" s="100"/>
      <c r="M1092" s="100"/>
      <c r="N1092" s="95"/>
      <c r="O1092" s="95"/>
      <c r="P1092" s="96"/>
      <c r="Q1092" s="93"/>
    </row>
    <row r="1093" spans="1:17" s="99" customFormat="1">
      <c r="A1093" s="92"/>
      <c r="B1093" s="92"/>
      <c r="C1093" s="93"/>
      <c r="D1093" s="115"/>
      <c r="E1093" s="92"/>
      <c r="G1093" s="93"/>
      <c r="H1093" s="100"/>
      <c r="I1093" s="98"/>
      <c r="K1093" s="93"/>
      <c r="L1093" s="100"/>
      <c r="M1093" s="100"/>
      <c r="N1093" s="95"/>
      <c r="O1093" s="95"/>
      <c r="P1093" s="96"/>
      <c r="Q1093" s="93"/>
    </row>
    <row r="1094" spans="1:17" s="99" customFormat="1">
      <c r="A1094" s="92"/>
      <c r="B1094" s="92"/>
      <c r="C1094" s="93"/>
      <c r="D1094" s="115"/>
      <c r="E1094" s="92"/>
      <c r="G1094" s="93"/>
      <c r="H1094" s="100"/>
      <c r="I1094" s="98"/>
      <c r="K1094" s="93"/>
      <c r="L1094" s="100"/>
      <c r="M1094" s="100"/>
      <c r="N1094" s="95"/>
      <c r="O1094" s="95"/>
      <c r="P1094" s="96"/>
      <c r="Q1094" s="93"/>
    </row>
    <row r="1095" spans="1:17" s="99" customFormat="1">
      <c r="A1095" s="92"/>
      <c r="B1095" s="92"/>
      <c r="C1095" s="93"/>
      <c r="D1095" s="115"/>
      <c r="E1095" s="92"/>
      <c r="G1095" s="93"/>
      <c r="H1095" s="100"/>
      <c r="I1095" s="98"/>
      <c r="K1095" s="93"/>
      <c r="L1095" s="100"/>
      <c r="M1095" s="100"/>
      <c r="N1095" s="95"/>
      <c r="O1095" s="95"/>
      <c r="P1095" s="96"/>
      <c r="Q1095" s="93"/>
    </row>
    <row r="1096" spans="1:17" s="99" customFormat="1">
      <c r="A1096" s="92"/>
      <c r="B1096" s="92"/>
      <c r="C1096" s="93"/>
      <c r="D1096" s="115"/>
      <c r="E1096" s="92"/>
      <c r="G1096" s="93"/>
      <c r="H1096" s="100"/>
      <c r="I1096" s="98"/>
      <c r="K1096" s="93"/>
      <c r="L1096" s="100"/>
      <c r="M1096" s="100"/>
      <c r="N1096" s="95"/>
      <c r="O1096" s="95"/>
      <c r="P1096" s="96"/>
      <c r="Q1096" s="93"/>
    </row>
    <row r="1097" spans="1:17" s="99" customFormat="1">
      <c r="A1097" s="92"/>
      <c r="B1097" s="92"/>
      <c r="C1097" s="93"/>
      <c r="D1097" s="115"/>
      <c r="E1097" s="92"/>
      <c r="G1097" s="93"/>
      <c r="H1097" s="100"/>
      <c r="I1097" s="98"/>
      <c r="K1097" s="93"/>
      <c r="L1097" s="100"/>
      <c r="M1097" s="100"/>
      <c r="N1097" s="95"/>
      <c r="O1097" s="95"/>
      <c r="P1097" s="96"/>
      <c r="Q1097" s="93"/>
    </row>
    <row r="1098" spans="1:17" s="99" customFormat="1">
      <c r="A1098" s="92"/>
      <c r="B1098" s="92"/>
      <c r="C1098" s="93"/>
      <c r="D1098" s="115"/>
      <c r="E1098" s="92"/>
      <c r="G1098" s="93"/>
      <c r="H1098" s="100"/>
      <c r="I1098" s="98"/>
      <c r="K1098" s="93"/>
      <c r="L1098" s="100"/>
      <c r="M1098" s="100"/>
      <c r="N1098" s="95"/>
      <c r="O1098" s="95"/>
      <c r="P1098" s="96"/>
      <c r="Q1098" s="93"/>
    </row>
    <row r="1099" spans="1:17" s="99" customFormat="1">
      <c r="A1099" s="92"/>
      <c r="B1099" s="92"/>
      <c r="C1099" s="93"/>
      <c r="D1099" s="115"/>
      <c r="E1099" s="92"/>
      <c r="G1099" s="93"/>
      <c r="H1099" s="100"/>
      <c r="I1099" s="98"/>
      <c r="K1099" s="93"/>
      <c r="L1099" s="100"/>
      <c r="M1099" s="100"/>
      <c r="N1099" s="95"/>
      <c r="O1099" s="95"/>
      <c r="P1099" s="96"/>
      <c r="Q1099" s="93"/>
    </row>
    <row r="1100" spans="1:17" s="99" customFormat="1">
      <c r="A1100" s="92"/>
      <c r="B1100" s="92"/>
      <c r="C1100" s="93"/>
      <c r="D1100" s="115"/>
      <c r="E1100" s="92"/>
      <c r="G1100" s="93"/>
      <c r="H1100" s="100"/>
      <c r="I1100" s="98"/>
      <c r="K1100" s="93"/>
      <c r="L1100" s="100"/>
      <c r="M1100" s="100"/>
      <c r="N1100" s="95"/>
      <c r="O1100" s="95"/>
      <c r="P1100" s="96"/>
      <c r="Q1100" s="93"/>
    </row>
    <row r="1101" spans="1:17" s="99" customFormat="1">
      <c r="A1101" s="92"/>
      <c r="B1101" s="92"/>
      <c r="C1101" s="93"/>
      <c r="D1101" s="115"/>
      <c r="E1101" s="92"/>
      <c r="G1101" s="93"/>
      <c r="H1101" s="100"/>
      <c r="I1101" s="98"/>
      <c r="K1101" s="93"/>
      <c r="L1101" s="100"/>
      <c r="M1101" s="100"/>
      <c r="N1101" s="95"/>
      <c r="O1101" s="95"/>
      <c r="P1101" s="96"/>
      <c r="Q1101" s="93"/>
    </row>
    <row r="1102" spans="1:17" s="99" customFormat="1">
      <c r="A1102" s="92"/>
      <c r="B1102" s="92"/>
      <c r="C1102" s="93"/>
      <c r="D1102" s="115"/>
      <c r="E1102" s="92"/>
      <c r="G1102" s="93"/>
      <c r="H1102" s="100"/>
      <c r="I1102" s="98"/>
      <c r="K1102" s="93"/>
      <c r="L1102" s="100"/>
      <c r="M1102" s="100"/>
      <c r="N1102" s="95"/>
      <c r="O1102" s="95"/>
      <c r="P1102" s="96"/>
      <c r="Q1102" s="93"/>
    </row>
    <row r="1103" spans="1:17" s="99" customFormat="1">
      <c r="A1103" s="92"/>
      <c r="B1103" s="92"/>
      <c r="C1103" s="93"/>
      <c r="D1103" s="115"/>
      <c r="E1103" s="92"/>
      <c r="G1103" s="93"/>
      <c r="H1103" s="100"/>
      <c r="I1103" s="98"/>
      <c r="K1103" s="93"/>
      <c r="L1103" s="100"/>
      <c r="M1103" s="100"/>
      <c r="N1103" s="95"/>
      <c r="O1103" s="95"/>
      <c r="P1103" s="96"/>
      <c r="Q1103" s="93"/>
    </row>
    <row r="1104" spans="1:17" s="99" customFormat="1">
      <c r="A1104" s="92"/>
      <c r="B1104" s="92"/>
      <c r="C1104" s="93"/>
      <c r="D1104" s="115"/>
      <c r="E1104" s="92"/>
      <c r="G1104" s="93"/>
      <c r="H1104" s="100"/>
      <c r="I1104" s="98"/>
      <c r="K1104" s="93"/>
      <c r="L1104" s="100"/>
      <c r="M1104" s="100"/>
      <c r="N1104" s="95"/>
      <c r="O1104" s="95"/>
      <c r="P1104" s="96"/>
      <c r="Q1104" s="93"/>
    </row>
    <row r="1105" spans="1:17" s="99" customFormat="1">
      <c r="A1105" s="92"/>
      <c r="B1105" s="92"/>
      <c r="C1105" s="93"/>
      <c r="D1105" s="115"/>
      <c r="E1105" s="92"/>
      <c r="G1105" s="93"/>
      <c r="H1105" s="100"/>
      <c r="I1105" s="98"/>
      <c r="K1105" s="93"/>
      <c r="L1105" s="100"/>
      <c r="M1105" s="100"/>
      <c r="N1105" s="95"/>
      <c r="O1105" s="95"/>
      <c r="P1105" s="96"/>
      <c r="Q1105" s="93"/>
    </row>
    <row r="1106" spans="1:17" s="99" customFormat="1">
      <c r="A1106" s="92"/>
      <c r="B1106" s="92"/>
      <c r="C1106" s="93"/>
      <c r="D1106" s="115"/>
      <c r="E1106" s="92"/>
      <c r="G1106" s="93"/>
      <c r="H1106" s="100"/>
      <c r="I1106" s="98"/>
      <c r="K1106" s="93"/>
      <c r="L1106" s="100"/>
      <c r="M1106" s="100"/>
      <c r="N1106" s="95"/>
      <c r="O1106" s="95"/>
      <c r="P1106" s="96"/>
      <c r="Q1106" s="93"/>
    </row>
    <row r="1107" spans="1:17" s="99" customFormat="1">
      <c r="A1107" s="92"/>
      <c r="B1107" s="92"/>
      <c r="C1107" s="93"/>
      <c r="D1107" s="115"/>
      <c r="E1107" s="92"/>
      <c r="G1107" s="93"/>
      <c r="H1107" s="100"/>
      <c r="I1107" s="98"/>
      <c r="K1107" s="93"/>
      <c r="L1107" s="100"/>
      <c r="M1107" s="100"/>
      <c r="N1107" s="95"/>
      <c r="O1107" s="95"/>
      <c r="P1107" s="96"/>
      <c r="Q1107" s="93"/>
    </row>
    <row r="1108" spans="1:17" s="99" customFormat="1">
      <c r="A1108" s="92"/>
      <c r="B1108" s="92"/>
      <c r="C1108" s="93"/>
      <c r="D1108" s="115"/>
      <c r="E1108" s="92"/>
      <c r="G1108" s="93"/>
      <c r="H1108" s="100"/>
      <c r="I1108" s="98"/>
      <c r="K1108" s="93"/>
      <c r="L1108" s="100"/>
      <c r="M1108" s="100"/>
      <c r="N1108" s="95"/>
      <c r="O1108" s="95"/>
      <c r="P1108" s="96"/>
      <c r="Q1108" s="93"/>
    </row>
    <row r="1109" spans="1:17" s="99" customFormat="1">
      <c r="A1109" s="92"/>
      <c r="B1109" s="92"/>
      <c r="C1109" s="93"/>
      <c r="D1109" s="115"/>
      <c r="E1109" s="92"/>
      <c r="G1109" s="93"/>
      <c r="H1109" s="100"/>
      <c r="I1109" s="98"/>
      <c r="K1109" s="93"/>
      <c r="L1109" s="100"/>
      <c r="M1109" s="100"/>
      <c r="N1109" s="95"/>
      <c r="O1109" s="95"/>
      <c r="P1109" s="96"/>
      <c r="Q1109" s="93"/>
    </row>
    <row r="1110" spans="1:17" s="99" customFormat="1">
      <c r="A1110" s="92"/>
      <c r="B1110" s="92"/>
      <c r="C1110" s="93"/>
      <c r="D1110" s="115"/>
      <c r="E1110" s="92"/>
      <c r="G1110" s="93"/>
      <c r="H1110" s="100"/>
      <c r="I1110" s="98"/>
      <c r="K1110" s="93"/>
      <c r="L1110" s="100"/>
      <c r="M1110" s="100"/>
      <c r="N1110" s="95"/>
      <c r="O1110" s="95"/>
      <c r="P1110" s="96"/>
      <c r="Q1110" s="93"/>
    </row>
    <row r="1111" spans="1:17" s="99" customFormat="1">
      <c r="A1111" s="92"/>
      <c r="B1111" s="92"/>
      <c r="C1111" s="93"/>
      <c r="D1111" s="115"/>
      <c r="E1111" s="92"/>
      <c r="G1111" s="93"/>
      <c r="H1111" s="100"/>
      <c r="I1111" s="98"/>
      <c r="K1111" s="93"/>
      <c r="L1111" s="100"/>
      <c r="M1111" s="100"/>
      <c r="N1111" s="95"/>
      <c r="O1111" s="95"/>
      <c r="P1111" s="96"/>
      <c r="Q1111" s="93"/>
    </row>
    <row r="1112" spans="1:17" s="99" customFormat="1">
      <c r="A1112" s="92"/>
      <c r="B1112" s="92"/>
      <c r="C1112" s="93"/>
      <c r="D1112" s="115"/>
      <c r="E1112" s="92"/>
      <c r="G1112" s="93"/>
      <c r="H1112" s="100"/>
      <c r="I1112" s="98"/>
      <c r="K1112" s="93"/>
      <c r="L1112" s="100"/>
      <c r="M1112" s="100"/>
      <c r="N1112" s="95"/>
      <c r="O1112" s="95"/>
      <c r="P1112" s="96"/>
      <c r="Q1112" s="93"/>
    </row>
    <row r="1113" spans="1:17" s="99" customFormat="1">
      <c r="A1113" s="92"/>
      <c r="B1113" s="92"/>
      <c r="C1113" s="93"/>
      <c r="D1113" s="115"/>
      <c r="E1113" s="92"/>
      <c r="G1113" s="93"/>
      <c r="H1113" s="100"/>
      <c r="I1113" s="98"/>
      <c r="K1113" s="93"/>
      <c r="L1113" s="100"/>
      <c r="M1113" s="100"/>
      <c r="N1113" s="95"/>
      <c r="O1113" s="95"/>
      <c r="P1113" s="96"/>
      <c r="Q1113" s="93"/>
    </row>
    <row r="1114" spans="1:17" s="99" customFormat="1">
      <c r="A1114" s="92"/>
      <c r="B1114" s="92"/>
      <c r="C1114" s="93"/>
      <c r="D1114" s="115"/>
      <c r="E1114" s="92"/>
      <c r="G1114" s="93"/>
      <c r="H1114" s="100"/>
      <c r="I1114" s="98"/>
      <c r="K1114" s="93"/>
      <c r="L1114" s="100"/>
      <c r="M1114" s="100"/>
      <c r="N1114" s="95"/>
      <c r="O1114" s="95"/>
      <c r="P1114" s="96"/>
      <c r="Q1114" s="93"/>
    </row>
    <row r="1115" spans="1:17" s="99" customFormat="1">
      <c r="A1115" s="92"/>
      <c r="B1115" s="92"/>
      <c r="C1115" s="93"/>
      <c r="D1115" s="115"/>
      <c r="E1115" s="92"/>
      <c r="G1115" s="93"/>
      <c r="H1115" s="100"/>
      <c r="I1115" s="98"/>
      <c r="K1115" s="93"/>
      <c r="L1115" s="100"/>
      <c r="M1115" s="100"/>
      <c r="N1115" s="95"/>
      <c r="O1115" s="95"/>
      <c r="P1115" s="96"/>
      <c r="Q1115" s="93"/>
    </row>
    <row r="1116" spans="1:17" s="99" customFormat="1">
      <c r="A1116" s="92"/>
      <c r="B1116" s="92"/>
      <c r="C1116" s="93"/>
      <c r="D1116" s="115"/>
      <c r="E1116" s="92"/>
      <c r="G1116" s="93"/>
      <c r="H1116" s="100"/>
      <c r="I1116" s="98"/>
      <c r="K1116" s="93"/>
      <c r="L1116" s="100"/>
      <c r="M1116" s="100"/>
      <c r="N1116" s="95"/>
      <c r="O1116" s="95"/>
      <c r="P1116" s="96"/>
      <c r="Q1116" s="93"/>
    </row>
    <row r="1117" spans="1:17" s="99" customFormat="1">
      <c r="A1117" s="92"/>
      <c r="B1117" s="92"/>
      <c r="C1117" s="93"/>
      <c r="D1117" s="115"/>
      <c r="E1117" s="92"/>
      <c r="G1117" s="93"/>
      <c r="H1117" s="100"/>
      <c r="I1117" s="98"/>
      <c r="K1117" s="93"/>
      <c r="L1117" s="100"/>
      <c r="M1117" s="100"/>
      <c r="N1117" s="95"/>
      <c r="O1117" s="95"/>
      <c r="P1117" s="96"/>
      <c r="Q1117" s="93"/>
    </row>
    <row r="1118" spans="1:17" s="99" customFormat="1">
      <c r="A1118" s="92"/>
      <c r="B1118" s="92"/>
      <c r="C1118" s="93"/>
      <c r="D1118" s="115"/>
      <c r="E1118" s="92"/>
      <c r="G1118" s="93"/>
      <c r="H1118" s="100"/>
      <c r="I1118" s="98"/>
      <c r="K1118" s="93"/>
      <c r="L1118" s="100"/>
      <c r="M1118" s="100"/>
      <c r="N1118" s="95"/>
      <c r="O1118" s="95"/>
      <c r="P1118" s="96"/>
      <c r="Q1118" s="93"/>
    </row>
    <row r="1119" spans="1:17" s="99" customFormat="1">
      <c r="A1119" s="92"/>
      <c r="B1119" s="92"/>
      <c r="C1119" s="93"/>
      <c r="D1119" s="115"/>
      <c r="E1119" s="92"/>
      <c r="G1119" s="93"/>
      <c r="H1119" s="100"/>
      <c r="I1119" s="98"/>
      <c r="K1119" s="93"/>
      <c r="L1119" s="100"/>
      <c r="M1119" s="100"/>
      <c r="N1119" s="95"/>
      <c r="O1119" s="95"/>
      <c r="P1119" s="96"/>
      <c r="Q1119" s="93"/>
    </row>
    <row r="1120" spans="1:17" s="99" customFormat="1">
      <c r="A1120" s="92"/>
      <c r="B1120" s="92"/>
      <c r="C1120" s="93"/>
      <c r="D1120" s="115"/>
      <c r="E1120" s="92"/>
      <c r="G1120" s="93"/>
      <c r="H1120" s="100"/>
      <c r="I1120" s="98"/>
      <c r="K1120" s="93"/>
      <c r="L1120" s="100"/>
      <c r="M1120" s="100"/>
      <c r="N1120" s="95"/>
      <c r="O1120" s="95"/>
      <c r="P1120" s="96"/>
      <c r="Q1120" s="93"/>
    </row>
    <row r="1121" spans="1:17" s="99" customFormat="1">
      <c r="A1121" s="92"/>
      <c r="B1121" s="92"/>
      <c r="C1121" s="93"/>
      <c r="D1121" s="115"/>
      <c r="E1121" s="92"/>
      <c r="G1121" s="93"/>
      <c r="H1121" s="100"/>
      <c r="I1121" s="98"/>
      <c r="K1121" s="93"/>
      <c r="L1121" s="100"/>
      <c r="M1121" s="100"/>
      <c r="N1121" s="95"/>
      <c r="O1121" s="95"/>
      <c r="P1121" s="96"/>
      <c r="Q1121" s="93"/>
    </row>
    <row r="1122" spans="1:17" s="99" customFormat="1">
      <c r="A1122" s="92"/>
      <c r="B1122" s="92"/>
      <c r="C1122" s="93"/>
      <c r="D1122" s="115"/>
      <c r="E1122" s="92"/>
      <c r="G1122" s="93"/>
      <c r="H1122" s="100"/>
      <c r="I1122" s="98"/>
      <c r="K1122" s="93"/>
      <c r="L1122" s="100"/>
      <c r="M1122" s="100"/>
      <c r="N1122" s="95"/>
      <c r="O1122" s="95"/>
      <c r="P1122" s="96"/>
      <c r="Q1122" s="93"/>
    </row>
    <row r="1123" spans="1:17" s="99" customFormat="1">
      <c r="A1123" s="92"/>
      <c r="B1123" s="92"/>
      <c r="C1123" s="93"/>
      <c r="D1123" s="115"/>
      <c r="E1123" s="92"/>
      <c r="G1123" s="93"/>
      <c r="H1123" s="100"/>
      <c r="I1123" s="98"/>
      <c r="K1123" s="93"/>
      <c r="L1123" s="100"/>
      <c r="M1123" s="100"/>
      <c r="N1123" s="95"/>
      <c r="O1123" s="95"/>
      <c r="P1123" s="96"/>
      <c r="Q1123" s="93"/>
    </row>
    <row r="1124" spans="1:17" s="99" customFormat="1">
      <c r="A1124" s="92"/>
      <c r="B1124" s="92"/>
      <c r="C1124" s="93"/>
      <c r="D1124" s="115"/>
      <c r="E1124" s="92"/>
      <c r="G1124" s="93"/>
      <c r="H1124" s="100"/>
      <c r="I1124" s="98"/>
      <c r="K1124" s="93"/>
      <c r="L1124" s="100"/>
      <c r="M1124" s="100"/>
      <c r="N1124" s="95"/>
      <c r="O1124" s="95"/>
      <c r="P1124" s="96"/>
      <c r="Q1124" s="93"/>
    </row>
    <row r="1125" spans="1:17" s="99" customFormat="1">
      <c r="A1125" s="92"/>
      <c r="B1125" s="92"/>
      <c r="C1125" s="93"/>
      <c r="D1125" s="115"/>
      <c r="E1125" s="92"/>
      <c r="G1125" s="93"/>
      <c r="H1125" s="100"/>
      <c r="I1125" s="98"/>
      <c r="K1125" s="93"/>
      <c r="L1125" s="100"/>
      <c r="M1125" s="100"/>
      <c r="N1125" s="95"/>
      <c r="O1125" s="95"/>
      <c r="P1125" s="96"/>
      <c r="Q1125" s="93"/>
    </row>
    <row r="1126" spans="1:17" s="99" customFormat="1">
      <c r="A1126" s="92"/>
      <c r="B1126" s="92"/>
      <c r="C1126" s="93"/>
      <c r="D1126" s="115"/>
      <c r="E1126" s="92"/>
      <c r="G1126" s="93"/>
      <c r="H1126" s="100"/>
      <c r="I1126" s="98"/>
      <c r="K1126" s="93"/>
      <c r="L1126" s="100"/>
      <c r="M1126" s="100"/>
      <c r="N1126" s="95"/>
      <c r="O1126" s="95"/>
      <c r="P1126" s="96"/>
      <c r="Q1126" s="93"/>
    </row>
    <row r="1127" spans="1:17" s="99" customFormat="1">
      <c r="A1127" s="92"/>
      <c r="B1127" s="92"/>
      <c r="C1127" s="93"/>
      <c r="D1127" s="115"/>
      <c r="E1127" s="92"/>
      <c r="G1127" s="93"/>
      <c r="H1127" s="100"/>
      <c r="I1127" s="98"/>
      <c r="K1127" s="93"/>
      <c r="L1127" s="100"/>
      <c r="M1127" s="100"/>
      <c r="N1127" s="95"/>
      <c r="O1127" s="95"/>
      <c r="P1127" s="96"/>
      <c r="Q1127" s="93"/>
    </row>
    <row r="1128" spans="1:17" s="99" customFormat="1">
      <c r="A1128" s="92"/>
      <c r="B1128" s="92"/>
      <c r="C1128" s="93"/>
      <c r="D1128" s="115"/>
      <c r="E1128" s="92"/>
      <c r="G1128" s="93"/>
      <c r="H1128" s="100"/>
      <c r="I1128" s="98"/>
      <c r="K1128" s="93"/>
      <c r="L1128" s="100"/>
      <c r="M1128" s="100"/>
      <c r="N1128" s="95"/>
      <c r="O1128" s="95"/>
      <c r="P1128" s="96"/>
      <c r="Q1128" s="93"/>
    </row>
    <row r="1129" spans="1:17" s="99" customFormat="1">
      <c r="A1129" s="92"/>
      <c r="B1129" s="92"/>
      <c r="C1129" s="93"/>
      <c r="D1129" s="115"/>
      <c r="E1129" s="92"/>
      <c r="G1129" s="93"/>
      <c r="H1129" s="100"/>
      <c r="I1129" s="98"/>
      <c r="K1129" s="93"/>
      <c r="L1129" s="100"/>
      <c r="M1129" s="100"/>
      <c r="N1129" s="95"/>
      <c r="O1129" s="95"/>
      <c r="P1129" s="96"/>
      <c r="Q1129" s="93"/>
    </row>
    <row r="1130" spans="1:17" s="99" customFormat="1">
      <c r="A1130" s="92"/>
      <c r="B1130" s="92"/>
      <c r="C1130" s="93"/>
      <c r="D1130" s="115"/>
      <c r="E1130" s="92"/>
      <c r="G1130" s="93"/>
      <c r="H1130" s="100"/>
      <c r="I1130" s="98"/>
      <c r="K1130" s="93"/>
      <c r="L1130" s="100"/>
      <c r="M1130" s="100"/>
      <c r="N1130" s="95"/>
      <c r="O1130" s="95"/>
      <c r="P1130" s="96"/>
      <c r="Q1130" s="93"/>
    </row>
    <row r="1131" spans="1:17" s="99" customFormat="1">
      <c r="A1131" s="92"/>
      <c r="B1131" s="92"/>
      <c r="C1131" s="93"/>
      <c r="D1131" s="115"/>
      <c r="E1131" s="92"/>
      <c r="G1131" s="93"/>
      <c r="H1131" s="100"/>
      <c r="I1131" s="98"/>
      <c r="K1131" s="93"/>
      <c r="L1131" s="100"/>
      <c r="M1131" s="100"/>
      <c r="N1131" s="95"/>
      <c r="O1131" s="95"/>
      <c r="P1131" s="96"/>
      <c r="Q1131" s="93"/>
    </row>
    <row r="1132" spans="1:17" s="99" customFormat="1">
      <c r="A1132" s="92"/>
      <c r="B1132" s="92"/>
      <c r="C1132" s="93"/>
      <c r="D1132" s="115"/>
      <c r="E1132" s="92"/>
      <c r="G1132" s="93"/>
      <c r="H1132" s="100"/>
      <c r="I1132" s="98"/>
      <c r="K1132" s="93"/>
      <c r="L1132" s="100"/>
      <c r="M1132" s="100"/>
      <c r="N1132" s="95"/>
      <c r="O1132" s="95"/>
      <c r="P1132" s="96"/>
      <c r="Q1132" s="93"/>
    </row>
    <row r="1133" spans="1:17" s="99" customFormat="1">
      <c r="A1133" s="92"/>
      <c r="B1133" s="92"/>
      <c r="C1133" s="93"/>
      <c r="D1133" s="115"/>
      <c r="E1133" s="92"/>
      <c r="G1133" s="93"/>
      <c r="H1133" s="100"/>
      <c r="I1133" s="98"/>
      <c r="K1133" s="93"/>
      <c r="L1133" s="100"/>
      <c r="M1133" s="100"/>
      <c r="N1133" s="95"/>
      <c r="O1133" s="95"/>
      <c r="P1133" s="96"/>
      <c r="Q1133" s="93"/>
    </row>
    <row r="1134" spans="1:17" s="99" customFormat="1">
      <c r="A1134" s="92"/>
      <c r="B1134" s="92"/>
      <c r="C1134" s="93"/>
      <c r="D1134" s="115"/>
      <c r="E1134" s="92"/>
      <c r="G1134" s="93"/>
      <c r="H1134" s="100"/>
      <c r="I1134" s="98"/>
      <c r="K1134" s="93"/>
      <c r="L1134" s="100"/>
      <c r="M1134" s="100"/>
      <c r="N1134" s="95"/>
      <c r="O1134" s="95"/>
      <c r="P1134" s="96"/>
      <c r="Q1134" s="93"/>
    </row>
    <row r="1135" spans="1:17" s="99" customFormat="1">
      <c r="A1135" s="92"/>
      <c r="B1135" s="92"/>
      <c r="C1135" s="93"/>
      <c r="D1135" s="115"/>
      <c r="E1135" s="92"/>
      <c r="G1135" s="93"/>
      <c r="H1135" s="100"/>
      <c r="I1135" s="98"/>
      <c r="K1135" s="93"/>
      <c r="L1135" s="100"/>
      <c r="M1135" s="100"/>
      <c r="N1135" s="95"/>
      <c r="O1135" s="95"/>
      <c r="P1135" s="96"/>
      <c r="Q1135" s="93"/>
    </row>
    <row r="1136" spans="1:17" s="99" customFormat="1">
      <c r="A1136" s="92"/>
      <c r="B1136" s="92"/>
      <c r="C1136" s="93"/>
      <c r="D1136" s="115"/>
      <c r="E1136" s="92"/>
      <c r="G1136" s="93"/>
      <c r="H1136" s="100"/>
      <c r="I1136" s="98"/>
      <c r="K1136" s="93"/>
      <c r="L1136" s="100"/>
      <c r="M1136" s="100"/>
      <c r="N1136" s="95"/>
      <c r="O1136" s="95"/>
      <c r="P1136" s="96"/>
      <c r="Q1136" s="93"/>
    </row>
    <row r="1137" spans="1:17" s="99" customFormat="1">
      <c r="A1137" s="92"/>
      <c r="B1137" s="92"/>
      <c r="C1137" s="93"/>
      <c r="D1137" s="115"/>
      <c r="E1137" s="92"/>
      <c r="G1137" s="93"/>
      <c r="H1137" s="100"/>
      <c r="I1137" s="98"/>
      <c r="K1137" s="93"/>
      <c r="L1137" s="100"/>
      <c r="M1137" s="100"/>
      <c r="N1137" s="95"/>
      <c r="O1137" s="95"/>
      <c r="P1137" s="96"/>
      <c r="Q1137" s="93"/>
    </row>
    <row r="1138" spans="1:17" s="99" customFormat="1">
      <c r="A1138" s="92"/>
      <c r="B1138" s="92"/>
      <c r="C1138" s="93"/>
      <c r="D1138" s="115"/>
      <c r="E1138" s="92"/>
      <c r="G1138" s="93"/>
      <c r="H1138" s="100"/>
      <c r="I1138" s="98"/>
      <c r="K1138" s="93"/>
      <c r="L1138" s="100"/>
      <c r="M1138" s="100"/>
      <c r="N1138" s="95"/>
      <c r="O1138" s="95"/>
      <c r="P1138" s="96"/>
      <c r="Q1138" s="93"/>
    </row>
    <row r="1139" spans="1:17" s="99" customFormat="1">
      <c r="A1139" s="92"/>
      <c r="B1139" s="92"/>
      <c r="C1139" s="93"/>
      <c r="D1139" s="115"/>
      <c r="E1139" s="92"/>
      <c r="G1139" s="93"/>
      <c r="H1139" s="100"/>
      <c r="I1139" s="98"/>
      <c r="K1139" s="93"/>
      <c r="L1139" s="100"/>
      <c r="M1139" s="100"/>
      <c r="N1139" s="95"/>
      <c r="O1139" s="95"/>
      <c r="P1139" s="96"/>
      <c r="Q1139" s="93"/>
    </row>
    <row r="1140" spans="1:17" s="99" customFormat="1">
      <c r="A1140" s="92"/>
      <c r="B1140" s="92"/>
      <c r="C1140" s="93"/>
      <c r="D1140" s="115"/>
      <c r="E1140" s="92"/>
      <c r="G1140" s="93"/>
      <c r="H1140" s="100"/>
      <c r="I1140" s="98"/>
      <c r="K1140" s="93"/>
      <c r="L1140" s="100"/>
      <c r="M1140" s="100"/>
      <c r="N1140" s="95"/>
      <c r="O1140" s="95"/>
      <c r="P1140" s="96"/>
      <c r="Q1140" s="93"/>
    </row>
    <row r="1141" spans="1:17" s="99" customFormat="1">
      <c r="A1141" s="92"/>
      <c r="B1141" s="92"/>
      <c r="C1141" s="93"/>
      <c r="D1141" s="115"/>
      <c r="E1141" s="92"/>
      <c r="G1141" s="93"/>
      <c r="H1141" s="100"/>
      <c r="I1141" s="98"/>
      <c r="K1141" s="93"/>
      <c r="L1141" s="100"/>
      <c r="M1141" s="100"/>
      <c r="N1141" s="95"/>
      <c r="O1141" s="95"/>
      <c r="P1141" s="96"/>
      <c r="Q1141" s="93"/>
    </row>
    <row r="1142" spans="1:17" s="99" customFormat="1">
      <c r="A1142" s="92"/>
      <c r="B1142" s="92"/>
      <c r="C1142" s="93"/>
      <c r="D1142" s="115"/>
      <c r="E1142" s="92"/>
      <c r="G1142" s="93"/>
      <c r="H1142" s="100"/>
      <c r="I1142" s="98"/>
      <c r="K1142" s="93"/>
      <c r="L1142" s="100"/>
      <c r="M1142" s="100"/>
      <c r="N1142" s="95"/>
      <c r="O1142" s="95"/>
      <c r="P1142" s="96"/>
      <c r="Q1142" s="93"/>
    </row>
    <row r="1143" spans="1:17" s="99" customFormat="1">
      <c r="A1143" s="92"/>
      <c r="B1143" s="92"/>
      <c r="C1143" s="93"/>
      <c r="D1143" s="115"/>
      <c r="E1143" s="92"/>
      <c r="G1143" s="93"/>
      <c r="H1143" s="100"/>
      <c r="I1143" s="98"/>
      <c r="K1143" s="93"/>
      <c r="L1143" s="100"/>
      <c r="M1143" s="100"/>
      <c r="N1143" s="95"/>
      <c r="O1143" s="95"/>
      <c r="P1143" s="96"/>
      <c r="Q1143" s="93"/>
    </row>
    <row r="1144" spans="1:17" s="99" customFormat="1">
      <c r="A1144" s="92"/>
      <c r="B1144" s="92"/>
      <c r="C1144" s="93"/>
      <c r="D1144" s="115"/>
      <c r="E1144" s="92"/>
      <c r="G1144" s="93"/>
      <c r="H1144" s="100"/>
      <c r="I1144" s="98"/>
      <c r="K1144" s="93"/>
      <c r="L1144" s="100"/>
      <c r="M1144" s="100"/>
      <c r="N1144" s="95"/>
      <c r="O1144" s="95"/>
      <c r="P1144" s="96"/>
      <c r="Q1144" s="93"/>
    </row>
    <row r="1145" spans="1:17" s="99" customFormat="1">
      <c r="A1145" s="92"/>
      <c r="B1145" s="92"/>
      <c r="C1145" s="93"/>
      <c r="D1145" s="115"/>
      <c r="E1145" s="92"/>
      <c r="G1145" s="93"/>
      <c r="H1145" s="100"/>
      <c r="I1145" s="98"/>
      <c r="K1145" s="93"/>
      <c r="L1145" s="100"/>
      <c r="M1145" s="100"/>
      <c r="N1145" s="95"/>
      <c r="O1145" s="95"/>
      <c r="P1145" s="96"/>
      <c r="Q1145" s="93"/>
    </row>
    <row r="1146" spans="1:17" s="99" customFormat="1">
      <c r="A1146" s="92"/>
      <c r="B1146" s="92"/>
      <c r="C1146" s="93"/>
      <c r="D1146" s="115"/>
      <c r="E1146" s="92"/>
      <c r="G1146" s="93"/>
      <c r="H1146" s="100"/>
      <c r="I1146" s="98"/>
      <c r="K1146" s="93"/>
      <c r="L1146" s="100"/>
      <c r="M1146" s="100"/>
      <c r="N1146" s="95"/>
      <c r="O1146" s="95"/>
      <c r="P1146" s="96"/>
      <c r="Q1146" s="93"/>
    </row>
    <row r="1147" spans="1:17" s="99" customFormat="1">
      <c r="A1147" s="92"/>
      <c r="B1147" s="92"/>
      <c r="C1147" s="93"/>
      <c r="D1147" s="115"/>
      <c r="E1147" s="92"/>
      <c r="G1147" s="93"/>
      <c r="H1147" s="100"/>
      <c r="I1147" s="98"/>
      <c r="K1147" s="93"/>
      <c r="L1147" s="100"/>
      <c r="M1147" s="100"/>
      <c r="N1147" s="95"/>
      <c r="O1147" s="95"/>
      <c r="P1147" s="96"/>
      <c r="Q1147" s="93"/>
    </row>
    <row r="1148" spans="1:17" s="99" customFormat="1">
      <c r="A1148" s="92"/>
      <c r="B1148" s="92"/>
      <c r="C1148" s="93"/>
      <c r="D1148" s="115"/>
      <c r="E1148" s="92"/>
      <c r="G1148" s="93"/>
      <c r="H1148" s="100"/>
      <c r="I1148" s="98"/>
      <c r="K1148" s="93"/>
      <c r="L1148" s="100"/>
      <c r="M1148" s="100"/>
      <c r="N1148" s="95"/>
      <c r="O1148" s="95"/>
      <c r="P1148" s="96"/>
      <c r="Q1148" s="93"/>
    </row>
    <row r="1149" spans="1:17" s="99" customFormat="1">
      <c r="A1149" s="92"/>
      <c r="B1149" s="92"/>
      <c r="C1149" s="93"/>
      <c r="D1149" s="115"/>
      <c r="E1149" s="92"/>
      <c r="G1149" s="93"/>
      <c r="H1149" s="100"/>
      <c r="I1149" s="98"/>
      <c r="K1149" s="93"/>
      <c r="L1149" s="100"/>
      <c r="M1149" s="100"/>
      <c r="N1149" s="95"/>
      <c r="O1149" s="95"/>
      <c r="P1149" s="96"/>
      <c r="Q1149" s="93"/>
    </row>
    <row r="1150" spans="1:17" s="99" customFormat="1">
      <c r="A1150" s="92"/>
      <c r="B1150" s="92"/>
      <c r="C1150" s="93"/>
      <c r="D1150" s="115"/>
      <c r="E1150" s="92"/>
      <c r="G1150" s="93"/>
      <c r="H1150" s="100"/>
      <c r="I1150" s="98"/>
      <c r="K1150" s="93"/>
      <c r="L1150" s="100"/>
      <c r="M1150" s="100"/>
      <c r="N1150" s="95"/>
      <c r="O1150" s="95"/>
      <c r="P1150" s="96"/>
      <c r="Q1150" s="93"/>
    </row>
    <row r="1151" spans="1:17" s="99" customFormat="1">
      <c r="A1151" s="92"/>
      <c r="B1151" s="92"/>
      <c r="C1151" s="93"/>
      <c r="D1151" s="115"/>
      <c r="E1151" s="92"/>
      <c r="G1151" s="93"/>
      <c r="H1151" s="100"/>
      <c r="I1151" s="98"/>
      <c r="K1151" s="93"/>
      <c r="L1151" s="100"/>
      <c r="M1151" s="100"/>
      <c r="N1151" s="95"/>
      <c r="O1151" s="95"/>
      <c r="P1151" s="96"/>
      <c r="Q1151" s="93"/>
    </row>
    <row r="1152" spans="1:17" s="99" customFormat="1">
      <c r="A1152" s="92"/>
      <c r="B1152" s="92"/>
      <c r="C1152" s="93"/>
      <c r="D1152" s="115"/>
      <c r="E1152" s="92"/>
      <c r="G1152" s="93"/>
      <c r="H1152" s="100"/>
      <c r="I1152" s="98"/>
      <c r="K1152" s="93"/>
      <c r="L1152" s="100"/>
      <c r="M1152" s="100"/>
      <c r="N1152" s="95"/>
      <c r="O1152" s="95"/>
      <c r="P1152" s="96"/>
      <c r="Q1152" s="93"/>
    </row>
    <row r="1153" spans="1:17" s="99" customFormat="1">
      <c r="A1153" s="92"/>
      <c r="B1153" s="92"/>
      <c r="C1153" s="93"/>
      <c r="D1153" s="115"/>
      <c r="E1153" s="92"/>
      <c r="G1153" s="93"/>
      <c r="H1153" s="100"/>
      <c r="I1153" s="98"/>
      <c r="K1153" s="93"/>
      <c r="L1153" s="100"/>
      <c r="M1153" s="100"/>
      <c r="N1153" s="95"/>
      <c r="O1153" s="95"/>
      <c r="P1153" s="96"/>
      <c r="Q1153" s="93"/>
    </row>
    <row r="1154" spans="1:17" s="99" customFormat="1">
      <c r="A1154" s="92"/>
      <c r="B1154" s="92"/>
      <c r="C1154" s="93"/>
      <c r="D1154" s="115"/>
      <c r="E1154" s="92"/>
      <c r="G1154" s="93"/>
      <c r="H1154" s="100"/>
      <c r="I1154" s="98"/>
      <c r="K1154" s="93"/>
      <c r="L1154" s="100"/>
      <c r="M1154" s="100"/>
      <c r="N1154" s="95"/>
      <c r="O1154" s="95"/>
      <c r="P1154" s="96"/>
      <c r="Q1154" s="93"/>
    </row>
    <row r="1155" spans="1:17" s="99" customFormat="1">
      <c r="A1155" s="92"/>
      <c r="B1155" s="92"/>
      <c r="C1155" s="93"/>
      <c r="D1155" s="115"/>
      <c r="E1155" s="92"/>
      <c r="G1155" s="93"/>
      <c r="H1155" s="100"/>
      <c r="I1155" s="98"/>
      <c r="K1155" s="93"/>
      <c r="L1155" s="100"/>
      <c r="M1155" s="100"/>
      <c r="N1155" s="95"/>
      <c r="O1155" s="95"/>
      <c r="P1155" s="96"/>
      <c r="Q1155" s="93"/>
    </row>
    <row r="1156" spans="1:17" s="99" customFormat="1">
      <c r="A1156" s="92"/>
      <c r="B1156" s="92"/>
      <c r="C1156" s="93"/>
      <c r="D1156" s="115"/>
      <c r="E1156" s="92"/>
      <c r="G1156" s="93"/>
      <c r="H1156" s="100"/>
      <c r="I1156" s="98"/>
      <c r="K1156" s="93"/>
      <c r="L1156" s="100"/>
      <c r="M1156" s="100"/>
      <c r="N1156" s="95"/>
      <c r="O1156" s="95"/>
      <c r="P1156" s="96"/>
      <c r="Q1156" s="93"/>
    </row>
    <row r="1157" spans="1:17" s="99" customFormat="1">
      <c r="A1157" s="92"/>
      <c r="B1157" s="92"/>
      <c r="C1157" s="93"/>
      <c r="D1157" s="115"/>
      <c r="E1157" s="92"/>
      <c r="G1157" s="93"/>
      <c r="H1157" s="100"/>
      <c r="I1157" s="98"/>
      <c r="K1157" s="93"/>
      <c r="L1157" s="100"/>
      <c r="M1157" s="100"/>
      <c r="N1157" s="95"/>
      <c r="O1157" s="95"/>
      <c r="P1157" s="96"/>
      <c r="Q1157" s="93"/>
    </row>
    <row r="1158" spans="1:17" s="99" customFormat="1">
      <c r="A1158" s="92"/>
      <c r="B1158" s="92"/>
      <c r="C1158" s="93"/>
      <c r="D1158" s="115"/>
      <c r="E1158" s="92"/>
      <c r="G1158" s="93"/>
      <c r="H1158" s="100"/>
      <c r="I1158" s="98"/>
      <c r="K1158" s="93"/>
      <c r="L1158" s="100"/>
      <c r="M1158" s="100"/>
      <c r="N1158" s="95"/>
      <c r="O1158" s="95"/>
      <c r="P1158" s="96"/>
      <c r="Q1158" s="93"/>
    </row>
    <row r="1159" spans="1:17" s="99" customFormat="1">
      <c r="A1159" s="92"/>
      <c r="B1159" s="92"/>
      <c r="C1159" s="93"/>
      <c r="D1159" s="115"/>
      <c r="E1159" s="92"/>
      <c r="G1159" s="93"/>
      <c r="H1159" s="100"/>
      <c r="I1159" s="98"/>
      <c r="K1159" s="93"/>
      <c r="L1159" s="100"/>
      <c r="M1159" s="100"/>
      <c r="N1159" s="95"/>
      <c r="O1159" s="95"/>
      <c r="P1159" s="96"/>
      <c r="Q1159" s="93"/>
    </row>
    <row r="1160" spans="1:17" s="99" customFormat="1">
      <c r="A1160" s="92"/>
      <c r="B1160" s="92"/>
      <c r="C1160" s="93"/>
      <c r="D1160" s="115"/>
      <c r="E1160" s="92"/>
      <c r="G1160" s="93"/>
      <c r="H1160" s="100"/>
      <c r="I1160" s="98"/>
      <c r="K1160" s="93"/>
      <c r="L1160" s="100"/>
      <c r="M1160" s="100"/>
      <c r="N1160" s="95"/>
      <c r="O1160" s="95"/>
      <c r="P1160" s="96"/>
      <c r="Q1160" s="93"/>
    </row>
    <row r="1161" spans="1:17" s="99" customFormat="1">
      <c r="A1161" s="92"/>
      <c r="B1161" s="92"/>
      <c r="C1161" s="93"/>
      <c r="D1161" s="115"/>
      <c r="E1161" s="92"/>
      <c r="G1161" s="93"/>
      <c r="H1161" s="100"/>
      <c r="I1161" s="98"/>
      <c r="K1161" s="93"/>
      <c r="L1161" s="100"/>
      <c r="M1161" s="100"/>
      <c r="N1161" s="95"/>
      <c r="O1161" s="95"/>
      <c r="P1161" s="96"/>
      <c r="Q1161" s="93"/>
    </row>
    <row r="1162" spans="1:17" s="99" customFormat="1">
      <c r="A1162" s="92"/>
      <c r="B1162" s="92"/>
      <c r="C1162" s="93"/>
      <c r="D1162" s="115"/>
      <c r="E1162" s="92"/>
      <c r="G1162" s="93"/>
      <c r="H1162" s="100"/>
      <c r="I1162" s="98"/>
      <c r="K1162" s="93"/>
      <c r="L1162" s="100"/>
      <c r="M1162" s="100"/>
      <c r="N1162" s="95"/>
      <c r="O1162" s="95"/>
      <c r="P1162" s="96"/>
      <c r="Q1162" s="93"/>
    </row>
    <row r="1163" spans="1:17" s="99" customFormat="1">
      <c r="A1163" s="92"/>
      <c r="B1163" s="92"/>
      <c r="C1163" s="93"/>
      <c r="D1163" s="115"/>
      <c r="E1163" s="92"/>
      <c r="G1163" s="93"/>
      <c r="H1163" s="100"/>
      <c r="I1163" s="98"/>
      <c r="K1163" s="93"/>
      <c r="L1163" s="100"/>
      <c r="M1163" s="100"/>
      <c r="N1163" s="95"/>
      <c r="O1163" s="95"/>
      <c r="P1163" s="96"/>
      <c r="Q1163" s="93"/>
    </row>
    <row r="1164" spans="1:17" s="99" customFormat="1">
      <c r="A1164" s="92"/>
      <c r="B1164" s="92"/>
      <c r="C1164" s="93"/>
      <c r="D1164" s="115"/>
      <c r="E1164" s="92"/>
      <c r="G1164" s="93"/>
      <c r="H1164" s="100"/>
      <c r="I1164" s="98"/>
      <c r="K1164" s="93"/>
      <c r="L1164" s="100"/>
      <c r="M1164" s="100"/>
      <c r="N1164" s="95"/>
      <c r="O1164" s="95"/>
      <c r="P1164" s="96"/>
      <c r="Q1164" s="93"/>
    </row>
    <row r="1165" spans="1:17" s="99" customFormat="1">
      <c r="A1165" s="92"/>
      <c r="B1165" s="92"/>
      <c r="C1165" s="93"/>
      <c r="D1165" s="115"/>
      <c r="E1165" s="92"/>
      <c r="G1165" s="93"/>
      <c r="H1165" s="100"/>
      <c r="I1165" s="98"/>
      <c r="K1165" s="93"/>
      <c r="L1165" s="100"/>
      <c r="M1165" s="100"/>
      <c r="N1165" s="95"/>
      <c r="O1165" s="95"/>
      <c r="P1165" s="96"/>
      <c r="Q1165" s="93"/>
    </row>
    <row r="1166" spans="1:17" s="99" customFormat="1">
      <c r="A1166" s="92"/>
      <c r="B1166" s="92"/>
      <c r="C1166" s="93"/>
      <c r="D1166" s="115"/>
      <c r="E1166" s="92"/>
      <c r="G1166" s="93"/>
      <c r="H1166" s="100"/>
      <c r="I1166" s="98"/>
      <c r="K1166" s="93"/>
      <c r="L1166" s="100"/>
      <c r="M1166" s="100"/>
      <c r="N1166" s="95"/>
      <c r="O1166" s="95"/>
      <c r="P1166" s="96"/>
      <c r="Q1166" s="93"/>
    </row>
    <row r="1167" spans="1:17" s="99" customFormat="1">
      <c r="A1167" s="92"/>
      <c r="B1167" s="92"/>
      <c r="C1167" s="93"/>
      <c r="D1167" s="115"/>
      <c r="E1167" s="92"/>
      <c r="G1167" s="93"/>
      <c r="H1167" s="100"/>
      <c r="I1167" s="98"/>
      <c r="K1167" s="93"/>
      <c r="L1167" s="100"/>
      <c r="M1167" s="100"/>
      <c r="N1167" s="95"/>
      <c r="O1167" s="95"/>
      <c r="P1167" s="96"/>
      <c r="Q1167" s="93"/>
    </row>
    <row r="1168" spans="1:17" s="99" customFormat="1">
      <c r="A1168" s="92"/>
      <c r="B1168" s="92"/>
      <c r="C1168" s="93"/>
      <c r="D1168" s="115"/>
      <c r="E1168" s="92"/>
      <c r="G1168" s="93"/>
      <c r="H1168" s="100"/>
      <c r="I1168" s="98"/>
      <c r="K1168" s="93"/>
      <c r="L1168" s="100"/>
      <c r="M1168" s="100"/>
      <c r="N1168" s="95"/>
      <c r="O1168" s="95"/>
      <c r="P1168" s="96"/>
      <c r="Q1168" s="93"/>
    </row>
    <row r="1169" spans="1:17" s="99" customFormat="1">
      <c r="A1169" s="92"/>
      <c r="B1169" s="92"/>
      <c r="C1169" s="93"/>
      <c r="D1169" s="115"/>
      <c r="E1169" s="92"/>
      <c r="G1169" s="93"/>
      <c r="H1169" s="100"/>
      <c r="I1169" s="98"/>
      <c r="K1169" s="93"/>
      <c r="L1169" s="100"/>
      <c r="M1169" s="100"/>
      <c r="N1169" s="95"/>
      <c r="O1169" s="95"/>
      <c r="P1169" s="96"/>
      <c r="Q1169" s="93"/>
    </row>
    <row r="1170" spans="1:17" s="99" customFormat="1">
      <c r="A1170" s="92"/>
      <c r="B1170" s="92"/>
      <c r="C1170" s="93"/>
      <c r="D1170" s="115"/>
      <c r="E1170" s="92"/>
      <c r="G1170" s="93"/>
      <c r="H1170" s="100"/>
      <c r="I1170" s="98"/>
      <c r="K1170" s="93"/>
      <c r="L1170" s="100"/>
      <c r="M1170" s="100"/>
      <c r="N1170" s="95"/>
      <c r="O1170" s="95"/>
      <c r="P1170" s="96"/>
      <c r="Q1170" s="93"/>
    </row>
    <row r="1171" spans="1:17" s="99" customFormat="1">
      <c r="A1171" s="92"/>
      <c r="B1171" s="92"/>
      <c r="C1171" s="93"/>
      <c r="D1171" s="115"/>
      <c r="E1171" s="92"/>
      <c r="G1171" s="93"/>
      <c r="H1171" s="100"/>
      <c r="I1171" s="98"/>
      <c r="K1171" s="93"/>
      <c r="L1171" s="100"/>
      <c r="M1171" s="100"/>
      <c r="N1171" s="95"/>
      <c r="O1171" s="95"/>
      <c r="P1171" s="96"/>
      <c r="Q1171" s="93"/>
    </row>
    <row r="1172" spans="1:17" s="99" customFormat="1">
      <c r="A1172" s="92"/>
      <c r="B1172" s="92"/>
      <c r="C1172" s="93"/>
      <c r="D1172" s="115"/>
      <c r="E1172" s="92"/>
      <c r="G1172" s="93"/>
      <c r="H1172" s="100"/>
      <c r="I1172" s="98"/>
      <c r="K1172" s="93"/>
      <c r="L1172" s="100"/>
      <c r="M1172" s="100"/>
      <c r="N1172" s="95"/>
      <c r="O1172" s="95"/>
      <c r="P1172" s="96"/>
      <c r="Q1172" s="93"/>
    </row>
    <row r="1173" spans="1:17" s="99" customFormat="1">
      <c r="A1173" s="92"/>
      <c r="B1173" s="92"/>
      <c r="C1173" s="93"/>
      <c r="D1173" s="115"/>
      <c r="E1173" s="92"/>
      <c r="G1173" s="93"/>
      <c r="H1173" s="100"/>
      <c r="I1173" s="98"/>
      <c r="K1173" s="93"/>
      <c r="L1173" s="100"/>
      <c r="M1173" s="100"/>
      <c r="N1173" s="95"/>
      <c r="O1173" s="95"/>
      <c r="P1173" s="96"/>
      <c r="Q1173" s="93"/>
    </row>
    <row r="1174" spans="1:17" s="99" customFormat="1">
      <c r="A1174" s="92"/>
      <c r="B1174" s="92"/>
      <c r="C1174" s="93"/>
      <c r="D1174" s="115"/>
      <c r="E1174" s="92"/>
      <c r="G1174" s="93"/>
      <c r="H1174" s="100"/>
      <c r="I1174" s="98"/>
      <c r="K1174" s="93"/>
      <c r="L1174" s="100"/>
      <c r="M1174" s="100"/>
      <c r="N1174" s="95"/>
      <c r="O1174" s="95"/>
      <c r="P1174" s="96"/>
      <c r="Q1174" s="93"/>
    </row>
    <row r="1175" spans="1:17" s="99" customFormat="1">
      <c r="A1175" s="92"/>
      <c r="B1175" s="92"/>
      <c r="C1175" s="93"/>
      <c r="D1175" s="115"/>
      <c r="E1175" s="92"/>
      <c r="G1175" s="93"/>
      <c r="H1175" s="100"/>
      <c r="I1175" s="98"/>
      <c r="K1175" s="93"/>
      <c r="L1175" s="100"/>
      <c r="M1175" s="100"/>
      <c r="N1175" s="95"/>
      <c r="O1175" s="95"/>
      <c r="P1175" s="96"/>
      <c r="Q1175" s="93"/>
    </row>
    <row r="1176" spans="1:17" s="99" customFormat="1">
      <c r="A1176" s="92"/>
      <c r="B1176" s="92"/>
      <c r="C1176" s="93"/>
      <c r="D1176" s="115"/>
      <c r="E1176" s="92"/>
      <c r="G1176" s="93"/>
      <c r="H1176" s="100"/>
      <c r="I1176" s="98"/>
      <c r="K1176" s="93"/>
      <c r="L1176" s="100"/>
      <c r="M1176" s="100"/>
      <c r="N1176" s="95"/>
      <c r="O1176" s="95"/>
      <c r="P1176" s="96"/>
      <c r="Q1176" s="93"/>
    </row>
    <row r="1177" spans="1:17" s="99" customFormat="1">
      <c r="A1177" s="92"/>
      <c r="B1177" s="92"/>
      <c r="C1177" s="93"/>
      <c r="D1177" s="115"/>
      <c r="E1177" s="92"/>
      <c r="G1177" s="93"/>
      <c r="H1177" s="100"/>
      <c r="I1177" s="98"/>
      <c r="K1177" s="93"/>
      <c r="L1177" s="100"/>
      <c r="M1177" s="100"/>
      <c r="N1177" s="95"/>
      <c r="O1177" s="95"/>
      <c r="P1177" s="96"/>
      <c r="Q1177" s="93"/>
    </row>
    <row r="1178" spans="1:17" s="99" customFormat="1">
      <c r="A1178" s="92"/>
      <c r="B1178" s="92"/>
      <c r="C1178" s="93"/>
      <c r="D1178" s="115"/>
      <c r="E1178" s="92"/>
      <c r="G1178" s="93"/>
      <c r="H1178" s="100"/>
      <c r="I1178" s="98"/>
      <c r="K1178" s="93"/>
      <c r="L1178" s="100"/>
      <c r="M1178" s="100"/>
      <c r="N1178" s="95"/>
      <c r="O1178" s="95"/>
      <c r="P1178" s="96"/>
      <c r="Q1178" s="93"/>
    </row>
    <row r="1179" spans="1:17" s="99" customFormat="1">
      <c r="A1179" s="92"/>
      <c r="B1179" s="92"/>
      <c r="C1179" s="93"/>
      <c r="D1179" s="115"/>
      <c r="E1179" s="92"/>
      <c r="G1179" s="93"/>
      <c r="H1179" s="100"/>
      <c r="I1179" s="98"/>
      <c r="K1179" s="93"/>
      <c r="L1179" s="100"/>
      <c r="M1179" s="100"/>
      <c r="N1179" s="95"/>
      <c r="O1179" s="95"/>
      <c r="P1179" s="96"/>
      <c r="Q1179" s="93"/>
    </row>
    <row r="1180" spans="1:17" s="99" customFormat="1">
      <c r="A1180" s="92"/>
      <c r="B1180" s="92"/>
      <c r="C1180" s="93"/>
      <c r="D1180" s="115"/>
      <c r="E1180" s="92"/>
      <c r="G1180" s="93"/>
      <c r="H1180" s="100"/>
      <c r="I1180" s="98"/>
      <c r="K1180" s="93"/>
      <c r="L1180" s="100"/>
      <c r="M1180" s="100"/>
      <c r="N1180" s="95"/>
      <c r="O1180" s="95"/>
      <c r="P1180" s="96"/>
      <c r="Q1180" s="93"/>
    </row>
    <row r="1181" spans="1:17" s="99" customFormat="1">
      <c r="A1181" s="92"/>
      <c r="B1181" s="92"/>
      <c r="C1181" s="93"/>
      <c r="D1181" s="115"/>
      <c r="E1181" s="92"/>
      <c r="G1181" s="93"/>
      <c r="H1181" s="100"/>
      <c r="I1181" s="98"/>
      <c r="K1181" s="93"/>
      <c r="L1181" s="100"/>
      <c r="M1181" s="100"/>
      <c r="N1181" s="95"/>
      <c r="O1181" s="95"/>
      <c r="P1181" s="96"/>
      <c r="Q1181" s="93"/>
    </row>
    <row r="1182" spans="1:17" s="99" customFormat="1">
      <c r="A1182" s="92"/>
      <c r="B1182" s="92"/>
      <c r="C1182" s="93"/>
      <c r="D1182" s="115"/>
      <c r="E1182" s="92"/>
      <c r="G1182" s="93"/>
      <c r="H1182" s="100"/>
      <c r="I1182" s="98"/>
      <c r="K1182" s="93"/>
      <c r="L1182" s="100"/>
      <c r="M1182" s="100"/>
      <c r="N1182" s="95"/>
      <c r="O1182" s="95"/>
      <c r="P1182" s="96"/>
      <c r="Q1182" s="93"/>
    </row>
    <row r="1183" spans="1:17" s="99" customFormat="1">
      <c r="A1183" s="92"/>
      <c r="B1183" s="92"/>
      <c r="C1183" s="93"/>
      <c r="D1183" s="115"/>
      <c r="E1183" s="92"/>
      <c r="G1183" s="93"/>
      <c r="H1183" s="100"/>
      <c r="I1183" s="98"/>
      <c r="K1183" s="93"/>
      <c r="L1183" s="100"/>
      <c r="M1183" s="100"/>
      <c r="N1183" s="95"/>
      <c r="O1183" s="95"/>
      <c r="P1183" s="96"/>
      <c r="Q1183" s="93"/>
    </row>
    <row r="1184" spans="1:17" s="99" customFormat="1">
      <c r="A1184" s="92"/>
      <c r="B1184" s="92"/>
      <c r="C1184" s="93"/>
      <c r="D1184" s="115"/>
      <c r="E1184" s="92"/>
      <c r="G1184" s="93"/>
      <c r="H1184" s="100"/>
      <c r="I1184" s="98"/>
      <c r="K1184" s="93"/>
      <c r="L1184" s="100"/>
      <c r="M1184" s="100"/>
      <c r="N1184" s="95"/>
      <c r="O1184" s="95"/>
      <c r="P1184" s="96"/>
      <c r="Q1184" s="93"/>
    </row>
    <row r="1185" spans="1:17" s="99" customFormat="1">
      <c r="A1185" s="92"/>
      <c r="B1185" s="92"/>
      <c r="C1185" s="93"/>
      <c r="D1185" s="115"/>
      <c r="E1185" s="92"/>
      <c r="G1185" s="93"/>
      <c r="H1185" s="100"/>
      <c r="I1185" s="98"/>
      <c r="K1185" s="93"/>
      <c r="L1185" s="100"/>
      <c r="M1185" s="100"/>
      <c r="N1185" s="95"/>
      <c r="O1185" s="95"/>
      <c r="P1185" s="96"/>
      <c r="Q1185" s="93"/>
    </row>
    <row r="1186" spans="1:17" s="99" customFormat="1">
      <c r="A1186" s="92"/>
      <c r="B1186" s="92"/>
      <c r="C1186" s="93"/>
      <c r="D1186" s="115"/>
      <c r="E1186" s="92"/>
      <c r="G1186" s="93"/>
      <c r="H1186" s="100"/>
      <c r="I1186" s="98"/>
      <c r="K1186" s="93"/>
      <c r="L1186" s="100"/>
      <c r="M1186" s="100"/>
      <c r="N1186" s="95"/>
      <c r="O1186" s="95"/>
      <c r="P1186" s="96"/>
      <c r="Q1186" s="93"/>
    </row>
    <row r="1187" spans="1:17" s="99" customFormat="1">
      <c r="A1187" s="92"/>
      <c r="B1187" s="92"/>
      <c r="C1187" s="93"/>
      <c r="D1187" s="115"/>
      <c r="E1187" s="92"/>
      <c r="G1187" s="93"/>
      <c r="H1187" s="100"/>
      <c r="I1187" s="98"/>
      <c r="K1187" s="93"/>
      <c r="L1187" s="100"/>
      <c r="M1187" s="100"/>
      <c r="N1187" s="95"/>
      <c r="O1187" s="95"/>
      <c r="P1187" s="96"/>
      <c r="Q1187" s="93"/>
    </row>
    <row r="1188" spans="1:17" s="99" customFormat="1">
      <c r="A1188" s="92"/>
      <c r="B1188" s="92"/>
      <c r="C1188" s="93"/>
      <c r="D1188" s="115"/>
      <c r="E1188" s="92"/>
      <c r="G1188" s="93"/>
      <c r="H1188" s="100"/>
      <c r="I1188" s="98"/>
      <c r="K1188" s="93"/>
      <c r="L1188" s="100"/>
      <c r="M1188" s="100"/>
      <c r="N1188" s="95"/>
      <c r="O1188" s="95"/>
      <c r="P1188" s="96"/>
      <c r="Q1188" s="93"/>
    </row>
    <row r="1189" spans="1:17" s="99" customFormat="1">
      <c r="A1189" s="92"/>
      <c r="B1189" s="92"/>
      <c r="C1189" s="93"/>
      <c r="D1189" s="115"/>
      <c r="E1189" s="92"/>
      <c r="G1189" s="93"/>
      <c r="H1189" s="100"/>
      <c r="I1189" s="98"/>
      <c r="K1189" s="93"/>
      <c r="L1189" s="100"/>
      <c r="M1189" s="100"/>
      <c r="N1189" s="95"/>
      <c r="O1189" s="95"/>
      <c r="P1189" s="96"/>
      <c r="Q1189" s="93"/>
    </row>
    <row r="1190" spans="1:17" s="99" customFormat="1">
      <c r="A1190" s="92"/>
      <c r="B1190" s="92"/>
      <c r="C1190" s="93"/>
      <c r="D1190" s="115"/>
      <c r="E1190" s="92"/>
      <c r="G1190" s="93"/>
      <c r="H1190" s="100"/>
      <c r="I1190" s="98"/>
      <c r="K1190" s="93"/>
      <c r="L1190" s="100"/>
      <c r="M1190" s="100"/>
      <c r="N1190" s="95"/>
      <c r="O1190" s="95"/>
      <c r="P1190" s="96"/>
      <c r="Q1190" s="93"/>
    </row>
    <row r="1191" spans="1:17" s="99" customFormat="1">
      <c r="A1191" s="92"/>
      <c r="B1191" s="92"/>
      <c r="C1191" s="93"/>
      <c r="D1191" s="115"/>
      <c r="E1191" s="92"/>
      <c r="G1191" s="93"/>
      <c r="H1191" s="100"/>
      <c r="I1191" s="98"/>
      <c r="K1191" s="93"/>
      <c r="L1191" s="100"/>
      <c r="M1191" s="100"/>
      <c r="N1191" s="95"/>
      <c r="O1191" s="95"/>
      <c r="P1191" s="96"/>
      <c r="Q1191" s="93"/>
    </row>
    <row r="1192" spans="1:17" s="99" customFormat="1">
      <c r="A1192" s="92"/>
      <c r="B1192" s="92"/>
      <c r="C1192" s="93"/>
      <c r="D1192" s="115"/>
      <c r="E1192" s="92"/>
      <c r="G1192" s="93"/>
      <c r="H1192" s="100"/>
      <c r="I1192" s="98"/>
      <c r="K1192" s="93"/>
      <c r="L1192" s="100"/>
      <c r="M1192" s="100"/>
      <c r="N1192" s="95"/>
      <c r="O1192" s="95"/>
      <c r="P1192" s="96"/>
      <c r="Q1192" s="93"/>
    </row>
    <row r="1193" spans="1:17" s="99" customFormat="1">
      <c r="A1193" s="92"/>
      <c r="B1193" s="92"/>
      <c r="C1193" s="93"/>
      <c r="D1193" s="115"/>
      <c r="E1193" s="92"/>
      <c r="G1193" s="93"/>
      <c r="H1193" s="100"/>
      <c r="I1193" s="98"/>
      <c r="K1193" s="93"/>
      <c r="L1193" s="100"/>
      <c r="M1193" s="100"/>
      <c r="N1193" s="95"/>
      <c r="O1193" s="95"/>
      <c r="P1193" s="96"/>
      <c r="Q1193" s="93"/>
    </row>
    <row r="1194" spans="1:17" s="99" customFormat="1">
      <c r="A1194" s="92"/>
      <c r="B1194" s="92"/>
      <c r="C1194" s="93"/>
      <c r="D1194" s="115"/>
      <c r="E1194" s="92"/>
      <c r="G1194" s="93"/>
      <c r="H1194" s="100"/>
      <c r="I1194" s="98"/>
      <c r="K1194" s="93"/>
      <c r="L1194" s="100"/>
      <c r="M1194" s="100"/>
      <c r="N1194" s="95"/>
      <c r="O1194" s="95"/>
      <c r="P1194" s="96"/>
      <c r="Q1194" s="93"/>
    </row>
    <row r="1195" spans="1:17" s="99" customFormat="1">
      <c r="A1195" s="92"/>
      <c r="B1195" s="92"/>
      <c r="C1195" s="93"/>
      <c r="D1195" s="115"/>
      <c r="E1195" s="92"/>
      <c r="G1195" s="93"/>
      <c r="H1195" s="100"/>
      <c r="I1195" s="98"/>
      <c r="K1195" s="93"/>
      <c r="L1195" s="100"/>
      <c r="M1195" s="100"/>
      <c r="N1195" s="95"/>
      <c r="O1195" s="95"/>
      <c r="P1195" s="96"/>
      <c r="Q1195" s="93"/>
    </row>
    <row r="1196" spans="1:17" s="99" customFormat="1">
      <c r="A1196" s="92"/>
      <c r="B1196" s="92"/>
      <c r="C1196" s="93"/>
      <c r="D1196" s="115"/>
      <c r="E1196" s="92"/>
      <c r="G1196" s="93"/>
      <c r="H1196" s="100"/>
      <c r="I1196" s="98"/>
      <c r="K1196" s="93"/>
      <c r="L1196" s="100"/>
      <c r="M1196" s="100"/>
      <c r="N1196" s="95"/>
      <c r="O1196" s="95"/>
      <c r="P1196" s="96"/>
      <c r="Q1196" s="93"/>
    </row>
    <row r="1197" spans="1:17" s="99" customFormat="1">
      <c r="A1197" s="92"/>
      <c r="B1197" s="92"/>
      <c r="C1197" s="93"/>
      <c r="D1197" s="115"/>
      <c r="E1197" s="92"/>
      <c r="G1197" s="93"/>
      <c r="H1197" s="100"/>
      <c r="I1197" s="98"/>
      <c r="K1197" s="93"/>
      <c r="L1197" s="100"/>
      <c r="M1197" s="100"/>
      <c r="N1197" s="95"/>
      <c r="O1197" s="95"/>
      <c r="P1197" s="96"/>
      <c r="Q1197" s="93"/>
    </row>
    <row r="1198" spans="1:17" s="99" customFormat="1">
      <c r="A1198" s="92"/>
      <c r="B1198" s="92"/>
      <c r="C1198" s="93"/>
      <c r="D1198" s="115"/>
      <c r="E1198" s="92"/>
      <c r="G1198" s="93"/>
      <c r="H1198" s="100"/>
      <c r="I1198" s="98"/>
      <c r="K1198" s="93"/>
      <c r="L1198" s="100"/>
      <c r="M1198" s="100"/>
      <c r="N1198" s="95"/>
      <c r="O1198" s="95"/>
      <c r="P1198" s="96"/>
      <c r="Q1198" s="93"/>
    </row>
    <row r="1199" spans="1:17" s="99" customFormat="1">
      <c r="A1199" s="92"/>
      <c r="B1199" s="92"/>
      <c r="C1199" s="93"/>
      <c r="D1199" s="115"/>
      <c r="E1199" s="92"/>
      <c r="G1199" s="93"/>
      <c r="H1199" s="100"/>
      <c r="I1199" s="98"/>
      <c r="K1199" s="93"/>
      <c r="L1199" s="100"/>
      <c r="M1199" s="100"/>
      <c r="N1199" s="95"/>
      <c r="O1199" s="95"/>
      <c r="P1199" s="96"/>
      <c r="Q1199" s="93"/>
    </row>
    <row r="1200" spans="1:17" s="99" customFormat="1">
      <c r="A1200" s="92"/>
      <c r="B1200" s="92"/>
      <c r="C1200" s="93"/>
      <c r="D1200" s="115"/>
      <c r="E1200" s="92"/>
      <c r="G1200" s="93"/>
      <c r="H1200" s="100"/>
      <c r="I1200" s="98"/>
      <c r="K1200" s="93"/>
      <c r="L1200" s="100"/>
      <c r="M1200" s="100"/>
      <c r="N1200" s="95"/>
      <c r="O1200" s="95"/>
      <c r="P1200" s="96"/>
      <c r="Q1200" s="93"/>
    </row>
    <row r="1201" spans="1:17" s="99" customFormat="1">
      <c r="A1201" s="92"/>
      <c r="B1201" s="92"/>
      <c r="C1201" s="93"/>
      <c r="D1201" s="115"/>
      <c r="E1201" s="92"/>
      <c r="G1201" s="93"/>
      <c r="H1201" s="100"/>
      <c r="I1201" s="98"/>
      <c r="K1201" s="93"/>
      <c r="L1201" s="100"/>
      <c r="M1201" s="100"/>
      <c r="N1201" s="95"/>
      <c r="O1201" s="95"/>
      <c r="P1201" s="96"/>
      <c r="Q1201" s="93"/>
    </row>
    <row r="1202" spans="1:17" s="99" customFormat="1">
      <c r="A1202" s="92"/>
      <c r="B1202" s="92"/>
      <c r="C1202" s="93"/>
      <c r="D1202" s="115"/>
      <c r="E1202" s="92"/>
      <c r="G1202" s="93"/>
      <c r="H1202" s="100"/>
      <c r="I1202" s="98"/>
      <c r="K1202" s="93"/>
      <c r="L1202" s="100"/>
      <c r="M1202" s="100"/>
      <c r="N1202" s="95"/>
      <c r="O1202" s="95"/>
      <c r="P1202" s="96"/>
      <c r="Q1202" s="93"/>
    </row>
    <row r="1203" spans="1:17" s="99" customFormat="1">
      <c r="A1203" s="92"/>
      <c r="B1203" s="92"/>
      <c r="C1203" s="93"/>
      <c r="D1203" s="115"/>
      <c r="E1203" s="92"/>
      <c r="G1203" s="93"/>
      <c r="H1203" s="100"/>
      <c r="I1203" s="98"/>
      <c r="K1203" s="93"/>
      <c r="L1203" s="100"/>
      <c r="M1203" s="100"/>
      <c r="N1203" s="95"/>
      <c r="O1203" s="95"/>
      <c r="P1203" s="96"/>
      <c r="Q1203" s="93"/>
    </row>
    <row r="1204" spans="1:17" s="99" customFormat="1">
      <c r="A1204" s="92"/>
      <c r="B1204" s="92"/>
      <c r="C1204" s="93"/>
      <c r="D1204" s="115"/>
      <c r="E1204" s="92"/>
      <c r="G1204" s="93"/>
      <c r="H1204" s="100"/>
      <c r="I1204" s="98"/>
      <c r="K1204" s="93"/>
      <c r="L1204" s="100"/>
      <c r="M1204" s="100"/>
      <c r="N1204" s="95"/>
      <c r="O1204" s="95"/>
      <c r="P1204" s="96"/>
      <c r="Q1204" s="93"/>
    </row>
    <row r="1205" spans="1:17" s="99" customFormat="1">
      <c r="A1205" s="92"/>
      <c r="B1205" s="92"/>
      <c r="C1205" s="93"/>
      <c r="D1205" s="115"/>
      <c r="E1205" s="92"/>
      <c r="G1205" s="93"/>
      <c r="H1205" s="100"/>
      <c r="I1205" s="98"/>
      <c r="K1205" s="93"/>
      <c r="L1205" s="100"/>
      <c r="M1205" s="100"/>
      <c r="N1205" s="95"/>
      <c r="O1205" s="95"/>
      <c r="P1205" s="96"/>
      <c r="Q1205" s="93"/>
    </row>
    <row r="1206" spans="1:17" s="99" customFormat="1">
      <c r="A1206" s="92"/>
      <c r="B1206" s="92"/>
      <c r="C1206" s="93"/>
      <c r="D1206" s="115"/>
      <c r="E1206" s="92"/>
      <c r="G1206" s="93"/>
      <c r="H1206" s="100"/>
      <c r="I1206" s="98"/>
      <c r="K1206" s="93"/>
      <c r="L1206" s="100"/>
      <c r="M1206" s="100"/>
      <c r="N1206" s="95"/>
      <c r="O1206" s="95"/>
      <c r="P1206" s="96"/>
      <c r="Q1206" s="93"/>
    </row>
    <row r="1207" spans="1:17" s="99" customFormat="1">
      <c r="A1207" s="92"/>
      <c r="B1207" s="92"/>
      <c r="C1207" s="93"/>
      <c r="D1207" s="115"/>
      <c r="E1207" s="92"/>
      <c r="G1207" s="93"/>
      <c r="H1207" s="100"/>
      <c r="I1207" s="98"/>
      <c r="K1207" s="93"/>
      <c r="L1207" s="100"/>
      <c r="M1207" s="100"/>
      <c r="N1207" s="95"/>
      <c r="O1207" s="95"/>
      <c r="P1207" s="96"/>
      <c r="Q1207" s="93"/>
    </row>
    <row r="1208" spans="1:17" s="99" customFormat="1">
      <c r="A1208" s="92"/>
      <c r="B1208" s="92"/>
      <c r="C1208" s="93"/>
      <c r="D1208" s="115"/>
      <c r="E1208" s="92"/>
      <c r="G1208" s="93"/>
      <c r="H1208" s="100"/>
      <c r="I1208" s="98"/>
      <c r="K1208" s="93"/>
      <c r="L1208" s="100"/>
      <c r="M1208" s="100"/>
      <c r="N1208" s="95"/>
      <c r="O1208" s="95"/>
      <c r="P1208" s="96"/>
      <c r="Q1208" s="93"/>
    </row>
    <row r="1209" spans="1:17" s="99" customFormat="1">
      <c r="A1209" s="92"/>
      <c r="B1209" s="92"/>
      <c r="C1209" s="93"/>
      <c r="D1209" s="115"/>
      <c r="E1209" s="92"/>
      <c r="G1209" s="93"/>
      <c r="H1209" s="100"/>
      <c r="I1209" s="98"/>
      <c r="K1209" s="93"/>
      <c r="L1209" s="100"/>
      <c r="M1209" s="100"/>
      <c r="N1209" s="95"/>
      <c r="O1209" s="95"/>
      <c r="P1209" s="96"/>
      <c r="Q1209" s="93"/>
    </row>
    <row r="1210" spans="1:17" s="99" customFormat="1">
      <c r="A1210" s="92"/>
      <c r="B1210" s="92"/>
      <c r="C1210" s="93"/>
      <c r="D1210" s="115"/>
      <c r="E1210" s="92"/>
      <c r="G1210" s="93"/>
      <c r="H1210" s="100"/>
      <c r="I1210" s="98"/>
      <c r="K1210" s="93"/>
      <c r="L1210" s="100"/>
      <c r="M1210" s="100"/>
      <c r="N1210" s="95"/>
      <c r="O1210" s="95"/>
      <c r="P1210" s="96"/>
      <c r="Q1210" s="93"/>
    </row>
    <row r="1211" spans="1:17" s="99" customFormat="1">
      <c r="A1211" s="92"/>
      <c r="B1211" s="92"/>
      <c r="C1211" s="93"/>
      <c r="D1211" s="115"/>
      <c r="E1211" s="92"/>
      <c r="G1211" s="93"/>
      <c r="H1211" s="100"/>
      <c r="I1211" s="98"/>
      <c r="K1211" s="93"/>
      <c r="L1211" s="100"/>
      <c r="M1211" s="100"/>
      <c r="N1211" s="95"/>
      <c r="O1211" s="95"/>
      <c r="P1211" s="96"/>
      <c r="Q1211" s="93"/>
    </row>
    <row r="1212" spans="1:17" s="99" customFormat="1">
      <c r="A1212" s="92"/>
      <c r="B1212" s="92"/>
      <c r="C1212" s="93"/>
      <c r="D1212" s="115"/>
      <c r="E1212" s="92"/>
      <c r="G1212" s="93"/>
      <c r="H1212" s="100"/>
      <c r="I1212" s="98"/>
      <c r="K1212" s="93"/>
      <c r="L1212" s="100"/>
      <c r="M1212" s="100"/>
      <c r="N1212" s="95"/>
      <c r="O1212" s="95"/>
      <c r="P1212" s="96"/>
      <c r="Q1212" s="93"/>
    </row>
    <row r="1213" spans="1:17" s="99" customFormat="1">
      <c r="A1213" s="92"/>
      <c r="B1213" s="92"/>
      <c r="C1213" s="93"/>
      <c r="D1213" s="115"/>
      <c r="E1213" s="92"/>
      <c r="G1213" s="93"/>
      <c r="H1213" s="100"/>
      <c r="I1213" s="98"/>
      <c r="K1213" s="93"/>
      <c r="L1213" s="100"/>
      <c r="M1213" s="100"/>
      <c r="N1213" s="95"/>
      <c r="O1213" s="95"/>
      <c r="P1213" s="96"/>
      <c r="Q1213" s="93"/>
    </row>
    <row r="1214" spans="1:17" s="99" customFormat="1">
      <c r="A1214" s="92"/>
      <c r="B1214" s="92"/>
      <c r="C1214" s="93"/>
      <c r="D1214" s="115"/>
      <c r="E1214" s="92"/>
      <c r="G1214" s="93"/>
      <c r="H1214" s="100"/>
      <c r="I1214" s="98"/>
      <c r="K1214" s="93"/>
      <c r="L1214" s="100"/>
      <c r="M1214" s="100"/>
      <c r="N1214" s="95"/>
      <c r="O1214" s="95"/>
      <c r="P1214" s="96"/>
      <c r="Q1214" s="93"/>
    </row>
    <row r="1215" spans="1:17" s="99" customFormat="1">
      <c r="A1215" s="92"/>
      <c r="B1215" s="92"/>
      <c r="C1215" s="93"/>
      <c r="D1215" s="115"/>
      <c r="E1215" s="92"/>
      <c r="G1215" s="93"/>
      <c r="H1215" s="100"/>
      <c r="I1215" s="98"/>
      <c r="K1215" s="93"/>
      <c r="L1215" s="100"/>
      <c r="M1215" s="100"/>
      <c r="N1215" s="95"/>
      <c r="O1215" s="95"/>
      <c r="P1215" s="96"/>
      <c r="Q1215" s="93"/>
    </row>
    <row r="1216" spans="1:17" s="99" customFormat="1">
      <c r="A1216" s="92"/>
      <c r="B1216" s="92"/>
      <c r="C1216" s="93"/>
      <c r="D1216" s="115"/>
      <c r="E1216" s="92"/>
      <c r="G1216" s="93"/>
      <c r="H1216" s="100"/>
      <c r="I1216" s="98"/>
      <c r="K1216" s="93"/>
      <c r="L1216" s="100"/>
      <c r="M1216" s="100"/>
      <c r="N1216" s="95"/>
      <c r="O1216" s="95"/>
      <c r="P1216" s="96"/>
      <c r="Q1216" s="93"/>
    </row>
    <row r="1217" spans="1:17" s="99" customFormat="1">
      <c r="A1217" s="92"/>
      <c r="B1217" s="92"/>
      <c r="C1217" s="93"/>
      <c r="D1217" s="115"/>
      <c r="E1217" s="92"/>
      <c r="G1217" s="93"/>
      <c r="H1217" s="100"/>
      <c r="I1217" s="98"/>
      <c r="K1217" s="93"/>
      <c r="L1217" s="100"/>
      <c r="M1217" s="100"/>
      <c r="N1217" s="95"/>
      <c r="O1217" s="95"/>
      <c r="P1217" s="96"/>
      <c r="Q1217" s="93"/>
    </row>
    <row r="1218" spans="1:17" s="99" customFormat="1">
      <c r="A1218" s="92"/>
      <c r="B1218" s="92"/>
      <c r="C1218" s="93"/>
      <c r="D1218" s="115"/>
      <c r="E1218" s="92"/>
      <c r="G1218" s="93"/>
      <c r="H1218" s="100"/>
      <c r="I1218" s="98"/>
      <c r="K1218" s="93"/>
      <c r="L1218" s="100"/>
      <c r="M1218" s="100"/>
      <c r="N1218" s="95"/>
      <c r="O1218" s="95"/>
      <c r="P1218" s="96"/>
      <c r="Q1218" s="93"/>
    </row>
    <row r="1219" spans="1:17" s="99" customFormat="1">
      <c r="A1219" s="92"/>
      <c r="B1219" s="92"/>
      <c r="C1219" s="93"/>
      <c r="D1219" s="115"/>
      <c r="E1219" s="92"/>
      <c r="G1219" s="93"/>
      <c r="H1219" s="100"/>
      <c r="I1219" s="98"/>
      <c r="K1219" s="93"/>
      <c r="L1219" s="100"/>
      <c r="M1219" s="100"/>
      <c r="N1219" s="95"/>
      <c r="O1219" s="95"/>
      <c r="P1219" s="96"/>
      <c r="Q1219" s="93"/>
    </row>
    <row r="1220" spans="1:17" s="99" customFormat="1">
      <c r="A1220" s="92"/>
      <c r="B1220" s="92"/>
      <c r="C1220" s="93"/>
      <c r="D1220" s="115"/>
      <c r="E1220" s="92"/>
      <c r="G1220" s="93"/>
      <c r="H1220" s="100"/>
      <c r="I1220" s="98"/>
      <c r="K1220" s="93"/>
      <c r="L1220" s="100"/>
      <c r="M1220" s="100"/>
      <c r="N1220" s="95"/>
      <c r="O1220" s="95"/>
      <c r="P1220" s="96"/>
      <c r="Q1220" s="93"/>
    </row>
    <row r="1221" spans="1:17" s="99" customFormat="1">
      <c r="A1221" s="92"/>
      <c r="B1221" s="92"/>
      <c r="C1221" s="93"/>
      <c r="D1221" s="115"/>
      <c r="E1221" s="92"/>
      <c r="G1221" s="93"/>
      <c r="H1221" s="100"/>
      <c r="I1221" s="98"/>
      <c r="K1221" s="93"/>
      <c r="L1221" s="100"/>
      <c r="M1221" s="100"/>
      <c r="N1221" s="95"/>
      <c r="O1221" s="95"/>
      <c r="P1221" s="96"/>
      <c r="Q1221" s="93"/>
    </row>
    <row r="1222" spans="1:17" s="99" customFormat="1">
      <c r="A1222" s="92"/>
      <c r="B1222" s="92"/>
      <c r="C1222" s="93"/>
      <c r="D1222" s="115"/>
      <c r="E1222" s="92"/>
      <c r="G1222" s="93"/>
      <c r="H1222" s="100"/>
      <c r="I1222" s="98"/>
      <c r="K1222" s="93"/>
      <c r="L1222" s="100"/>
      <c r="M1222" s="100"/>
      <c r="N1222" s="95"/>
      <c r="O1222" s="95"/>
      <c r="P1222" s="96"/>
      <c r="Q1222" s="93"/>
    </row>
    <row r="1223" spans="1:17" s="99" customFormat="1">
      <c r="A1223" s="92"/>
      <c r="B1223" s="92"/>
      <c r="C1223" s="93"/>
      <c r="D1223" s="115"/>
      <c r="E1223" s="92"/>
      <c r="G1223" s="93"/>
      <c r="H1223" s="100"/>
      <c r="I1223" s="98"/>
      <c r="K1223" s="93"/>
      <c r="L1223" s="100"/>
      <c r="M1223" s="100"/>
      <c r="N1223" s="95"/>
      <c r="O1223" s="95"/>
      <c r="P1223" s="96"/>
      <c r="Q1223" s="93"/>
    </row>
    <row r="1224" spans="1:17" s="99" customFormat="1">
      <c r="A1224" s="92"/>
      <c r="B1224" s="92"/>
      <c r="C1224" s="93"/>
      <c r="D1224" s="115"/>
      <c r="E1224" s="92"/>
      <c r="G1224" s="93"/>
      <c r="H1224" s="100"/>
      <c r="I1224" s="98"/>
      <c r="K1224" s="93"/>
      <c r="L1224" s="100"/>
      <c r="M1224" s="100"/>
      <c r="N1224" s="95"/>
      <c r="O1224" s="95"/>
      <c r="P1224" s="96"/>
      <c r="Q1224" s="93"/>
    </row>
    <row r="1225" spans="1:17" s="99" customFormat="1">
      <c r="A1225" s="92"/>
      <c r="B1225" s="92"/>
      <c r="C1225" s="93"/>
      <c r="D1225" s="115"/>
      <c r="E1225" s="92"/>
      <c r="G1225" s="93"/>
      <c r="H1225" s="100"/>
      <c r="I1225" s="98"/>
      <c r="K1225" s="93"/>
      <c r="L1225" s="100"/>
      <c r="M1225" s="100"/>
      <c r="N1225" s="95"/>
      <c r="O1225" s="95"/>
      <c r="P1225" s="96"/>
      <c r="Q1225" s="93"/>
    </row>
    <row r="1226" spans="1:17" s="99" customFormat="1">
      <c r="A1226" s="92"/>
      <c r="B1226" s="92"/>
      <c r="C1226" s="93"/>
      <c r="D1226" s="115"/>
      <c r="E1226" s="92"/>
      <c r="G1226" s="93"/>
      <c r="H1226" s="100"/>
      <c r="I1226" s="98"/>
      <c r="K1226" s="93"/>
      <c r="L1226" s="100"/>
      <c r="M1226" s="100"/>
      <c r="N1226" s="95"/>
      <c r="O1226" s="95"/>
      <c r="P1226" s="96"/>
      <c r="Q1226" s="93"/>
    </row>
    <row r="1227" spans="1:17" s="99" customFormat="1">
      <c r="A1227" s="92"/>
      <c r="B1227" s="92"/>
      <c r="C1227" s="93"/>
      <c r="D1227" s="115"/>
      <c r="E1227" s="92"/>
      <c r="G1227" s="93"/>
      <c r="H1227" s="100"/>
      <c r="I1227" s="98"/>
      <c r="K1227" s="93"/>
      <c r="L1227" s="100"/>
      <c r="M1227" s="100"/>
      <c r="N1227" s="95"/>
      <c r="O1227" s="95"/>
      <c r="P1227" s="96"/>
      <c r="Q1227" s="93"/>
    </row>
    <row r="1228" spans="1:17" s="99" customFormat="1">
      <c r="A1228" s="92"/>
      <c r="B1228" s="92"/>
      <c r="C1228" s="93"/>
      <c r="D1228" s="115"/>
      <c r="E1228" s="92"/>
      <c r="G1228" s="93"/>
      <c r="H1228" s="100"/>
      <c r="I1228" s="98"/>
      <c r="K1228" s="93"/>
      <c r="L1228" s="100"/>
      <c r="M1228" s="100"/>
      <c r="N1228" s="95"/>
      <c r="O1228" s="95"/>
      <c r="P1228" s="96"/>
      <c r="Q1228" s="93"/>
    </row>
    <row r="1229" spans="1:17" s="99" customFormat="1">
      <c r="A1229" s="92"/>
      <c r="B1229" s="92"/>
      <c r="C1229" s="93"/>
      <c r="D1229" s="115"/>
      <c r="E1229" s="92"/>
      <c r="G1229" s="93"/>
      <c r="H1229" s="100"/>
      <c r="I1229" s="98"/>
      <c r="K1229" s="93"/>
      <c r="L1229" s="100"/>
      <c r="M1229" s="100"/>
      <c r="N1229" s="95"/>
      <c r="O1229" s="95"/>
      <c r="P1229" s="96"/>
      <c r="Q1229" s="93"/>
    </row>
    <row r="1230" spans="1:17" s="99" customFormat="1">
      <c r="A1230" s="92"/>
      <c r="B1230" s="92"/>
      <c r="C1230" s="93"/>
      <c r="D1230" s="115"/>
      <c r="E1230" s="92"/>
      <c r="G1230" s="93"/>
      <c r="H1230" s="100"/>
      <c r="I1230" s="98"/>
      <c r="K1230" s="93"/>
      <c r="L1230" s="100"/>
      <c r="M1230" s="100"/>
      <c r="N1230" s="95"/>
      <c r="O1230" s="95"/>
      <c r="P1230" s="96"/>
      <c r="Q1230" s="93"/>
    </row>
    <row r="1231" spans="1:17" s="99" customFormat="1">
      <c r="A1231" s="92"/>
      <c r="B1231" s="92"/>
      <c r="C1231" s="93"/>
      <c r="D1231" s="115"/>
      <c r="E1231" s="92"/>
      <c r="G1231" s="93"/>
      <c r="H1231" s="100"/>
      <c r="I1231" s="98"/>
      <c r="K1231" s="93"/>
      <c r="L1231" s="100"/>
      <c r="M1231" s="100"/>
      <c r="N1231" s="95"/>
      <c r="O1231" s="95"/>
      <c r="P1231" s="96"/>
      <c r="Q1231" s="93"/>
    </row>
    <row r="1232" spans="1:17" s="99" customFormat="1">
      <c r="A1232" s="92"/>
      <c r="B1232" s="92"/>
      <c r="C1232" s="93"/>
      <c r="D1232" s="115"/>
      <c r="E1232" s="92"/>
      <c r="G1232" s="93"/>
      <c r="H1232" s="100"/>
      <c r="I1232" s="98"/>
      <c r="K1232" s="93"/>
      <c r="L1232" s="100"/>
      <c r="M1232" s="100"/>
      <c r="N1232" s="95"/>
      <c r="O1232" s="95"/>
      <c r="P1232" s="96"/>
      <c r="Q1232" s="93"/>
    </row>
    <row r="1233" spans="1:17" s="99" customFormat="1">
      <c r="A1233" s="92"/>
      <c r="B1233" s="92"/>
      <c r="C1233" s="93"/>
      <c r="D1233" s="115"/>
      <c r="E1233" s="92"/>
      <c r="G1233" s="93"/>
      <c r="H1233" s="100"/>
      <c r="I1233" s="98"/>
      <c r="K1233" s="93"/>
      <c r="L1233" s="100"/>
      <c r="M1233" s="100"/>
      <c r="N1233" s="95"/>
      <c r="O1233" s="95"/>
      <c r="P1233" s="96"/>
      <c r="Q1233" s="93"/>
    </row>
    <row r="1234" spans="1:17" s="99" customFormat="1">
      <c r="A1234" s="92"/>
      <c r="B1234" s="92"/>
      <c r="C1234" s="93"/>
      <c r="D1234" s="115"/>
      <c r="E1234" s="92"/>
      <c r="G1234" s="93"/>
      <c r="H1234" s="100"/>
      <c r="I1234" s="98"/>
      <c r="K1234" s="93"/>
      <c r="L1234" s="100"/>
      <c r="M1234" s="100"/>
      <c r="N1234" s="95"/>
      <c r="O1234" s="95"/>
      <c r="P1234" s="96"/>
      <c r="Q1234" s="93"/>
    </row>
    <row r="1235" spans="1:17" s="99" customFormat="1">
      <c r="A1235" s="92"/>
      <c r="B1235" s="92"/>
      <c r="C1235" s="93"/>
      <c r="D1235" s="115"/>
      <c r="E1235" s="92"/>
      <c r="G1235" s="93"/>
      <c r="H1235" s="100"/>
      <c r="I1235" s="98"/>
      <c r="K1235" s="93"/>
      <c r="L1235" s="100"/>
      <c r="M1235" s="100"/>
      <c r="N1235" s="95"/>
      <c r="O1235" s="95"/>
      <c r="P1235" s="96"/>
      <c r="Q1235" s="93"/>
    </row>
    <row r="1236" spans="1:17" s="99" customFormat="1">
      <c r="A1236" s="92"/>
      <c r="B1236" s="92"/>
      <c r="C1236" s="93"/>
      <c r="D1236" s="115"/>
      <c r="E1236" s="92"/>
      <c r="G1236" s="93"/>
      <c r="H1236" s="100"/>
      <c r="I1236" s="98"/>
      <c r="K1236" s="93"/>
      <c r="L1236" s="100"/>
      <c r="M1236" s="100"/>
      <c r="N1236" s="95"/>
      <c r="O1236" s="95"/>
      <c r="P1236" s="96"/>
      <c r="Q1236" s="93"/>
    </row>
    <row r="1237" spans="1:17" s="99" customFormat="1">
      <c r="A1237" s="92"/>
      <c r="B1237" s="92"/>
      <c r="C1237" s="93"/>
      <c r="D1237" s="115"/>
      <c r="E1237" s="92"/>
      <c r="G1237" s="93"/>
      <c r="H1237" s="100"/>
      <c r="I1237" s="98"/>
      <c r="K1237" s="93"/>
      <c r="L1237" s="100"/>
      <c r="M1237" s="100"/>
      <c r="N1237" s="95"/>
      <c r="O1237" s="95"/>
      <c r="P1237" s="96"/>
      <c r="Q1237" s="93"/>
    </row>
    <row r="1238" spans="1:17" s="99" customFormat="1">
      <c r="A1238" s="92"/>
      <c r="B1238" s="92"/>
      <c r="C1238" s="93"/>
      <c r="D1238" s="115"/>
      <c r="E1238" s="92"/>
      <c r="G1238" s="93"/>
      <c r="H1238" s="100"/>
      <c r="I1238" s="98"/>
      <c r="K1238" s="93"/>
      <c r="L1238" s="100"/>
      <c r="M1238" s="100"/>
      <c r="N1238" s="95"/>
      <c r="O1238" s="95"/>
      <c r="P1238" s="96"/>
      <c r="Q1238" s="93"/>
    </row>
    <row r="1239" spans="1:17" s="99" customFormat="1">
      <c r="A1239" s="92"/>
      <c r="B1239" s="92"/>
      <c r="C1239" s="93"/>
      <c r="D1239" s="115"/>
      <c r="E1239" s="92"/>
      <c r="G1239" s="93"/>
      <c r="H1239" s="100"/>
      <c r="I1239" s="98"/>
      <c r="K1239" s="93"/>
      <c r="L1239" s="100"/>
      <c r="M1239" s="100"/>
      <c r="N1239" s="95"/>
      <c r="O1239" s="95"/>
      <c r="P1239" s="96"/>
      <c r="Q1239" s="93"/>
    </row>
    <row r="1240" spans="1:17" s="99" customFormat="1">
      <c r="A1240" s="92"/>
      <c r="B1240" s="92"/>
      <c r="C1240" s="93"/>
      <c r="D1240" s="115"/>
      <c r="E1240" s="92"/>
      <c r="G1240" s="93"/>
      <c r="H1240" s="100"/>
      <c r="I1240" s="98"/>
      <c r="K1240" s="93"/>
      <c r="L1240" s="100"/>
      <c r="M1240" s="100"/>
      <c r="N1240" s="95"/>
      <c r="O1240" s="95"/>
      <c r="P1240" s="96"/>
      <c r="Q1240" s="93"/>
    </row>
    <row r="1241" spans="1:17" s="99" customFormat="1">
      <c r="A1241" s="92"/>
      <c r="B1241" s="92"/>
      <c r="C1241" s="93"/>
      <c r="D1241" s="115"/>
      <c r="E1241" s="92"/>
      <c r="G1241" s="93"/>
      <c r="H1241" s="100"/>
      <c r="I1241" s="98"/>
      <c r="K1241" s="93"/>
      <c r="L1241" s="100"/>
      <c r="M1241" s="100"/>
      <c r="N1241" s="95"/>
      <c r="O1241" s="95"/>
      <c r="P1241" s="96"/>
      <c r="Q1241" s="93"/>
    </row>
    <row r="1242" spans="1:17" s="99" customFormat="1">
      <c r="A1242" s="92"/>
      <c r="B1242" s="92"/>
      <c r="C1242" s="93"/>
      <c r="D1242" s="115"/>
      <c r="E1242" s="92"/>
      <c r="G1242" s="93"/>
      <c r="H1242" s="100"/>
      <c r="I1242" s="98"/>
      <c r="K1242" s="93"/>
      <c r="L1242" s="100"/>
      <c r="M1242" s="100"/>
      <c r="N1242" s="95"/>
      <c r="O1242" s="95"/>
      <c r="P1242" s="96"/>
      <c r="Q1242" s="93"/>
    </row>
    <row r="1243" spans="1:17" s="99" customFormat="1">
      <c r="A1243" s="92"/>
      <c r="B1243" s="92"/>
      <c r="C1243" s="93"/>
      <c r="D1243" s="115"/>
      <c r="E1243" s="92"/>
      <c r="G1243" s="93"/>
      <c r="H1243" s="100"/>
      <c r="I1243" s="98"/>
      <c r="K1243" s="93"/>
      <c r="L1243" s="100"/>
      <c r="M1243" s="100"/>
      <c r="N1243" s="95"/>
      <c r="O1243" s="95"/>
      <c r="P1243" s="96"/>
      <c r="Q1243" s="93"/>
    </row>
    <row r="1244" spans="1:17" s="99" customFormat="1">
      <c r="A1244" s="92"/>
      <c r="B1244" s="92"/>
      <c r="C1244" s="93"/>
      <c r="D1244" s="115"/>
      <c r="E1244" s="92"/>
      <c r="G1244" s="93"/>
      <c r="H1244" s="100"/>
      <c r="I1244" s="98"/>
      <c r="K1244" s="93"/>
      <c r="L1244" s="100"/>
      <c r="M1244" s="100"/>
      <c r="N1244" s="95"/>
      <c r="O1244" s="95"/>
      <c r="P1244" s="96"/>
      <c r="Q1244" s="93"/>
    </row>
    <row r="1245" spans="1:17" s="99" customFormat="1">
      <c r="A1245" s="92"/>
      <c r="B1245" s="92"/>
      <c r="C1245" s="93"/>
      <c r="D1245" s="115"/>
      <c r="E1245" s="92"/>
      <c r="G1245" s="93"/>
      <c r="H1245" s="100"/>
      <c r="I1245" s="98"/>
      <c r="K1245" s="93"/>
      <c r="L1245" s="100"/>
      <c r="M1245" s="100"/>
      <c r="N1245" s="95"/>
      <c r="O1245" s="95"/>
      <c r="P1245" s="96"/>
      <c r="Q1245" s="93"/>
    </row>
    <row r="1246" spans="1:17" s="99" customFormat="1">
      <c r="A1246" s="92"/>
      <c r="B1246" s="92"/>
      <c r="C1246" s="93"/>
      <c r="D1246" s="115"/>
      <c r="E1246" s="92"/>
      <c r="G1246" s="93"/>
      <c r="H1246" s="100"/>
      <c r="I1246" s="98"/>
      <c r="K1246" s="93"/>
      <c r="L1246" s="100"/>
      <c r="M1246" s="100"/>
      <c r="N1246" s="95"/>
      <c r="O1246" s="95"/>
      <c r="P1246" s="96"/>
      <c r="Q1246" s="93"/>
    </row>
    <row r="1247" spans="1:17" s="99" customFormat="1">
      <c r="A1247" s="92"/>
      <c r="B1247" s="92"/>
      <c r="C1247" s="93"/>
      <c r="D1247" s="115"/>
      <c r="E1247" s="92"/>
      <c r="G1247" s="93"/>
      <c r="H1247" s="100"/>
      <c r="I1247" s="98"/>
      <c r="K1247" s="93"/>
      <c r="L1247" s="100"/>
      <c r="M1247" s="100"/>
      <c r="N1247" s="95"/>
      <c r="O1247" s="95"/>
      <c r="P1247" s="96"/>
      <c r="Q1247" s="93"/>
    </row>
    <row r="1248" spans="1:17" s="99" customFormat="1">
      <c r="A1248" s="92"/>
      <c r="B1248" s="92"/>
      <c r="C1248" s="93"/>
      <c r="D1248" s="115"/>
      <c r="E1248" s="92"/>
      <c r="G1248" s="93"/>
      <c r="H1248" s="100"/>
      <c r="I1248" s="98"/>
      <c r="K1248" s="93"/>
      <c r="L1248" s="100"/>
      <c r="M1248" s="100"/>
      <c r="N1248" s="95"/>
      <c r="O1248" s="95"/>
      <c r="P1248" s="96"/>
      <c r="Q1248" s="93"/>
    </row>
    <row r="1249" spans="1:17" s="99" customFormat="1">
      <c r="A1249" s="92"/>
      <c r="B1249" s="92"/>
      <c r="C1249" s="93"/>
      <c r="D1249" s="115"/>
      <c r="E1249" s="92"/>
      <c r="G1249" s="93"/>
      <c r="H1249" s="100"/>
      <c r="I1249" s="98"/>
      <c r="K1249" s="93"/>
      <c r="L1249" s="100"/>
      <c r="M1249" s="100"/>
      <c r="N1249" s="95"/>
      <c r="O1249" s="95"/>
      <c r="P1249" s="96"/>
      <c r="Q1249" s="93"/>
    </row>
    <row r="1250" spans="1:17" s="99" customFormat="1">
      <c r="A1250" s="92"/>
      <c r="B1250" s="92"/>
      <c r="C1250" s="93"/>
      <c r="D1250" s="115"/>
      <c r="E1250" s="92"/>
      <c r="G1250" s="93"/>
      <c r="H1250" s="100"/>
      <c r="I1250" s="98"/>
      <c r="K1250" s="93"/>
      <c r="L1250" s="100"/>
      <c r="M1250" s="100"/>
      <c r="N1250" s="95"/>
      <c r="O1250" s="95"/>
      <c r="P1250" s="96"/>
      <c r="Q1250" s="93"/>
    </row>
    <row r="1251" spans="1:17" s="99" customFormat="1">
      <c r="A1251" s="92"/>
      <c r="B1251" s="92"/>
      <c r="C1251" s="93"/>
      <c r="D1251" s="115"/>
      <c r="E1251" s="92"/>
      <c r="G1251" s="93"/>
      <c r="H1251" s="100"/>
      <c r="I1251" s="98"/>
      <c r="K1251" s="93"/>
      <c r="L1251" s="100"/>
      <c r="M1251" s="100"/>
      <c r="N1251" s="95"/>
      <c r="O1251" s="95"/>
      <c r="P1251" s="96"/>
      <c r="Q1251" s="93"/>
    </row>
    <row r="1252" spans="1:17" s="99" customFormat="1">
      <c r="A1252" s="92"/>
      <c r="B1252" s="92"/>
      <c r="C1252" s="93"/>
      <c r="D1252" s="115"/>
      <c r="E1252" s="92"/>
      <c r="G1252" s="93"/>
      <c r="H1252" s="100"/>
      <c r="I1252" s="98"/>
      <c r="K1252" s="93"/>
      <c r="L1252" s="100"/>
      <c r="M1252" s="100"/>
      <c r="N1252" s="95"/>
      <c r="O1252" s="95"/>
      <c r="P1252" s="96"/>
      <c r="Q1252" s="93"/>
    </row>
    <row r="1253" spans="1:17" s="99" customFormat="1">
      <c r="A1253" s="92"/>
      <c r="B1253" s="92"/>
      <c r="C1253" s="93"/>
      <c r="D1253" s="115"/>
      <c r="E1253" s="92"/>
      <c r="G1253" s="93"/>
      <c r="H1253" s="100"/>
      <c r="I1253" s="98"/>
      <c r="K1253" s="93"/>
      <c r="L1253" s="100"/>
      <c r="M1253" s="100"/>
      <c r="N1253" s="95"/>
      <c r="O1253" s="95"/>
      <c r="P1253" s="96"/>
      <c r="Q1253" s="93"/>
    </row>
    <row r="1254" spans="1:17" s="99" customFormat="1">
      <c r="A1254" s="92"/>
      <c r="B1254" s="92"/>
      <c r="C1254" s="93"/>
      <c r="D1254" s="115"/>
      <c r="E1254" s="92"/>
      <c r="G1254" s="93"/>
      <c r="H1254" s="100"/>
      <c r="I1254" s="98"/>
      <c r="K1254" s="93"/>
      <c r="L1254" s="100"/>
      <c r="M1254" s="100"/>
      <c r="N1254" s="95"/>
      <c r="O1254" s="95"/>
      <c r="P1254" s="96"/>
      <c r="Q1254" s="93"/>
    </row>
    <row r="1255" spans="1:17" s="99" customFormat="1">
      <c r="A1255" s="92"/>
      <c r="B1255" s="92"/>
      <c r="C1255" s="93"/>
      <c r="D1255" s="115"/>
      <c r="E1255" s="92"/>
      <c r="G1255" s="93"/>
      <c r="H1255" s="100"/>
      <c r="I1255" s="98"/>
      <c r="K1255" s="93"/>
      <c r="L1255" s="100"/>
      <c r="M1255" s="100"/>
      <c r="N1255" s="95"/>
      <c r="O1255" s="95"/>
      <c r="P1255" s="96"/>
      <c r="Q1255" s="93"/>
    </row>
    <row r="1256" spans="1:17" s="99" customFormat="1">
      <c r="A1256" s="92"/>
      <c r="B1256" s="92"/>
      <c r="C1256" s="93"/>
      <c r="D1256" s="115"/>
      <c r="E1256" s="92"/>
      <c r="G1256" s="93"/>
      <c r="H1256" s="100"/>
      <c r="I1256" s="98"/>
      <c r="K1256" s="93"/>
      <c r="L1256" s="100"/>
      <c r="M1256" s="100"/>
      <c r="N1256" s="95"/>
      <c r="O1256" s="95"/>
      <c r="P1256" s="96"/>
      <c r="Q1256" s="93"/>
    </row>
    <row r="1257" spans="1:17" s="99" customFormat="1">
      <c r="A1257" s="92"/>
      <c r="B1257" s="92"/>
      <c r="C1257" s="93"/>
      <c r="D1257" s="115"/>
      <c r="E1257" s="92"/>
      <c r="G1257" s="93"/>
      <c r="H1257" s="100"/>
      <c r="I1257" s="98"/>
      <c r="K1257" s="93"/>
      <c r="L1257" s="100"/>
      <c r="M1257" s="100"/>
      <c r="N1257" s="95"/>
      <c r="O1257" s="95"/>
      <c r="P1257" s="96"/>
      <c r="Q1257" s="93"/>
    </row>
    <row r="1258" spans="1:17" s="99" customFormat="1">
      <c r="A1258" s="92"/>
      <c r="B1258" s="92"/>
      <c r="C1258" s="93"/>
      <c r="D1258" s="115"/>
      <c r="E1258" s="92"/>
      <c r="G1258" s="93"/>
      <c r="H1258" s="100"/>
      <c r="I1258" s="98"/>
      <c r="K1258" s="93"/>
      <c r="L1258" s="100"/>
      <c r="M1258" s="100"/>
      <c r="N1258" s="95"/>
      <c r="O1258" s="95"/>
      <c r="P1258" s="96"/>
      <c r="Q1258" s="93"/>
    </row>
    <row r="1259" spans="1:17" s="99" customFormat="1">
      <c r="A1259" s="92"/>
      <c r="B1259" s="92"/>
      <c r="C1259" s="93"/>
      <c r="D1259" s="115"/>
      <c r="E1259" s="92"/>
      <c r="G1259" s="93"/>
      <c r="H1259" s="100"/>
      <c r="I1259" s="98"/>
      <c r="K1259" s="93"/>
      <c r="L1259" s="100"/>
      <c r="M1259" s="100"/>
      <c r="N1259" s="95"/>
      <c r="O1259" s="95"/>
      <c r="P1259" s="96"/>
      <c r="Q1259" s="93"/>
    </row>
    <row r="1260" spans="1:17" s="99" customFormat="1">
      <c r="A1260" s="92"/>
      <c r="B1260" s="92"/>
      <c r="C1260" s="93"/>
      <c r="D1260" s="115"/>
      <c r="E1260" s="92"/>
      <c r="G1260" s="93"/>
      <c r="H1260" s="100"/>
      <c r="I1260" s="98"/>
      <c r="K1260" s="93"/>
      <c r="L1260" s="100"/>
      <c r="M1260" s="100"/>
      <c r="N1260" s="95"/>
      <c r="O1260" s="95"/>
      <c r="P1260" s="96"/>
      <c r="Q1260" s="93"/>
    </row>
    <row r="1261" spans="1:17" s="99" customFormat="1">
      <c r="A1261" s="92"/>
      <c r="B1261" s="92"/>
      <c r="C1261" s="93"/>
      <c r="D1261" s="115"/>
      <c r="E1261" s="92"/>
      <c r="G1261" s="93"/>
      <c r="H1261" s="100"/>
      <c r="I1261" s="98"/>
      <c r="K1261" s="93"/>
      <c r="L1261" s="100"/>
      <c r="M1261" s="100"/>
      <c r="N1261" s="95"/>
      <c r="O1261" s="95"/>
      <c r="P1261" s="96"/>
      <c r="Q1261" s="93"/>
    </row>
    <row r="1262" spans="1:17" s="99" customFormat="1">
      <c r="A1262" s="92"/>
      <c r="B1262" s="92"/>
      <c r="C1262" s="93"/>
      <c r="D1262" s="115"/>
      <c r="E1262" s="92"/>
      <c r="G1262" s="93"/>
      <c r="H1262" s="100"/>
      <c r="I1262" s="98"/>
      <c r="K1262" s="93"/>
      <c r="L1262" s="100"/>
      <c r="M1262" s="100"/>
      <c r="N1262" s="95"/>
      <c r="O1262" s="95"/>
      <c r="P1262" s="96"/>
      <c r="Q1262" s="93"/>
    </row>
    <row r="1263" spans="1:17" s="99" customFormat="1">
      <c r="A1263" s="92"/>
      <c r="B1263" s="92"/>
      <c r="C1263" s="93"/>
      <c r="D1263" s="115"/>
      <c r="E1263" s="92"/>
      <c r="G1263" s="93"/>
      <c r="H1263" s="100"/>
      <c r="I1263" s="98"/>
      <c r="K1263" s="93"/>
      <c r="L1263" s="100"/>
      <c r="M1263" s="100"/>
      <c r="N1263" s="95"/>
      <c r="O1263" s="95"/>
      <c r="P1263" s="96"/>
      <c r="Q1263" s="93"/>
    </row>
    <row r="1264" spans="1:17" s="99" customFormat="1">
      <c r="A1264" s="92"/>
      <c r="B1264" s="92"/>
      <c r="C1264" s="93"/>
      <c r="D1264" s="115"/>
      <c r="E1264" s="92"/>
      <c r="G1264" s="93"/>
      <c r="H1264" s="100"/>
      <c r="I1264" s="98"/>
      <c r="K1264" s="93"/>
      <c r="L1264" s="100"/>
      <c r="M1264" s="100"/>
      <c r="N1264" s="95"/>
      <c r="O1264" s="95"/>
      <c r="P1264" s="96"/>
      <c r="Q1264" s="93"/>
    </row>
    <row r="1265" spans="1:17" s="99" customFormat="1">
      <c r="A1265" s="92"/>
      <c r="B1265" s="92"/>
      <c r="C1265" s="93"/>
      <c r="D1265" s="115"/>
      <c r="E1265" s="92"/>
      <c r="G1265" s="93"/>
      <c r="H1265" s="100"/>
      <c r="I1265" s="98"/>
      <c r="K1265" s="93"/>
      <c r="L1265" s="100"/>
      <c r="M1265" s="100"/>
      <c r="N1265" s="95"/>
      <c r="O1265" s="95"/>
      <c r="P1265" s="96"/>
      <c r="Q1265" s="93"/>
    </row>
    <row r="1266" spans="1:17" s="99" customFormat="1">
      <c r="A1266" s="92"/>
      <c r="B1266" s="92"/>
      <c r="C1266" s="93"/>
      <c r="D1266" s="115"/>
      <c r="E1266" s="92"/>
      <c r="G1266" s="93"/>
      <c r="H1266" s="100"/>
      <c r="I1266" s="98"/>
      <c r="K1266" s="93"/>
      <c r="L1266" s="100"/>
      <c r="M1266" s="100"/>
      <c r="N1266" s="95"/>
      <c r="O1266" s="95"/>
      <c r="P1266" s="96"/>
      <c r="Q1266" s="93"/>
    </row>
    <row r="1267" spans="1:17" s="99" customFormat="1">
      <c r="A1267" s="92"/>
      <c r="B1267" s="92"/>
      <c r="C1267" s="93"/>
      <c r="D1267" s="115"/>
      <c r="E1267" s="92"/>
      <c r="G1267" s="93"/>
      <c r="H1267" s="100"/>
      <c r="I1267" s="98"/>
      <c r="K1267" s="93"/>
      <c r="L1267" s="100"/>
      <c r="M1267" s="100"/>
      <c r="N1267" s="95"/>
      <c r="O1267" s="95"/>
      <c r="P1267" s="96"/>
      <c r="Q1267" s="93"/>
    </row>
    <row r="1268" spans="1:17" s="99" customFormat="1">
      <c r="A1268" s="92"/>
      <c r="B1268" s="92"/>
      <c r="C1268" s="93"/>
      <c r="D1268" s="115"/>
      <c r="E1268" s="92"/>
      <c r="G1268" s="93"/>
      <c r="H1268" s="100"/>
      <c r="I1268" s="98"/>
      <c r="K1268" s="93"/>
      <c r="L1268" s="100"/>
      <c r="M1268" s="100"/>
      <c r="N1268" s="95"/>
      <c r="O1268" s="95"/>
      <c r="P1268" s="96"/>
      <c r="Q1268" s="93"/>
    </row>
    <row r="1269" spans="1:17" s="99" customFormat="1">
      <c r="A1269" s="92"/>
      <c r="B1269" s="92"/>
      <c r="C1269" s="93"/>
      <c r="D1269" s="115"/>
      <c r="E1269" s="92"/>
      <c r="G1269" s="93"/>
      <c r="H1269" s="100"/>
      <c r="I1269" s="98"/>
      <c r="K1269" s="93"/>
      <c r="L1269" s="100"/>
      <c r="M1269" s="100"/>
      <c r="N1269" s="95"/>
      <c r="O1269" s="95"/>
      <c r="P1269" s="96"/>
      <c r="Q1269" s="93"/>
    </row>
    <row r="1270" spans="1:17" s="99" customFormat="1">
      <c r="A1270" s="92"/>
      <c r="B1270" s="92"/>
      <c r="C1270" s="93"/>
      <c r="D1270" s="115"/>
      <c r="E1270" s="92"/>
      <c r="G1270" s="93"/>
      <c r="H1270" s="100"/>
      <c r="I1270" s="98"/>
      <c r="K1270" s="93"/>
      <c r="L1270" s="100"/>
      <c r="M1270" s="100"/>
      <c r="N1270" s="95"/>
      <c r="O1270" s="95"/>
      <c r="P1270" s="96"/>
      <c r="Q1270" s="93"/>
    </row>
    <row r="1271" spans="1:17" s="99" customFormat="1">
      <c r="A1271" s="92"/>
      <c r="B1271" s="92"/>
      <c r="C1271" s="93"/>
      <c r="D1271" s="115"/>
      <c r="E1271" s="92"/>
      <c r="G1271" s="93"/>
      <c r="H1271" s="100"/>
      <c r="I1271" s="98"/>
      <c r="K1271" s="93"/>
      <c r="L1271" s="100"/>
      <c r="M1271" s="100"/>
      <c r="N1271" s="95"/>
      <c r="O1271" s="95"/>
      <c r="P1271" s="96"/>
      <c r="Q1271" s="93"/>
    </row>
    <row r="1272" spans="1:17" s="99" customFormat="1">
      <c r="A1272" s="92"/>
      <c r="B1272" s="92"/>
      <c r="C1272" s="93"/>
      <c r="D1272" s="115"/>
      <c r="E1272" s="92"/>
      <c r="G1272" s="93"/>
      <c r="H1272" s="100"/>
      <c r="I1272" s="98"/>
      <c r="K1272" s="93"/>
      <c r="L1272" s="100"/>
      <c r="M1272" s="100"/>
      <c r="N1272" s="95"/>
      <c r="O1272" s="95"/>
      <c r="P1272" s="96"/>
      <c r="Q1272" s="93"/>
    </row>
    <row r="1273" spans="1:17" s="99" customFormat="1">
      <c r="A1273" s="92"/>
      <c r="B1273" s="92"/>
      <c r="C1273" s="93"/>
      <c r="D1273" s="115"/>
      <c r="E1273" s="92"/>
      <c r="G1273" s="93"/>
      <c r="H1273" s="100"/>
      <c r="I1273" s="98"/>
      <c r="K1273" s="93"/>
      <c r="L1273" s="100"/>
      <c r="M1273" s="100"/>
      <c r="N1273" s="95"/>
      <c r="O1273" s="95"/>
      <c r="P1273" s="96"/>
      <c r="Q1273" s="93"/>
    </row>
    <row r="1274" spans="1:17" s="99" customFormat="1">
      <c r="A1274" s="92"/>
      <c r="B1274" s="92"/>
      <c r="C1274" s="93"/>
      <c r="D1274" s="115"/>
      <c r="E1274" s="92"/>
      <c r="G1274" s="93"/>
      <c r="H1274" s="100"/>
      <c r="I1274" s="98"/>
      <c r="K1274" s="93"/>
      <c r="L1274" s="100"/>
      <c r="M1274" s="100"/>
      <c r="N1274" s="95"/>
      <c r="O1274" s="95"/>
      <c r="P1274" s="96"/>
      <c r="Q1274" s="93"/>
    </row>
    <row r="1275" spans="1:17" s="99" customFormat="1">
      <c r="A1275" s="92"/>
      <c r="B1275" s="92"/>
      <c r="C1275" s="93"/>
      <c r="D1275" s="115"/>
      <c r="E1275" s="92"/>
      <c r="G1275" s="93"/>
      <c r="H1275" s="100"/>
      <c r="I1275" s="98"/>
      <c r="K1275" s="93"/>
      <c r="L1275" s="100"/>
      <c r="M1275" s="100"/>
      <c r="N1275" s="95"/>
      <c r="O1275" s="95"/>
      <c r="P1275" s="96"/>
      <c r="Q1275" s="93"/>
    </row>
    <row r="1276" spans="1:17" s="99" customFormat="1">
      <c r="A1276" s="92"/>
      <c r="B1276" s="92"/>
      <c r="C1276" s="93"/>
      <c r="D1276" s="115"/>
      <c r="E1276" s="92"/>
      <c r="G1276" s="93"/>
      <c r="H1276" s="100"/>
      <c r="I1276" s="98"/>
      <c r="K1276" s="93"/>
      <c r="L1276" s="100"/>
      <c r="M1276" s="100"/>
      <c r="N1276" s="95"/>
      <c r="O1276" s="95"/>
      <c r="P1276" s="96"/>
      <c r="Q1276" s="93"/>
    </row>
    <row r="1277" spans="1:17" s="99" customFormat="1">
      <c r="A1277" s="92"/>
      <c r="B1277" s="92"/>
      <c r="C1277" s="93"/>
      <c r="D1277" s="115"/>
      <c r="E1277" s="92"/>
      <c r="G1277" s="93"/>
      <c r="H1277" s="100"/>
      <c r="I1277" s="98"/>
      <c r="K1277" s="93"/>
      <c r="L1277" s="100"/>
      <c r="M1277" s="100"/>
      <c r="N1277" s="95"/>
      <c r="O1277" s="95"/>
      <c r="P1277" s="96"/>
      <c r="Q1277" s="93"/>
    </row>
    <row r="1278" spans="1:17" s="99" customFormat="1">
      <c r="A1278" s="92"/>
      <c r="B1278" s="92"/>
      <c r="C1278" s="93"/>
      <c r="D1278" s="115"/>
      <c r="E1278" s="92"/>
      <c r="G1278" s="93"/>
      <c r="H1278" s="100"/>
      <c r="I1278" s="98"/>
      <c r="K1278" s="93"/>
      <c r="L1278" s="100"/>
      <c r="M1278" s="100"/>
      <c r="N1278" s="95"/>
      <c r="O1278" s="95"/>
      <c r="P1278" s="96"/>
      <c r="Q1278" s="93"/>
    </row>
    <row r="1279" spans="1:17" s="99" customFormat="1">
      <c r="A1279" s="92"/>
      <c r="B1279" s="92"/>
      <c r="C1279" s="93"/>
      <c r="D1279" s="115"/>
      <c r="E1279" s="92"/>
      <c r="G1279" s="93"/>
      <c r="H1279" s="100"/>
      <c r="I1279" s="98"/>
      <c r="K1279" s="93"/>
      <c r="L1279" s="100"/>
      <c r="M1279" s="100"/>
      <c r="N1279" s="95"/>
      <c r="O1279" s="95"/>
      <c r="P1279" s="96"/>
      <c r="Q1279" s="93"/>
    </row>
    <row r="1280" spans="1:17" s="99" customFormat="1">
      <c r="A1280" s="92"/>
      <c r="B1280" s="92"/>
      <c r="C1280" s="93"/>
      <c r="D1280" s="115"/>
      <c r="E1280" s="92"/>
      <c r="G1280" s="93"/>
      <c r="H1280" s="100"/>
      <c r="I1280" s="98"/>
      <c r="K1280" s="93"/>
      <c r="L1280" s="100"/>
      <c r="M1280" s="100"/>
      <c r="N1280" s="95"/>
      <c r="O1280" s="95"/>
      <c r="P1280" s="96"/>
      <c r="Q1280" s="93"/>
    </row>
    <row r="1281" spans="1:17" s="99" customFormat="1">
      <c r="A1281" s="92"/>
      <c r="B1281" s="92"/>
      <c r="C1281" s="93"/>
      <c r="D1281" s="115"/>
      <c r="E1281" s="92"/>
      <c r="G1281" s="93"/>
      <c r="H1281" s="100"/>
      <c r="I1281" s="98"/>
      <c r="K1281" s="93"/>
      <c r="L1281" s="100"/>
      <c r="M1281" s="100"/>
      <c r="N1281" s="95"/>
      <c r="O1281" s="95"/>
      <c r="P1281" s="96"/>
      <c r="Q1281" s="93"/>
    </row>
    <row r="1282" spans="1:17" s="99" customFormat="1">
      <c r="A1282" s="92"/>
      <c r="B1282" s="92"/>
      <c r="C1282" s="93"/>
      <c r="D1282" s="115"/>
      <c r="E1282" s="92"/>
      <c r="G1282" s="93"/>
      <c r="H1282" s="100"/>
      <c r="I1282" s="98"/>
      <c r="K1282" s="93"/>
      <c r="L1282" s="100"/>
      <c r="M1282" s="100"/>
      <c r="N1282" s="95"/>
      <c r="O1282" s="95"/>
      <c r="P1282" s="96"/>
      <c r="Q1282" s="93"/>
    </row>
    <row r="1283" spans="1:17" s="99" customFormat="1">
      <c r="A1283" s="92"/>
      <c r="B1283" s="92"/>
      <c r="C1283" s="93"/>
      <c r="D1283" s="115"/>
      <c r="E1283" s="92"/>
      <c r="G1283" s="93"/>
      <c r="H1283" s="100"/>
      <c r="I1283" s="98"/>
      <c r="K1283" s="93"/>
      <c r="L1283" s="100"/>
      <c r="M1283" s="100"/>
      <c r="N1283" s="95"/>
      <c r="O1283" s="95"/>
      <c r="P1283" s="96"/>
      <c r="Q1283" s="93"/>
    </row>
    <row r="1284" spans="1:17" s="99" customFormat="1">
      <c r="A1284" s="92"/>
      <c r="B1284" s="92"/>
      <c r="C1284" s="93"/>
      <c r="D1284" s="115"/>
      <c r="E1284" s="92"/>
      <c r="G1284" s="93"/>
      <c r="H1284" s="100"/>
      <c r="I1284" s="98"/>
      <c r="K1284" s="93"/>
      <c r="L1284" s="100"/>
      <c r="M1284" s="100"/>
      <c r="N1284" s="95"/>
      <c r="O1284" s="95"/>
      <c r="P1284" s="96"/>
      <c r="Q1284" s="93"/>
    </row>
    <row r="1285" spans="1:17" s="99" customFormat="1">
      <c r="A1285" s="92"/>
      <c r="B1285" s="92"/>
      <c r="C1285" s="93"/>
      <c r="D1285" s="115"/>
      <c r="E1285" s="92"/>
      <c r="G1285" s="93"/>
      <c r="H1285" s="100"/>
      <c r="I1285" s="98"/>
      <c r="K1285" s="93"/>
      <c r="L1285" s="100"/>
      <c r="M1285" s="100"/>
      <c r="N1285" s="95"/>
      <c r="O1285" s="95"/>
      <c r="P1285" s="96"/>
      <c r="Q1285" s="93"/>
    </row>
    <row r="1286" spans="1:17" s="99" customFormat="1">
      <c r="A1286" s="92"/>
      <c r="B1286" s="92"/>
      <c r="C1286" s="93"/>
      <c r="D1286" s="115"/>
      <c r="E1286" s="92"/>
      <c r="G1286" s="93"/>
      <c r="H1286" s="100"/>
      <c r="I1286" s="98"/>
      <c r="K1286" s="93"/>
      <c r="L1286" s="100"/>
      <c r="M1286" s="100"/>
      <c r="N1286" s="95"/>
      <c r="O1286" s="95"/>
      <c r="P1286" s="96"/>
      <c r="Q1286" s="93"/>
    </row>
    <row r="1287" spans="1:17" s="99" customFormat="1">
      <c r="A1287" s="92"/>
      <c r="B1287" s="92"/>
      <c r="C1287" s="93"/>
      <c r="D1287" s="115"/>
      <c r="E1287" s="92"/>
      <c r="G1287" s="93"/>
      <c r="H1287" s="100"/>
      <c r="I1287" s="98"/>
      <c r="K1287" s="93"/>
      <c r="L1287" s="100"/>
      <c r="M1287" s="100"/>
      <c r="N1287" s="95"/>
      <c r="O1287" s="95"/>
      <c r="P1287" s="96"/>
      <c r="Q1287" s="93"/>
    </row>
    <row r="1288" spans="1:17" s="99" customFormat="1">
      <c r="A1288" s="92"/>
      <c r="B1288" s="92"/>
      <c r="C1288" s="93"/>
      <c r="D1288" s="115"/>
      <c r="E1288" s="92"/>
      <c r="G1288" s="93"/>
      <c r="H1288" s="100"/>
      <c r="I1288" s="98"/>
      <c r="K1288" s="93"/>
      <c r="L1288" s="100"/>
      <c r="M1288" s="100"/>
      <c r="N1288" s="95"/>
      <c r="O1288" s="95"/>
      <c r="P1288" s="96"/>
      <c r="Q1288" s="93"/>
    </row>
    <row r="1289" spans="1:17" s="99" customFormat="1">
      <c r="A1289" s="92"/>
      <c r="B1289" s="92"/>
      <c r="C1289" s="93"/>
      <c r="D1289" s="115"/>
      <c r="E1289" s="92"/>
      <c r="G1289" s="93"/>
      <c r="H1289" s="100"/>
      <c r="I1289" s="98"/>
      <c r="K1289" s="93"/>
      <c r="L1289" s="100"/>
      <c r="M1289" s="100"/>
      <c r="N1289" s="95"/>
      <c r="O1289" s="95"/>
      <c r="P1289" s="96"/>
      <c r="Q1289" s="93"/>
    </row>
    <row r="1290" spans="1:17" s="99" customFormat="1">
      <c r="A1290" s="92"/>
      <c r="B1290" s="92"/>
      <c r="C1290" s="93"/>
      <c r="D1290" s="115"/>
      <c r="E1290" s="92"/>
      <c r="G1290" s="93"/>
      <c r="H1290" s="100"/>
      <c r="I1290" s="98"/>
      <c r="K1290" s="93"/>
      <c r="L1290" s="100"/>
      <c r="M1290" s="100"/>
      <c r="N1290" s="95"/>
      <c r="O1290" s="95"/>
      <c r="P1290" s="96"/>
      <c r="Q1290" s="93"/>
    </row>
    <row r="1291" spans="1:17" s="99" customFormat="1">
      <c r="A1291" s="92"/>
      <c r="B1291" s="92"/>
      <c r="C1291" s="93"/>
      <c r="D1291" s="115"/>
      <c r="E1291" s="92"/>
      <c r="G1291" s="93"/>
      <c r="H1291" s="100"/>
      <c r="I1291" s="98"/>
      <c r="K1291" s="93"/>
      <c r="L1291" s="100"/>
      <c r="M1291" s="100"/>
      <c r="N1291" s="95"/>
      <c r="O1291" s="95"/>
      <c r="P1291" s="96"/>
      <c r="Q1291" s="93"/>
    </row>
    <row r="1292" spans="1:17" s="99" customFormat="1">
      <c r="A1292" s="92"/>
      <c r="B1292" s="92"/>
      <c r="C1292" s="93"/>
      <c r="D1292" s="115"/>
      <c r="E1292" s="92"/>
      <c r="G1292" s="93"/>
      <c r="H1292" s="100"/>
      <c r="I1292" s="98"/>
      <c r="K1292" s="93"/>
      <c r="L1292" s="100"/>
      <c r="M1292" s="100"/>
      <c r="N1292" s="95"/>
      <c r="O1292" s="95"/>
      <c r="P1292" s="96"/>
      <c r="Q1292" s="93"/>
    </row>
    <row r="1293" spans="1:17" s="99" customFormat="1">
      <c r="A1293" s="92"/>
      <c r="B1293" s="92"/>
      <c r="C1293" s="93"/>
      <c r="D1293" s="115"/>
      <c r="E1293" s="92"/>
      <c r="G1293" s="93"/>
      <c r="H1293" s="100"/>
      <c r="I1293" s="98"/>
      <c r="K1293" s="93"/>
      <c r="L1293" s="100"/>
      <c r="M1293" s="100"/>
      <c r="N1293" s="95"/>
      <c r="O1293" s="95"/>
      <c r="P1293" s="96"/>
      <c r="Q1293" s="93"/>
    </row>
    <row r="1294" spans="1:17" s="99" customFormat="1">
      <c r="A1294" s="92"/>
      <c r="B1294" s="92"/>
      <c r="C1294" s="93"/>
      <c r="D1294" s="115"/>
      <c r="E1294" s="92"/>
      <c r="G1294" s="93"/>
      <c r="H1294" s="100"/>
      <c r="I1294" s="98"/>
      <c r="K1294" s="93"/>
      <c r="L1294" s="100"/>
      <c r="M1294" s="100"/>
      <c r="N1294" s="95"/>
      <c r="O1294" s="95"/>
      <c r="P1294" s="96"/>
      <c r="Q1294" s="93"/>
    </row>
    <row r="1295" spans="1:17" s="99" customFormat="1">
      <c r="A1295" s="92"/>
      <c r="B1295" s="92"/>
      <c r="C1295" s="93"/>
      <c r="D1295" s="115"/>
      <c r="E1295" s="92"/>
      <c r="G1295" s="93"/>
      <c r="H1295" s="100"/>
      <c r="I1295" s="98"/>
      <c r="K1295" s="93"/>
      <c r="L1295" s="100"/>
      <c r="M1295" s="100"/>
      <c r="N1295" s="95"/>
      <c r="O1295" s="95"/>
      <c r="P1295" s="96"/>
      <c r="Q1295" s="93"/>
    </row>
    <row r="1296" spans="1:17" s="99" customFormat="1">
      <c r="A1296" s="92"/>
      <c r="B1296" s="92"/>
      <c r="C1296" s="93"/>
      <c r="D1296" s="115"/>
      <c r="E1296" s="92"/>
      <c r="G1296" s="93"/>
      <c r="H1296" s="100"/>
      <c r="I1296" s="98"/>
      <c r="K1296" s="93"/>
      <c r="L1296" s="100"/>
      <c r="M1296" s="100"/>
      <c r="N1296" s="95"/>
      <c r="O1296" s="95"/>
      <c r="P1296" s="96"/>
      <c r="Q1296" s="93"/>
    </row>
    <row r="1297" spans="1:17" s="99" customFormat="1">
      <c r="A1297" s="92"/>
      <c r="B1297" s="92"/>
      <c r="C1297" s="93"/>
      <c r="D1297" s="115"/>
      <c r="E1297" s="92"/>
      <c r="G1297" s="93"/>
      <c r="H1297" s="100"/>
      <c r="I1297" s="98"/>
      <c r="K1297" s="93"/>
      <c r="L1297" s="100"/>
      <c r="M1297" s="100"/>
      <c r="N1297" s="95"/>
      <c r="O1297" s="95"/>
      <c r="P1297" s="96"/>
      <c r="Q1297" s="93"/>
    </row>
    <row r="1298" spans="1:17" s="99" customFormat="1">
      <c r="A1298" s="92"/>
      <c r="B1298" s="92"/>
      <c r="C1298" s="93"/>
      <c r="D1298" s="115"/>
      <c r="E1298" s="92"/>
      <c r="G1298" s="93"/>
      <c r="H1298" s="100"/>
      <c r="I1298" s="98"/>
      <c r="K1298" s="93"/>
      <c r="L1298" s="100"/>
      <c r="M1298" s="100"/>
      <c r="N1298" s="95"/>
      <c r="O1298" s="95"/>
      <c r="P1298" s="96"/>
      <c r="Q1298" s="93"/>
    </row>
    <row r="1299" spans="1:17" s="99" customFormat="1">
      <c r="A1299" s="92"/>
      <c r="B1299" s="92"/>
      <c r="C1299" s="93"/>
      <c r="D1299" s="115"/>
      <c r="E1299" s="92"/>
      <c r="G1299" s="93"/>
      <c r="H1299" s="100"/>
      <c r="I1299" s="98"/>
      <c r="K1299" s="93"/>
      <c r="L1299" s="100"/>
      <c r="M1299" s="100"/>
      <c r="N1299" s="95"/>
      <c r="O1299" s="95"/>
      <c r="P1299" s="96"/>
      <c r="Q1299" s="93"/>
    </row>
    <row r="1300" spans="1:17" s="99" customFormat="1">
      <c r="A1300" s="92"/>
      <c r="B1300" s="92"/>
      <c r="C1300" s="93"/>
      <c r="D1300" s="115"/>
      <c r="E1300" s="92"/>
      <c r="G1300" s="93"/>
      <c r="H1300" s="100"/>
      <c r="I1300" s="98"/>
      <c r="K1300" s="93"/>
      <c r="L1300" s="100"/>
      <c r="M1300" s="100"/>
      <c r="N1300" s="95"/>
      <c r="O1300" s="95"/>
      <c r="P1300" s="96"/>
      <c r="Q1300" s="93"/>
    </row>
    <row r="1301" spans="1:17" s="99" customFormat="1">
      <c r="A1301" s="92"/>
      <c r="B1301" s="92"/>
      <c r="C1301" s="93"/>
      <c r="D1301" s="115"/>
      <c r="E1301" s="92"/>
      <c r="G1301" s="93"/>
      <c r="H1301" s="100"/>
      <c r="I1301" s="98"/>
      <c r="K1301" s="93"/>
      <c r="L1301" s="100"/>
      <c r="M1301" s="100"/>
      <c r="N1301" s="95"/>
      <c r="O1301" s="95"/>
      <c r="P1301" s="96"/>
      <c r="Q1301" s="93"/>
    </row>
    <row r="1302" spans="1:17" s="99" customFormat="1">
      <c r="A1302" s="92"/>
      <c r="B1302" s="92"/>
      <c r="C1302" s="93"/>
      <c r="D1302" s="115"/>
      <c r="E1302" s="92"/>
      <c r="G1302" s="93"/>
      <c r="H1302" s="100"/>
      <c r="I1302" s="98"/>
      <c r="K1302" s="93"/>
      <c r="L1302" s="100"/>
      <c r="M1302" s="100"/>
      <c r="N1302" s="95"/>
      <c r="O1302" s="95"/>
      <c r="P1302" s="96"/>
      <c r="Q1302" s="93"/>
    </row>
    <row r="1303" spans="1:17" s="99" customFormat="1">
      <c r="A1303" s="92"/>
      <c r="B1303" s="92"/>
      <c r="C1303" s="93"/>
      <c r="D1303" s="115"/>
      <c r="E1303" s="92"/>
      <c r="G1303" s="93"/>
      <c r="H1303" s="100"/>
      <c r="I1303" s="98"/>
      <c r="K1303" s="93"/>
      <c r="L1303" s="100"/>
      <c r="M1303" s="100"/>
      <c r="N1303" s="95"/>
      <c r="O1303" s="95"/>
      <c r="P1303" s="96"/>
      <c r="Q1303" s="93"/>
    </row>
    <row r="1304" spans="1:17" s="99" customFormat="1">
      <c r="A1304" s="92"/>
      <c r="B1304" s="92"/>
      <c r="C1304" s="93"/>
      <c r="D1304" s="115"/>
      <c r="E1304" s="92"/>
      <c r="G1304" s="93"/>
      <c r="H1304" s="100"/>
      <c r="I1304" s="98"/>
      <c r="K1304" s="93"/>
      <c r="L1304" s="100"/>
      <c r="M1304" s="100"/>
      <c r="N1304" s="95"/>
      <c r="O1304" s="95"/>
      <c r="P1304" s="96"/>
      <c r="Q1304" s="93"/>
    </row>
    <row r="1305" spans="1:17" s="99" customFormat="1">
      <c r="A1305" s="92"/>
      <c r="B1305" s="92"/>
      <c r="C1305" s="93"/>
      <c r="D1305" s="115"/>
      <c r="E1305" s="92"/>
      <c r="G1305" s="93"/>
      <c r="H1305" s="100"/>
      <c r="I1305" s="98"/>
      <c r="K1305" s="93"/>
      <c r="L1305" s="100"/>
      <c r="M1305" s="100"/>
      <c r="N1305" s="95"/>
      <c r="O1305" s="95"/>
      <c r="P1305" s="96"/>
      <c r="Q1305" s="93"/>
    </row>
    <row r="1306" spans="1:17" s="99" customFormat="1">
      <c r="A1306" s="92"/>
      <c r="B1306" s="92"/>
      <c r="C1306" s="93"/>
      <c r="D1306" s="115"/>
      <c r="E1306" s="92"/>
      <c r="G1306" s="93"/>
      <c r="H1306" s="100"/>
      <c r="I1306" s="98"/>
      <c r="K1306" s="93"/>
      <c r="L1306" s="100"/>
      <c r="M1306" s="100"/>
      <c r="N1306" s="95"/>
      <c r="O1306" s="95"/>
      <c r="P1306" s="96"/>
      <c r="Q1306" s="93"/>
    </row>
    <row r="1307" spans="1:17" s="99" customFormat="1">
      <c r="A1307" s="92"/>
      <c r="B1307" s="92"/>
      <c r="C1307" s="93"/>
      <c r="D1307" s="115"/>
      <c r="E1307" s="92"/>
      <c r="G1307" s="93"/>
      <c r="H1307" s="100"/>
      <c r="I1307" s="98"/>
      <c r="K1307" s="93"/>
      <c r="L1307" s="100"/>
      <c r="M1307" s="100"/>
      <c r="N1307" s="95"/>
      <c r="O1307" s="95"/>
      <c r="P1307" s="96"/>
      <c r="Q1307" s="93"/>
    </row>
    <row r="1308" spans="1:17" s="99" customFormat="1">
      <c r="A1308" s="92"/>
      <c r="B1308" s="92"/>
      <c r="C1308" s="93"/>
      <c r="D1308" s="115"/>
      <c r="E1308" s="92"/>
      <c r="G1308" s="93"/>
      <c r="H1308" s="100"/>
      <c r="I1308" s="98"/>
      <c r="K1308" s="93"/>
      <c r="L1308" s="100"/>
      <c r="M1308" s="100"/>
      <c r="N1308" s="95"/>
      <c r="O1308" s="95"/>
      <c r="P1308" s="96"/>
      <c r="Q1308" s="93"/>
    </row>
    <row r="1309" spans="1:17" s="99" customFormat="1">
      <c r="A1309" s="92"/>
      <c r="B1309" s="92"/>
      <c r="C1309" s="93"/>
      <c r="D1309" s="115"/>
      <c r="E1309" s="92"/>
      <c r="G1309" s="93"/>
      <c r="H1309" s="100"/>
      <c r="I1309" s="98"/>
      <c r="K1309" s="93"/>
      <c r="L1309" s="100"/>
      <c r="M1309" s="100"/>
      <c r="N1309" s="95"/>
      <c r="O1309" s="95"/>
      <c r="P1309" s="96"/>
      <c r="Q1309" s="93"/>
    </row>
    <row r="1310" spans="1:17" s="99" customFormat="1">
      <c r="A1310" s="92"/>
      <c r="B1310" s="92"/>
      <c r="C1310" s="93"/>
      <c r="D1310" s="115"/>
      <c r="E1310" s="92"/>
      <c r="G1310" s="93"/>
      <c r="H1310" s="100"/>
      <c r="I1310" s="98"/>
      <c r="K1310" s="93"/>
      <c r="L1310" s="100"/>
      <c r="M1310" s="100"/>
      <c r="N1310" s="95"/>
      <c r="O1310" s="95"/>
      <c r="P1310" s="96"/>
      <c r="Q1310" s="93"/>
    </row>
    <row r="1311" spans="1:17" s="99" customFormat="1">
      <c r="A1311" s="92"/>
      <c r="B1311" s="92"/>
      <c r="C1311" s="93"/>
      <c r="D1311" s="115"/>
      <c r="E1311" s="92"/>
      <c r="G1311" s="93"/>
      <c r="H1311" s="100"/>
      <c r="I1311" s="98"/>
      <c r="K1311" s="93"/>
      <c r="L1311" s="100"/>
      <c r="M1311" s="100"/>
      <c r="N1311" s="95"/>
      <c r="O1311" s="95"/>
      <c r="P1311" s="96"/>
      <c r="Q1311" s="93"/>
    </row>
    <row r="1312" spans="1:17" s="99" customFormat="1">
      <c r="A1312" s="92"/>
      <c r="B1312" s="92"/>
      <c r="C1312" s="93"/>
      <c r="D1312" s="115"/>
      <c r="E1312" s="92"/>
      <c r="G1312" s="93"/>
      <c r="H1312" s="100"/>
      <c r="I1312" s="98"/>
      <c r="K1312" s="93"/>
      <c r="L1312" s="100"/>
      <c r="M1312" s="100"/>
      <c r="N1312" s="95"/>
      <c r="O1312" s="95"/>
      <c r="P1312" s="96"/>
      <c r="Q1312" s="93"/>
    </row>
    <row r="1313" spans="1:17" s="99" customFormat="1">
      <c r="A1313" s="92"/>
      <c r="B1313" s="92"/>
      <c r="C1313" s="93"/>
      <c r="D1313" s="115"/>
      <c r="E1313" s="92"/>
      <c r="G1313" s="93"/>
      <c r="H1313" s="100"/>
      <c r="I1313" s="98"/>
      <c r="K1313" s="93"/>
      <c r="L1313" s="100"/>
      <c r="M1313" s="100"/>
      <c r="N1313" s="95"/>
      <c r="O1313" s="95"/>
      <c r="P1313" s="96"/>
      <c r="Q1313" s="93"/>
    </row>
    <row r="1314" spans="1:17" s="99" customFormat="1">
      <c r="A1314" s="92"/>
      <c r="B1314" s="92"/>
      <c r="C1314" s="93"/>
      <c r="D1314" s="115"/>
      <c r="E1314" s="92"/>
      <c r="G1314" s="93"/>
      <c r="H1314" s="100"/>
      <c r="I1314" s="98"/>
      <c r="K1314" s="93"/>
      <c r="L1314" s="100"/>
      <c r="M1314" s="100"/>
      <c r="N1314" s="95"/>
      <c r="O1314" s="95"/>
      <c r="P1314" s="96"/>
      <c r="Q1314" s="93"/>
    </row>
    <row r="1315" spans="1:17" s="99" customFormat="1">
      <c r="A1315" s="92"/>
      <c r="B1315" s="92"/>
      <c r="C1315" s="93"/>
      <c r="D1315" s="115"/>
      <c r="E1315" s="92"/>
      <c r="G1315" s="93"/>
      <c r="H1315" s="100"/>
      <c r="I1315" s="98"/>
      <c r="K1315" s="93"/>
      <c r="L1315" s="100"/>
      <c r="M1315" s="100"/>
      <c r="N1315" s="95"/>
      <c r="O1315" s="95"/>
      <c r="P1315" s="96"/>
      <c r="Q1315" s="93"/>
    </row>
    <row r="1316" spans="1:17" s="99" customFormat="1">
      <c r="A1316" s="92"/>
      <c r="B1316" s="92"/>
      <c r="C1316" s="93"/>
      <c r="D1316" s="115"/>
      <c r="E1316" s="92"/>
      <c r="G1316" s="93"/>
      <c r="H1316" s="100"/>
      <c r="I1316" s="98"/>
      <c r="K1316" s="93"/>
      <c r="L1316" s="100"/>
      <c r="M1316" s="100"/>
      <c r="N1316" s="95"/>
      <c r="O1316" s="95"/>
      <c r="P1316" s="96"/>
      <c r="Q1316" s="93"/>
    </row>
    <row r="1317" spans="1:17" s="99" customFormat="1">
      <c r="A1317" s="92"/>
      <c r="B1317" s="92"/>
      <c r="C1317" s="93"/>
      <c r="D1317" s="115"/>
      <c r="E1317" s="92"/>
      <c r="G1317" s="93"/>
      <c r="H1317" s="100"/>
      <c r="I1317" s="98"/>
      <c r="K1317" s="93"/>
      <c r="L1317" s="100"/>
      <c r="M1317" s="100"/>
      <c r="N1317" s="95"/>
      <c r="O1317" s="95"/>
      <c r="P1317" s="96"/>
      <c r="Q1317" s="93"/>
    </row>
    <row r="1318" spans="1:17" s="99" customFormat="1">
      <c r="A1318" s="92"/>
      <c r="B1318" s="92"/>
      <c r="C1318" s="93"/>
      <c r="D1318" s="115"/>
      <c r="E1318" s="92"/>
      <c r="G1318" s="93"/>
      <c r="H1318" s="100"/>
      <c r="I1318" s="98"/>
      <c r="K1318" s="93"/>
      <c r="L1318" s="100"/>
      <c r="M1318" s="100"/>
      <c r="N1318" s="95"/>
      <c r="O1318" s="95"/>
      <c r="P1318" s="96"/>
      <c r="Q1318" s="93"/>
    </row>
    <row r="1319" spans="1:17" s="99" customFormat="1">
      <c r="A1319" s="92"/>
      <c r="B1319" s="92"/>
      <c r="C1319" s="93"/>
      <c r="D1319" s="115"/>
      <c r="E1319" s="92"/>
      <c r="G1319" s="93"/>
      <c r="H1319" s="100"/>
      <c r="I1319" s="98"/>
      <c r="K1319" s="93"/>
      <c r="L1319" s="100"/>
      <c r="M1319" s="100"/>
      <c r="N1319" s="95"/>
      <c r="O1319" s="95"/>
      <c r="P1319" s="96"/>
      <c r="Q1319" s="93"/>
    </row>
    <row r="1320" spans="1:17" s="99" customFormat="1">
      <c r="A1320" s="92"/>
      <c r="B1320" s="92"/>
      <c r="C1320" s="93"/>
      <c r="D1320" s="115"/>
      <c r="E1320" s="92"/>
      <c r="G1320" s="93"/>
      <c r="H1320" s="100"/>
      <c r="I1320" s="98"/>
      <c r="K1320" s="93"/>
      <c r="L1320" s="100"/>
      <c r="M1320" s="100"/>
      <c r="N1320" s="95"/>
      <c r="O1320" s="95"/>
      <c r="P1320" s="96"/>
      <c r="Q1320" s="93"/>
    </row>
    <row r="1321" spans="1:17" s="99" customFormat="1">
      <c r="A1321" s="92"/>
      <c r="B1321" s="92"/>
      <c r="C1321" s="93"/>
      <c r="D1321" s="115"/>
      <c r="E1321" s="92"/>
      <c r="G1321" s="93"/>
      <c r="H1321" s="100"/>
      <c r="I1321" s="98"/>
      <c r="K1321" s="93"/>
      <c r="L1321" s="100"/>
      <c r="M1321" s="100"/>
      <c r="N1321" s="95"/>
      <c r="O1321" s="95"/>
      <c r="P1321" s="96"/>
      <c r="Q1321" s="93"/>
    </row>
    <row r="1322" spans="1:17" s="99" customFormat="1">
      <c r="A1322" s="92"/>
      <c r="B1322" s="92"/>
      <c r="C1322" s="93"/>
      <c r="D1322" s="115"/>
      <c r="E1322" s="92"/>
      <c r="G1322" s="93"/>
      <c r="H1322" s="100"/>
      <c r="I1322" s="98"/>
      <c r="K1322" s="93"/>
      <c r="L1322" s="100"/>
      <c r="M1322" s="100"/>
      <c r="N1322" s="95"/>
      <c r="O1322" s="95"/>
      <c r="P1322" s="96"/>
      <c r="Q1322" s="93"/>
    </row>
    <row r="1323" spans="1:17" s="99" customFormat="1">
      <c r="A1323" s="92"/>
      <c r="B1323" s="92"/>
      <c r="C1323" s="93"/>
      <c r="D1323" s="115"/>
      <c r="E1323" s="92"/>
      <c r="G1323" s="93"/>
      <c r="H1323" s="100"/>
      <c r="I1323" s="98"/>
      <c r="K1323" s="93"/>
      <c r="L1323" s="100"/>
      <c r="M1323" s="100"/>
      <c r="N1323" s="95"/>
      <c r="O1323" s="95"/>
      <c r="P1323" s="96"/>
      <c r="Q1323" s="93"/>
    </row>
    <row r="1324" spans="1:17" s="99" customFormat="1">
      <c r="A1324" s="92"/>
      <c r="B1324" s="92"/>
      <c r="C1324" s="93"/>
      <c r="D1324" s="115"/>
      <c r="E1324" s="92"/>
      <c r="G1324" s="93"/>
      <c r="H1324" s="100"/>
      <c r="I1324" s="98"/>
      <c r="K1324" s="93"/>
      <c r="L1324" s="100"/>
      <c r="M1324" s="100"/>
      <c r="N1324" s="95"/>
      <c r="O1324" s="95"/>
      <c r="P1324" s="96"/>
      <c r="Q1324" s="93"/>
    </row>
    <row r="1325" spans="1:17" s="99" customFormat="1">
      <c r="A1325" s="92"/>
      <c r="B1325" s="92"/>
      <c r="C1325" s="93"/>
      <c r="D1325" s="115"/>
      <c r="E1325" s="92"/>
      <c r="G1325" s="93"/>
      <c r="H1325" s="100"/>
      <c r="I1325" s="98"/>
      <c r="K1325" s="93"/>
      <c r="L1325" s="100"/>
      <c r="M1325" s="100"/>
      <c r="N1325" s="95"/>
      <c r="O1325" s="95"/>
      <c r="P1325" s="96"/>
      <c r="Q1325" s="93"/>
    </row>
    <row r="1326" spans="1:17" s="99" customFormat="1">
      <c r="A1326" s="92"/>
      <c r="B1326" s="92"/>
      <c r="C1326" s="93"/>
      <c r="D1326" s="115"/>
      <c r="E1326" s="92"/>
      <c r="G1326" s="93"/>
      <c r="H1326" s="100"/>
      <c r="I1326" s="98"/>
      <c r="K1326" s="93"/>
      <c r="L1326" s="100"/>
      <c r="M1326" s="100"/>
      <c r="N1326" s="95"/>
      <c r="O1326" s="95"/>
      <c r="P1326" s="96"/>
      <c r="Q1326" s="93"/>
    </row>
    <row r="1327" spans="1:17" s="99" customFormat="1">
      <c r="A1327" s="92"/>
      <c r="B1327" s="92"/>
      <c r="C1327" s="93"/>
      <c r="D1327" s="115"/>
      <c r="E1327" s="92"/>
      <c r="G1327" s="93"/>
      <c r="H1327" s="100"/>
      <c r="I1327" s="98"/>
      <c r="K1327" s="93"/>
      <c r="L1327" s="100"/>
      <c r="M1327" s="100"/>
      <c r="N1327" s="95"/>
      <c r="O1327" s="95"/>
      <c r="P1327" s="96"/>
      <c r="Q1327" s="93"/>
    </row>
    <row r="1328" spans="1:17" s="99" customFormat="1">
      <c r="A1328" s="92"/>
      <c r="B1328" s="92"/>
      <c r="C1328" s="93"/>
      <c r="D1328" s="115"/>
      <c r="E1328" s="92"/>
      <c r="G1328" s="93"/>
      <c r="H1328" s="100"/>
      <c r="I1328" s="98"/>
      <c r="K1328" s="93"/>
      <c r="L1328" s="100"/>
      <c r="M1328" s="100"/>
      <c r="N1328" s="95"/>
      <c r="O1328" s="95"/>
      <c r="P1328" s="96"/>
      <c r="Q1328" s="93"/>
    </row>
    <row r="1329" spans="1:17" s="99" customFormat="1">
      <c r="A1329" s="92"/>
      <c r="B1329" s="92"/>
      <c r="C1329" s="93"/>
      <c r="D1329" s="115"/>
      <c r="E1329" s="92"/>
      <c r="G1329" s="93"/>
      <c r="H1329" s="100"/>
      <c r="I1329" s="98"/>
      <c r="K1329" s="93"/>
      <c r="L1329" s="100"/>
      <c r="M1329" s="100"/>
      <c r="N1329" s="95"/>
      <c r="O1329" s="95"/>
      <c r="P1329" s="96"/>
      <c r="Q1329" s="93"/>
    </row>
    <row r="1330" spans="1:17" s="99" customFormat="1">
      <c r="A1330" s="92"/>
      <c r="B1330" s="92"/>
      <c r="C1330" s="93"/>
      <c r="D1330" s="115"/>
      <c r="E1330" s="92"/>
      <c r="G1330" s="93"/>
      <c r="H1330" s="100"/>
      <c r="I1330" s="98"/>
      <c r="K1330" s="93"/>
      <c r="L1330" s="100"/>
      <c r="M1330" s="100"/>
      <c r="N1330" s="95"/>
      <c r="O1330" s="95"/>
      <c r="P1330" s="96"/>
      <c r="Q1330" s="93"/>
    </row>
    <row r="1331" spans="1:17" s="99" customFormat="1">
      <c r="A1331" s="92"/>
      <c r="B1331" s="92"/>
      <c r="C1331" s="93"/>
      <c r="D1331" s="115"/>
      <c r="E1331" s="92"/>
      <c r="G1331" s="93"/>
      <c r="H1331" s="100"/>
      <c r="I1331" s="98"/>
      <c r="K1331" s="93"/>
      <c r="L1331" s="100"/>
      <c r="M1331" s="100"/>
      <c r="N1331" s="95"/>
      <c r="O1331" s="95"/>
      <c r="P1331" s="96"/>
      <c r="Q1331" s="93"/>
    </row>
    <row r="1332" spans="1:17" s="99" customFormat="1">
      <c r="A1332" s="92"/>
      <c r="B1332" s="92"/>
      <c r="C1332" s="93"/>
      <c r="D1332" s="115"/>
      <c r="E1332" s="92"/>
      <c r="G1332" s="93"/>
      <c r="H1332" s="100"/>
      <c r="I1332" s="98"/>
      <c r="K1332" s="93"/>
      <c r="L1332" s="100"/>
      <c r="M1332" s="100"/>
      <c r="N1332" s="95"/>
      <c r="O1332" s="95"/>
      <c r="P1332" s="96"/>
      <c r="Q1332" s="93"/>
    </row>
    <row r="1333" spans="1:17" s="99" customFormat="1">
      <c r="A1333" s="92"/>
      <c r="B1333" s="92"/>
      <c r="C1333" s="93"/>
      <c r="D1333" s="115"/>
      <c r="E1333" s="92"/>
      <c r="G1333" s="93"/>
      <c r="H1333" s="100"/>
      <c r="I1333" s="98"/>
      <c r="K1333" s="93"/>
      <c r="L1333" s="100"/>
      <c r="M1333" s="100"/>
      <c r="N1333" s="95"/>
      <c r="O1333" s="95"/>
      <c r="P1333" s="96"/>
      <c r="Q1333" s="93"/>
    </row>
    <row r="1334" spans="1:17" s="99" customFormat="1">
      <c r="A1334" s="92"/>
      <c r="B1334" s="92"/>
      <c r="C1334" s="93"/>
      <c r="D1334" s="115"/>
      <c r="E1334" s="92"/>
      <c r="G1334" s="93"/>
      <c r="H1334" s="100"/>
      <c r="I1334" s="98"/>
      <c r="K1334" s="93"/>
      <c r="L1334" s="100"/>
      <c r="M1334" s="100"/>
      <c r="N1334" s="95"/>
      <c r="O1334" s="95"/>
      <c r="P1334" s="96"/>
      <c r="Q1334" s="93"/>
    </row>
    <row r="1335" spans="1:17" s="99" customFormat="1">
      <c r="A1335" s="92"/>
      <c r="B1335" s="92"/>
      <c r="C1335" s="93"/>
      <c r="D1335" s="115"/>
      <c r="E1335" s="92"/>
      <c r="G1335" s="93"/>
      <c r="H1335" s="100"/>
      <c r="I1335" s="98"/>
      <c r="K1335" s="93"/>
      <c r="L1335" s="100"/>
      <c r="M1335" s="100"/>
      <c r="N1335" s="95"/>
      <c r="O1335" s="95"/>
      <c r="P1335" s="96"/>
      <c r="Q1335" s="93"/>
    </row>
    <row r="1336" spans="1:17" s="99" customFormat="1">
      <c r="A1336" s="92"/>
      <c r="B1336" s="92"/>
      <c r="C1336" s="93"/>
      <c r="D1336" s="115"/>
      <c r="E1336" s="92"/>
      <c r="G1336" s="93"/>
      <c r="H1336" s="100"/>
      <c r="I1336" s="98"/>
      <c r="K1336" s="93"/>
      <c r="L1336" s="100"/>
      <c r="M1336" s="100"/>
      <c r="N1336" s="95"/>
      <c r="O1336" s="95"/>
      <c r="P1336" s="96"/>
      <c r="Q1336" s="93"/>
    </row>
    <row r="1337" spans="1:17" s="99" customFormat="1">
      <c r="A1337" s="92"/>
      <c r="B1337" s="92"/>
      <c r="C1337" s="93"/>
      <c r="D1337" s="115"/>
      <c r="E1337" s="92"/>
      <c r="G1337" s="93"/>
      <c r="H1337" s="100"/>
      <c r="I1337" s="98"/>
      <c r="K1337" s="93"/>
      <c r="L1337" s="100"/>
      <c r="M1337" s="100"/>
      <c r="N1337" s="95"/>
      <c r="O1337" s="95"/>
      <c r="P1337" s="96"/>
      <c r="Q1337" s="93"/>
    </row>
    <row r="1338" spans="1:17" s="99" customFormat="1">
      <c r="A1338" s="92"/>
      <c r="B1338" s="92"/>
      <c r="C1338" s="93"/>
      <c r="D1338" s="115"/>
      <c r="E1338" s="92"/>
      <c r="G1338" s="93"/>
      <c r="H1338" s="100"/>
      <c r="I1338" s="98"/>
      <c r="K1338" s="93"/>
      <c r="L1338" s="100"/>
      <c r="M1338" s="100"/>
      <c r="N1338" s="95"/>
      <c r="O1338" s="95"/>
      <c r="P1338" s="96"/>
      <c r="Q1338" s="93"/>
    </row>
    <row r="1339" spans="1:17" s="99" customFormat="1">
      <c r="A1339" s="92"/>
      <c r="B1339" s="92"/>
      <c r="C1339" s="93"/>
      <c r="D1339" s="115"/>
      <c r="E1339" s="92"/>
      <c r="G1339" s="93"/>
      <c r="H1339" s="100"/>
      <c r="I1339" s="98"/>
      <c r="K1339" s="93"/>
      <c r="L1339" s="100"/>
      <c r="M1339" s="100"/>
      <c r="N1339" s="95"/>
      <c r="O1339" s="95"/>
      <c r="P1339" s="96"/>
      <c r="Q1339" s="93"/>
    </row>
    <row r="1340" spans="1:17" s="99" customFormat="1">
      <c r="A1340" s="92"/>
      <c r="B1340" s="92"/>
      <c r="C1340" s="93"/>
      <c r="D1340" s="115"/>
      <c r="E1340" s="92"/>
      <c r="G1340" s="93"/>
      <c r="H1340" s="100"/>
      <c r="I1340" s="98"/>
      <c r="K1340" s="93"/>
      <c r="L1340" s="100"/>
      <c r="M1340" s="100"/>
      <c r="N1340" s="95"/>
      <c r="O1340" s="95"/>
      <c r="P1340" s="96"/>
      <c r="Q1340" s="93"/>
    </row>
    <row r="1341" spans="1:17" s="99" customFormat="1">
      <c r="A1341" s="92"/>
      <c r="B1341" s="92"/>
      <c r="C1341" s="93"/>
      <c r="D1341" s="115"/>
      <c r="E1341" s="92"/>
      <c r="G1341" s="93"/>
      <c r="H1341" s="100"/>
      <c r="I1341" s="98"/>
      <c r="K1341" s="93"/>
      <c r="L1341" s="100"/>
      <c r="M1341" s="100"/>
      <c r="N1341" s="95"/>
      <c r="O1341" s="95"/>
      <c r="P1341" s="96"/>
      <c r="Q1341" s="93"/>
    </row>
    <row r="1342" spans="1:17" s="99" customFormat="1">
      <c r="A1342" s="92"/>
      <c r="B1342" s="92"/>
      <c r="C1342" s="93"/>
      <c r="D1342" s="115"/>
      <c r="E1342" s="92"/>
      <c r="G1342" s="93"/>
      <c r="H1342" s="100"/>
      <c r="I1342" s="98"/>
      <c r="K1342" s="93"/>
      <c r="L1342" s="100"/>
      <c r="M1342" s="100"/>
      <c r="N1342" s="95"/>
      <c r="O1342" s="95"/>
      <c r="P1342" s="96"/>
      <c r="Q1342" s="93"/>
    </row>
    <row r="1343" spans="1:17" s="99" customFormat="1">
      <c r="A1343" s="92"/>
      <c r="B1343" s="92"/>
      <c r="C1343" s="93"/>
      <c r="D1343" s="115"/>
      <c r="E1343" s="92"/>
      <c r="G1343" s="93"/>
      <c r="H1343" s="100"/>
      <c r="I1343" s="98"/>
      <c r="K1343" s="93"/>
      <c r="L1343" s="100"/>
      <c r="M1343" s="100"/>
      <c r="N1343" s="95"/>
      <c r="O1343" s="95"/>
      <c r="P1343" s="96"/>
      <c r="Q1343" s="93"/>
    </row>
    <row r="1344" spans="1:17" s="99" customFormat="1">
      <c r="A1344" s="92"/>
      <c r="B1344" s="92"/>
      <c r="C1344" s="93"/>
      <c r="D1344" s="115"/>
      <c r="E1344" s="92"/>
      <c r="G1344" s="93"/>
      <c r="H1344" s="100"/>
      <c r="I1344" s="98"/>
      <c r="K1344" s="93"/>
      <c r="L1344" s="100"/>
      <c r="M1344" s="100"/>
      <c r="N1344" s="95"/>
      <c r="O1344" s="95"/>
      <c r="P1344" s="96"/>
      <c r="Q1344" s="93"/>
    </row>
    <row r="1345" spans="1:17" s="99" customFormat="1">
      <c r="A1345" s="92"/>
      <c r="B1345" s="92"/>
      <c r="C1345" s="93"/>
      <c r="D1345" s="115"/>
      <c r="E1345" s="92"/>
      <c r="G1345" s="93"/>
      <c r="H1345" s="100"/>
      <c r="I1345" s="98"/>
      <c r="K1345" s="93"/>
      <c r="L1345" s="100"/>
      <c r="M1345" s="100"/>
      <c r="N1345" s="95"/>
      <c r="O1345" s="95"/>
      <c r="P1345" s="96"/>
      <c r="Q1345" s="93"/>
    </row>
    <row r="1346" spans="1:17" s="99" customFormat="1">
      <c r="A1346" s="92"/>
      <c r="B1346" s="92"/>
      <c r="C1346" s="93"/>
      <c r="D1346" s="115"/>
      <c r="E1346" s="92"/>
      <c r="G1346" s="93"/>
      <c r="H1346" s="100"/>
      <c r="I1346" s="98"/>
      <c r="K1346" s="93"/>
      <c r="L1346" s="100"/>
      <c r="M1346" s="100"/>
      <c r="N1346" s="95"/>
      <c r="O1346" s="95"/>
      <c r="P1346" s="96"/>
      <c r="Q1346" s="93"/>
    </row>
    <row r="1347" spans="1:17" s="99" customFormat="1">
      <c r="A1347" s="92"/>
      <c r="B1347" s="92"/>
      <c r="C1347" s="93"/>
      <c r="D1347" s="115"/>
      <c r="E1347" s="92"/>
      <c r="G1347" s="93"/>
      <c r="H1347" s="100"/>
      <c r="I1347" s="98"/>
      <c r="K1347" s="93"/>
      <c r="L1347" s="100"/>
      <c r="M1347" s="100"/>
      <c r="N1347" s="95"/>
      <c r="O1347" s="95"/>
      <c r="P1347" s="96"/>
      <c r="Q1347" s="93"/>
    </row>
    <row r="1348" spans="1:17" s="99" customFormat="1">
      <c r="A1348" s="92"/>
      <c r="B1348" s="92"/>
      <c r="C1348" s="93"/>
      <c r="D1348" s="115"/>
      <c r="E1348" s="92"/>
      <c r="G1348" s="93"/>
      <c r="H1348" s="100"/>
      <c r="I1348" s="98"/>
      <c r="K1348" s="93"/>
      <c r="L1348" s="100"/>
      <c r="M1348" s="100"/>
      <c r="N1348" s="95"/>
      <c r="O1348" s="95"/>
      <c r="P1348" s="96"/>
      <c r="Q1348" s="93"/>
    </row>
    <row r="1349" spans="1:17" s="99" customFormat="1">
      <c r="A1349" s="92"/>
      <c r="B1349" s="92"/>
      <c r="C1349" s="93"/>
      <c r="D1349" s="115"/>
      <c r="E1349" s="92"/>
      <c r="G1349" s="93"/>
      <c r="H1349" s="100"/>
      <c r="I1349" s="98"/>
      <c r="K1349" s="93"/>
      <c r="L1349" s="100"/>
      <c r="M1349" s="100"/>
      <c r="N1349" s="95"/>
      <c r="O1349" s="95"/>
      <c r="P1349" s="96"/>
      <c r="Q1349" s="93"/>
    </row>
    <row r="1350" spans="1:17" s="99" customFormat="1">
      <c r="A1350" s="92"/>
      <c r="B1350" s="92"/>
      <c r="C1350" s="93"/>
      <c r="D1350" s="115"/>
      <c r="E1350" s="92"/>
      <c r="G1350" s="93"/>
      <c r="H1350" s="100"/>
      <c r="I1350" s="98"/>
      <c r="K1350" s="93"/>
      <c r="L1350" s="100"/>
      <c r="M1350" s="100"/>
      <c r="N1350" s="95"/>
      <c r="O1350" s="95"/>
      <c r="P1350" s="96"/>
      <c r="Q1350" s="93"/>
    </row>
    <row r="1351" spans="1:17" s="99" customFormat="1">
      <c r="A1351" s="92"/>
      <c r="B1351" s="92"/>
      <c r="C1351" s="93"/>
      <c r="D1351" s="115"/>
      <c r="E1351" s="92"/>
      <c r="G1351" s="93"/>
      <c r="H1351" s="100"/>
      <c r="I1351" s="98"/>
      <c r="K1351" s="93"/>
      <c r="L1351" s="100"/>
      <c r="M1351" s="100"/>
      <c r="N1351" s="95"/>
      <c r="O1351" s="95"/>
      <c r="P1351" s="96"/>
      <c r="Q1351" s="93"/>
    </row>
    <row r="1352" spans="1:17" s="99" customFormat="1">
      <c r="A1352" s="92"/>
      <c r="B1352" s="92"/>
      <c r="C1352" s="93"/>
      <c r="D1352" s="115"/>
      <c r="E1352" s="92"/>
      <c r="G1352" s="93"/>
      <c r="H1352" s="100"/>
      <c r="I1352" s="98"/>
      <c r="K1352" s="93"/>
      <c r="L1352" s="100"/>
      <c r="M1352" s="100"/>
      <c r="N1352" s="95"/>
      <c r="O1352" s="95"/>
      <c r="P1352" s="96"/>
      <c r="Q1352" s="93"/>
    </row>
    <row r="1353" spans="1:17" s="99" customFormat="1">
      <c r="A1353" s="92"/>
      <c r="B1353" s="92"/>
      <c r="C1353" s="93"/>
      <c r="D1353" s="115"/>
      <c r="E1353" s="92"/>
      <c r="G1353" s="93"/>
      <c r="H1353" s="100"/>
      <c r="I1353" s="98"/>
      <c r="K1353" s="93"/>
      <c r="L1353" s="100"/>
      <c r="M1353" s="100"/>
      <c r="N1353" s="95"/>
      <c r="O1353" s="95"/>
      <c r="P1353" s="96"/>
      <c r="Q1353" s="93"/>
    </row>
    <row r="1354" spans="1:17" s="99" customFormat="1">
      <c r="A1354" s="92"/>
      <c r="B1354" s="92"/>
      <c r="C1354" s="93"/>
      <c r="D1354" s="115"/>
      <c r="E1354" s="92"/>
      <c r="G1354" s="93"/>
      <c r="H1354" s="100"/>
      <c r="I1354" s="98"/>
      <c r="K1354" s="93"/>
      <c r="L1354" s="100"/>
      <c r="M1354" s="100"/>
      <c r="N1354" s="95"/>
      <c r="O1354" s="95"/>
      <c r="P1354" s="96"/>
      <c r="Q1354" s="93"/>
    </row>
    <row r="1355" spans="1:17" s="99" customFormat="1">
      <c r="A1355" s="92"/>
      <c r="B1355" s="92"/>
      <c r="C1355" s="93"/>
      <c r="D1355" s="115"/>
      <c r="E1355" s="92"/>
      <c r="G1355" s="93"/>
      <c r="H1355" s="100"/>
      <c r="I1355" s="98"/>
      <c r="K1355" s="93"/>
      <c r="L1355" s="100"/>
      <c r="M1355" s="100"/>
      <c r="N1355" s="95"/>
      <c r="O1355" s="95"/>
      <c r="P1355" s="96"/>
      <c r="Q1355" s="93"/>
    </row>
    <row r="1356" spans="1:17" s="99" customFormat="1">
      <c r="A1356" s="92"/>
      <c r="B1356" s="92"/>
      <c r="C1356" s="93"/>
      <c r="D1356" s="115"/>
      <c r="E1356" s="92"/>
      <c r="G1356" s="93"/>
      <c r="H1356" s="100"/>
      <c r="I1356" s="98"/>
      <c r="K1356" s="93"/>
      <c r="L1356" s="100"/>
      <c r="M1356" s="100"/>
      <c r="N1356" s="95"/>
      <c r="O1356" s="95"/>
      <c r="P1356" s="96"/>
      <c r="Q1356" s="93"/>
    </row>
    <row r="1357" spans="1:17" s="99" customFormat="1">
      <c r="A1357" s="92"/>
      <c r="B1357" s="92"/>
      <c r="C1357" s="93"/>
      <c r="D1357" s="115"/>
      <c r="E1357" s="92"/>
      <c r="G1357" s="93"/>
      <c r="H1357" s="100"/>
      <c r="I1357" s="98"/>
      <c r="K1357" s="93"/>
      <c r="L1357" s="100"/>
      <c r="M1357" s="100"/>
      <c r="N1357" s="95"/>
      <c r="O1357" s="95"/>
      <c r="P1357" s="96"/>
      <c r="Q1357" s="93"/>
    </row>
    <row r="1358" spans="1:17" s="99" customFormat="1">
      <c r="A1358" s="92"/>
      <c r="B1358" s="92"/>
      <c r="C1358" s="93"/>
      <c r="D1358" s="115"/>
      <c r="E1358" s="92"/>
      <c r="G1358" s="93"/>
      <c r="H1358" s="100"/>
      <c r="I1358" s="98"/>
      <c r="K1358" s="93"/>
      <c r="L1358" s="100"/>
      <c r="M1358" s="100"/>
      <c r="N1358" s="95"/>
      <c r="O1358" s="95"/>
      <c r="P1358" s="96"/>
      <c r="Q1358" s="93"/>
    </row>
    <row r="1359" spans="1:17" s="99" customFormat="1">
      <c r="A1359" s="92"/>
      <c r="B1359" s="92"/>
      <c r="C1359" s="93"/>
      <c r="D1359" s="115"/>
      <c r="E1359" s="92"/>
      <c r="G1359" s="93"/>
      <c r="H1359" s="100"/>
      <c r="I1359" s="98"/>
      <c r="K1359" s="93"/>
      <c r="L1359" s="100"/>
      <c r="M1359" s="100"/>
      <c r="N1359" s="95"/>
      <c r="O1359" s="95"/>
      <c r="P1359" s="96"/>
      <c r="Q1359" s="93"/>
    </row>
    <row r="1360" spans="1:17" s="99" customFormat="1">
      <c r="A1360" s="92"/>
      <c r="B1360" s="92"/>
      <c r="C1360" s="93"/>
      <c r="D1360" s="115"/>
      <c r="E1360" s="92"/>
      <c r="G1360" s="93"/>
      <c r="H1360" s="100"/>
      <c r="I1360" s="98"/>
      <c r="K1360" s="93"/>
      <c r="L1360" s="100"/>
      <c r="M1360" s="100"/>
      <c r="N1360" s="95"/>
      <c r="O1360" s="95"/>
      <c r="P1360" s="96"/>
      <c r="Q1360" s="93"/>
    </row>
    <row r="1361" spans="1:17" s="99" customFormat="1">
      <c r="A1361" s="92"/>
      <c r="B1361" s="92"/>
      <c r="C1361" s="93"/>
      <c r="D1361" s="115"/>
      <c r="E1361" s="92"/>
      <c r="G1361" s="93"/>
      <c r="H1361" s="100"/>
      <c r="I1361" s="98"/>
      <c r="K1361" s="93"/>
      <c r="L1361" s="100"/>
      <c r="M1361" s="100"/>
      <c r="N1361" s="95"/>
      <c r="O1361" s="95"/>
      <c r="P1361" s="96"/>
      <c r="Q1361" s="93"/>
    </row>
    <row r="1362" spans="1:17" s="99" customFormat="1">
      <c r="A1362" s="92"/>
      <c r="B1362" s="92"/>
      <c r="C1362" s="93"/>
      <c r="D1362" s="115"/>
      <c r="E1362" s="92"/>
      <c r="G1362" s="93"/>
      <c r="H1362" s="100"/>
      <c r="I1362" s="98"/>
      <c r="K1362" s="93"/>
      <c r="L1362" s="100"/>
      <c r="M1362" s="100"/>
      <c r="N1362" s="95"/>
      <c r="O1362" s="95"/>
      <c r="P1362" s="96"/>
      <c r="Q1362" s="93"/>
    </row>
    <row r="1363" spans="1:17" s="99" customFormat="1">
      <c r="A1363" s="92"/>
      <c r="B1363" s="92"/>
      <c r="C1363" s="93"/>
      <c r="D1363" s="115"/>
      <c r="E1363" s="92"/>
      <c r="G1363" s="93"/>
      <c r="H1363" s="100"/>
      <c r="I1363" s="98"/>
      <c r="K1363" s="93"/>
      <c r="L1363" s="100"/>
      <c r="M1363" s="100"/>
      <c r="N1363" s="95"/>
      <c r="O1363" s="95"/>
      <c r="P1363" s="96"/>
      <c r="Q1363" s="93"/>
    </row>
    <row r="1364" spans="1:17" s="99" customFormat="1">
      <c r="A1364" s="92"/>
      <c r="B1364" s="92"/>
      <c r="C1364" s="93"/>
      <c r="D1364" s="115"/>
      <c r="E1364" s="92"/>
      <c r="G1364" s="93"/>
      <c r="H1364" s="100"/>
      <c r="I1364" s="98"/>
      <c r="K1364" s="93"/>
      <c r="L1364" s="100"/>
      <c r="M1364" s="100"/>
      <c r="N1364" s="95"/>
      <c r="O1364" s="95"/>
      <c r="P1364" s="96"/>
      <c r="Q1364" s="93"/>
    </row>
    <row r="1365" spans="1:17" s="99" customFormat="1">
      <c r="A1365" s="92"/>
      <c r="B1365" s="92"/>
      <c r="C1365" s="93"/>
      <c r="D1365" s="115"/>
      <c r="E1365" s="92"/>
      <c r="G1365" s="93"/>
      <c r="H1365" s="100"/>
      <c r="I1365" s="98"/>
      <c r="K1365" s="93"/>
      <c r="L1365" s="100"/>
      <c r="M1365" s="100"/>
      <c r="N1365" s="95"/>
      <c r="O1365" s="95"/>
      <c r="P1365" s="96"/>
      <c r="Q1365" s="93"/>
    </row>
    <row r="1366" spans="1:17" s="99" customFormat="1">
      <c r="A1366" s="92"/>
      <c r="B1366" s="92"/>
      <c r="C1366" s="93"/>
      <c r="D1366" s="115"/>
      <c r="E1366" s="92"/>
      <c r="G1366" s="93"/>
      <c r="H1366" s="100"/>
      <c r="I1366" s="98"/>
      <c r="K1366" s="93"/>
      <c r="L1366" s="100"/>
      <c r="M1366" s="100"/>
      <c r="N1366" s="95"/>
      <c r="O1366" s="95"/>
      <c r="P1366" s="96"/>
      <c r="Q1366" s="93"/>
    </row>
    <row r="1367" spans="1:17" s="99" customFormat="1">
      <c r="A1367" s="92"/>
      <c r="B1367" s="92"/>
      <c r="C1367" s="93"/>
      <c r="D1367" s="115"/>
      <c r="E1367" s="92"/>
      <c r="G1367" s="93"/>
      <c r="H1367" s="100"/>
      <c r="I1367" s="98"/>
      <c r="K1367" s="93"/>
      <c r="L1367" s="100"/>
      <c r="M1367" s="100"/>
      <c r="N1367" s="95"/>
      <c r="O1367" s="95"/>
      <c r="P1367" s="96"/>
      <c r="Q1367" s="93"/>
    </row>
    <row r="1368" spans="1:17" s="99" customFormat="1">
      <c r="A1368" s="92"/>
      <c r="B1368" s="92"/>
      <c r="C1368" s="93"/>
      <c r="D1368" s="115"/>
      <c r="E1368" s="92"/>
      <c r="G1368" s="93"/>
      <c r="H1368" s="100"/>
      <c r="I1368" s="98"/>
      <c r="K1368" s="93"/>
      <c r="L1368" s="100"/>
      <c r="M1368" s="100"/>
      <c r="N1368" s="95"/>
      <c r="O1368" s="95"/>
      <c r="P1368" s="96"/>
      <c r="Q1368" s="93"/>
    </row>
    <row r="1369" spans="1:17" s="99" customFormat="1">
      <c r="A1369" s="92"/>
      <c r="B1369" s="92"/>
      <c r="C1369" s="93"/>
      <c r="D1369" s="115"/>
      <c r="E1369" s="92"/>
      <c r="G1369" s="93"/>
      <c r="H1369" s="100"/>
      <c r="I1369" s="98"/>
      <c r="K1369" s="93"/>
      <c r="L1369" s="100"/>
      <c r="M1369" s="100"/>
      <c r="N1369" s="95"/>
      <c r="O1369" s="95"/>
      <c r="P1369" s="96"/>
      <c r="Q1369" s="93"/>
    </row>
    <row r="1370" spans="1:17" s="99" customFormat="1">
      <c r="A1370" s="92"/>
      <c r="B1370" s="92"/>
      <c r="C1370" s="93"/>
      <c r="D1370" s="115"/>
      <c r="E1370" s="92"/>
      <c r="G1370" s="93"/>
      <c r="H1370" s="100"/>
      <c r="I1370" s="98"/>
      <c r="K1370" s="93"/>
      <c r="L1370" s="100"/>
      <c r="M1370" s="100"/>
      <c r="N1370" s="95"/>
      <c r="O1370" s="95"/>
      <c r="P1370" s="96"/>
      <c r="Q1370" s="93"/>
    </row>
    <row r="1371" spans="1:17" s="99" customFormat="1">
      <c r="A1371" s="92"/>
      <c r="B1371" s="92"/>
      <c r="C1371" s="93"/>
      <c r="D1371" s="115"/>
      <c r="E1371" s="92"/>
      <c r="G1371" s="93"/>
      <c r="H1371" s="100"/>
      <c r="I1371" s="98"/>
      <c r="K1371" s="93"/>
      <c r="L1371" s="100"/>
      <c r="M1371" s="100"/>
      <c r="N1371" s="95"/>
      <c r="O1371" s="95"/>
      <c r="P1371" s="96"/>
      <c r="Q1371" s="93"/>
    </row>
    <row r="1372" spans="1:17" s="99" customFormat="1">
      <c r="A1372" s="92"/>
      <c r="B1372" s="92"/>
      <c r="C1372" s="93"/>
      <c r="D1372" s="115"/>
      <c r="E1372" s="92"/>
      <c r="G1372" s="93"/>
      <c r="H1372" s="100"/>
      <c r="I1372" s="98"/>
      <c r="K1372" s="93"/>
      <c r="L1372" s="100"/>
      <c r="M1372" s="100"/>
      <c r="N1372" s="95"/>
      <c r="O1372" s="95"/>
      <c r="P1372" s="96"/>
      <c r="Q1372" s="93"/>
    </row>
    <row r="1373" spans="1:17" s="99" customFormat="1">
      <c r="A1373" s="92"/>
      <c r="B1373" s="92"/>
      <c r="C1373" s="93"/>
      <c r="D1373" s="115"/>
      <c r="E1373" s="92"/>
      <c r="G1373" s="93"/>
      <c r="H1373" s="100"/>
      <c r="I1373" s="98"/>
      <c r="K1373" s="93"/>
      <c r="L1373" s="100"/>
      <c r="M1373" s="100"/>
      <c r="N1373" s="95"/>
      <c r="O1373" s="95"/>
      <c r="P1373" s="96"/>
      <c r="Q1373" s="93"/>
    </row>
    <row r="1374" spans="1:17" s="99" customFormat="1">
      <c r="A1374" s="92"/>
      <c r="B1374" s="92"/>
      <c r="C1374" s="93"/>
      <c r="D1374" s="115"/>
      <c r="E1374" s="92"/>
      <c r="G1374" s="93"/>
      <c r="H1374" s="100"/>
      <c r="I1374" s="98"/>
      <c r="K1374" s="93"/>
      <c r="L1374" s="100"/>
      <c r="M1374" s="100"/>
      <c r="N1374" s="95"/>
      <c r="O1374" s="95"/>
      <c r="P1374" s="96"/>
      <c r="Q1374" s="93"/>
    </row>
    <row r="1375" spans="1:17" s="99" customFormat="1">
      <c r="A1375" s="92"/>
      <c r="B1375" s="92"/>
      <c r="C1375" s="93"/>
      <c r="D1375" s="115"/>
      <c r="E1375" s="92"/>
      <c r="G1375" s="93"/>
      <c r="H1375" s="100"/>
      <c r="I1375" s="98"/>
      <c r="K1375" s="93"/>
      <c r="L1375" s="100"/>
      <c r="M1375" s="100"/>
      <c r="N1375" s="95"/>
      <c r="O1375" s="95"/>
      <c r="P1375" s="96"/>
      <c r="Q1375" s="93"/>
    </row>
    <row r="1376" spans="1:17" s="99" customFormat="1">
      <c r="A1376" s="92"/>
      <c r="B1376" s="92"/>
      <c r="C1376" s="93"/>
      <c r="D1376" s="115"/>
      <c r="E1376" s="92"/>
      <c r="G1376" s="93"/>
      <c r="H1376" s="100"/>
      <c r="I1376" s="98"/>
      <c r="K1376" s="93"/>
      <c r="L1376" s="100"/>
      <c r="M1376" s="100"/>
      <c r="N1376" s="95"/>
      <c r="O1376" s="95"/>
      <c r="P1376" s="96"/>
      <c r="Q1376" s="93"/>
    </row>
    <row r="1377" spans="1:17" s="99" customFormat="1">
      <c r="A1377" s="92"/>
      <c r="B1377" s="92"/>
      <c r="C1377" s="93"/>
      <c r="D1377" s="115"/>
      <c r="E1377" s="92"/>
      <c r="G1377" s="93"/>
      <c r="H1377" s="100"/>
      <c r="I1377" s="98"/>
      <c r="K1377" s="93"/>
      <c r="L1377" s="100"/>
      <c r="M1377" s="100"/>
      <c r="N1377" s="95"/>
      <c r="O1377" s="95"/>
      <c r="P1377" s="96"/>
      <c r="Q1377" s="93"/>
    </row>
    <row r="1378" spans="1:17" s="99" customFormat="1">
      <c r="A1378" s="92"/>
      <c r="B1378" s="92"/>
      <c r="C1378" s="93"/>
      <c r="D1378" s="115"/>
      <c r="E1378" s="92"/>
      <c r="G1378" s="93"/>
      <c r="H1378" s="100"/>
      <c r="I1378" s="98"/>
      <c r="K1378" s="93"/>
      <c r="L1378" s="100"/>
      <c r="M1378" s="100"/>
      <c r="N1378" s="95"/>
      <c r="O1378" s="95"/>
      <c r="P1378" s="96"/>
      <c r="Q1378" s="93"/>
    </row>
    <row r="1379" spans="1:17" s="99" customFormat="1">
      <c r="A1379" s="92"/>
      <c r="B1379" s="92"/>
      <c r="C1379" s="93"/>
      <c r="D1379" s="115"/>
      <c r="E1379" s="92"/>
      <c r="G1379" s="93"/>
      <c r="H1379" s="100"/>
      <c r="I1379" s="98"/>
      <c r="K1379" s="93"/>
      <c r="L1379" s="100"/>
      <c r="M1379" s="100"/>
      <c r="N1379" s="95"/>
      <c r="O1379" s="95"/>
      <c r="P1379" s="96"/>
      <c r="Q1379" s="93"/>
    </row>
    <row r="1380" spans="1:17" s="99" customFormat="1">
      <c r="A1380" s="92"/>
      <c r="B1380" s="92"/>
      <c r="C1380" s="93"/>
      <c r="D1380" s="115"/>
      <c r="E1380" s="92"/>
      <c r="G1380" s="93"/>
      <c r="H1380" s="100"/>
      <c r="I1380" s="98"/>
      <c r="K1380" s="93"/>
      <c r="L1380" s="100"/>
      <c r="M1380" s="100"/>
      <c r="N1380" s="95"/>
      <c r="O1380" s="95"/>
      <c r="P1380" s="96"/>
      <c r="Q1380" s="93"/>
    </row>
    <row r="1381" spans="1:17" s="99" customFormat="1">
      <c r="A1381" s="92"/>
      <c r="B1381" s="92"/>
      <c r="C1381" s="93"/>
      <c r="D1381" s="115"/>
      <c r="E1381" s="92"/>
      <c r="G1381" s="93"/>
      <c r="H1381" s="100"/>
      <c r="I1381" s="98"/>
      <c r="K1381" s="93"/>
      <c r="L1381" s="100"/>
      <c r="M1381" s="100"/>
      <c r="N1381" s="95"/>
      <c r="O1381" s="95"/>
      <c r="P1381" s="96"/>
      <c r="Q1381" s="93"/>
    </row>
    <row r="1382" spans="1:17" s="99" customFormat="1">
      <c r="A1382" s="92"/>
      <c r="B1382" s="92"/>
      <c r="C1382" s="93"/>
      <c r="D1382" s="115"/>
      <c r="E1382" s="92"/>
      <c r="G1382" s="93"/>
      <c r="H1382" s="100"/>
      <c r="I1382" s="98"/>
      <c r="K1382" s="93"/>
      <c r="L1382" s="100"/>
      <c r="M1382" s="100"/>
      <c r="N1382" s="95"/>
      <c r="O1382" s="95"/>
      <c r="P1382" s="96"/>
      <c r="Q1382" s="93"/>
    </row>
    <row r="1383" spans="1:17" s="99" customFormat="1">
      <c r="A1383" s="92"/>
      <c r="B1383" s="92"/>
      <c r="C1383" s="93"/>
      <c r="D1383" s="115"/>
      <c r="E1383" s="92"/>
      <c r="G1383" s="93"/>
      <c r="H1383" s="100"/>
      <c r="I1383" s="98"/>
      <c r="K1383" s="93"/>
      <c r="L1383" s="100"/>
      <c r="M1383" s="100"/>
      <c r="N1383" s="95"/>
      <c r="O1383" s="95"/>
      <c r="P1383" s="96"/>
      <c r="Q1383" s="93"/>
    </row>
    <row r="1384" spans="1:17" s="99" customFormat="1">
      <c r="A1384" s="92"/>
      <c r="B1384" s="92"/>
      <c r="C1384" s="93"/>
      <c r="D1384" s="115"/>
      <c r="E1384" s="92"/>
      <c r="G1384" s="93"/>
      <c r="H1384" s="100"/>
      <c r="I1384" s="98"/>
      <c r="K1384" s="93"/>
      <c r="L1384" s="100"/>
      <c r="M1384" s="100"/>
      <c r="N1384" s="95"/>
      <c r="O1384" s="95"/>
      <c r="P1384" s="96"/>
      <c r="Q1384" s="93"/>
    </row>
    <row r="1385" spans="1:17" s="99" customFormat="1">
      <c r="A1385" s="92"/>
      <c r="B1385" s="92"/>
      <c r="C1385" s="93"/>
      <c r="D1385" s="115"/>
      <c r="E1385" s="92"/>
      <c r="G1385" s="93"/>
      <c r="H1385" s="100"/>
      <c r="I1385" s="98"/>
      <c r="K1385" s="93"/>
      <c r="L1385" s="100"/>
      <c r="M1385" s="100"/>
      <c r="N1385" s="95"/>
      <c r="O1385" s="95"/>
      <c r="P1385" s="96"/>
      <c r="Q1385" s="93"/>
    </row>
    <row r="1386" spans="1:17" s="99" customFormat="1">
      <c r="A1386" s="92"/>
      <c r="B1386" s="92"/>
      <c r="C1386" s="93"/>
      <c r="D1386" s="115"/>
      <c r="E1386" s="92"/>
      <c r="G1386" s="93"/>
      <c r="H1386" s="100"/>
      <c r="I1386" s="98"/>
      <c r="K1386" s="93"/>
      <c r="L1386" s="100"/>
      <c r="M1386" s="100"/>
      <c r="N1386" s="95"/>
      <c r="O1386" s="95"/>
      <c r="P1386" s="96"/>
      <c r="Q1386" s="93"/>
    </row>
    <row r="1387" spans="1:17" s="99" customFormat="1">
      <c r="A1387" s="92"/>
      <c r="B1387" s="92"/>
      <c r="C1387" s="93"/>
      <c r="D1387" s="115"/>
      <c r="E1387" s="92"/>
      <c r="G1387" s="93"/>
      <c r="H1387" s="100"/>
      <c r="I1387" s="98"/>
      <c r="K1387" s="93"/>
      <c r="L1387" s="100"/>
      <c r="M1387" s="100"/>
      <c r="N1387" s="95"/>
      <c r="O1387" s="95"/>
      <c r="P1387" s="96"/>
      <c r="Q1387" s="93"/>
    </row>
    <row r="1388" spans="1:17" s="99" customFormat="1">
      <c r="A1388" s="92"/>
      <c r="B1388" s="92"/>
      <c r="C1388" s="93"/>
      <c r="D1388" s="115"/>
      <c r="E1388" s="92"/>
      <c r="G1388" s="93"/>
      <c r="H1388" s="100"/>
      <c r="I1388" s="98"/>
      <c r="K1388" s="93"/>
      <c r="L1388" s="100"/>
      <c r="M1388" s="100"/>
      <c r="N1388" s="95"/>
      <c r="O1388" s="95"/>
      <c r="P1388" s="96"/>
      <c r="Q1388" s="93"/>
    </row>
    <row r="1389" spans="1:17" s="99" customFormat="1">
      <c r="A1389" s="92"/>
      <c r="B1389" s="92"/>
      <c r="C1389" s="93"/>
      <c r="D1389" s="115"/>
      <c r="E1389" s="92"/>
      <c r="G1389" s="93"/>
      <c r="H1389" s="100"/>
      <c r="I1389" s="98"/>
      <c r="K1389" s="93"/>
      <c r="L1389" s="100"/>
      <c r="M1389" s="100"/>
      <c r="N1389" s="95"/>
      <c r="O1389" s="95"/>
      <c r="P1389" s="96"/>
      <c r="Q1389" s="93"/>
    </row>
    <row r="1390" spans="1:17" s="99" customFormat="1">
      <c r="A1390" s="92"/>
      <c r="B1390" s="92"/>
      <c r="C1390" s="93"/>
      <c r="D1390" s="115"/>
      <c r="E1390" s="92"/>
      <c r="G1390" s="93"/>
      <c r="H1390" s="100"/>
      <c r="I1390" s="98"/>
      <c r="K1390" s="93"/>
      <c r="L1390" s="100"/>
      <c r="M1390" s="100"/>
      <c r="N1390" s="95"/>
      <c r="O1390" s="95"/>
      <c r="P1390" s="96"/>
      <c r="Q1390" s="93"/>
    </row>
    <row r="1391" spans="1:17" s="99" customFormat="1">
      <c r="A1391" s="92"/>
      <c r="B1391" s="92"/>
      <c r="C1391" s="93"/>
      <c r="D1391" s="115"/>
      <c r="E1391" s="92"/>
      <c r="G1391" s="93"/>
      <c r="H1391" s="100"/>
      <c r="I1391" s="98"/>
      <c r="K1391" s="93"/>
      <c r="L1391" s="100"/>
      <c r="M1391" s="100"/>
      <c r="N1391" s="95"/>
      <c r="O1391" s="95"/>
      <c r="P1391" s="96"/>
      <c r="Q1391" s="93"/>
    </row>
    <row r="1392" spans="1:17" s="99" customFormat="1">
      <c r="A1392" s="92"/>
      <c r="B1392" s="92"/>
      <c r="C1392" s="93"/>
      <c r="D1392" s="115"/>
      <c r="E1392" s="92"/>
      <c r="G1392" s="93"/>
      <c r="H1392" s="100"/>
      <c r="I1392" s="98"/>
      <c r="K1392" s="93"/>
      <c r="L1392" s="100"/>
      <c r="M1392" s="100"/>
      <c r="N1392" s="95"/>
      <c r="O1392" s="95"/>
      <c r="P1392" s="96"/>
      <c r="Q1392" s="93"/>
    </row>
    <row r="1393" spans="1:17" s="99" customFormat="1">
      <c r="A1393" s="92"/>
      <c r="B1393" s="92"/>
      <c r="C1393" s="93"/>
      <c r="D1393" s="115"/>
      <c r="E1393" s="92"/>
      <c r="G1393" s="93"/>
      <c r="H1393" s="100"/>
      <c r="I1393" s="98"/>
      <c r="K1393" s="93"/>
      <c r="L1393" s="100"/>
      <c r="M1393" s="100"/>
      <c r="N1393" s="95"/>
      <c r="O1393" s="95"/>
      <c r="P1393" s="96"/>
      <c r="Q1393" s="93"/>
    </row>
    <row r="1394" spans="1:17" s="99" customFormat="1">
      <c r="A1394" s="92"/>
      <c r="B1394" s="92"/>
      <c r="C1394" s="93"/>
      <c r="D1394" s="115"/>
      <c r="E1394" s="92"/>
      <c r="G1394" s="93"/>
      <c r="H1394" s="100"/>
      <c r="I1394" s="98"/>
      <c r="K1394" s="93"/>
      <c r="L1394" s="100"/>
      <c r="M1394" s="100"/>
      <c r="N1394" s="95"/>
      <c r="O1394" s="95"/>
      <c r="P1394" s="96"/>
      <c r="Q1394" s="93"/>
    </row>
    <row r="1395" spans="1:17" s="99" customFormat="1">
      <c r="A1395" s="92"/>
      <c r="B1395" s="92"/>
      <c r="C1395" s="93"/>
      <c r="D1395" s="115"/>
      <c r="E1395" s="92"/>
      <c r="G1395" s="93"/>
      <c r="H1395" s="100"/>
      <c r="I1395" s="98"/>
      <c r="K1395" s="93"/>
      <c r="L1395" s="100"/>
      <c r="M1395" s="100"/>
      <c r="N1395" s="95"/>
      <c r="O1395" s="95"/>
      <c r="P1395" s="96"/>
      <c r="Q1395" s="93"/>
    </row>
    <row r="1396" spans="1:17" s="99" customFormat="1">
      <c r="A1396" s="92"/>
      <c r="B1396" s="92"/>
      <c r="C1396" s="93"/>
      <c r="D1396" s="115"/>
      <c r="E1396" s="92"/>
      <c r="G1396" s="93"/>
      <c r="H1396" s="100"/>
      <c r="I1396" s="98"/>
      <c r="K1396" s="93"/>
      <c r="L1396" s="100"/>
      <c r="M1396" s="100"/>
      <c r="N1396" s="95"/>
      <c r="O1396" s="95"/>
      <c r="P1396" s="96"/>
      <c r="Q1396" s="93"/>
    </row>
    <row r="1397" spans="1:17" s="99" customFormat="1">
      <c r="A1397" s="92"/>
      <c r="B1397" s="92"/>
      <c r="C1397" s="93"/>
      <c r="D1397" s="115"/>
      <c r="E1397" s="92"/>
      <c r="G1397" s="93"/>
      <c r="H1397" s="100"/>
      <c r="I1397" s="98"/>
      <c r="K1397" s="93"/>
      <c r="L1397" s="100"/>
      <c r="M1397" s="100"/>
      <c r="N1397" s="95"/>
      <c r="O1397" s="95"/>
      <c r="P1397" s="96"/>
      <c r="Q1397" s="93"/>
    </row>
    <row r="1398" spans="1:17" s="99" customFormat="1">
      <c r="A1398" s="92"/>
      <c r="B1398" s="92"/>
      <c r="C1398" s="93"/>
      <c r="D1398" s="115"/>
      <c r="E1398" s="92"/>
      <c r="G1398" s="93"/>
      <c r="H1398" s="100"/>
      <c r="I1398" s="98"/>
      <c r="K1398" s="93"/>
      <c r="L1398" s="100"/>
      <c r="M1398" s="100"/>
      <c r="N1398" s="95"/>
      <c r="O1398" s="95"/>
      <c r="P1398" s="96"/>
      <c r="Q1398" s="93"/>
    </row>
    <row r="1399" spans="1:17" s="99" customFormat="1">
      <c r="A1399" s="92"/>
      <c r="B1399" s="92"/>
      <c r="C1399" s="93"/>
      <c r="D1399" s="115"/>
      <c r="E1399" s="92"/>
      <c r="G1399" s="93"/>
      <c r="H1399" s="100"/>
      <c r="I1399" s="98"/>
      <c r="K1399" s="93"/>
      <c r="L1399" s="100"/>
      <c r="M1399" s="100"/>
      <c r="N1399" s="95"/>
      <c r="O1399" s="95"/>
      <c r="P1399" s="96"/>
      <c r="Q1399" s="93"/>
    </row>
    <row r="1400" spans="1:17" s="99" customFormat="1">
      <c r="A1400" s="92"/>
      <c r="B1400" s="92"/>
      <c r="C1400" s="93"/>
      <c r="D1400" s="115"/>
      <c r="E1400" s="92"/>
      <c r="G1400" s="93"/>
      <c r="H1400" s="100"/>
      <c r="I1400" s="98"/>
      <c r="K1400" s="93"/>
      <c r="L1400" s="100"/>
      <c r="M1400" s="100"/>
      <c r="N1400" s="95"/>
      <c r="O1400" s="95"/>
      <c r="P1400" s="96"/>
      <c r="Q1400" s="93"/>
    </row>
    <row r="1401" spans="1:17" s="99" customFormat="1">
      <c r="A1401" s="92"/>
      <c r="B1401" s="92"/>
      <c r="C1401" s="93"/>
      <c r="D1401" s="115"/>
      <c r="E1401" s="92"/>
      <c r="G1401" s="93"/>
      <c r="H1401" s="100"/>
      <c r="I1401" s="98"/>
      <c r="K1401" s="93"/>
      <c r="L1401" s="100"/>
      <c r="M1401" s="100"/>
      <c r="N1401" s="95"/>
      <c r="O1401" s="95"/>
      <c r="P1401" s="96"/>
      <c r="Q1401" s="93"/>
    </row>
    <row r="1402" spans="1:17" s="99" customFormat="1">
      <c r="A1402" s="92"/>
      <c r="B1402" s="92"/>
      <c r="C1402" s="93"/>
      <c r="D1402" s="115"/>
      <c r="E1402" s="92"/>
      <c r="G1402" s="93"/>
      <c r="H1402" s="100"/>
      <c r="I1402" s="98"/>
      <c r="K1402" s="93"/>
      <c r="L1402" s="100"/>
      <c r="M1402" s="100"/>
      <c r="N1402" s="95"/>
      <c r="O1402" s="95"/>
      <c r="P1402" s="96"/>
      <c r="Q1402" s="93"/>
    </row>
    <row r="1403" spans="1:17" s="99" customFormat="1">
      <c r="A1403" s="92"/>
      <c r="B1403" s="92"/>
      <c r="C1403" s="93"/>
      <c r="D1403" s="115"/>
      <c r="E1403" s="92"/>
      <c r="G1403" s="93"/>
      <c r="H1403" s="100"/>
      <c r="I1403" s="98"/>
      <c r="K1403" s="93"/>
      <c r="L1403" s="100"/>
      <c r="M1403" s="100"/>
      <c r="N1403" s="95"/>
      <c r="O1403" s="95"/>
      <c r="P1403" s="96"/>
      <c r="Q1403" s="93"/>
    </row>
    <row r="1404" spans="1:17" s="99" customFormat="1">
      <c r="A1404" s="92"/>
      <c r="B1404" s="92"/>
      <c r="C1404" s="93"/>
      <c r="D1404" s="115"/>
      <c r="E1404" s="92"/>
      <c r="G1404" s="93"/>
      <c r="H1404" s="100"/>
      <c r="I1404" s="98"/>
      <c r="K1404" s="93"/>
      <c r="L1404" s="100"/>
      <c r="M1404" s="100"/>
      <c r="N1404" s="95"/>
      <c r="O1404" s="95"/>
      <c r="P1404" s="96"/>
      <c r="Q1404" s="93"/>
    </row>
    <row r="1405" spans="1:17" s="99" customFormat="1">
      <c r="A1405" s="92"/>
      <c r="B1405" s="92"/>
      <c r="C1405" s="93"/>
      <c r="D1405" s="115"/>
      <c r="E1405" s="92"/>
      <c r="G1405" s="93"/>
      <c r="H1405" s="100"/>
      <c r="I1405" s="98"/>
      <c r="K1405" s="93"/>
      <c r="L1405" s="100"/>
      <c r="M1405" s="100"/>
      <c r="N1405" s="95"/>
      <c r="O1405" s="95"/>
      <c r="P1405" s="96"/>
      <c r="Q1405" s="93"/>
    </row>
    <row r="1406" spans="1:17" s="99" customFormat="1">
      <c r="A1406" s="92"/>
      <c r="B1406" s="92"/>
      <c r="C1406" s="93"/>
      <c r="D1406" s="115"/>
      <c r="E1406" s="92"/>
      <c r="G1406" s="93"/>
      <c r="H1406" s="100"/>
      <c r="I1406" s="98"/>
      <c r="K1406" s="93"/>
      <c r="L1406" s="100"/>
      <c r="M1406" s="100"/>
      <c r="N1406" s="95"/>
      <c r="O1406" s="95"/>
      <c r="P1406" s="96"/>
      <c r="Q1406" s="93"/>
    </row>
    <row r="1407" spans="1:17" s="99" customFormat="1">
      <c r="A1407" s="92"/>
      <c r="B1407" s="92"/>
      <c r="C1407" s="93"/>
      <c r="D1407" s="115"/>
      <c r="E1407" s="92"/>
      <c r="G1407" s="93"/>
      <c r="H1407" s="100"/>
      <c r="I1407" s="98"/>
      <c r="K1407" s="93"/>
      <c r="L1407" s="100"/>
      <c r="M1407" s="100"/>
      <c r="N1407" s="95"/>
      <c r="O1407" s="95"/>
      <c r="P1407" s="96"/>
      <c r="Q1407" s="93"/>
    </row>
    <row r="1408" spans="1:17" s="99" customFormat="1">
      <c r="A1408" s="92"/>
      <c r="B1408" s="92"/>
      <c r="C1408" s="93"/>
      <c r="D1408" s="115"/>
      <c r="E1408" s="92"/>
      <c r="G1408" s="93"/>
      <c r="H1408" s="100"/>
      <c r="I1408" s="98"/>
      <c r="K1408" s="93"/>
      <c r="L1408" s="100"/>
      <c r="M1408" s="100"/>
      <c r="N1408" s="95"/>
      <c r="O1408" s="95"/>
      <c r="P1408" s="96"/>
      <c r="Q1408" s="93"/>
    </row>
    <row r="1409" spans="1:17" s="99" customFormat="1">
      <c r="A1409" s="92"/>
      <c r="B1409" s="92"/>
      <c r="C1409" s="93"/>
      <c r="D1409" s="115"/>
      <c r="E1409" s="92"/>
      <c r="G1409" s="93"/>
      <c r="H1409" s="100"/>
      <c r="I1409" s="98"/>
      <c r="K1409" s="93"/>
      <c r="L1409" s="100"/>
      <c r="M1409" s="100"/>
      <c r="N1409" s="95"/>
      <c r="O1409" s="95"/>
      <c r="P1409" s="96"/>
      <c r="Q1409" s="93"/>
    </row>
    <row r="1410" spans="1:17" s="99" customFormat="1">
      <c r="A1410" s="92"/>
      <c r="B1410" s="92"/>
      <c r="C1410" s="93"/>
      <c r="D1410" s="115"/>
      <c r="E1410" s="92"/>
      <c r="G1410" s="93"/>
      <c r="H1410" s="100"/>
      <c r="I1410" s="98"/>
      <c r="K1410" s="93"/>
      <c r="L1410" s="100"/>
      <c r="M1410" s="100"/>
      <c r="N1410" s="95"/>
      <c r="O1410" s="95"/>
      <c r="P1410" s="96"/>
      <c r="Q1410" s="93"/>
    </row>
    <row r="1411" spans="1:17" s="99" customFormat="1">
      <c r="A1411" s="92"/>
      <c r="B1411" s="92"/>
      <c r="C1411" s="93"/>
      <c r="D1411" s="115"/>
      <c r="E1411" s="92"/>
      <c r="G1411" s="93"/>
      <c r="H1411" s="100"/>
      <c r="I1411" s="98"/>
      <c r="K1411" s="93"/>
      <c r="L1411" s="100"/>
      <c r="M1411" s="100"/>
      <c r="N1411" s="95"/>
      <c r="O1411" s="95"/>
      <c r="P1411" s="96"/>
      <c r="Q1411" s="93"/>
    </row>
    <row r="1412" spans="1:17" s="99" customFormat="1">
      <c r="A1412" s="92"/>
      <c r="B1412" s="92"/>
      <c r="C1412" s="93"/>
      <c r="D1412" s="115"/>
      <c r="E1412" s="92"/>
      <c r="G1412" s="93"/>
      <c r="H1412" s="100"/>
      <c r="I1412" s="98"/>
      <c r="K1412" s="93"/>
      <c r="L1412" s="100"/>
      <c r="M1412" s="100"/>
      <c r="N1412" s="95"/>
      <c r="O1412" s="95"/>
      <c r="P1412" s="96"/>
      <c r="Q1412" s="93"/>
    </row>
    <row r="1413" spans="1:17" s="99" customFormat="1">
      <c r="A1413" s="92"/>
      <c r="B1413" s="92"/>
      <c r="C1413" s="93"/>
      <c r="D1413" s="115"/>
      <c r="E1413" s="92"/>
      <c r="G1413" s="93"/>
      <c r="H1413" s="100"/>
      <c r="I1413" s="98"/>
      <c r="K1413" s="93"/>
      <c r="L1413" s="100"/>
      <c r="M1413" s="100"/>
      <c r="N1413" s="95"/>
      <c r="O1413" s="95"/>
      <c r="P1413" s="96"/>
      <c r="Q1413" s="93"/>
    </row>
    <row r="1414" spans="1:17" s="99" customFormat="1">
      <c r="A1414" s="92"/>
      <c r="B1414" s="92"/>
      <c r="C1414" s="93"/>
      <c r="D1414" s="115"/>
      <c r="E1414" s="92"/>
      <c r="G1414" s="93"/>
      <c r="H1414" s="100"/>
      <c r="I1414" s="98"/>
      <c r="K1414" s="93"/>
      <c r="L1414" s="100"/>
      <c r="M1414" s="100"/>
      <c r="N1414" s="95"/>
      <c r="O1414" s="95"/>
      <c r="P1414" s="96"/>
      <c r="Q1414" s="93"/>
    </row>
    <row r="1415" spans="1:17" s="99" customFormat="1">
      <c r="A1415" s="92"/>
      <c r="B1415" s="92"/>
      <c r="C1415" s="93"/>
      <c r="D1415" s="115"/>
      <c r="E1415" s="92"/>
      <c r="G1415" s="93"/>
      <c r="H1415" s="100"/>
      <c r="I1415" s="98"/>
      <c r="K1415" s="93"/>
      <c r="L1415" s="100"/>
      <c r="M1415" s="100"/>
      <c r="N1415" s="95"/>
      <c r="O1415" s="95"/>
      <c r="P1415" s="96"/>
      <c r="Q1415" s="93"/>
    </row>
    <row r="1416" spans="1:17" s="99" customFormat="1">
      <c r="A1416" s="92"/>
      <c r="B1416" s="92"/>
      <c r="C1416" s="93"/>
      <c r="D1416" s="115"/>
      <c r="E1416" s="92"/>
      <c r="G1416" s="93"/>
      <c r="H1416" s="100"/>
      <c r="I1416" s="98"/>
      <c r="K1416" s="93"/>
      <c r="L1416" s="100"/>
      <c r="M1416" s="100"/>
      <c r="N1416" s="95"/>
      <c r="O1416" s="95"/>
      <c r="P1416" s="96"/>
      <c r="Q1416" s="93"/>
    </row>
    <row r="1417" spans="1:17" s="99" customFormat="1">
      <c r="A1417" s="92"/>
      <c r="B1417" s="92"/>
      <c r="C1417" s="93"/>
      <c r="D1417" s="115"/>
      <c r="E1417" s="92"/>
      <c r="G1417" s="93"/>
      <c r="H1417" s="100"/>
      <c r="I1417" s="98"/>
      <c r="K1417" s="93"/>
      <c r="L1417" s="100"/>
      <c r="M1417" s="100"/>
      <c r="N1417" s="95"/>
      <c r="O1417" s="95"/>
      <c r="P1417" s="96"/>
      <c r="Q1417" s="93"/>
    </row>
    <row r="1418" spans="1:17" s="99" customFormat="1">
      <c r="A1418" s="92"/>
      <c r="B1418" s="92"/>
      <c r="C1418" s="93"/>
      <c r="D1418" s="115"/>
      <c r="E1418" s="92"/>
      <c r="G1418" s="93"/>
      <c r="H1418" s="100"/>
      <c r="I1418" s="98"/>
      <c r="K1418" s="93"/>
      <c r="L1418" s="100"/>
      <c r="M1418" s="100"/>
      <c r="N1418" s="95"/>
      <c r="O1418" s="95"/>
      <c r="P1418" s="96"/>
      <c r="Q1418" s="93"/>
    </row>
    <row r="1419" spans="1:17" s="99" customFormat="1">
      <c r="A1419" s="92"/>
      <c r="B1419" s="92"/>
      <c r="C1419" s="93"/>
      <c r="D1419" s="115"/>
      <c r="E1419" s="92"/>
      <c r="G1419" s="93"/>
      <c r="H1419" s="100"/>
      <c r="I1419" s="98"/>
      <c r="K1419" s="93"/>
      <c r="L1419" s="100"/>
      <c r="M1419" s="100"/>
      <c r="N1419" s="95"/>
      <c r="O1419" s="95"/>
      <c r="P1419" s="96"/>
      <c r="Q1419" s="93"/>
    </row>
    <row r="1420" spans="1:17" s="99" customFormat="1">
      <c r="A1420" s="92"/>
      <c r="B1420" s="92"/>
      <c r="C1420" s="93"/>
      <c r="D1420" s="115"/>
      <c r="E1420" s="92"/>
      <c r="G1420" s="93"/>
      <c r="H1420" s="100"/>
      <c r="I1420" s="98"/>
      <c r="K1420" s="93"/>
      <c r="L1420" s="100"/>
      <c r="M1420" s="100"/>
      <c r="N1420" s="95"/>
      <c r="O1420" s="95"/>
      <c r="P1420" s="96"/>
      <c r="Q1420" s="93"/>
    </row>
    <row r="1421" spans="1:17" s="99" customFormat="1">
      <c r="A1421" s="92"/>
      <c r="B1421" s="92"/>
      <c r="C1421" s="93"/>
      <c r="D1421" s="115"/>
      <c r="E1421" s="92"/>
      <c r="G1421" s="93"/>
      <c r="H1421" s="100"/>
      <c r="I1421" s="98"/>
      <c r="K1421" s="93"/>
      <c r="L1421" s="100"/>
      <c r="M1421" s="100"/>
      <c r="N1421" s="95"/>
      <c r="O1421" s="95"/>
      <c r="P1421" s="96"/>
      <c r="Q1421" s="93"/>
    </row>
    <row r="1422" spans="1:17" s="99" customFormat="1">
      <c r="A1422" s="92"/>
      <c r="B1422" s="92"/>
      <c r="C1422" s="93"/>
      <c r="D1422" s="115"/>
      <c r="E1422" s="92"/>
      <c r="G1422" s="93"/>
      <c r="H1422" s="100"/>
      <c r="I1422" s="98"/>
      <c r="K1422" s="93"/>
      <c r="L1422" s="100"/>
      <c r="M1422" s="100"/>
      <c r="N1422" s="95"/>
      <c r="O1422" s="95"/>
      <c r="P1422" s="96"/>
      <c r="Q1422" s="93"/>
    </row>
    <row r="1423" spans="1:17" s="99" customFormat="1">
      <c r="A1423" s="92"/>
      <c r="B1423" s="92"/>
      <c r="C1423" s="93"/>
      <c r="D1423" s="115"/>
      <c r="E1423" s="92"/>
      <c r="G1423" s="93"/>
      <c r="H1423" s="100"/>
      <c r="I1423" s="98"/>
      <c r="K1423" s="93"/>
      <c r="L1423" s="100"/>
      <c r="M1423" s="100"/>
      <c r="N1423" s="95"/>
      <c r="O1423" s="95"/>
      <c r="P1423" s="96"/>
      <c r="Q1423" s="93"/>
    </row>
    <row r="1424" spans="1:17" s="99" customFormat="1">
      <c r="A1424" s="92"/>
      <c r="B1424" s="92"/>
      <c r="C1424" s="93"/>
      <c r="D1424" s="115"/>
      <c r="E1424" s="92"/>
      <c r="G1424" s="93"/>
      <c r="H1424" s="100"/>
      <c r="I1424" s="98"/>
      <c r="K1424" s="93"/>
      <c r="L1424" s="100"/>
      <c r="M1424" s="100"/>
      <c r="N1424" s="95"/>
      <c r="O1424" s="95"/>
      <c r="P1424" s="96"/>
      <c r="Q1424" s="93"/>
    </row>
    <row r="1425" spans="1:17" s="99" customFormat="1">
      <c r="A1425" s="92"/>
      <c r="B1425" s="92"/>
      <c r="C1425" s="93"/>
      <c r="D1425" s="115"/>
      <c r="E1425" s="92"/>
      <c r="G1425" s="93"/>
      <c r="H1425" s="100"/>
      <c r="I1425" s="98"/>
      <c r="K1425" s="93"/>
      <c r="L1425" s="100"/>
      <c r="M1425" s="100"/>
      <c r="N1425" s="95"/>
      <c r="O1425" s="95"/>
      <c r="P1425" s="96"/>
      <c r="Q1425" s="93"/>
    </row>
    <row r="1426" spans="1:17" s="99" customFormat="1">
      <c r="A1426" s="92"/>
      <c r="B1426" s="92"/>
      <c r="C1426" s="93"/>
      <c r="D1426" s="115"/>
      <c r="E1426" s="92"/>
      <c r="G1426" s="93"/>
      <c r="H1426" s="100"/>
      <c r="I1426" s="98"/>
      <c r="K1426" s="93"/>
      <c r="L1426" s="100"/>
      <c r="M1426" s="100"/>
      <c r="N1426" s="95"/>
      <c r="O1426" s="95"/>
      <c r="P1426" s="96"/>
      <c r="Q1426" s="93"/>
    </row>
    <row r="1427" spans="1:17" s="99" customFormat="1">
      <c r="A1427" s="92"/>
      <c r="B1427" s="92"/>
      <c r="C1427" s="93"/>
      <c r="D1427" s="115"/>
      <c r="E1427" s="92"/>
      <c r="G1427" s="93"/>
      <c r="H1427" s="100"/>
      <c r="I1427" s="98"/>
      <c r="K1427" s="93"/>
      <c r="L1427" s="100"/>
      <c r="M1427" s="100"/>
      <c r="N1427" s="95"/>
      <c r="O1427" s="95"/>
      <c r="P1427" s="96"/>
      <c r="Q1427" s="93"/>
    </row>
    <row r="1428" spans="1:17" s="99" customFormat="1">
      <c r="A1428" s="92"/>
      <c r="B1428" s="92"/>
      <c r="C1428" s="93"/>
      <c r="D1428" s="115"/>
      <c r="E1428" s="92"/>
      <c r="G1428" s="93"/>
      <c r="H1428" s="100"/>
      <c r="I1428" s="98"/>
      <c r="K1428" s="93"/>
      <c r="L1428" s="100"/>
      <c r="M1428" s="100"/>
      <c r="N1428" s="95"/>
      <c r="O1428" s="95"/>
      <c r="P1428" s="96"/>
      <c r="Q1428" s="93"/>
    </row>
    <row r="1429" spans="1:17" s="99" customFormat="1">
      <c r="A1429" s="92"/>
      <c r="B1429" s="92"/>
      <c r="C1429" s="93"/>
      <c r="D1429" s="115"/>
      <c r="E1429" s="92"/>
      <c r="G1429" s="93"/>
      <c r="H1429" s="100"/>
      <c r="I1429" s="98"/>
      <c r="K1429" s="93"/>
      <c r="L1429" s="100"/>
      <c r="M1429" s="100"/>
      <c r="N1429" s="95"/>
      <c r="O1429" s="95"/>
      <c r="P1429" s="96"/>
      <c r="Q1429" s="93"/>
    </row>
    <row r="1430" spans="1:17" s="99" customFormat="1">
      <c r="A1430" s="92"/>
      <c r="B1430" s="92"/>
      <c r="C1430" s="93"/>
      <c r="D1430" s="115"/>
      <c r="E1430" s="92"/>
      <c r="G1430" s="93"/>
      <c r="H1430" s="100"/>
      <c r="I1430" s="98"/>
      <c r="K1430" s="93"/>
      <c r="L1430" s="100"/>
      <c r="M1430" s="100"/>
      <c r="N1430" s="95"/>
      <c r="O1430" s="95"/>
      <c r="P1430" s="96"/>
      <c r="Q1430" s="93"/>
    </row>
    <row r="1431" spans="1:17" s="99" customFormat="1">
      <c r="A1431" s="92"/>
      <c r="B1431" s="92"/>
      <c r="C1431" s="93"/>
      <c r="D1431" s="115"/>
      <c r="E1431" s="92"/>
      <c r="G1431" s="93"/>
      <c r="H1431" s="100"/>
      <c r="I1431" s="98"/>
      <c r="K1431" s="93"/>
      <c r="L1431" s="100"/>
      <c r="M1431" s="100"/>
      <c r="N1431" s="95"/>
      <c r="O1431" s="95"/>
      <c r="P1431" s="96"/>
      <c r="Q1431" s="93"/>
    </row>
    <row r="1432" spans="1:17" s="99" customFormat="1">
      <c r="A1432" s="92"/>
      <c r="B1432" s="92"/>
      <c r="C1432" s="93"/>
      <c r="D1432" s="115"/>
      <c r="E1432" s="92"/>
      <c r="G1432" s="93"/>
      <c r="H1432" s="100"/>
      <c r="I1432" s="98"/>
      <c r="K1432" s="93"/>
      <c r="L1432" s="100"/>
      <c r="M1432" s="100"/>
      <c r="N1432" s="95"/>
      <c r="O1432" s="95"/>
      <c r="P1432" s="96"/>
      <c r="Q1432" s="93"/>
    </row>
    <row r="1433" spans="1:17" s="99" customFormat="1">
      <c r="A1433" s="92"/>
      <c r="B1433" s="92"/>
      <c r="C1433" s="93"/>
      <c r="D1433" s="115"/>
      <c r="E1433" s="92"/>
      <c r="G1433" s="93"/>
      <c r="H1433" s="100"/>
      <c r="I1433" s="98"/>
      <c r="K1433" s="93"/>
      <c r="L1433" s="100"/>
      <c r="M1433" s="100"/>
      <c r="N1433" s="95"/>
      <c r="O1433" s="95"/>
      <c r="P1433" s="96"/>
      <c r="Q1433" s="93"/>
    </row>
    <row r="1434" spans="1:17" s="99" customFormat="1">
      <c r="A1434" s="92"/>
      <c r="B1434" s="92"/>
      <c r="C1434" s="93"/>
      <c r="D1434" s="115"/>
      <c r="E1434" s="92"/>
      <c r="G1434" s="93"/>
      <c r="H1434" s="100"/>
      <c r="I1434" s="98"/>
      <c r="K1434" s="93"/>
      <c r="L1434" s="100"/>
      <c r="M1434" s="100"/>
      <c r="N1434" s="95"/>
      <c r="O1434" s="95"/>
      <c r="P1434" s="96"/>
      <c r="Q1434" s="93"/>
    </row>
    <row r="1435" spans="1:17" s="99" customFormat="1">
      <c r="A1435" s="92"/>
      <c r="B1435" s="92"/>
      <c r="C1435" s="93"/>
      <c r="D1435" s="115"/>
      <c r="E1435" s="92"/>
      <c r="G1435" s="93"/>
      <c r="H1435" s="100"/>
      <c r="I1435" s="98"/>
      <c r="K1435" s="93"/>
      <c r="L1435" s="100"/>
      <c r="M1435" s="100"/>
      <c r="N1435" s="95"/>
      <c r="O1435" s="95"/>
      <c r="P1435" s="96"/>
      <c r="Q1435" s="93"/>
    </row>
    <row r="1436" spans="1:17" s="99" customFormat="1">
      <c r="A1436" s="92"/>
      <c r="B1436" s="92"/>
      <c r="C1436" s="93"/>
      <c r="D1436" s="115"/>
      <c r="E1436" s="92"/>
      <c r="G1436" s="93"/>
      <c r="H1436" s="100"/>
      <c r="I1436" s="98"/>
      <c r="K1436" s="93"/>
      <c r="L1436" s="100"/>
      <c r="M1436" s="100"/>
      <c r="N1436" s="95"/>
      <c r="O1436" s="95"/>
      <c r="P1436" s="96"/>
      <c r="Q1436" s="93"/>
    </row>
    <row r="1437" spans="1:17" s="99" customFormat="1">
      <c r="A1437" s="92"/>
      <c r="B1437" s="92"/>
      <c r="C1437" s="93"/>
      <c r="D1437" s="115"/>
      <c r="E1437" s="92"/>
      <c r="G1437" s="93"/>
      <c r="H1437" s="100"/>
      <c r="I1437" s="98"/>
      <c r="K1437" s="93"/>
      <c r="L1437" s="100"/>
      <c r="M1437" s="100"/>
      <c r="N1437" s="95"/>
      <c r="O1437" s="95"/>
      <c r="P1437" s="96"/>
      <c r="Q1437" s="93"/>
    </row>
    <row r="1438" spans="1:17" s="99" customFormat="1">
      <c r="A1438" s="92"/>
      <c r="B1438" s="92"/>
      <c r="C1438" s="93"/>
      <c r="D1438" s="115"/>
      <c r="E1438" s="92"/>
      <c r="G1438" s="93"/>
      <c r="H1438" s="100"/>
      <c r="I1438" s="98"/>
      <c r="K1438" s="93"/>
      <c r="L1438" s="100"/>
      <c r="M1438" s="100"/>
      <c r="N1438" s="95"/>
      <c r="O1438" s="95"/>
      <c r="P1438" s="96"/>
      <c r="Q1438" s="93"/>
    </row>
    <row r="1439" spans="1:17" s="99" customFormat="1">
      <c r="A1439" s="92"/>
      <c r="B1439" s="92"/>
      <c r="C1439" s="93"/>
      <c r="D1439" s="115"/>
      <c r="E1439" s="92"/>
      <c r="G1439" s="93"/>
      <c r="H1439" s="100"/>
      <c r="I1439" s="98"/>
      <c r="K1439" s="93"/>
      <c r="L1439" s="100"/>
      <c r="M1439" s="100"/>
      <c r="N1439" s="95"/>
      <c r="O1439" s="95"/>
      <c r="P1439" s="96"/>
      <c r="Q1439" s="93"/>
    </row>
    <row r="1440" spans="1:17" s="99" customFormat="1">
      <c r="A1440" s="92"/>
      <c r="B1440" s="92"/>
      <c r="C1440" s="93"/>
      <c r="D1440" s="115"/>
      <c r="E1440" s="92"/>
      <c r="G1440" s="93"/>
      <c r="H1440" s="100"/>
      <c r="I1440" s="98"/>
      <c r="K1440" s="93"/>
      <c r="L1440" s="100"/>
      <c r="M1440" s="100"/>
      <c r="N1440" s="95"/>
      <c r="O1440" s="95"/>
      <c r="P1440" s="96"/>
      <c r="Q1440" s="93"/>
    </row>
    <row r="1441" spans="1:17" s="99" customFormat="1">
      <c r="A1441" s="92"/>
      <c r="B1441" s="92"/>
      <c r="C1441" s="93"/>
      <c r="D1441" s="115"/>
      <c r="E1441" s="92"/>
      <c r="G1441" s="93"/>
      <c r="H1441" s="100"/>
      <c r="I1441" s="98"/>
      <c r="K1441" s="93"/>
      <c r="L1441" s="100"/>
      <c r="M1441" s="100"/>
      <c r="N1441" s="95"/>
      <c r="O1441" s="95"/>
      <c r="P1441" s="96"/>
      <c r="Q1441" s="93"/>
    </row>
    <row r="1442" spans="1:17" s="99" customFormat="1">
      <c r="A1442" s="92"/>
      <c r="B1442" s="92"/>
      <c r="C1442" s="93"/>
      <c r="D1442" s="115"/>
      <c r="E1442" s="92"/>
      <c r="G1442" s="93"/>
      <c r="H1442" s="100"/>
      <c r="I1442" s="98"/>
      <c r="K1442" s="93"/>
      <c r="L1442" s="100"/>
      <c r="M1442" s="100"/>
      <c r="N1442" s="95"/>
      <c r="O1442" s="95"/>
      <c r="P1442" s="96"/>
      <c r="Q1442" s="93"/>
    </row>
    <row r="1443" spans="1:17" s="99" customFormat="1">
      <c r="A1443" s="92"/>
      <c r="B1443" s="92"/>
      <c r="C1443" s="93"/>
      <c r="D1443" s="115"/>
      <c r="E1443" s="92"/>
      <c r="G1443" s="93"/>
      <c r="H1443" s="100"/>
      <c r="I1443" s="98"/>
      <c r="K1443" s="93"/>
      <c r="L1443" s="100"/>
      <c r="M1443" s="100"/>
      <c r="N1443" s="95"/>
      <c r="O1443" s="95"/>
      <c r="P1443" s="96"/>
      <c r="Q1443" s="93"/>
    </row>
    <row r="1444" spans="1:17" s="99" customFormat="1">
      <c r="A1444" s="92"/>
      <c r="B1444" s="92"/>
      <c r="C1444" s="93"/>
      <c r="D1444" s="115"/>
      <c r="E1444" s="92"/>
      <c r="G1444" s="93"/>
      <c r="H1444" s="100"/>
      <c r="I1444" s="98"/>
      <c r="K1444" s="93"/>
      <c r="L1444" s="100"/>
      <c r="M1444" s="100"/>
      <c r="N1444" s="95"/>
      <c r="O1444" s="95"/>
      <c r="P1444" s="96"/>
      <c r="Q1444" s="93"/>
    </row>
    <row r="1445" spans="1:17" s="99" customFormat="1">
      <c r="A1445" s="92"/>
      <c r="B1445" s="92"/>
      <c r="C1445" s="93"/>
      <c r="D1445" s="115"/>
      <c r="E1445" s="92"/>
      <c r="G1445" s="93"/>
      <c r="H1445" s="100"/>
      <c r="I1445" s="98"/>
      <c r="K1445" s="93"/>
      <c r="L1445" s="100"/>
      <c r="M1445" s="100"/>
      <c r="N1445" s="95"/>
      <c r="O1445" s="95"/>
      <c r="P1445" s="96"/>
      <c r="Q1445" s="93"/>
    </row>
    <row r="1446" spans="1:17" s="99" customFormat="1">
      <c r="A1446" s="92"/>
      <c r="B1446" s="92"/>
      <c r="C1446" s="93"/>
      <c r="D1446" s="115"/>
      <c r="E1446" s="92"/>
      <c r="G1446" s="93"/>
      <c r="H1446" s="100"/>
      <c r="I1446" s="98"/>
      <c r="K1446" s="93"/>
      <c r="L1446" s="100"/>
      <c r="M1446" s="100"/>
      <c r="N1446" s="95"/>
      <c r="O1446" s="95"/>
      <c r="P1446" s="96"/>
      <c r="Q1446" s="93"/>
    </row>
    <row r="1447" spans="1:17" s="99" customFormat="1">
      <c r="A1447" s="92"/>
      <c r="B1447" s="92"/>
      <c r="C1447" s="93"/>
      <c r="D1447" s="115"/>
      <c r="E1447" s="92"/>
      <c r="G1447" s="93"/>
      <c r="H1447" s="100"/>
      <c r="I1447" s="98"/>
      <c r="K1447" s="93"/>
      <c r="L1447" s="100"/>
      <c r="M1447" s="100"/>
      <c r="N1447" s="95"/>
      <c r="O1447" s="95"/>
      <c r="P1447" s="96"/>
      <c r="Q1447" s="93"/>
    </row>
    <row r="1448" spans="1:17" s="99" customFormat="1">
      <c r="A1448" s="92"/>
      <c r="B1448" s="92"/>
      <c r="C1448" s="93"/>
      <c r="D1448" s="115"/>
      <c r="E1448" s="92"/>
      <c r="G1448" s="93"/>
      <c r="H1448" s="100"/>
      <c r="I1448" s="98"/>
      <c r="K1448" s="93"/>
      <c r="L1448" s="100"/>
      <c r="M1448" s="100"/>
      <c r="N1448" s="95"/>
      <c r="O1448" s="95"/>
      <c r="P1448" s="96"/>
      <c r="Q1448" s="93"/>
    </row>
    <row r="1449" spans="1:17" s="99" customFormat="1">
      <c r="A1449" s="92"/>
      <c r="B1449" s="92"/>
      <c r="C1449" s="93"/>
      <c r="D1449" s="115"/>
      <c r="E1449" s="92"/>
      <c r="G1449" s="93"/>
      <c r="H1449" s="100"/>
      <c r="I1449" s="98"/>
      <c r="K1449" s="93"/>
      <c r="L1449" s="100"/>
      <c r="M1449" s="100"/>
      <c r="N1449" s="95"/>
      <c r="O1449" s="95"/>
      <c r="P1449" s="96"/>
      <c r="Q1449" s="93"/>
    </row>
    <row r="1450" spans="1:17" s="99" customFormat="1">
      <c r="A1450" s="92"/>
      <c r="B1450" s="92"/>
      <c r="C1450" s="93"/>
      <c r="D1450" s="115"/>
      <c r="E1450" s="92"/>
      <c r="G1450" s="93"/>
      <c r="H1450" s="100"/>
      <c r="I1450" s="98"/>
      <c r="K1450" s="93"/>
      <c r="L1450" s="100"/>
      <c r="M1450" s="100"/>
      <c r="N1450" s="95"/>
      <c r="O1450" s="95"/>
      <c r="P1450" s="96"/>
      <c r="Q1450" s="93"/>
    </row>
    <row r="1451" spans="1:17" s="99" customFormat="1">
      <c r="A1451" s="92"/>
      <c r="B1451" s="92"/>
      <c r="C1451" s="93"/>
      <c r="D1451" s="115"/>
      <c r="E1451" s="92"/>
      <c r="G1451" s="93"/>
      <c r="H1451" s="100"/>
      <c r="I1451" s="98"/>
      <c r="K1451" s="93"/>
      <c r="L1451" s="100"/>
      <c r="M1451" s="100"/>
      <c r="N1451" s="95"/>
      <c r="O1451" s="95"/>
      <c r="P1451" s="96"/>
      <c r="Q1451" s="93"/>
    </row>
    <row r="1452" spans="1:17" s="99" customFormat="1">
      <c r="A1452" s="92"/>
      <c r="B1452" s="92"/>
      <c r="C1452" s="93"/>
      <c r="D1452" s="115"/>
      <c r="E1452" s="92"/>
      <c r="G1452" s="93"/>
      <c r="H1452" s="100"/>
      <c r="I1452" s="98"/>
      <c r="K1452" s="93"/>
      <c r="L1452" s="100"/>
      <c r="M1452" s="100"/>
      <c r="N1452" s="95"/>
      <c r="O1452" s="95"/>
      <c r="P1452" s="96"/>
      <c r="Q1452" s="93"/>
    </row>
    <row r="1453" spans="1:17" s="99" customFormat="1">
      <c r="A1453" s="92"/>
      <c r="B1453" s="92"/>
      <c r="C1453" s="93"/>
      <c r="D1453" s="115"/>
      <c r="E1453" s="92"/>
      <c r="G1453" s="93"/>
      <c r="H1453" s="100"/>
      <c r="I1453" s="98"/>
      <c r="K1453" s="93"/>
      <c r="L1453" s="100"/>
      <c r="M1453" s="100"/>
      <c r="N1453" s="95"/>
      <c r="O1453" s="95"/>
      <c r="P1453" s="96"/>
      <c r="Q1453" s="93"/>
    </row>
    <row r="1454" spans="1:17" s="99" customFormat="1">
      <c r="A1454" s="92"/>
      <c r="B1454" s="92"/>
      <c r="C1454" s="93"/>
      <c r="D1454" s="115"/>
      <c r="E1454" s="92"/>
      <c r="G1454" s="93"/>
      <c r="H1454" s="100"/>
      <c r="I1454" s="98"/>
      <c r="K1454" s="93"/>
      <c r="L1454" s="100"/>
      <c r="M1454" s="100"/>
      <c r="N1454" s="95"/>
      <c r="O1454" s="95"/>
      <c r="P1454" s="96"/>
      <c r="Q1454" s="93"/>
    </row>
    <row r="1455" spans="1:17" s="99" customFormat="1">
      <c r="A1455" s="92"/>
      <c r="B1455" s="92"/>
      <c r="C1455" s="93"/>
      <c r="D1455" s="115"/>
      <c r="E1455" s="92"/>
      <c r="G1455" s="93"/>
      <c r="H1455" s="100"/>
      <c r="I1455" s="98"/>
      <c r="K1455" s="93"/>
      <c r="L1455" s="100"/>
      <c r="M1455" s="100"/>
      <c r="N1455" s="95"/>
      <c r="O1455" s="95"/>
      <c r="P1455" s="96"/>
      <c r="Q1455" s="93"/>
    </row>
    <row r="1456" spans="1:17" s="99" customFormat="1">
      <c r="A1456" s="92"/>
      <c r="B1456" s="92"/>
      <c r="C1456" s="93"/>
      <c r="D1456" s="115"/>
      <c r="E1456" s="92"/>
      <c r="G1456" s="93"/>
      <c r="H1456" s="100"/>
      <c r="I1456" s="98"/>
      <c r="K1456" s="93"/>
      <c r="L1456" s="100"/>
      <c r="M1456" s="100"/>
      <c r="N1456" s="95"/>
      <c r="O1456" s="95"/>
      <c r="P1456" s="96"/>
      <c r="Q1456" s="93"/>
    </row>
    <row r="1457" spans="1:17" s="99" customFormat="1">
      <c r="A1457" s="92"/>
      <c r="B1457" s="92"/>
      <c r="C1457" s="93"/>
      <c r="D1457" s="115"/>
      <c r="E1457" s="92"/>
      <c r="G1457" s="93"/>
      <c r="H1457" s="100"/>
      <c r="I1457" s="98"/>
      <c r="K1457" s="93"/>
      <c r="L1457" s="100"/>
      <c r="M1457" s="100"/>
      <c r="N1457" s="95"/>
      <c r="O1457" s="95"/>
      <c r="P1457" s="96"/>
      <c r="Q1457" s="93"/>
    </row>
    <row r="1458" spans="1:17" s="99" customFormat="1">
      <c r="A1458" s="92"/>
      <c r="B1458" s="92"/>
      <c r="C1458" s="93"/>
      <c r="D1458" s="115"/>
      <c r="E1458" s="92"/>
      <c r="G1458" s="93"/>
      <c r="H1458" s="100"/>
      <c r="I1458" s="98"/>
      <c r="K1458" s="93"/>
      <c r="L1458" s="100"/>
      <c r="M1458" s="100"/>
      <c r="N1458" s="95"/>
      <c r="O1458" s="95"/>
      <c r="P1458" s="96"/>
      <c r="Q1458" s="93"/>
    </row>
    <row r="1459" spans="1:17" s="99" customFormat="1">
      <c r="A1459" s="92"/>
      <c r="B1459" s="92"/>
      <c r="C1459" s="93"/>
      <c r="D1459" s="115"/>
      <c r="E1459" s="92"/>
      <c r="G1459" s="93"/>
      <c r="H1459" s="100"/>
      <c r="I1459" s="98"/>
      <c r="K1459" s="93"/>
      <c r="L1459" s="100"/>
      <c r="M1459" s="100"/>
      <c r="N1459" s="95"/>
      <c r="O1459" s="95"/>
      <c r="P1459" s="96"/>
      <c r="Q1459" s="93"/>
    </row>
    <row r="1460" spans="1:17" s="99" customFormat="1">
      <c r="A1460" s="92"/>
      <c r="B1460" s="92"/>
      <c r="C1460" s="93"/>
      <c r="D1460" s="115"/>
      <c r="E1460" s="92"/>
      <c r="G1460" s="93"/>
      <c r="H1460" s="100"/>
      <c r="I1460" s="98"/>
      <c r="K1460" s="93"/>
      <c r="L1460" s="100"/>
      <c r="M1460" s="100"/>
      <c r="N1460" s="95"/>
      <c r="O1460" s="95"/>
      <c r="P1460" s="96"/>
      <c r="Q1460" s="93"/>
    </row>
    <row r="1461" spans="1:17" s="99" customFormat="1">
      <c r="A1461" s="92"/>
      <c r="B1461" s="92"/>
      <c r="C1461" s="93"/>
      <c r="D1461" s="115"/>
      <c r="E1461" s="92"/>
      <c r="G1461" s="93"/>
      <c r="H1461" s="100"/>
      <c r="I1461" s="98"/>
      <c r="K1461" s="93"/>
      <c r="L1461" s="100"/>
      <c r="M1461" s="100"/>
      <c r="N1461" s="95"/>
      <c r="O1461" s="95"/>
      <c r="P1461" s="96"/>
      <c r="Q1461" s="93"/>
    </row>
    <row r="1462" spans="1:17" s="99" customFormat="1">
      <c r="A1462" s="92"/>
      <c r="B1462" s="92"/>
      <c r="C1462" s="93"/>
      <c r="D1462" s="115"/>
      <c r="E1462" s="92"/>
      <c r="G1462" s="93"/>
      <c r="H1462" s="100"/>
      <c r="I1462" s="98"/>
      <c r="K1462" s="93"/>
      <c r="L1462" s="100"/>
      <c r="M1462" s="100"/>
      <c r="N1462" s="95"/>
      <c r="O1462" s="95"/>
      <c r="P1462" s="96"/>
      <c r="Q1462" s="93"/>
    </row>
    <row r="1463" spans="1:17" s="99" customFormat="1">
      <c r="A1463" s="92"/>
      <c r="B1463" s="92"/>
      <c r="C1463" s="93"/>
      <c r="D1463" s="115"/>
      <c r="E1463" s="92"/>
      <c r="G1463" s="93"/>
      <c r="H1463" s="100"/>
      <c r="I1463" s="98"/>
      <c r="K1463" s="93"/>
      <c r="L1463" s="100"/>
      <c r="M1463" s="100"/>
      <c r="N1463" s="95"/>
      <c r="O1463" s="95"/>
      <c r="P1463" s="96"/>
      <c r="Q1463" s="93"/>
    </row>
    <row r="1464" spans="1:17" s="99" customFormat="1">
      <c r="A1464" s="92"/>
      <c r="B1464" s="92"/>
      <c r="C1464" s="93"/>
      <c r="D1464" s="115"/>
      <c r="E1464" s="92"/>
      <c r="G1464" s="93"/>
      <c r="H1464" s="100"/>
      <c r="I1464" s="98"/>
      <c r="K1464" s="93"/>
      <c r="L1464" s="100"/>
      <c r="M1464" s="100"/>
      <c r="N1464" s="95"/>
      <c r="O1464" s="95"/>
      <c r="P1464" s="96"/>
      <c r="Q1464" s="93"/>
    </row>
    <row r="1465" spans="1:17" s="99" customFormat="1">
      <c r="A1465" s="92"/>
      <c r="B1465" s="92"/>
      <c r="C1465" s="93"/>
      <c r="D1465" s="115"/>
      <c r="E1465" s="92"/>
      <c r="G1465" s="93"/>
      <c r="H1465" s="100"/>
      <c r="I1465" s="98"/>
      <c r="K1465" s="93"/>
      <c r="L1465" s="100"/>
      <c r="M1465" s="100"/>
      <c r="N1465" s="95"/>
      <c r="O1465" s="95"/>
      <c r="P1465" s="96"/>
      <c r="Q1465" s="93"/>
    </row>
    <row r="1466" spans="1:17" s="99" customFormat="1">
      <c r="A1466" s="92"/>
      <c r="B1466" s="92"/>
      <c r="C1466" s="93"/>
      <c r="D1466" s="115"/>
      <c r="E1466" s="92"/>
      <c r="G1466" s="93"/>
      <c r="H1466" s="100"/>
      <c r="I1466" s="98"/>
      <c r="K1466" s="93"/>
      <c r="L1466" s="100"/>
      <c r="M1466" s="100"/>
      <c r="N1466" s="95"/>
      <c r="O1466" s="95"/>
      <c r="P1466" s="96"/>
      <c r="Q1466" s="93"/>
    </row>
    <row r="1467" spans="1:17" s="99" customFormat="1">
      <c r="A1467" s="92"/>
      <c r="B1467" s="92"/>
      <c r="C1467" s="93"/>
      <c r="D1467" s="115"/>
      <c r="E1467" s="92"/>
      <c r="G1467" s="93"/>
      <c r="H1467" s="100"/>
      <c r="I1467" s="98"/>
      <c r="K1467" s="93"/>
      <c r="L1467" s="100"/>
      <c r="M1467" s="100"/>
      <c r="N1467" s="95"/>
      <c r="O1467" s="95"/>
      <c r="P1467" s="96"/>
      <c r="Q1467" s="93"/>
    </row>
    <row r="1468" spans="1:17" s="99" customFormat="1">
      <c r="A1468" s="92"/>
      <c r="B1468" s="92"/>
      <c r="C1468" s="93"/>
      <c r="D1468" s="115"/>
      <c r="E1468" s="92"/>
      <c r="G1468" s="93"/>
      <c r="H1468" s="100"/>
      <c r="I1468" s="98"/>
      <c r="K1468" s="93"/>
      <c r="L1468" s="100"/>
      <c r="M1468" s="100"/>
      <c r="N1468" s="95"/>
      <c r="O1468" s="95"/>
      <c r="P1468" s="96"/>
      <c r="Q1468" s="93"/>
    </row>
    <row r="1469" spans="1:17" s="99" customFormat="1">
      <c r="A1469" s="92"/>
      <c r="B1469" s="92"/>
      <c r="C1469" s="93"/>
      <c r="D1469" s="115"/>
      <c r="E1469" s="92"/>
      <c r="G1469" s="93"/>
      <c r="H1469" s="100"/>
      <c r="I1469" s="98"/>
      <c r="K1469" s="93"/>
      <c r="L1469" s="100"/>
      <c r="M1469" s="100"/>
      <c r="N1469" s="95"/>
      <c r="O1469" s="95"/>
      <c r="P1469" s="96"/>
      <c r="Q1469" s="93"/>
    </row>
    <row r="1470" spans="1:17" s="99" customFormat="1">
      <c r="A1470" s="92"/>
      <c r="B1470" s="92"/>
      <c r="C1470" s="93"/>
      <c r="D1470" s="115"/>
      <c r="E1470" s="92"/>
      <c r="G1470" s="93"/>
      <c r="H1470" s="100"/>
      <c r="I1470" s="98"/>
      <c r="K1470" s="93"/>
      <c r="L1470" s="100"/>
      <c r="M1470" s="100"/>
      <c r="N1470" s="95"/>
      <c r="O1470" s="95"/>
      <c r="P1470" s="96"/>
      <c r="Q1470" s="93"/>
    </row>
    <row r="1471" spans="1:17" s="99" customFormat="1">
      <c r="A1471" s="92"/>
      <c r="B1471" s="92"/>
      <c r="C1471" s="93"/>
      <c r="D1471" s="115"/>
      <c r="E1471" s="92"/>
      <c r="G1471" s="93"/>
      <c r="H1471" s="100"/>
      <c r="I1471" s="98"/>
      <c r="K1471" s="93"/>
      <c r="L1471" s="100"/>
      <c r="M1471" s="100"/>
      <c r="N1471" s="95"/>
      <c r="O1471" s="95"/>
      <c r="P1471" s="96"/>
      <c r="Q1471" s="93"/>
    </row>
    <row r="1472" spans="1:17" s="99" customFormat="1">
      <c r="A1472" s="92"/>
      <c r="B1472" s="92"/>
      <c r="C1472" s="93"/>
      <c r="D1472" s="115"/>
      <c r="E1472" s="92"/>
      <c r="G1472" s="93"/>
      <c r="H1472" s="100"/>
      <c r="I1472" s="98"/>
      <c r="K1472" s="93"/>
      <c r="L1472" s="100"/>
      <c r="M1472" s="100"/>
      <c r="N1472" s="95"/>
      <c r="O1472" s="95"/>
      <c r="P1472" s="96"/>
      <c r="Q1472" s="93"/>
    </row>
    <row r="1473" spans="1:17" s="99" customFormat="1">
      <c r="A1473" s="92"/>
      <c r="B1473" s="92"/>
      <c r="C1473" s="93"/>
      <c r="D1473" s="115"/>
      <c r="E1473" s="92"/>
      <c r="G1473" s="93"/>
      <c r="H1473" s="100"/>
      <c r="I1473" s="98"/>
      <c r="K1473" s="93"/>
      <c r="L1473" s="100"/>
      <c r="M1473" s="100"/>
      <c r="N1473" s="95"/>
      <c r="O1473" s="95"/>
      <c r="P1473" s="96"/>
      <c r="Q1473" s="93"/>
    </row>
    <row r="1474" spans="1:17" s="99" customFormat="1">
      <c r="A1474" s="92"/>
      <c r="B1474" s="92"/>
      <c r="C1474" s="93"/>
      <c r="D1474" s="115"/>
      <c r="E1474" s="92"/>
      <c r="G1474" s="93"/>
      <c r="H1474" s="100"/>
      <c r="I1474" s="98"/>
      <c r="K1474" s="93"/>
      <c r="L1474" s="100"/>
      <c r="M1474" s="100"/>
      <c r="N1474" s="95"/>
      <c r="O1474" s="95"/>
      <c r="P1474" s="96"/>
      <c r="Q1474" s="93"/>
    </row>
    <row r="1475" spans="1:17" s="99" customFormat="1">
      <c r="A1475" s="92"/>
      <c r="B1475" s="92"/>
      <c r="C1475" s="93"/>
      <c r="D1475" s="115"/>
      <c r="E1475" s="92"/>
      <c r="G1475" s="93"/>
      <c r="H1475" s="100"/>
      <c r="I1475" s="98"/>
      <c r="K1475" s="93"/>
      <c r="L1475" s="100"/>
      <c r="M1475" s="100"/>
      <c r="N1475" s="95"/>
      <c r="O1475" s="95"/>
      <c r="P1475" s="96"/>
      <c r="Q1475" s="93"/>
    </row>
    <row r="1476" spans="1:17" s="99" customFormat="1">
      <c r="A1476" s="92"/>
      <c r="B1476" s="92"/>
      <c r="C1476" s="93"/>
      <c r="D1476" s="115"/>
      <c r="E1476" s="92"/>
      <c r="G1476" s="93"/>
      <c r="H1476" s="100"/>
      <c r="I1476" s="98"/>
      <c r="K1476" s="93"/>
      <c r="L1476" s="100"/>
      <c r="M1476" s="100"/>
      <c r="N1476" s="95"/>
      <c r="O1476" s="95"/>
      <c r="P1476" s="96"/>
      <c r="Q1476" s="93"/>
    </row>
    <row r="1477" spans="1:17" s="99" customFormat="1">
      <c r="A1477" s="92"/>
      <c r="B1477" s="92"/>
      <c r="C1477" s="93"/>
      <c r="D1477" s="115"/>
      <c r="E1477" s="92"/>
      <c r="G1477" s="93"/>
      <c r="H1477" s="100"/>
      <c r="I1477" s="98"/>
      <c r="K1477" s="93"/>
      <c r="L1477" s="100"/>
      <c r="M1477" s="100"/>
      <c r="N1477" s="95"/>
      <c r="O1477" s="95"/>
      <c r="P1477" s="96"/>
      <c r="Q1477" s="93"/>
    </row>
    <row r="1478" spans="1:17" s="99" customFormat="1">
      <c r="A1478" s="92"/>
      <c r="B1478" s="92"/>
      <c r="C1478" s="93"/>
      <c r="D1478" s="115"/>
      <c r="E1478" s="92"/>
      <c r="G1478" s="93"/>
      <c r="H1478" s="100"/>
      <c r="I1478" s="98"/>
      <c r="K1478" s="93"/>
      <c r="L1478" s="100"/>
      <c r="M1478" s="100"/>
      <c r="N1478" s="95"/>
      <c r="O1478" s="95"/>
      <c r="P1478" s="96"/>
      <c r="Q1478" s="93"/>
    </row>
    <row r="1479" spans="1:17" s="99" customFormat="1">
      <c r="A1479" s="92"/>
      <c r="B1479" s="92"/>
      <c r="C1479" s="93"/>
      <c r="D1479" s="115"/>
      <c r="E1479" s="92"/>
      <c r="G1479" s="93"/>
      <c r="H1479" s="100"/>
      <c r="I1479" s="98"/>
      <c r="K1479" s="93"/>
      <c r="L1479" s="100"/>
      <c r="M1479" s="100"/>
      <c r="N1479" s="95"/>
      <c r="O1479" s="95"/>
      <c r="P1479" s="96"/>
      <c r="Q1479" s="93"/>
    </row>
    <row r="1480" spans="1:17" s="99" customFormat="1">
      <c r="A1480" s="92"/>
      <c r="B1480" s="92"/>
      <c r="C1480" s="93"/>
      <c r="D1480" s="115"/>
      <c r="E1480" s="92"/>
      <c r="G1480" s="93"/>
      <c r="H1480" s="100"/>
      <c r="I1480" s="98"/>
      <c r="K1480" s="93"/>
      <c r="L1480" s="100"/>
      <c r="M1480" s="100"/>
      <c r="N1480" s="95"/>
      <c r="O1480" s="95"/>
      <c r="P1480" s="96"/>
      <c r="Q1480" s="93"/>
    </row>
    <row r="1481" spans="1:17" s="99" customFormat="1">
      <c r="A1481" s="92"/>
      <c r="B1481" s="92"/>
      <c r="C1481" s="93"/>
      <c r="D1481" s="115"/>
      <c r="E1481" s="92"/>
      <c r="G1481" s="93"/>
      <c r="H1481" s="100"/>
      <c r="I1481" s="98"/>
      <c r="K1481" s="93"/>
      <c r="L1481" s="100"/>
      <c r="M1481" s="100"/>
      <c r="N1481" s="95"/>
      <c r="O1481" s="95"/>
      <c r="P1481" s="96"/>
      <c r="Q1481" s="93"/>
    </row>
    <row r="1482" spans="1:17" s="99" customFormat="1">
      <c r="A1482" s="92"/>
      <c r="B1482" s="92"/>
      <c r="C1482" s="93"/>
      <c r="D1482" s="115"/>
      <c r="E1482" s="92"/>
      <c r="G1482" s="93"/>
      <c r="H1482" s="100"/>
      <c r="I1482" s="98"/>
      <c r="K1482" s="93"/>
      <c r="L1482" s="100"/>
      <c r="M1482" s="100"/>
      <c r="N1482" s="95"/>
      <c r="O1482" s="95"/>
      <c r="P1482" s="96"/>
      <c r="Q1482" s="93"/>
    </row>
    <row r="1483" spans="1:17" s="99" customFormat="1">
      <c r="A1483" s="92"/>
      <c r="B1483" s="92"/>
      <c r="C1483" s="93"/>
      <c r="D1483" s="115"/>
      <c r="E1483" s="92"/>
      <c r="G1483" s="93"/>
      <c r="H1483" s="100"/>
      <c r="I1483" s="98"/>
      <c r="K1483" s="93"/>
      <c r="L1483" s="100"/>
      <c r="M1483" s="100"/>
      <c r="N1483" s="95"/>
      <c r="O1483" s="95"/>
      <c r="P1483" s="96"/>
      <c r="Q1483" s="93"/>
    </row>
    <row r="1484" spans="1:17" s="99" customFormat="1">
      <c r="A1484" s="92"/>
      <c r="B1484" s="92"/>
      <c r="C1484" s="93"/>
      <c r="D1484" s="115"/>
      <c r="E1484" s="92"/>
      <c r="G1484" s="93"/>
      <c r="H1484" s="100"/>
      <c r="I1484" s="98"/>
      <c r="K1484" s="93"/>
      <c r="L1484" s="100"/>
      <c r="M1484" s="100"/>
      <c r="N1484" s="95"/>
      <c r="O1484" s="95"/>
      <c r="P1484" s="96"/>
      <c r="Q1484" s="93"/>
    </row>
    <row r="1485" spans="1:17" s="99" customFormat="1">
      <c r="A1485" s="92"/>
      <c r="B1485" s="92"/>
      <c r="C1485" s="93"/>
      <c r="D1485" s="115"/>
      <c r="E1485" s="92"/>
      <c r="G1485" s="93"/>
      <c r="H1485" s="100"/>
      <c r="I1485" s="98"/>
      <c r="K1485" s="93"/>
      <c r="L1485" s="100"/>
      <c r="M1485" s="100"/>
      <c r="N1485" s="95"/>
      <c r="O1485" s="95"/>
      <c r="P1485" s="96"/>
      <c r="Q1485" s="93"/>
    </row>
    <row r="1486" spans="1:17" s="99" customFormat="1">
      <c r="A1486" s="92"/>
      <c r="B1486" s="92"/>
      <c r="C1486" s="93"/>
      <c r="D1486" s="115"/>
      <c r="E1486" s="92"/>
      <c r="G1486" s="93"/>
      <c r="H1486" s="100"/>
      <c r="I1486" s="98"/>
      <c r="K1486" s="93"/>
      <c r="L1486" s="100"/>
      <c r="M1486" s="100"/>
      <c r="N1486" s="95"/>
      <c r="O1486" s="95"/>
      <c r="P1486" s="96"/>
      <c r="Q1486" s="93"/>
    </row>
    <row r="1487" spans="1:17" s="99" customFormat="1">
      <c r="A1487" s="92"/>
      <c r="B1487" s="92"/>
      <c r="C1487" s="93"/>
      <c r="D1487" s="115"/>
      <c r="E1487" s="92"/>
      <c r="G1487" s="93"/>
      <c r="H1487" s="100"/>
      <c r="I1487" s="98"/>
      <c r="K1487" s="93"/>
      <c r="L1487" s="100"/>
      <c r="M1487" s="100"/>
      <c r="N1487" s="95"/>
      <c r="O1487" s="95"/>
      <c r="P1487" s="96"/>
      <c r="Q1487" s="93"/>
    </row>
    <row r="1488" spans="1:17" s="99" customFormat="1">
      <c r="A1488" s="92"/>
      <c r="B1488" s="92"/>
      <c r="C1488" s="93"/>
      <c r="D1488" s="115"/>
      <c r="E1488" s="92"/>
      <c r="G1488" s="93"/>
      <c r="H1488" s="100"/>
      <c r="I1488" s="98"/>
      <c r="K1488" s="93"/>
      <c r="L1488" s="100"/>
      <c r="M1488" s="100"/>
      <c r="N1488" s="95"/>
      <c r="O1488" s="95"/>
      <c r="P1488" s="96"/>
      <c r="Q1488" s="93"/>
    </row>
    <row r="1489" spans="1:17" s="99" customFormat="1">
      <c r="A1489" s="92"/>
      <c r="B1489" s="92"/>
      <c r="C1489" s="93"/>
      <c r="D1489" s="115"/>
      <c r="E1489" s="92"/>
      <c r="G1489" s="93"/>
      <c r="H1489" s="100"/>
      <c r="I1489" s="98"/>
      <c r="K1489" s="93"/>
      <c r="L1489" s="100"/>
      <c r="M1489" s="100"/>
      <c r="N1489" s="95"/>
      <c r="O1489" s="95"/>
      <c r="P1489" s="96"/>
      <c r="Q1489" s="93"/>
    </row>
    <row r="1490" spans="1:17" s="99" customFormat="1">
      <c r="A1490" s="92"/>
      <c r="B1490" s="92"/>
      <c r="C1490" s="93"/>
      <c r="D1490" s="115"/>
      <c r="E1490" s="92"/>
      <c r="G1490" s="93"/>
      <c r="H1490" s="100"/>
      <c r="I1490" s="98"/>
      <c r="K1490" s="93"/>
      <c r="L1490" s="100"/>
      <c r="M1490" s="100"/>
      <c r="N1490" s="95"/>
      <c r="O1490" s="95"/>
      <c r="P1490" s="96"/>
      <c r="Q1490" s="93"/>
    </row>
    <row r="1491" spans="1:17" s="99" customFormat="1">
      <c r="A1491" s="92"/>
      <c r="B1491" s="92"/>
      <c r="C1491" s="93"/>
      <c r="D1491" s="115"/>
      <c r="E1491" s="92"/>
      <c r="G1491" s="93"/>
      <c r="H1491" s="100"/>
      <c r="I1491" s="98"/>
      <c r="K1491" s="93"/>
      <c r="L1491" s="100"/>
      <c r="M1491" s="100"/>
      <c r="N1491" s="95"/>
      <c r="O1491" s="95"/>
      <c r="P1491" s="96"/>
      <c r="Q1491" s="93"/>
    </row>
    <row r="1492" spans="1:17" s="99" customFormat="1">
      <c r="A1492" s="92"/>
      <c r="B1492" s="92"/>
      <c r="C1492" s="93"/>
      <c r="D1492" s="115"/>
      <c r="E1492" s="92"/>
      <c r="G1492" s="93"/>
      <c r="H1492" s="100"/>
      <c r="I1492" s="98"/>
      <c r="K1492" s="93"/>
      <c r="L1492" s="100"/>
      <c r="M1492" s="100"/>
      <c r="N1492" s="95"/>
      <c r="O1492" s="95"/>
      <c r="P1492" s="96"/>
      <c r="Q1492" s="93"/>
    </row>
    <row r="1493" spans="1:17" s="99" customFormat="1">
      <c r="A1493" s="92"/>
      <c r="B1493" s="92"/>
      <c r="C1493" s="93"/>
      <c r="D1493" s="115"/>
      <c r="E1493" s="92"/>
      <c r="G1493" s="93"/>
      <c r="H1493" s="100"/>
      <c r="I1493" s="98"/>
      <c r="K1493" s="93"/>
      <c r="L1493" s="100"/>
      <c r="M1493" s="100"/>
      <c r="N1493" s="95"/>
      <c r="O1493" s="95"/>
      <c r="P1493" s="96"/>
      <c r="Q1493" s="93"/>
    </row>
    <row r="1494" spans="1:17" s="99" customFormat="1">
      <c r="A1494" s="92"/>
      <c r="B1494" s="92"/>
      <c r="C1494" s="93"/>
      <c r="D1494" s="115"/>
      <c r="E1494" s="92"/>
      <c r="G1494" s="93"/>
      <c r="H1494" s="100"/>
      <c r="I1494" s="98"/>
      <c r="K1494" s="93"/>
      <c r="L1494" s="100"/>
      <c r="M1494" s="100"/>
      <c r="N1494" s="95"/>
      <c r="O1494" s="95"/>
      <c r="P1494" s="96"/>
      <c r="Q1494" s="93"/>
    </row>
    <row r="1495" spans="1:17" s="99" customFormat="1">
      <c r="A1495" s="92"/>
      <c r="B1495" s="92"/>
      <c r="C1495" s="93"/>
      <c r="D1495" s="115"/>
      <c r="E1495" s="92"/>
      <c r="G1495" s="93"/>
      <c r="H1495" s="100"/>
      <c r="I1495" s="98"/>
      <c r="K1495" s="93"/>
      <c r="L1495" s="100"/>
      <c r="M1495" s="100"/>
      <c r="N1495" s="95"/>
      <c r="O1495" s="95"/>
      <c r="P1495" s="96"/>
      <c r="Q1495" s="93"/>
    </row>
    <row r="1496" spans="1:17" s="99" customFormat="1">
      <c r="A1496" s="92"/>
      <c r="B1496" s="92"/>
      <c r="C1496" s="93"/>
      <c r="D1496" s="115"/>
      <c r="E1496" s="92"/>
      <c r="G1496" s="93"/>
      <c r="H1496" s="100"/>
      <c r="I1496" s="98"/>
      <c r="K1496" s="93"/>
      <c r="L1496" s="100"/>
      <c r="M1496" s="100"/>
      <c r="N1496" s="95"/>
      <c r="O1496" s="95"/>
      <c r="P1496" s="96"/>
      <c r="Q1496" s="93"/>
    </row>
    <row r="1497" spans="1:17" s="99" customFormat="1">
      <c r="A1497" s="92"/>
      <c r="B1497" s="92"/>
      <c r="C1497" s="93"/>
      <c r="D1497" s="115"/>
      <c r="E1497" s="92"/>
      <c r="G1497" s="93"/>
      <c r="H1497" s="100"/>
      <c r="I1497" s="98"/>
      <c r="K1497" s="93"/>
      <c r="L1497" s="100"/>
      <c r="M1497" s="100"/>
      <c r="N1497" s="95"/>
      <c r="O1497" s="95"/>
      <c r="P1497" s="96"/>
      <c r="Q1497" s="93"/>
    </row>
    <row r="1498" spans="1:17" s="99" customFormat="1">
      <c r="A1498" s="92"/>
      <c r="B1498" s="92"/>
      <c r="C1498" s="93"/>
      <c r="D1498" s="115"/>
      <c r="E1498" s="92"/>
      <c r="G1498" s="93"/>
      <c r="H1498" s="100"/>
      <c r="I1498" s="98"/>
      <c r="K1498" s="93"/>
      <c r="L1498" s="100"/>
      <c r="M1498" s="100"/>
      <c r="N1498" s="95"/>
      <c r="O1498" s="95"/>
      <c r="P1498" s="96"/>
      <c r="Q1498" s="93"/>
    </row>
    <row r="1499" spans="1:17" s="99" customFormat="1">
      <c r="A1499" s="92"/>
      <c r="B1499" s="92"/>
      <c r="C1499" s="93"/>
      <c r="D1499" s="115"/>
      <c r="E1499" s="92"/>
      <c r="G1499" s="93"/>
      <c r="H1499" s="100"/>
      <c r="I1499" s="98"/>
      <c r="K1499" s="93"/>
      <c r="L1499" s="100"/>
      <c r="M1499" s="100"/>
      <c r="N1499" s="95"/>
      <c r="O1499" s="95"/>
      <c r="P1499" s="96"/>
      <c r="Q1499" s="93"/>
    </row>
    <row r="1500" spans="1:17" s="99" customFormat="1">
      <c r="A1500" s="92"/>
      <c r="B1500" s="92"/>
      <c r="C1500" s="93"/>
      <c r="D1500" s="115"/>
      <c r="E1500" s="92"/>
      <c r="G1500" s="93"/>
      <c r="H1500" s="100"/>
      <c r="I1500" s="98"/>
      <c r="K1500" s="93"/>
      <c r="L1500" s="100"/>
      <c r="M1500" s="100"/>
      <c r="N1500" s="95"/>
      <c r="O1500" s="95"/>
      <c r="P1500" s="96"/>
      <c r="Q1500" s="93"/>
    </row>
    <row r="1501" spans="1:17" s="99" customFormat="1">
      <c r="A1501" s="92"/>
      <c r="B1501" s="92"/>
      <c r="C1501" s="93"/>
      <c r="D1501" s="115"/>
      <c r="E1501" s="92"/>
      <c r="G1501" s="93"/>
      <c r="H1501" s="100"/>
      <c r="I1501" s="98"/>
      <c r="K1501" s="93"/>
      <c r="L1501" s="100"/>
      <c r="M1501" s="100"/>
      <c r="N1501" s="95"/>
      <c r="O1501" s="95"/>
      <c r="P1501" s="96"/>
      <c r="Q1501" s="93"/>
    </row>
    <row r="1502" spans="1:17" s="99" customFormat="1">
      <c r="A1502" s="92"/>
      <c r="B1502" s="92"/>
      <c r="C1502" s="93"/>
      <c r="D1502" s="115"/>
      <c r="E1502" s="92"/>
      <c r="G1502" s="93"/>
      <c r="H1502" s="100"/>
      <c r="I1502" s="98"/>
      <c r="K1502" s="93"/>
      <c r="L1502" s="100"/>
      <c r="M1502" s="100"/>
      <c r="N1502" s="95"/>
      <c r="O1502" s="95"/>
      <c r="P1502" s="96"/>
      <c r="Q1502" s="93"/>
    </row>
    <row r="1503" spans="1:17" s="99" customFormat="1">
      <c r="A1503" s="92"/>
      <c r="B1503" s="92"/>
      <c r="C1503" s="93"/>
      <c r="D1503" s="115"/>
      <c r="E1503" s="92"/>
      <c r="G1503" s="93"/>
      <c r="H1503" s="100"/>
      <c r="I1503" s="98"/>
      <c r="K1503" s="93"/>
      <c r="L1503" s="100"/>
      <c r="M1503" s="100"/>
      <c r="N1503" s="95"/>
      <c r="O1503" s="95"/>
      <c r="P1503" s="96"/>
      <c r="Q1503" s="93"/>
    </row>
    <row r="1504" spans="1:17" s="99" customFormat="1">
      <c r="A1504" s="92"/>
      <c r="B1504" s="92"/>
      <c r="C1504" s="93"/>
      <c r="D1504" s="115"/>
      <c r="E1504" s="92"/>
      <c r="G1504" s="93"/>
      <c r="H1504" s="100"/>
      <c r="I1504" s="98"/>
      <c r="K1504" s="93"/>
      <c r="L1504" s="100"/>
      <c r="M1504" s="100"/>
      <c r="N1504" s="95"/>
      <c r="O1504" s="95"/>
      <c r="P1504" s="96"/>
      <c r="Q1504" s="93"/>
    </row>
    <row r="1505" spans="1:17" s="99" customFormat="1">
      <c r="A1505" s="92"/>
      <c r="B1505" s="92"/>
      <c r="C1505" s="93"/>
      <c r="D1505" s="115"/>
      <c r="E1505" s="92"/>
      <c r="G1505" s="93"/>
      <c r="H1505" s="100"/>
      <c r="I1505" s="98"/>
      <c r="K1505" s="93"/>
      <c r="L1505" s="100"/>
      <c r="M1505" s="100"/>
      <c r="N1505" s="95"/>
      <c r="O1505" s="95"/>
      <c r="P1505" s="96"/>
      <c r="Q1505" s="93"/>
    </row>
    <row r="1506" spans="1:17" s="99" customFormat="1">
      <c r="A1506" s="92"/>
      <c r="B1506" s="92"/>
      <c r="C1506" s="93"/>
      <c r="D1506" s="115"/>
      <c r="E1506" s="92"/>
      <c r="G1506" s="93"/>
      <c r="H1506" s="100"/>
      <c r="I1506" s="98"/>
      <c r="K1506" s="93"/>
      <c r="L1506" s="100"/>
      <c r="M1506" s="100"/>
      <c r="N1506" s="95"/>
      <c r="O1506" s="95"/>
      <c r="P1506" s="96"/>
      <c r="Q1506" s="93"/>
    </row>
    <row r="1507" spans="1:17" s="99" customFormat="1">
      <c r="A1507" s="92"/>
      <c r="B1507" s="92"/>
      <c r="C1507" s="93"/>
      <c r="D1507" s="115"/>
      <c r="E1507" s="92"/>
      <c r="G1507" s="93"/>
      <c r="H1507" s="100"/>
      <c r="I1507" s="98"/>
      <c r="K1507" s="93"/>
      <c r="L1507" s="100"/>
      <c r="M1507" s="100"/>
      <c r="N1507" s="95"/>
      <c r="O1507" s="95"/>
      <c r="P1507" s="96"/>
      <c r="Q1507" s="93"/>
    </row>
    <row r="1508" spans="1:17" s="99" customFormat="1">
      <c r="A1508" s="92"/>
      <c r="B1508" s="92"/>
      <c r="C1508" s="93"/>
      <c r="D1508" s="115"/>
      <c r="E1508" s="92"/>
      <c r="G1508" s="93"/>
      <c r="H1508" s="100"/>
      <c r="I1508" s="98"/>
      <c r="K1508" s="93"/>
      <c r="L1508" s="100"/>
      <c r="M1508" s="100"/>
      <c r="N1508" s="95"/>
      <c r="O1508" s="95"/>
      <c r="P1508" s="96"/>
      <c r="Q1508" s="93"/>
    </row>
    <row r="1509" spans="1:17" s="99" customFormat="1">
      <c r="A1509" s="92"/>
      <c r="B1509" s="92"/>
      <c r="C1509" s="93"/>
      <c r="D1509" s="115"/>
      <c r="E1509" s="92"/>
      <c r="G1509" s="93"/>
      <c r="H1509" s="100"/>
      <c r="I1509" s="98"/>
      <c r="K1509" s="93"/>
      <c r="L1509" s="100"/>
      <c r="M1509" s="100"/>
      <c r="N1509" s="95"/>
      <c r="O1509" s="95"/>
      <c r="P1509" s="96"/>
      <c r="Q1509" s="93"/>
    </row>
    <row r="1510" spans="1:17" s="99" customFormat="1">
      <c r="A1510" s="92"/>
      <c r="B1510" s="92"/>
      <c r="C1510" s="93"/>
      <c r="D1510" s="115"/>
      <c r="E1510" s="92"/>
      <c r="G1510" s="93"/>
      <c r="H1510" s="100"/>
      <c r="I1510" s="98"/>
      <c r="K1510" s="93"/>
      <c r="L1510" s="100"/>
      <c r="M1510" s="100"/>
      <c r="N1510" s="95"/>
      <c r="O1510" s="95"/>
      <c r="P1510" s="96"/>
      <c r="Q1510" s="93"/>
    </row>
    <row r="1511" spans="1:17" s="99" customFormat="1">
      <c r="A1511" s="92"/>
      <c r="B1511" s="92"/>
      <c r="C1511" s="93"/>
      <c r="D1511" s="115"/>
      <c r="E1511" s="92"/>
      <c r="G1511" s="93"/>
      <c r="H1511" s="100"/>
      <c r="I1511" s="98"/>
      <c r="K1511" s="93"/>
      <c r="L1511" s="100"/>
      <c r="M1511" s="100"/>
      <c r="N1511" s="95"/>
      <c r="O1511" s="95"/>
      <c r="P1511" s="96"/>
      <c r="Q1511" s="93"/>
    </row>
    <row r="1512" spans="1:17" s="99" customFormat="1">
      <c r="A1512" s="92"/>
      <c r="B1512" s="92"/>
      <c r="C1512" s="93"/>
      <c r="D1512" s="115"/>
      <c r="E1512" s="92"/>
      <c r="G1512" s="93"/>
      <c r="H1512" s="100"/>
      <c r="I1512" s="98"/>
      <c r="K1512" s="93"/>
      <c r="L1512" s="100"/>
      <c r="M1512" s="100"/>
      <c r="N1512" s="95"/>
      <c r="O1512" s="95"/>
      <c r="P1512" s="96"/>
      <c r="Q1512" s="93"/>
    </row>
    <row r="1513" spans="1:17" s="99" customFormat="1">
      <c r="A1513" s="92"/>
      <c r="B1513" s="92"/>
      <c r="C1513" s="93"/>
      <c r="D1513" s="115"/>
      <c r="E1513" s="92"/>
      <c r="G1513" s="93"/>
      <c r="H1513" s="100"/>
      <c r="I1513" s="98"/>
      <c r="K1513" s="93"/>
      <c r="L1513" s="100"/>
      <c r="M1513" s="100"/>
      <c r="N1513" s="95"/>
      <c r="O1513" s="95"/>
      <c r="P1513" s="96"/>
      <c r="Q1513" s="93"/>
    </row>
    <row r="1514" spans="1:17" s="99" customFormat="1">
      <c r="A1514" s="92"/>
      <c r="B1514" s="92"/>
      <c r="C1514" s="93"/>
      <c r="D1514" s="115"/>
      <c r="E1514" s="92"/>
      <c r="G1514" s="93"/>
      <c r="H1514" s="100"/>
      <c r="I1514" s="98"/>
      <c r="K1514" s="93"/>
      <c r="L1514" s="100"/>
      <c r="M1514" s="100"/>
      <c r="N1514" s="95"/>
      <c r="O1514" s="95"/>
      <c r="P1514" s="96"/>
      <c r="Q1514" s="93"/>
    </row>
    <row r="1515" spans="1:17" s="99" customFormat="1">
      <c r="A1515" s="92"/>
      <c r="B1515" s="92"/>
      <c r="C1515" s="93"/>
      <c r="D1515" s="115"/>
      <c r="E1515" s="92"/>
      <c r="G1515" s="93"/>
      <c r="H1515" s="100"/>
      <c r="I1515" s="98"/>
      <c r="K1515" s="93"/>
      <c r="L1515" s="100"/>
      <c r="M1515" s="100"/>
      <c r="N1515" s="95"/>
      <c r="O1515" s="95"/>
      <c r="P1515" s="96"/>
      <c r="Q1515" s="93"/>
    </row>
    <row r="1516" spans="1:17" s="99" customFormat="1">
      <c r="A1516" s="92"/>
      <c r="B1516" s="92"/>
      <c r="C1516" s="93"/>
      <c r="D1516" s="115"/>
      <c r="E1516" s="92"/>
      <c r="G1516" s="93"/>
      <c r="H1516" s="100"/>
      <c r="I1516" s="98"/>
      <c r="K1516" s="93"/>
      <c r="L1516" s="100"/>
      <c r="M1516" s="100"/>
      <c r="N1516" s="95"/>
      <c r="O1516" s="95"/>
      <c r="P1516" s="96"/>
      <c r="Q1516" s="93"/>
    </row>
    <row r="1517" spans="1:17" s="99" customFormat="1">
      <c r="A1517" s="92"/>
      <c r="B1517" s="92"/>
      <c r="C1517" s="93"/>
      <c r="D1517" s="115"/>
      <c r="E1517" s="92"/>
      <c r="G1517" s="93"/>
      <c r="H1517" s="100"/>
      <c r="I1517" s="98"/>
      <c r="K1517" s="93"/>
      <c r="L1517" s="100"/>
      <c r="M1517" s="100"/>
      <c r="N1517" s="95"/>
      <c r="O1517" s="95"/>
      <c r="P1517" s="96"/>
      <c r="Q1517" s="93"/>
    </row>
    <row r="1518" spans="1:17" s="99" customFormat="1">
      <c r="A1518" s="92"/>
      <c r="B1518" s="92"/>
      <c r="C1518" s="93"/>
      <c r="D1518" s="115"/>
      <c r="E1518" s="92"/>
      <c r="G1518" s="93"/>
      <c r="H1518" s="100"/>
      <c r="I1518" s="98"/>
      <c r="K1518" s="93"/>
      <c r="L1518" s="100"/>
      <c r="M1518" s="100"/>
      <c r="N1518" s="95"/>
      <c r="O1518" s="95"/>
      <c r="P1518" s="96"/>
      <c r="Q1518" s="93"/>
    </row>
    <row r="1519" spans="1:17" s="99" customFormat="1">
      <c r="A1519" s="92"/>
      <c r="B1519" s="92"/>
      <c r="C1519" s="93"/>
      <c r="D1519" s="115"/>
      <c r="E1519" s="92"/>
      <c r="G1519" s="93"/>
      <c r="H1519" s="100"/>
      <c r="I1519" s="98"/>
      <c r="K1519" s="93"/>
      <c r="L1519" s="100"/>
      <c r="M1519" s="100"/>
      <c r="N1519" s="95"/>
      <c r="O1519" s="95"/>
      <c r="P1519" s="96"/>
      <c r="Q1519" s="93"/>
    </row>
    <row r="1520" spans="1:17" s="99" customFormat="1">
      <c r="A1520" s="92"/>
      <c r="B1520" s="92"/>
      <c r="C1520" s="93"/>
      <c r="D1520" s="115"/>
      <c r="E1520" s="92"/>
      <c r="G1520" s="93"/>
      <c r="H1520" s="100"/>
      <c r="I1520" s="98"/>
      <c r="K1520" s="93"/>
      <c r="L1520" s="100"/>
      <c r="M1520" s="100"/>
      <c r="N1520" s="95"/>
      <c r="O1520" s="95"/>
      <c r="P1520" s="96"/>
      <c r="Q1520" s="93"/>
    </row>
    <row r="1521" spans="1:17" s="99" customFormat="1">
      <c r="A1521" s="92"/>
      <c r="B1521" s="92"/>
      <c r="C1521" s="93"/>
      <c r="D1521" s="115"/>
      <c r="E1521" s="92"/>
      <c r="G1521" s="93"/>
      <c r="H1521" s="100"/>
      <c r="I1521" s="98"/>
      <c r="K1521" s="93"/>
      <c r="L1521" s="100"/>
      <c r="M1521" s="100"/>
      <c r="N1521" s="95"/>
      <c r="O1521" s="95"/>
      <c r="P1521" s="96"/>
      <c r="Q1521" s="93"/>
    </row>
    <row r="1522" spans="1:17" s="99" customFormat="1">
      <c r="A1522" s="92"/>
      <c r="B1522" s="92"/>
      <c r="C1522" s="93"/>
      <c r="D1522" s="115"/>
      <c r="E1522" s="92"/>
      <c r="G1522" s="93"/>
      <c r="H1522" s="100"/>
      <c r="I1522" s="98"/>
      <c r="K1522" s="93"/>
      <c r="L1522" s="100"/>
      <c r="M1522" s="100"/>
      <c r="N1522" s="95"/>
      <c r="O1522" s="95"/>
      <c r="P1522" s="96"/>
      <c r="Q1522" s="93"/>
    </row>
    <row r="1523" spans="1:17" s="99" customFormat="1">
      <c r="A1523" s="92"/>
      <c r="B1523" s="92"/>
      <c r="C1523" s="93"/>
      <c r="D1523" s="115"/>
      <c r="E1523" s="92"/>
      <c r="G1523" s="93"/>
      <c r="H1523" s="100"/>
      <c r="I1523" s="98"/>
      <c r="K1523" s="93"/>
      <c r="L1523" s="100"/>
      <c r="M1523" s="100"/>
      <c r="N1523" s="95"/>
      <c r="O1523" s="95"/>
      <c r="P1523" s="96"/>
      <c r="Q1523" s="93"/>
    </row>
    <row r="1524" spans="1:17" s="99" customFormat="1">
      <c r="A1524" s="92"/>
      <c r="B1524" s="92"/>
      <c r="C1524" s="93"/>
      <c r="D1524" s="115"/>
      <c r="E1524" s="92"/>
      <c r="G1524" s="93"/>
      <c r="H1524" s="100"/>
      <c r="I1524" s="98"/>
      <c r="K1524" s="93"/>
      <c r="L1524" s="100"/>
      <c r="M1524" s="100"/>
      <c r="N1524" s="95"/>
      <c r="O1524" s="95"/>
      <c r="P1524" s="96"/>
      <c r="Q1524" s="93"/>
    </row>
    <row r="1525" spans="1:17" s="99" customFormat="1">
      <c r="A1525" s="92"/>
      <c r="B1525" s="92"/>
      <c r="C1525" s="93"/>
      <c r="D1525" s="115"/>
      <c r="E1525" s="92"/>
      <c r="G1525" s="93"/>
      <c r="H1525" s="100"/>
      <c r="I1525" s="98"/>
      <c r="K1525" s="93"/>
      <c r="L1525" s="100"/>
      <c r="M1525" s="100"/>
      <c r="N1525" s="95"/>
      <c r="O1525" s="95"/>
      <c r="P1525" s="96"/>
      <c r="Q1525" s="93"/>
    </row>
    <row r="1526" spans="1:17" s="99" customFormat="1">
      <c r="A1526" s="92"/>
      <c r="B1526" s="92"/>
      <c r="C1526" s="93"/>
      <c r="D1526" s="115"/>
      <c r="E1526" s="92"/>
      <c r="G1526" s="93"/>
      <c r="H1526" s="100"/>
      <c r="I1526" s="98"/>
      <c r="K1526" s="93"/>
      <c r="L1526" s="100"/>
      <c r="M1526" s="100"/>
      <c r="N1526" s="95"/>
      <c r="O1526" s="95"/>
      <c r="P1526" s="96"/>
      <c r="Q1526" s="93"/>
    </row>
    <row r="1527" spans="1:17" s="99" customFormat="1">
      <c r="A1527" s="92"/>
      <c r="B1527" s="92"/>
      <c r="C1527" s="93"/>
      <c r="D1527" s="115"/>
      <c r="E1527" s="92"/>
      <c r="G1527" s="93"/>
      <c r="H1527" s="100"/>
      <c r="I1527" s="98"/>
      <c r="K1527" s="93"/>
      <c r="L1527" s="100"/>
      <c r="M1527" s="100"/>
      <c r="N1527" s="95"/>
      <c r="O1527" s="95"/>
      <c r="P1527" s="96"/>
      <c r="Q1527" s="93"/>
    </row>
    <row r="1528" spans="1:17" s="99" customFormat="1">
      <c r="A1528" s="92"/>
      <c r="B1528" s="92"/>
      <c r="C1528" s="93"/>
      <c r="D1528" s="115"/>
      <c r="E1528" s="92"/>
      <c r="G1528" s="93"/>
      <c r="H1528" s="100"/>
      <c r="I1528" s="98"/>
      <c r="K1528" s="93"/>
      <c r="L1528" s="100"/>
      <c r="M1528" s="100"/>
      <c r="N1528" s="95"/>
      <c r="O1528" s="95"/>
      <c r="P1528" s="96"/>
      <c r="Q1528" s="93"/>
    </row>
    <row r="1529" spans="1:17" s="99" customFormat="1">
      <c r="A1529" s="92"/>
      <c r="B1529" s="92"/>
      <c r="C1529" s="93"/>
      <c r="D1529" s="115"/>
      <c r="E1529" s="92"/>
      <c r="G1529" s="93"/>
      <c r="H1529" s="100"/>
      <c r="I1529" s="98"/>
      <c r="K1529" s="93"/>
      <c r="L1529" s="100"/>
      <c r="M1529" s="100"/>
      <c r="N1529" s="95"/>
      <c r="O1529" s="95"/>
      <c r="P1529" s="96"/>
      <c r="Q1529" s="93"/>
    </row>
    <row r="1530" spans="1:17" s="99" customFormat="1">
      <c r="A1530" s="92"/>
      <c r="B1530" s="92"/>
      <c r="C1530" s="93"/>
      <c r="D1530" s="115"/>
      <c r="E1530" s="92"/>
      <c r="G1530" s="93"/>
      <c r="H1530" s="100"/>
      <c r="I1530" s="98"/>
      <c r="K1530" s="93"/>
      <c r="L1530" s="100"/>
      <c r="M1530" s="100"/>
      <c r="N1530" s="95"/>
      <c r="O1530" s="95"/>
      <c r="P1530" s="96"/>
      <c r="Q1530" s="93"/>
    </row>
    <row r="1531" spans="1:17" s="99" customFormat="1">
      <c r="A1531" s="92"/>
      <c r="B1531" s="92"/>
      <c r="C1531" s="93"/>
      <c r="D1531" s="115"/>
      <c r="E1531" s="92"/>
      <c r="G1531" s="93"/>
      <c r="H1531" s="100"/>
      <c r="I1531" s="98"/>
      <c r="K1531" s="93"/>
      <c r="L1531" s="100"/>
      <c r="M1531" s="100"/>
      <c r="N1531" s="95"/>
      <c r="O1531" s="95"/>
      <c r="P1531" s="96"/>
      <c r="Q1531" s="93"/>
    </row>
    <row r="1532" spans="1:17" s="99" customFormat="1">
      <c r="A1532" s="92"/>
      <c r="B1532" s="92"/>
      <c r="C1532" s="93"/>
      <c r="D1532" s="115"/>
      <c r="E1532" s="92"/>
      <c r="G1532" s="93"/>
      <c r="H1532" s="100"/>
      <c r="I1532" s="98"/>
      <c r="K1532" s="93"/>
      <c r="L1532" s="100"/>
      <c r="M1532" s="100"/>
      <c r="N1532" s="95"/>
      <c r="O1532" s="95"/>
      <c r="P1532" s="96"/>
      <c r="Q1532" s="93"/>
    </row>
    <row r="1533" spans="1:17" s="99" customFormat="1">
      <c r="A1533" s="92"/>
      <c r="B1533" s="92"/>
      <c r="C1533" s="93"/>
      <c r="D1533" s="115"/>
      <c r="E1533" s="92"/>
      <c r="G1533" s="93"/>
      <c r="H1533" s="100"/>
      <c r="I1533" s="98"/>
      <c r="K1533" s="93"/>
      <c r="L1533" s="100"/>
      <c r="M1533" s="100"/>
      <c r="N1533" s="95"/>
      <c r="O1533" s="95"/>
      <c r="P1533" s="96"/>
      <c r="Q1533" s="93"/>
    </row>
    <row r="1534" spans="1:17" s="99" customFormat="1">
      <c r="A1534" s="92"/>
      <c r="B1534" s="92"/>
      <c r="C1534" s="93"/>
      <c r="D1534" s="115"/>
      <c r="E1534" s="92"/>
      <c r="G1534" s="93"/>
      <c r="H1534" s="100"/>
      <c r="I1534" s="98"/>
      <c r="K1534" s="93"/>
      <c r="L1534" s="100"/>
      <c r="M1534" s="100"/>
      <c r="N1534" s="95"/>
      <c r="O1534" s="95"/>
      <c r="P1534" s="96"/>
      <c r="Q1534" s="93"/>
    </row>
    <row r="1535" spans="1:17" s="99" customFormat="1">
      <c r="A1535" s="92"/>
      <c r="B1535" s="92"/>
      <c r="C1535" s="93"/>
      <c r="D1535" s="115"/>
      <c r="E1535" s="92"/>
      <c r="G1535" s="93"/>
      <c r="H1535" s="100"/>
      <c r="I1535" s="98"/>
      <c r="K1535" s="93"/>
      <c r="L1535" s="100"/>
      <c r="M1535" s="100"/>
      <c r="N1535" s="95"/>
      <c r="O1535" s="95"/>
      <c r="P1535" s="96"/>
      <c r="Q1535" s="93"/>
    </row>
    <row r="1536" spans="1:17" s="99" customFormat="1">
      <c r="A1536" s="92"/>
      <c r="B1536" s="92"/>
      <c r="C1536" s="93"/>
      <c r="D1536" s="115"/>
      <c r="E1536" s="92"/>
      <c r="G1536" s="93"/>
      <c r="H1536" s="100"/>
      <c r="I1536" s="98"/>
      <c r="K1536" s="93"/>
      <c r="L1536" s="100"/>
      <c r="M1536" s="100"/>
      <c r="N1536" s="95"/>
      <c r="O1536" s="95"/>
      <c r="P1536" s="96"/>
      <c r="Q1536" s="93"/>
    </row>
    <row r="1537" spans="1:17" s="99" customFormat="1">
      <c r="A1537" s="92"/>
      <c r="B1537" s="92"/>
      <c r="C1537" s="93"/>
      <c r="D1537" s="115"/>
      <c r="E1537" s="92"/>
      <c r="G1537" s="93"/>
      <c r="H1537" s="100"/>
      <c r="I1537" s="98"/>
      <c r="K1537" s="93"/>
      <c r="L1537" s="100"/>
      <c r="M1537" s="100"/>
      <c r="N1537" s="95"/>
      <c r="O1537" s="95"/>
      <c r="P1537" s="96"/>
      <c r="Q1537" s="93"/>
    </row>
    <row r="1538" spans="1:17" s="99" customFormat="1">
      <c r="A1538" s="92"/>
      <c r="B1538" s="92"/>
      <c r="C1538" s="93"/>
      <c r="D1538" s="115"/>
      <c r="E1538" s="92"/>
      <c r="G1538" s="93"/>
      <c r="H1538" s="100"/>
      <c r="I1538" s="98"/>
      <c r="K1538" s="93"/>
      <c r="L1538" s="100"/>
      <c r="M1538" s="100"/>
      <c r="N1538" s="95"/>
      <c r="O1538" s="95"/>
      <c r="P1538" s="96"/>
      <c r="Q1538" s="93"/>
    </row>
    <row r="1539" spans="1:17" s="99" customFormat="1">
      <c r="A1539" s="92"/>
      <c r="B1539" s="92"/>
      <c r="C1539" s="93"/>
      <c r="D1539" s="115"/>
      <c r="E1539" s="92"/>
      <c r="G1539" s="93"/>
      <c r="H1539" s="100"/>
      <c r="I1539" s="98"/>
      <c r="K1539" s="93"/>
      <c r="L1539" s="100"/>
      <c r="M1539" s="100"/>
      <c r="N1539" s="95"/>
      <c r="O1539" s="95"/>
      <c r="P1539" s="96"/>
      <c r="Q1539" s="93"/>
    </row>
    <row r="1540" spans="1:17" s="99" customFormat="1">
      <c r="A1540" s="92"/>
      <c r="B1540" s="92"/>
      <c r="C1540" s="93"/>
      <c r="D1540" s="115"/>
      <c r="E1540" s="92"/>
      <c r="G1540" s="93"/>
      <c r="H1540" s="100"/>
      <c r="I1540" s="98"/>
      <c r="K1540" s="93"/>
      <c r="L1540" s="100"/>
      <c r="M1540" s="100"/>
      <c r="N1540" s="95"/>
      <c r="O1540" s="95"/>
      <c r="P1540" s="96"/>
      <c r="Q1540" s="93"/>
    </row>
    <row r="1541" spans="1:17" s="99" customFormat="1">
      <c r="A1541" s="92"/>
      <c r="B1541" s="92"/>
      <c r="C1541" s="93"/>
      <c r="D1541" s="115"/>
      <c r="E1541" s="92"/>
      <c r="G1541" s="93"/>
      <c r="H1541" s="100"/>
      <c r="I1541" s="98"/>
      <c r="K1541" s="93"/>
      <c r="L1541" s="100"/>
      <c r="M1541" s="100"/>
      <c r="N1541" s="95"/>
      <c r="O1541" s="95"/>
      <c r="P1541" s="96"/>
      <c r="Q1541" s="93"/>
    </row>
    <row r="1542" spans="1:17" s="99" customFormat="1">
      <c r="A1542" s="92"/>
      <c r="B1542" s="92"/>
      <c r="C1542" s="93"/>
      <c r="D1542" s="115"/>
      <c r="E1542" s="92"/>
      <c r="G1542" s="93"/>
      <c r="H1542" s="100"/>
      <c r="I1542" s="98"/>
      <c r="K1542" s="93"/>
      <c r="L1542" s="100"/>
      <c r="M1542" s="100"/>
      <c r="N1542" s="95"/>
      <c r="O1542" s="95"/>
      <c r="P1542" s="96"/>
      <c r="Q1542" s="93"/>
    </row>
    <row r="1543" spans="1:17" s="99" customFormat="1">
      <c r="A1543" s="92"/>
      <c r="B1543" s="92"/>
      <c r="C1543" s="93"/>
      <c r="D1543" s="115"/>
      <c r="E1543" s="92"/>
      <c r="G1543" s="93"/>
      <c r="H1543" s="100"/>
      <c r="I1543" s="98"/>
      <c r="K1543" s="93"/>
      <c r="L1543" s="100"/>
      <c r="M1543" s="100"/>
      <c r="N1543" s="95"/>
      <c r="O1543" s="95"/>
      <c r="P1543" s="96"/>
      <c r="Q1543" s="93"/>
    </row>
    <row r="1544" spans="1:17" s="99" customFormat="1">
      <c r="A1544" s="92"/>
      <c r="B1544" s="92"/>
      <c r="C1544" s="93"/>
      <c r="D1544" s="115"/>
      <c r="E1544" s="92"/>
      <c r="G1544" s="93"/>
      <c r="H1544" s="100"/>
      <c r="I1544" s="98"/>
      <c r="K1544" s="93"/>
      <c r="L1544" s="100"/>
      <c r="M1544" s="100"/>
      <c r="N1544" s="95"/>
      <c r="O1544" s="95"/>
      <c r="P1544" s="96"/>
      <c r="Q1544" s="93"/>
    </row>
    <row r="1545" spans="1:17" s="99" customFormat="1">
      <c r="A1545" s="92"/>
      <c r="B1545" s="92"/>
      <c r="C1545" s="93"/>
      <c r="D1545" s="115"/>
      <c r="E1545" s="92"/>
      <c r="G1545" s="93"/>
      <c r="H1545" s="100"/>
      <c r="I1545" s="98"/>
      <c r="K1545" s="93"/>
      <c r="L1545" s="100"/>
      <c r="M1545" s="100"/>
      <c r="N1545" s="95"/>
      <c r="O1545" s="95"/>
      <c r="P1545" s="96"/>
      <c r="Q1545" s="93"/>
    </row>
    <row r="1546" spans="1:17" s="99" customFormat="1">
      <c r="A1546" s="92"/>
      <c r="B1546" s="92"/>
      <c r="C1546" s="93"/>
      <c r="D1546" s="115"/>
      <c r="E1546" s="92"/>
      <c r="G1546" s="93"/>
      <c r="H1546" s="100"/>
      <c r="I1546" s="98"/>
      <c r="K1546" s="93"/>
      <c r="L1546" s="100"/>
      <c r="M1546" s="100"/>
      <c r="N1546" s="95"/>
      <c r="O1546" s="95"/>
      <c r="P1546" s="96"/>
      <c r="Q1546" s="93"/>
    </row>
    <row r="1547" spans="1:17" s="99" customFormat="1">
      <c r="A1547" s="92"/>
      <c r="B1547" s="92"/>
      <c r="C1547" s="93"/>
      <c r="D1547" s="115"/>
      <c r="E1547" s="92"/>
      <c r="G1547" s="93"/>
      <c r="H1547" s="100"/>
      <c r="I1547" s="98"/>
      <c r="K1547" s="93"/>
      <c r="L1547" s="100"/>
      <c r="M1547" s="100"/>
      <c r="N1547" s="95"/>
      <c r="O1547" s="95"/>
      <c r="P1547" s="96"/>
      <c r="Q1547" s="93"/>
    </row>
    <row r="1548" spans="1:17" s="99" customFormat="1">
      <c r="A1548" s="92"/>
      <c r="B1548" s="92"/>
      <c r="C1548" s="93"/>
      <c r="D1548" s="115"/>
      <c r="E1548" s="92"/>
      <c r="G1548" s="93"/>
      <c r="H1548" s="100"/>
      <c r="I1548" s="98"/>
      <c r="K1548" s="93"/>
      <c r="L1548" s="100"/>
      <c r="M1548" s="100"/>
      <c r="N1548" s="95"/>
      <c r="O1548" s="95"/>
      <c r="P1548" s="96"/>
      <c r="Q1548" s="93"/>
    </row>
    <row r="1549" spans="1:17" s="99" customFormat="1">
      <c r="A1549" s="92"/>
      <c r="B1549" s="92"/>
      <c r="C1549" s="93"/>
      <c r="D1549" s="115"/>
      <c r="E1549" s="92"/>
      <c r="G1549" s="93"/>
      <c r="H1549" s="100"/>
      <c r="I1549" s="98"/>
      <c r="K1549" s="93"/>
      <c r="L1549" s="100"/>
      <c r="M1549" s="100"/>
      <c r="N1549" s="95"/>
      <c r="O1549" s="95"/>
      <c r="P1549" s="96"/>
      <c r="Q1549" s="93"/>
    </row>
    <row r="1550" spans="1:17" s="99" customFormat="1">
      <c r="A1550" s="92"/>
      <c r="B1550" s="92"/>
      <c r="C1550" s="93"/>
      <c r="D1550" s="115"/>
      <c r="E1550" s="92"/>
      <c r="G1550" s="93"/>
      <c r="H1550" s="100"/>
      <c r="I1550" s="98"/>
      <c r="K1550" s="93"/>
      <c r="L1550" s="100"/>
      <c r="M1550" s="100"/>
      <c r="N1550" s="95"/>
      <c r="O1550" s="95"/>
      <c r="P1550" s="96"/>
      <c r="Q1550" s="93"/>
    </row>
    <row r="1551" spans="1:17" s="99" customFormat="1">
      <c r="A1551" s="92"/>
      <c r="B1551" s="92"/>
      <c r="C1551" s="93"/>
      <c r="D1551" s="115"/>
      <c r="E1551" s="92"/>
      <c r="G1551" s="93"/>
      <c r="H1551" s="100"/>
      <c r="I1551" s="98"/>
      <c r="K1551" s="93"/>
      <c r="L1551" s="100"/>
      <c r="M1551" s="100"/>
      <c r="N1551" s="95"/>
      <c r="O1551" s="95"/>
      <c r="P1551" s="96"/>
      <c r="Q1551" s="93"/>
    </row>
    <row r="1552" spans="1:17" s="99" customFormat="1">
      <c r="A1552" s="92"/>
      <c r="B1552" s="92"/>
      <c r="C1552" s="93"/>
      <c r="D1552" s="115"/>
      <c r="E1552" s="92"/>
      <c r="G1552" s="93"/>
      <c r="H1552" s="100"/>
      <c r="I1552" s="98"/>
      <c r="K1552" s="93"/>
      <c r="L1552" s="100"/>
      <c r="M1552" s="100"/>
      <c r="N1552" s="95"/>
      <c r="O1552" s="95"/>
      <c r="P1552" s="96"/>
      <c r="Q1552" s="93"/>
    </row>
    <row r="1553" spans="1:17" s="99" customFormat="1">
      <c r="A1553" s="92"/>
      <c r="B1553" s="92"/>
      <c r="C1553" s="93"/>
      <c r="D1553" s="115"/>
      <c r="E1553" s="92"/>
      <c r="G1553" s="93"/>
      <c r="H1553" s="100"/>
      <c r="I1553" s="98"/>
      <c r="K1553" s="93"/>
      <c r="L1553" s="100"/>
      <c r="M1553" s="100"/>
      <c r="N1553" s="95"/>
      <c r="O1553" s="95"/>
      <c r="P1553" s="96"/>
      <c r="Q1553" s="93"/>
    </row>
    <row r="1554" spans="1:17" s="99" customFormat="1">
      <c r="A1554" s="92"/>
      <c r="B1554" s="92"/>
      <c r="C1554" s="93"/>
      <c r="D1554" s="115"/>
      <c r="E1554" s="92"/>
      <c r="G1554" s="93"/>
      <c r="H1554" s="100"/>
      <c r="I1554" s="98"/>
      <c r="K1554" s="93"/>
      <c r="L1554" s="100"/>
      <c r="M1554" s="100"/>
      <c r="N1554" s="95"/>
      <c r="O1554" s="95"/>
      <c r="P1554" s="96"/>
      <c r="Q1554" s="93"/>
    </row>
    <row r="1555" spans="1:17" s="99" customFormat="1">
      <c r="A1555" s="92"/>
      <c r="B1555" s="92"/>
      <c r="C1555" s="93"/>
      <c r="D1555" s="115"/>
      <c r="E1555" s="92"/>
      <c r="G1555" s="93"/>
      <c r="H1555" s="100"/>
      <c r="I1555" s="98"/>
      <c r="K1555" s="93"/>
      <c r="L1555" s="100"/>
      <c r="M1555" s="100"/>
      <c r="N1555" s="95"/>
      <c r="O1555" s="95"/>
      <c r="P1555" s="96"/>
      <c r="Q1555" s="93"/>
    </row>
    <row r="1556" spans="1:17" s="99" customFormat="1">
      <c r="A1556" s="92"/>
      <c r="B1556" s="92"/>
      <c r="C1556" s="93"/>
      <c r="D1556" s="115"/>
      <c r="E1556" s="92"/>
      <c r="G1556" s="93"/>
      <c r="H1556" s="100"/>
      <c r="I1556" s="98"/>
      <c r="K1556" s="93"/>
      <c r="L1556" s="100"/>
      <c r="M1556" s="100"/>
      <c r="N1556" s="95"/>
      <c r="O1556" s="95"/>
      <c r="P1556" s="96"/>
      <c r="Q1556" s="93"/>
    </row>
    <row r="1557" spans="1:17" s="99" customFormat="1">
      <c r="A1557" s="92"/>
      <c r="B1557" s="92"/>
      <c r="C1557" s="93"/>
      <c r="D1557" s="115"/>
      <c r="E1557" s="92"/>
      <c r="G1557" s="93"/>
      <c r="H1557" s="100"/>
      <c r="I1557" s="98"/>
      <c r="K1557" s="93"/>
      <c r="L1557" s="100"/>
      <c r="M1557" s="100"/>
      <c r="N1557" s="95"/>
      <c r="O1557" s="95"/>
      <c r="P1557" s="96"/>
      <c r="Q1557" s="93"/>
    </row>
    <row r="1558" spans="1:17" s="99" customFormat="1">
      <c r="A1558" s="92"/>
      <c r="B1558" s="92"/>
      <c r="C1558" s="93"/>
      <c r="D1558" s="115"/>
      <c r="E1558" s="92"/>
      <c r="G1558" s="93"/>
      <c r="H1558" s="100"/>
      <c r="I1558" s="98"/>
      <c r="K1558" s="93"/>
      <c r="L1558" s="100"/>
      <c r="M1558" s="100"/>
      <c r="N1558" s="95"/>
      <c r="O1558" s="95"/>
      <c r="P1558" s="96"/>
      <c r="Q1558" s="93"/>
    </row>
    <row r="1559" spans="1:17" s="99" customFormat="1">
      <c r="A1559" s="92"/>
      <c r="B1559" s="92"/>
      <c r="C1559" s="93"/>
      <c r="D1559" s="115"/>
      <c r="E1559" s="92"/>
      <c r="G1559" s="93"/>
      <c r="H1559" s="100"/>
      <c r="I1559" s="98"/>
      <c r="K1559" s="93"/>
      <c r="L1559" s="100"/>
      <c r="M1559" s="100"/>
      <c r="N1559" s="95"/>
      <c r="O1559" s="95"/>
      <c r="P1559" s="96"/>
      <c r="Q1559" s="93"/>
    </row>
    <row r="1560" spans="1:17" s="99" customFormat="1">
      <c r="A1560" s="92"/>
      <c r="B1560" s="92"/>
      <c r="C1560" s="93"/>
      <c r="D1560" s="115"/>
      <c r="E1560" s="92"/>
      <c r="G1560" s="93"/>
      <c r="H1560" s="100"/>
      <c r="I1560" s="98"/>
      <c r="K1560" s="93"/>
      <c r="L1560" s="100"/>
      <c r="M1560" s="100"/>
      <c r="N1560" s="95"/>
      <c r="O1560" s="95"/>
      <c r="P1560" s="96"/>
      <c r="Q1560" s="93"/>
    </row>
    <row r="1561" spans="1:17" s="99" customFormat="1">
      <c r="A1561" s="92"/>
      <c r="B1561" s="92"/>
      <c r="C1561" s="93"/>
      <c r="D1561" s="115"/>
      <c r="E1561" s="92"/>
      <c r="G1561" s="93"/>
      <c r="H1561" s="100"/>
      <c r="I1561" s="98"/>
      <c r="K1561" s="93"/>
      <c r="L1561" s="100"/>
      <c r="M1561" s="100"/>
      <c r="N1561" s="95"/>
      <c r="O1561" s="95"/>
      <c r="P1561" s="96"/>
      <c r="Q1561" s="93"/>
    </row>
    <row r="1562" spans="1:17" s="99" customFormat="1">
      <c r="A1562" s="92"/>
      <c r="B1562" s="92"/>
      <c r="C1562" s="93"/>
      <c r="D1562" s="115"/>
      <c r="E1562" s="92"/>
      <c r="G1562" s="93"/>
      <c r="H1562" s="100"/>
      <c r="I1562" s="98"/>
      <c r="K1562" s="93"/>
      <c r="L1562" s="100"/>
      <c r="M1562" s="100"/>
      <c r="N1562" s="95"/>
      <c r="O1562" s="95"/>
      <c r="P1562" s="96"/>
      <c r="Q1562" s="93"/>
    </row>
    <row r="1563" spans="1:17" s="99" customFormat="1">
      <c r="A1563" s="92"/>
      <c r="B1563" s="92"/>
      <c r="C1563" s="93"/>
      <c r="D1563" s="115"/>
      <c r="E1563" s="92"/>
      <c r="G1563" s="93"/>
      <c r="H1563" s="100"/>
      <c r="I1563" s="98"/>
      <c r="K1563" s="93"/>
      <c r="L1563" s="100"/>
      <c r="M1563" s="100"/>
      <c r="N1563" s="95"/>
      <c r="O1563" s="95"/>
      <c r="P1563" s="96"/>
      <c r="Q1563" s="93"/>
    </row>
    <row r="1564" spans="1:17" s="99" customFormat="1">
      <c r="A1564" s="92"/>
      <c r="B1564" s="92"/>
      <c r="C1564" s="93"/>
      <c r="D1564" s="115"/>
      <c r="E1564" s="92"/>
      <c r="G1564" s="93"/>
      <c r="H1564" s="100"/>
      <c r="I1564" s="98"/>
      <c r="K1564" s="93"/>
      <c r="L1564" s="100"/>
      <c r="M1564" s="100"/>
      <c r="N1564" s="95"/>
      <c r="O1564" s="95"/>
      <c r="P1564" s="96"/>
      <c r="Q1564" s="93"/>
    </row>
    <row r="1565" spans="1:17" s="99" customFormat="1">
      <c r="A1565" s="92"/>
      <c r="B1565" s="92"/>
      <c r="C1565" s="93"/>
      <c r="D1565" s="115"/>
      <c r="E1565" s="92"/>
      <c r="G1565" s="93"/>
      <c r="H1565" s="100"/>
      <c r="I1565" s="98"/>
      <c r="K1565" s="93"/>
      <c r="L1565" s="100"/>
      <c r="M1565" s="100"/>
      <c r="N1565" s="95"/>
      <c r="O1565" s="95"/>
      <c r="P1565" s="96"/>
      <c r="Q1565" s="93"/>
    </row>
    <row r="1566" spans="1:17" s="99" customFormat="1">
      <c r="A1566" s="92"/>
      <c r="B1566" s="92"/>
      <c r="C1566" s="93"/>
      <c r="D1566" s="115"/>
      <c r="E1566" s="92"/>
      <c r="G1566" s="93"/>
      <c r="H1566" s="100"/>
      <c r="I1566" s="98"/>
      <c r="K1566" s="93"/>
      <c r="L1566" s="100"/>
      <c r="M1566" s="100"/>
      <c r="N1566" s="95"/>
      <c r="O1566" s="95"/>
      <c r="P1566" s="96"/>
      <c r="Q1566" s="93"/>
    </row>
    <row r="1567" spans="1:17" s="99" customFormat="1">
      <c r="A1567" s="92"/>
      <c r="B1567" s="92"/>
      <c r="C1567" s="93"/>
      <c r="D1567" s="115"/>
      <c r="E1567" s="92"/>
      <c r="G1567" s="93"/>
      <c r="H1567" s="100"/>
      <c r="I1567" s="98"/>
      <c r="K1567" s="93"/>
      <c r="L1567" s="100"/>
      <c r="M1567" s="100"/>
      <c r="N1567" s="95"/>
      <c r="O1567" s="95"/>
      <c r="P1567" s="96"/>
      <c r="Q1567" s="93"/>
    </row>
    <row r="1568" spans="1:17" s="99" customFormat="1">
      <c r="A1568" s="92"/>
      <c r="B1568" s="92"/>
      <c r="C1568" s="93"/>
      <c r="D1568" s="115"/>
      <c r="E1568" s="92"/>
      <c r="G1568" s="93"/>
      <c r="H1568" s="100"/>
      <c r="I1568" s="98"/>
      <c r="K1568" s="93"/>
      <c r="L1568" s="100"/>
      <c r="M1568" s="100"/>
      <c r="N1568" s="95"/>
      <c r="O1568" s="95"/>
      <c r="P1568" s="96"/>
      <c r="Q1568" s="93"/>
    </row>
    <row r="1569" spans="1:17" s="99" customFormat="1">
      <c r="A1569" s="92"/>
      <c r="B1569" s="92"/>
      <c r="C1569" s="93"/>
      <c r="D1569" s="115"/>
      <c r="E1569" s="92"/>
      <c r="G1569" s="93"/>
      <c r="H1569" s="100"/>
      <c r="I1569" s="98"/>
      <c r="K1569" s="93"/>
      <c r="L1569" s="100"/>
      <c r="M1569" s="100"/>
      <c r="N1569" s="95"/>
      <c r="O1569" s="95"/>
      <c r="P1569" s="96"/>
      <c r="Q1569" s="93"/>
    </row>
    <row r="1570" spans="1:17" s="99" customFormat="1">
      <c r="A1570" s="92"/>
      <c r="B1570" s="92"/>
      <c r="C1570" s="93"/>
      <c r="D1570" s="115"/>
      <c r="E1570" s="92"/>
      <c r="G1570" s="93"/>
      <c r="H1570" s="100"/>
      <c r="I1570" s="98"/>
      <c r="K1570" s="93"/>
      <c r="L1570" s="100"/>
      <c r="M1570" s="100"/>
      <c r="N1570" s="95"/>
      <c r="O1570" s="95"/>
      <c r="P1570" s="96"/>
      <c r="Q1570" s="93"/>
    </row>
    <row r="1571" spans="1:17" s="99" customFormat="1">
      <c r="A1571" s="92"/>
      <c r="B1571" s="92"/>
      <c r="C1571" s="93"/>
      <c r="D1571" s="115"/>
      <c r="E1571" s="92"/>
      <c r="G1571" s="93"/>
      <c r="H1571" s="100"/>
      <c r="I1571" s="98"/>
      <c r="K1571" s="93"/>
      <c r="L1571" s="100"/>
      <c r="M1571" s="100"/>
      <c r="N1571" s="95"/>
      <c r="O1571" s="95"/>
      <c r="P1571" s="96"/>
      <c r="Q1571" s="93"/>
    </row>
    <row r="1572" spans="1:17" s="99" customFormat="1">
      <c r="A1572" s="92"/>
      <c r="B1572" s="92"/>
      <c r="C1572" s="93"/>
      <c r="D1572" s="115"/>
      <c r="E1572" s="92"/>
      <c r="G1572" s="93"/>
      <c r="H1572" s="100"/>
      <c r="I1572" s="98"/>
      <c r="K1572" s="93"/>
      <c r="L1572" s="100"/>
      <c r="M1572" s="100"/>
      <c r="N1572" s="95"/>
      <c r="O1572" s="95"/>
      <c r="P1572" s="96"/>
      <c r="Q1572" s="93"/>
    </row>
    <row r="1573" spans="1:17" s="99" customFormat="1">
      <c r="A1573" s="92"/>
      <c r="B1573" s="92"/>
      <c r="C1573" s="93"/>
      <c r="D1573" s="115"/>
      <c r="E1573" s="92"/>
      <c r="G1573" s="93"/>
      <c r="H1573" s="100"/>
      <c r="I1573" s="98"/>
      <c r="K1573" s="93"/>
      <c r="L1573" s="100"/>
      <c r="M1573" s="100"/>
      <c r="N1573" s="95"/>
      <c r="O1573" s="95"/>
      <c r="P1573" s="96"/>
      <c r="Q1573" s="93"/>
    </row>
    <row r="1574" spans="1:17" s="99" customFormat="1">
      <c r="A1574" s="92"/>
      <c r="B1574" s="92"/>
      <c r="C1574" s="93"/>
      <c r="D1574" s="115"/>
      <c r="E1574" s="92"/>
      <c r="G1574" s="93"/>
      <c r="H1574" s="100"/>
      <c r="I1574" s="98"/>
      <c r="K1574" s="93"/>
      <c r="L1574" s="100"/>
      <c r="M1574" s="100"/>
      <c r="N1574" s="95"/>
      <c r="O1574" s="95"/>
      <c r="P1574" s="96"/>
      <c r="Q1574" s="93"/>
    </row>
    <row r="1575" spans="1:17" s="99" customFormat="1">
      <c r="A1575" s="92"/>
      <c r="B1575" s="92"/>
      <c r="C1575" s="93"/>
      <c r="D1575" s="115"/>
      <c r="E1575" s="92"/>
      <c r="G1575" s="93"/>
      <c r="H1575" s="100"/>
      <c r="I1575" s="98"/>
      <c r="K1575" s="93"/>
      <c r="L1575" s="100"/>
      <c r="M1575" s="100"/>
      <c r="N1575" s="95"/>
      <c r="O1575" s="95"/>
      <c r="P1575" s="96"/>
      <c r="Q1575" s="93"/>
    </row>
    <row r="1576" spans="1:17" s="99" customFormat="1">
      <c r="A1576" s="92"/>
      <c r="B1576" s="92"/>
      <c r="C1576" s="93"/>
      <c r="D1576" s="115"/>
      <c r="E1576" s="92"/>
      <c r="G1576" s="93"/>
      <c r="H1576" s="100"/>
      <c r="I1576" s="98"/>
      <c r="K1576" s="93"/>
      <c r="L1576" s="100"/>
      <c r="M1576" s="100"/>
      <c r="N1576" s="95"/>
      <c r="O1576" s="95"/>
      <c r="P1576" s="96"/>
      <c r="Q1576" s="93"/>
    </row>
    <row r="1577" spans="1:17" s="99" customFormat="1">
      <c r="A1577" s="92"/>
      <c r="B1577" s="92"/>
      <c r="C1577" s="93"/>
      <c r="D1577" s="115"/>
      <c r="E1577" s="92"/>
      <c r="G1577" s="93"/>
      <c r="H1577" s="100"/>
      <c r="I1577" s="98"/>
      <c r="K1577" s="93"/>
      <c r="L1577" s="100"/>
      <c r="M1577" s="100"/>
      <c r="N1577" s="95"/>
      <c r="O1577" s="95"/>
      <c r="P1577" s="96"/>
      <c r="Q1577" s="93"/>
    </row>
    <row r="1578" spans="1:17" s="99" customFormat="1">
      <c r="A1578" s="92"/>
      <c r="B1578" s="92"/>
      <c r="C1578" s="93"/>
      <c r="D1578" s="115"/>
      <c r="E1578" s="92"/>
      <c r="G1578" s="93"/>
      <c r="H1578" s="100"/>
      <c r="I1578" s="98"/>
      <c r="K1578" s="93"/>
      <c r="L1578" s="100"/>
      <c r="M1578" s="100"/>
      <c r="N1578" s="95"/>
      <c r="O1578" s="95"/>
      <c r="P1578" s="96"/>
      <c r="Q1578" s="93"/>
    </row>
    <row r="1579" spans="1:17" s="99" customFormat="1">
      <c r="A1579" s="92"/>
      <c r="B1579" s="92"/>
      <c r="C1579" s="93"/>
      <c r="D1579" s="115"/>
      <c r="E1579" s="92"/>
      <c r="G1579" s="93"/>
      <c r="H1579" s="100"/>
      <c r="I1579" s="98"/>
      <c r="K1579" s="93"/>
      <c r="L1579" s="100"/>
      <c r="M1579" s="100"/>
      <c r="N1579" s="95"/>
      <c r="O1579" s="95"/>
      <c r="P1579" s="96"/>
      <c r="Q1579" s="93"/>
    </row>
    <row r="1580" spans="1:17" s="99" customFormat="1">
      <c r="A1580" s="92"/>
      <c r="B1580" s="92"/>
      <c r="C1580" s="93"/>
      <c r="D1580" s="115"/>
      <c r="E1580" s="92"/>
      <c r="G1580" s="93"/>
      <c r="H1580" s="100"/>
      <c r="I1580" s="98"/>
      <c r="K1580" s="93"/>
      <c r="L1580" s="100"/>
      <c r="M1580" s="100"/>
      <c r="N1580" s="95"/>
      <c r="O1580" s="95"/>
      <c r="P1580" s="96"/>
      <c r="Q1580" s="93"/>
    </row>
    <row r="1581" spans="1:17" s="99" customFormat="1">
      <c r="A1581" s="92"/>
      <c r="B1581" s="92"/>
      <c r="C1581" s="93"/>
      <c r="D1581" s="115"/>
      <c r="E1581" s="92"/>
      <c r="G1581" s="93"/>
      <c r="H1581" s="100"/>
      <c r="I1581" s="98"/>
      <c r="K1581" s="93"/>
      <c r="L1581" s="100"/>
      <c r="M1581" s="100"/>
      <c r="N1581" s="95"/>
      <c r="O1581" s="95"/>
      <c r="P1581" s="96"/>
      <c r="Q1581" s="93"/>
    </row>
    <row r="1582" spans="1:17" s="99" customFormat="1">
      <c r="A1582" s="92"/>
      <c r="B1582" s="92"/>
      <c r="C1582" s="93"/>
      <c r="D1582" s="115"/>
      <c r="E1582" s="92"/>
      <c r="G1582" s="93"/>
      <c r="H1582" s="100"/>
      <c r="I1582" s="98"/>
      <c r="K1582" s="93"/>
      <c r="L1582" s="100"/>
      <c r="M1582" s="100"/>
      <c r="N1582" s="95"/>
      <c r="O1582" s="95"/>
      <c r="P1582" s="96"/>
      <c r="Q1582" s="93"/>
    </row>
    <row r="1583" spans="1:17" s="99" customFormat="1">
      <c r="A1583" s="92"/>
      <c r="B1583" s="92"/>
      <c r="C1583" s="93"/>
      <c r="D1583" s="115"/>
      <c r="E1583" s="92"/>
      <c r="G1583" s="93"/>
      <c r="H1583" s="100"/>
      <c r="I1583" s="98"/>
      <c r="K1583" s="93"/>
      <c r="L1583" s="100"/>
      <c r="M1583" s="100"/>
      <c r="N1583" s="95"/>
      <c r="O1583" s="95"/>
      <c r="P1583" s="96"/>
      <c r="Q1583" s="93"/>
    </row>
    <row r="1584" spans="1:17" s="99" customFormat="1">
      <c r="A1584" s="92"/>
      <c r="B1584" s="92"/>
      <c r="C1584" s="93"/>
      <c r="D1584" s="115"/>
      <c r="E1584" s="92"/>
      <c r="G1584" s="93"/>
      <c r="H1584" s="100"/>
      <c r="I1584" s="98"/>
      <c r="K1584" s="93"/>
      <c r="L1584" s="100"/>
      <c r="M1584" s="100"/>
      <c r="N1584" s="95"/>
      <c r="O1584" s="95"/>
      <c r="P1584" s="96"/>
      <c r="Q1584" s="93"/>
    </row>
    <row r="1585" spans="1:17" s="99" customFormat="1">
      <c r="A1585" s="92"/>
      <c r="B1585" s="92"/>
      <c r="C1585" s="93"/>
      <c r="D1585" s="115"/>
      <c r="E1585" s="92"/>
      <c r="G1585" s="93"/>
      <c r="H1585" s="100"/>
      <c r="I1585" s="98"/>
      <c r="K1585" s="93"/>
      <c r="L1585" s="100"/>
      <c r="M1585" s="100"/>
      <c r="N1585" s="95"/>
      <c r="O1585" s="95"/>
      <c r="P1585" s="96"/>
      <c r="Q1585" s="93"/>
    </row>
    <row r="1586" spans="1:17" s="99" customFormat="1">
      <c r="A1586" s="92"/>
      <c r="B1586" s="92"/>
      <c r="C1586" s="93"/>
      <c r="D1586" s="115"/>
      <c r="E1586" s="92"/>
      <c r="G1586" s="93"/>
      <c r="H1586" s="100"/>
      <c r="I1586" s="98"/>
      <c r="K1586" s="93"/>
      <c r="L1586" s="100"/>
      <c r="M1586" s="100"/>
      <c r="N1586" s="95"/>
      <c r="O1586" s="95"/>
      <c r="P1586" s="96"/>
      <c r="Q1586" s="93"/>
    </row>
    <row r="1587" spans="1:17" s="99" customFormat="1">
      <c r="A1587" s="92"/>
      <c r="B1587" s="92"/>
      <c r="C1587" s="93"/>
      <c r="D1587" s="115"/>
      <c r="E1587" s="92"/>
      <c r="G1587" s="93"/>
      <c r="H1587" s="100"/>
      <c r="I1587" s="98"/>
      <c r="K1587" s="93"/>
      <c r="L1587" s="100"/>
      <c r="M1587" s="100"/>
      <c r="N1587" s="95"/>
      <c r="O1587" s="95"/>
      <c r="P1587" s="96"/>
      <c r="Q1587" s="93"/>
    </row>
    <row r="1588" spans="1:17" s="99" customFormat="1">
      <c r="A1588" s="92"/>
      <c r="B1588" s="92"/>
      <c r="C1588" s="93"/>
      <c r="D1588" s="115"/>
      <c r="E1588" s="92"/>
      <c r="G1588" s="93"/>
      <c r="H1588" s="100"/>
      <c r="I1588" s="98"/>
      <c r="K1588" s="93"/>
      <c r="L1588" s="100"/>
      <c r="M1588" s="100"/>
      <c r="N1588" s="95"/>
      <c r="O1588" s="95"/>
      <c r="P1588" s="96"/>
      <c r="Q1588" s="93"/>
    </row>
    <row r="1589" spans="1:17" s="99" customFormat="1">
      <c r="A1589" s="92"/>
      <c r="B1589" s="92"/>
      <c r="C1589" s="93"/>
      <c r="D1589" s="115"/>
      <c r="E1589" s="92"/>
      <c r="G1589" s="93"/>
      <c r="H1589" s="100"/>
      <c r="I1589" s="98"/>
      <c r="K1589" s="93"/>
      <c r="L1589" s="100"/>
      <c r="M1589" s="100"/>
      <c r="N1589" s="95"/>
      <c r="O1589" s="95"/>
      <c r="P1589" s="96"/>
      <c r="Q1589" s="93"/>
    </row>
    <row r="1590" spans="1:17" s="99" customFormat="1">
      <c r="A1590" s="92"/>
      <c r="B1590" s="92"/>
      <c r="C1590" s="93"/>
      <c r="D1590" s="115"/>
      <c r="E1590" s="92"/>
      <c r="G1590" s="93"/>
      <c r="H1590" s="100"/>
      <c r="I1590" s="98"/>
      <c r="K1590" s="93"/>
      <c r="L1590" s="100"/>
      <c r="M1590" s="100"/>
      <c r="N1590" s="95"/>
      <c r="O1590" s="95"/>
      <c r="P1590" s="96"/>
      <c r="Q1590" s="93"/>
    </row>
    <row r="1591" spans="1:17" s="99" customFormat="1">
      <c r="A1591" s="92"/>
      <c r="B1591" s="92"/>
      <c r="C1591" s="93"/>
      <c r="D1591" s="115"/>
      <c r="E1591" s="92"/>
      <c r="G1591" s="93"/>
      <c r="H1591" s="100"/>
      <c r="I1591" s="98"/>
      <c r="K1591" s="93"/>
      <c r="L1591" s="100"/>
      <c r="M1591" s="100"/>
      <c r="N1591" s="95"/>
      <c r="O1591" s="95"/>
      <c r="P1591" s="96"/>
      <c r="Q1591" s="93"/>
    </row>
    <row r="1592" spans="1:17" s="99" customFormat="1">
      <c r="A1592" s="92"/>
      <c r="B1592" s="92"/>
      <c r="C1592" s="93"/>
      <c r="D1592" s="115"/>
      <c r="E1592" s="92"/>
      <c r="G1592" s="93"/>
      <c r="H1592" s="100"/>
      <c r="I1592" s="98"/>
      <c r="K1592" s="93"/>
      <c r="L1592" s="100"/>
      <c r="M1592" s="100"/>
      <c r="N1592" s="95"/>
      <c r="O1592" s="95"/>
      <c r="P1592" s="96"/>
      <c r="Q1592" s="93"/>
    </row>
    <row r="1593" spans="1:17" s="99" customFormat="1">
      <c r="A1593" s="92"/>
      <c r="B1593" s="92"/>
      <c r="C1593" s="93"/>
      <c r="D1593" s="115"/>
      <c r="E1593" s="92"/>
      <c r="G1593" s="93"/>
      <c r="H1593" s="100"/>
      <c r="I1593" s="98"/>
      <c r="K1593" s="93"/>
      <c r="L1593" s="100"/>
      <c r="M1593" s="100"/>
      <c r="N1593" s="95"/>
      <c r="O1593" s="95"/>
      <c r="P1593" s="96"/>
      <c r="Q1593" s="93"/>
    </row>
    <row r="1594" spans="1:17" s="99" customFormat="1">
      <c r="A1594" s="92"/>
      <c r="B1594" s="92"/>
      <c r="C1594" s="93"/>
      <c r="D1594" s="115"/>
      <c r="E1594" s="92"/>
      <c r="G1594" s="93"/>
      <c r="H1594" s="100"/>
      <c r="I1594" s="98"/>
      <c r="K1594" s="93"/>
      <c r="L1594" s="100"/>
      <c r="M1594" s="100"/>
      <c r="N1594" s="95"/>
      <c r="O1594" s="95"/>
      <c r="P1594" s="96"/>
      <c r="Q1594" s="93"/>
    </row>
    <row r="1595" spans="1:17" s="99" customFormat="1">
      <c r="A1595" s="92"/>
      <c r="B1595" s="92"/>
      <c r="C1595" s="93"/>
      <c r="D1595" s="115"/>
      <c r="E1595" s="92"/>
      <c r="G1595" s="93"/>
      <c r="H1595" s="100"/>
      <c r="I1595" s="98"/>
      <c r="K1595" s="93"/>
      <c r="L1595" s="100"/>
      <c r="M1595" s="100"/>
      <c r="N1595" s="95"/>
      <c r="O1595" s="95"/>
      <c r="P1595" s="96"/>
      <c r="Q1595" s="93"/>
    </row>
    <row r="1596" spans="1:17" s="99" customFormat="1">
      <c r="A1596" s="92"/>
      <c r="B1596" s="92"/>
      <c r="C1596" s="93"/>
      <c r="D1596" s="115"/>
      <c r="E1596" s="92"/>
      <c r="G1596" s="93"/>
      <c r="H1596" s="100"/>
      <c r="I1596" s="98"/>
      <c r="K1596" s="93"/>
      <c r="L1596" s="100"/>
      <c r="M1596" s="100"/>
      <c r="N1596" s="95"/>
      <c r="O1596" s="95"/>
      <c r="P1596" s="96"/>
      <c r="Q1596" s="93"/>
    </row>
    <row r="1597" spans="1:17" s="99" customFormat="1">
      <c r="A1597" s="92"/>
      <c r="B1597" s="92"/>
      <c r="C1597" s="93"/>
      <c r="D1597" s="115"/>
      <c r="E1597" s="92"/>
      <c r="G1597" s="93"/>
      <c r="H1597" s="100"/>
      <c r="I1597" s="98"/>
      <c r="K1597" s="93"/>
      <c r="L1597" s="100"/>
      <c r="M1597" s="100"/>
      <c r="N1597" s="95"/>
      <c r="O1597" s="95"/>
      <c r="P1597" s="96"/>
      <c r="Q1597" s="93"/>
    </row>
    <row r="1598" spans="1:17" s="99" customFormat="1">
      <c r="A1598" s="92"/>
      <c r="B1598" s="92"/>
      <c r="C1598" s="93"/>
      <c r="D1598" s="115"/>
      <c r="E1598" s="92"/>
      <c r="G1598" s="93"/>
      <c r="H1598" s="100"/>
      <c r="I1598" s="98"/>
      <c r="K1598" s="93"/>
      <c r="L1598" s="100"/>
      <c r="M1598" s="100"/>
      <c r="N1598" s="95"/>
      <c r="O1598" s="95"/>
      <c r="P1598" s="96"/>
      <c r="Q1598" s="93"/>
    </row>
    <row r="1599" spans="1:17" s="99" customFormat="1">
      <c r="A1599" s="92"/>
      <c r="B1599" s="92"/>
      <c r="C1599" s="93"/>
      <c r="D1599" s="115"/>
      <c r="E1599" s="92"/>
      <c r="G1599" s="93"/>
      <c r="H1599" s="100"/>
      <c r="I1599" s="98"/>
      <c r="K1599" s="93"/>
      <c r="L1599" s="100"/>
      <c r="M1599" s="100"/>
      <c r="N1599" s="95"/>
      <c r="O1599" s="95"/>
      <c r="P1599" s="96"/>
      <c r="Q1599" s="93"/>
    </row>
    <row r="1600" spans="1:17" s="99" customFormat="1">
      <c r="A1600" s="92"/>
      <c r="B1600" s="92"/>
      <c r="C1600" s="93"/>
      <c r="D1600" s="115"/>
      <c r="E1600" s="92"/>
      <c r="G1600" s="93"/>
      <c r="H1600" s="100"/>
      <c r="I1600" s="98"/>
      <c r="K1600" s="93"/>
      <c r="L1600" s="100"/>
      <c r="M1600" s="100"/>
      <c r="N1600" s="95"/>
      <c r="O1600" s="95"/>
      <c r="P1600" s="96"/>
      <c r="Q1600" s="93"/>
    </row>
    <row r="1601" spans="1:17" s="99" customFormat="1">
      <c r="A1601" s="92"/>
      <c r="B1601" s="92"/>
      <c r="C1601" s="93"/>
      <c r="D1601" s="115"/>
      <c r="E1601" s="92"/>
      <c r="G1601" s="93"/>
      <c r="H1601" s="100"/>
      <c r="I1601" s="98"/>
      <c r="K1601" s="93"/>
      <c r="L1601" s="100"/>
      <c r="M1601" s="100"/>
      <c r="N1601" s="95"/>
      <c r="O1601" s="95"/>
      <c r="P1601" s="96"/>
      <c r="Q1601" s="93"/>
    </row>
    <row r="1602" spans="1:17" s="99" customFormat="1">
      <c r="A1602" s="92"/>
      <c r="B1602" s="92"/>
      <c r="C1602" s="93"/>
      <c r="D1602" s="115"/>
      <c r="E1602" s="92"/>
      <c r="G1602" s="93"/>
      <c r="H1602" s="100"/>
      <c r="I1602" s="98"/>
      <c r="K1602" s="93"/>
      <c r="L1602" s="100"/>
      <c r="M1602" s="100"/>
      <c r="N1602" s="95"/>
      <c r="O1602" s="95"/>
      <c r="P1602" s="96"/>
      <c r="Q1602" s="93"/>
    </row>
    <row r="1603" spans="1:17" s="99" customFormat="1">
      <c r="A1603" s="92"/>
      <c r="B1603" s="92"/>
      <c r="C1603" s="93"/>
      <c r="D1603" s="115"/>
      <c r="E1603" s="92"/>
      <c r="G1603" s="93"/>
      <c r="H1603" s="100"/>
      <c r="I1603" s="98"/>
      <c r="K1603" s="93"/>
      <c r="L1603" s="100"/>
      <c r="M1603" s="100"/>
      <c r="N1603" s="95"/>
      <c r="O1603" s="95"/>
      <c r="P1603" s="96"/>
      <c r="Q1603" s="93"/>
    </row>
    <row r="1604" spans="1:17" s="99" customFormat="1">
      <c r="A1604" s="92"/>
      <c r="B1604" s="92"/>
      <c r="C1604" s="93"/>
      <c r="D1604" s="115"/>
      <c r="E1604" s="92"/>
      <c r="G1604" s="93"/>
      <c r="H1604" s="100"/>
      <c r="I1604" s="98"/>
      <c r="K1604" s="93"/>
      <c r="L1604" s="100"/>
      <c r="M1604" s="100"/>
      <c r="N1604" s="95"/>
      <c r="O1604" s="95"/>
      <c r="P1604" s="96"/>
      <c r="Q1604" s="93"/>
    </row>
    <row r="1605" spans="1:17" s="99" customFormat="1">
      <c r="A1605" s="92"/>
      <c r="B1605" s="92"/>
      <c r="C1605" s="93"/>
      <c r="D1605" s="115"/>
      <c r="E1605" s="92"/>
      <c r="G1605" s="93"/>
      <c r="H1605" s="100"/>
      <c r="I1605" s="98"/>
      <c r="K1605" s="93"/>
      <c r="L1605" s="100"/>
      <c r="M1605" s="100"/>
      <c r="N1605" s="95"/>
      <c r="O1605" s="95"/>
      <c r="P1605" s="96"/>
      <c r="Q1605" s="93"/>
    </row>
    <row r="1606" spans="1:17" s="99" customFormat="1">
      <c r="A1606" s="92"/>
      <c r="B1606" s="92"/>
      <c r="C1606" s="93"/>
      <c r="D1606" s="115"/>
      <c r="E1606" s="92"/>
      <c r="G1606" s="93"/>
      <c r="H1606" s="100"/>
      <c r="I1606" s="98"/>
      <c r="K1606" s="93"/>
      <c r="L1606" s="100"/>
      <c r="M1606" s="100"/>
      <c r="N1606" s="95"/>
      <c r="O1606" s="95"/>
      <c r="P1606" s="96"/>
      <c r="Q1606" s="93"/>
    </row>
    <row r="1607" spans="1:17" s="99" customFormat="1">
      <c r="A1607" s="92"/>
      <c r="B1607" s="92"/>
      <c r="C1607" s="93"/>
      <c r="D1607" s="115"/>
      <c r="E1607" s="92"/>
      <c r="G1607" s="93"/>
      <c r="H1607" s="100"/>
      <c r="I1607" s="98"/>
      <c r="K1607" s="93"/>
      <c r="L1607" s="100"/>
      <c r="M1607" s="100"/>
      <c r="N1607" s="95"/>
      <c r="O1607" s="95"/>
      <c r="P1607" s="96"/>
      <c r="Q1607" s="93"/>
    </row>
    <row r="1608" spans="1:17" s="99" customFormat="1">
      <c r="A1608" s="92"/>
      <c r="B1608" s="92"/>
      <c r="C1608" s="93"/>
      <c r="D1608" s="115"/>
      <c r="E1608" s="92"/>
      <c r="G1608" s="93"/>
      <c r="H1608" s="100"/>
      <c r="I1608" s="98"/>
      <c r="K1608" s="93"/>
      <c r="L1608" s="100"/>
      <c r="M1608" s="100"/>
      <c r="N1608" s="95"/>
      <c r="O1608" s="95"/>
      <c r="P1608" s="96"/>
      <c r="Q1608" s="93"/>
    </row>
    <row r="1609" spans="1:17" s="99" customFormat="1">
      <c r="A1609" s="92"/>
      <c r="B1609" s="92"/>
      <c r="C1609" s="93"/>
      <c r="D1609" s="115"/>
      <c r="E1609" s="92"/>
      <c r="G1609" s="93"/>
      <c r="H1609" s="100"/>
      <c r="I1609" s="98"/>
      <c r="K1609" s="93"/>
      <c r="L1609" s="100"/>
      <c r="M1609" s="100"/>
      <c r="N1609" s="95"/>
      <c r="O1609" s="95"/>
      <c r="P1609" s="96"/>
      <c r="Q1609" s="93"/>
    </row>
    <row r="1610" spans="1:17" s="99" customFormat="1">
      <c r="A1610" s="92"/>
      <c r="B1610" s="92"/>
      <c r="C1610" s="93"/>
      <c r="D1610" s="115"/>
      <c r="E1610" s="92"/>
      <c r="G1610" s="93"/>
      <c r="H1610" s="100"/>
      <c r="I1610" s="98"/>
      <c r="K1610" s="93"/>
      <c r="L1610" s="100"/>
      <c r="M1610" s="100"/>
      <c r="N1610" s="95"/>
      <c r="O1610" s="95"/>
      <c r="P1610" s="96"/>
      <c r="Q1610" s="93"/>
    </row>
    <row r="1611" spans="1:17" s="99" customFormat="1">
      <c r="A1611" s="92"/>
      <c r="B1611" s="92"/>
      <c r="C1611" s="93"/>
      <c r="D1611" s="115"/>
      <c r="E1611" s="92"/>
      <c r="G1611" s="93"/>
      <c r="H1611" s="100"/>
      <c r="I1611" s="98"/>
      <c r="K1611" s="93"/>
      <c r="L1611" s="100"/>
      <c r="M1611" s="100"/>
      <c r="N1611" s="95"/>
      <c r="O1611" s="95"/>
      <c r="P1611" s="96"/>
      <c r="Q1611" s="93"/>
    </row>
    <row r="1612" spans="1:17" s="99" customFormat="1">
      <c r="A1612" s="92"/>
      <c r="B1612" s="92"/>
      <c r="C1612" s="93"/>
      <c r="D1612" s="115"/>
      <c r="E1612" s="92"/>
      <c r="G1612" s="93"/>
      <c r="H1612" s="100"/>
      <c r="I1612" s="98"/>
      <c r="K1612" s="93"/>
      <c r="L1612" s="100"/>
      <c r="M1612" s="100"/>
      <c r="N1612" s="95"/>
      <c r="O1612" s="95"/>
      <c r="P1612" s="96"/>
      <c r="Q1612" s="93"/>
    </row>
    <row r="1613" spans="1:17" s="99" customFormat="1">
      <c r="A1613" s="92"/>
      <c r="B1613" s="92"/>
      <c r="C1613" s="93"/>
      <c r="D1613" s="115"/>
      <c r="E1613" s="92"/>
      <c r="G1613" s="93"/>
      <c r="H1613" s="100"/>
      <c r="I1613" s="98"/>
      <c r="K1613" s="93"/>
      <c r="L1613" s="100"/>
      <c r="M1613" s="100"/>
      <c r="N1613" s="95"/>
      <c r="O1613" s="95"/>
      <c r="P1613" s="96"/>
      <c r="Q1613" s="93"/>
    </row>
    <row r="1614" spans="1:17" s="99" customFormat="1">
      <c r="A1614" s="92"/>
      <c r="B1614" s="92"/>
      <c r="C1614" s="93"/>
      <c r="D1614" s="115"/>
      <c r="E1614" s="92"/>
      <c r="G1614" s="93"/>
      <c r="H1614" s="100"/>
      <c r="I1614" s="98"/>
      <c r="K1614" s="93"/>
      <c r="L1614" s="100"/>
      <c r="M1614" s="100"/>
      <c r="N1614" s="95"/>
      <c r="O1614" s="95"/>
      <c r="P1614" s="96"/>
      <c r="Q1614" s="93"/>
    </row>
    <row r="1615" spans="1:17" s="99" customFormat="1">
      <c r="A1615" s="92"/>
      <c r="B1615" s="92"/>
      <c r="C1615" s="93"/>
      <c r="D1615" s="115"/>
      <c r="E1615" s="92"/>
      <c r="G1615" s="93"/>
      <c r="H1615" s="100"/>
      <c r="I1615" s="98"/>
      <c r="K1615" s="93"/>
      <c r="L1615" s="100"/>
      <c r="M1615" s="100"/>
      <c r="N1615" s="95"/>
      <c r="O1615" s="95"/>
      <c r="P1615" s="96"/>
      <c r="Q1615" s="93"/>
    </row>
    <row r="1616" spans="1:17" s="99" customFormat="1">
      <c r="A1616" s="92"/>
      <c r="B1616" s="92"/>
      <c r="C1616" s="93"/>
      <c r="D1616" s="115"/>
      <c r="E1616" s="92"/>
      <c r="G1616" s="93"/>
      <c r="H1616" s="100"/>
      <c r="I1616" s="98"/>
      <c r="K1616" s="93"/>
      <c r="L1616" s="100"/>
      <c r="M1616" s="100"/>
      <c r="N1616" s="95"/>
      <c r="O1616" s="95"/>
      <c r="P1616" s="96"/>
      <c r="Q1616" s="93"/>
    </row>
    <row r="1617" spans="1:17" s="99" customFormat="1">
      <c r="A1617" s="92"/>
      <c r="B1617" s="92"/>
      <c r="C1617" s="93"/>
      <c r="D1617" s="115"/>
      <c r="E1617" s="92"/>
      <c r="G1617" s="93"/>
      <c r="H1617" s="100"/>
      <c r="I1617" s="98"/>
      <c r="K1617" s="93"/>
      <c r="L1617" s="100"/>
      <c r="M1617" s="100"/>
      <c r="N1617" s="95"/>
      <c r="O1617" s="95"/>
      <c r="P1617" s="96"/>
      <c r="Q1617" s="93"/>
    </row>
    <row r="1618" spans="1:17" s="99" customFormat="1">
      <c r="A1618" s="92"/>
      <c r="B1618" s="92"/>
      <c r="C1618" s="93"/>
      <c r="D1618" s="115"/>
      <c r="E1618" s="92"/>
      <c r="G1618" s="93"/>
      <c r="H1618" s="100"/>
      <c r="I1618" s="98"/>
      <c r="K1618" s="93"/>
      <c r="L1618" s="100"/>
      <c r="M1618" s="100"/>
      <c r="N1618" s="95"/>
      <c r="O1618" s="95"/>
      <c r="P1618" s="96"/>
      <c r="Q1618" s="93"/>
    </row>
    <row r="1619" spans="1:17" s="99" customFormat="1">
      <c r="A1619" s="92"/>
      <c r="B1619" s="92"/>
      <c r="C1619" s="93"/>
      <c r="D1619" s="115"/>
      <c r="E1619" s="92"/>
      <c r="G1619" s="93"/>
      <c r="H1619" s="100"/>
      <c r="I1619" s="98"/>
      <c r="K1619" s="93"/>
      <c r="L1619" s="100"/>
      <c r="M1619" s="100"/>
      <c r="N1619" s="95"/>
      <c r="O1619" s="95"/>
      <c r="P1619" s="96"/>
      <c r="Q1619" s="93"/>
    </row>
    <row r="1620" spans="1:17" s="99" customFormat="1">
      <c r="A1620" s="92"/>
      <c r="B1620" s="92"/>
      <c r="C1620" s="93"/>
      <c r="D1620" s="115"/>
      <c r="E1620" s="92"/>
      <c r="G1620" s="93"/>
      <c r="H1620" s="100"/>
      <c r="I1620" s="98"/>
      <c r="K1620" s="93"/>
      <c r="L1620" s="100"/>
      <c r="M1620" s="100"/>
      <c r="N1620" s="95"/>
      <c r="O1620" s="95"/>
      <c r="P1620" s="96"/>
      <c r="Q1620" s="93"/>
    </row>
    <row r="1621" spans="1:17" s="99" customFormat="1">
      <c r="A1621" s="92"/>
      <c r="B1621" s="92"/>
      <c r="C1621" s="93"/>
      <c r="D1621" s="115"/>
      <c r="E1621" s="92"/>
      <c r="G1621" s="93"/>
      <c r="H1621" s="100"/>
      <c r="I1621" s="98"/>
      <c r="K1621" s="93"/>
      <c r="L1621" s="100"/>
      <c r="M1621" s="100"/>
      <c r="N1621" s="95"/>
      <c r="O1621" s="95"/>
      <c r="P1621" s="96"/>
      <c r="Q1621" s="93"/>
    </row>
    <row r="1622" spans="1:17" s="99" customFormat="1">
      <c r="A1622" s="92"/>
      <c r="B1622" s="92"/>
      <c r="C1622" s="93"/>
      <c r="D1622" s="115"/>
      <c r="E1622" s="92"/>
      <c r="G1622" s="93"/>
      <c r="H1622" s="100"/>
      <c r="I1622" s="98"/>
      <c r="K1622" s="93"/>
      <c r="L1622" s="100"/>
      <c r="M1622" s="100"/>
      <c r="N1622" s="95"/>
      <c r="O1622" s="95"/>
      <c r="P1622" s="96"/>
      <c r="Q1622" s="93"/>
    </row>
    <row r="1623" spans="1:17" s="99" customFormat="1">
      <c r="A1623" s="92"/>
      <c r="B1623" s="92"/>
      <c r="C1623" s="93"/>
      <c r="D1623" s="115"/>
      <c r="E1623" s="92"/>
      <c r="G1623" s="93"/>
      <c r="H1623" s="100"/>
      <c r="I1623" s="98"/>
      <c r="K1623" s="93"/>
      <c r="L1623" s="100"/>
      <c r="M1623" s="100"/>
      <c r="N1623" s="95"/>
      <c r="O1623" s="95"/>
      <c r="P1623" s="96"/>
      <c r="Q1623" s="93"/>
    </row>
    <row r="1624" spans="1:17" s="99" customFormat="1">
      <c r="A1624" s="92"/>
      <c r="B1624" s="92"/>
      <c r="C1624" s="93"/>
      <c r="D1624" s="115"/>
      <c r="E1624" s="92"/>
      <c r="G1624" s="93"/>
      <c r="H1624" s="100"/>
      <c r="I1624" s="98"/>
      <c r="K1624" s="93"/>
      <c r="L1624" s="100"/>
      <c r="M1624" s="100"/>
      <c r="N1624" s="95"/>
      <c r="O1624" s="95"/>
      <c r="P1624" s="96"/>
      <c r="Q1624" s="93"/>
    </row>
    <row r="1625" spans="1:17" s="99" customFormat="1">
      <c r="A1625" s="92"/>
      <c r="B1625" s="92"/>
      <c r="C1625" s="93"/>
      <c r="D1625" s="115"/>
      <c r="E1625" s="92"/>
      <c r="G1625" s="93"/>
      <c r="H1625" s="100"/>
      <c r="I1625" s="98"/>
      <c r="K1625" s="93"/>
      <c r="L1625" s="100"/>
      <c r="M1625" s="100"/>
      <c r="N1625" s="95"/>
      <c r="O1625" s="95"/>
      <c r="P1625" s="96"/>
      <c r="Q1625" s="93"/>
    </row>
    <row r="1626" spans="1:17" s="99" customFormat="1">
      <c r="A1626" s="92"/>
      <c r="B1626" s="92"/>
      <c r="C1626" s="93"/>
      <c r="D1626" s="115"/>
      <c r="E1626" s="92"/>
      <c r="G1626" s="93"/>
      <c r="H1626" s="100"/>
      <c r="I1626" s="98"/>
      <c r="K1626" s="93"/>
      <c r="L1626" s="100"/>
      <c r="M1626" s="100"/>
      <c r="N1626" s="95"/>
      <c r="O1626" s="95"/>
      <c r="P1626" s="96"/>
      <c r="Q1626" s="93"/>
    </row>
    <row r="1627" spans="1:17" s="99" customFormat="1">
      <c r="A1627" s="92"/>
      <c r="B1627" s="92"/>
      <c r="C1627" s="93"/>
      <c r="D1627" s="115"/>
      <c r="E1627" s="92"/>
      <c r="G1627" s="93"/>
      <c r="H1627" s="100"/>
      <c r="I1627" s="98"/>
      <c r="K1627" s="93"/>
      <c r="L1627" s="100"/>
      <c r="M1627" s="100"/>
      <c r="N1627" s="95"/>
      <c r="O1627" s="95"/>
      <c r="P1627" s="96"/>
      <c r="Q1627" s="93"/>
    </row>
    <row r="1628" spans="1:17" s="99" customFormat="1">
      <c r="A1628" s="92"/>
      <c r="B1628" s="92"/>
      <c r="C1628" s="93"/>
      <c r="D1628" s="115"/>
      <c r="E1628" s="92"/>
      <c r="G1628" s="93"/>
      <c r="H1628" s="100"/>
      <c r="I1628" s="98"/>
      <c r="K1628" s="93"/>
      <c r="L1628" s="100"/>
      <c r="M1628" s="100"/>
      <c r="N1628" s="95"/>
      <c r="O1628" s="95"/>
      <c r="P1628" s="96"/>
      <c r="Q1628" s="93"/>
    </row>
    <row r="1629" spans="1:17" s="99" customFormat="1">
      <c r="A1629" s="92"/>
      <c r="B1629" s="92"/>
      <c r="C1629" s="93"/>
      <c r="D1629" s="115"/>
      <c r="E1629" s="92"/>
      <c r="G1629" s="93"/>
      <c r="H1629" s="100"/>
      <c r="I1629" s="98"/>
      <c r="K1629" s="93"/>
      <c r="L1629" s="100"/>
      <c r="M1629" s="100"/>
      <c r="N1629" s="95"/>
      <c r="O1629" s="95"/>
      <c r="P1629" s="96"/>
      <c r="Q1629" s="93"/>
    </row>
    <row r="1630" spans="1:17" s="99" customFormat="1">
      <c r="A1630" s="92"/>
      <c r="B1630" s="92"/>
      <c r="C1630" s="93"/>
      <c r="D1630" s="115"/>
      <c r="E1630" s="92"/>
      <c r="G1630" s="93"/>
      <c r="H1630" s="100"/>
      <c r="I1630" s="98"/>
      <c r="K1630" s="93"/>
      <c r="L1630" s="100"/>
      <c r="M1630" s="100"/>
      <c r="N1630" s="95"/>
      <c r="O1630" s="95"/>
      <c r="P1630" s="96"/>
      <c r="Q1630" s="93"/>
    </row>
    <row r="1631" spans="1:17" s="99" customFormat="1">
      <c r="A1631" s="92"/>
      <c r="B1631" s="92"/>
      <c r="C1631" s="93"/>
      <c r="D1631" s="115"/>
      <c r="E1631" s="92"/>
      <c r="G1631" s="93"/>
      <c r="H1631" s="100"/>
      <c r="I1631" s="98"/>
      <c r="K1631" s="93"/>
      <c r="L1631" s="100"/>
      <c r="M1631" s="100"/>
      <c r="N1631" s="95"/>
      <c r="O1631" s="95"/>
      <c r="P1631" s="96"/>
      <c r="Q1631" s="93"/>
    </row>
    <row r="1632" spans="1:17" s="99" customFormat="1">
      <c r="A1632" s="92"/>
      <c r="B1632" s="92"/>
      <c r="C1632" s="93"/>
      <c r="D1632" s="115"/>
      <c r="E1632" s="92"/>
      <c r="G1632" s="93"/>
      <c r="H1632" s="100"/>
      <c r="I1632" s="98"/>
      <c r="K1632" s="93"/>
      <c r="L1632" s="100"/>
      <c r="M1632" s="100"/>
      <c r="N1632" s="95"/>
      <c r="O1632" s="95"/>
      <c r="P1632" s="96"/>
      <c r="Q1632" s="93"/>
    </row>
    <row r="1633" spans="1:17" s="99" customFormat="1">
      <c r="A1633" s="92"/>
      <c r="B1633" s="92"/>
      <c r="C1633" s="93"/>
      <c r="D1633" s="115"/>
      <c r="E1633" s="92"/>
      <c r="G1633" s="93"/>
      <c r="H1633" s="100"/>
      <c r="I1633" s="98"/>
      <c r="K1633" s="93"/>
      <c r="L1633" s="100"/>
      <c r="M1633" s="100"/>
      <c r="N1633" s="95"/>
      <c r="O1633" s="95"/>
      <c r="P1633" s="96"/>
      <c r="Q1633" s="93"/>
    </row>
    <row r="1634" spans="1:17" s="99" customFormat="1">
      <c r="A1634" s="92"/>
      <c r="B1634" s="92"/>
      <c r="C1634" s="93"/>
      <c r="D1634" s="115"/>
      <c r="E1634" s="92"/>
      <c r="G1634" s="93"/>
      <c r="H1634" s="100"/>
      <c r="I1634" s="98"/>
      <c r="K1634" s="93"/>
      <c r="L1634" s="100"/>
      <c r="M1634" s="100"/>
      <c r="N1634" s="95"/>
      <c r="O1634" s="95"/>
      <c r="P1634" s="96"/>
      <c r="Q1634" s="93"/>
    </row>
    <row r="1635" spans="1:17" s="99" customFormat="1">
      <c r="A1635" s="92"/>
      <c r="B1635" s="92"/>
      <c r="C1635" s="93"/>
      <c r="D1635" s="115"/>
      <c r="E1635" s="92"/>
      <c r="G1635" s="93"/>
      <c r="H1635" s="100"/>
      <c r="I1635" s="98"/>
      <c r="K1635" s="93"/>
      <c r="L1635" s="100"/>
      <c r="M1635" s="100"/>
      <c r="N1635" s="95"/>
      <c r="O1635" s="95"/>
      <c r="P1635" s="96"/>
      <c r="Q1635" s="93"/>
    </row>
    <row r="1636" spans="1:17" s="99" customFormat="1">
      <c r="A1636" s="92"/>
      <c r="B1636" s="92"/>
      <c r="C1636" s="93"/>
      <c r="D1636" s="115"/>
      <c r="E1636" s="92"/>
      <c r="G1636" s="93"/>
      <c r="H1636" s="100"/>
      <c r="I1636" s="98"/>
      <c r="K1636" s="93"/>
      <c r="L1636" s="100"/>
      <c r="M1636" s="100"/>
      <c r="N1636" s="95"/>
      <c r="O1636" s="95"/>
      <c r="P1636" s="96"/>
      <c r="Q1636" s="93"/>
    </row>
    <row r="1637" spans="1:17" s="99" customFormat="1">
      <c r="A1637" s="92"/>
      <c r="B1637" s="92"/>
      <c r="C1637" s="93"/>
      <c r="D1637" s="115"/>
      <c r="E1637" s="92"/>
      <c r="G1637" s="93"/>
      <c r="H1637" s="100"/>
      <c r="I1637" s="98"/>
      <c r="K1637" s="93"/>
      <c r="L1637" s="100"/>
      <c r="M1637" s="100"/>
      <c r="N1637" s="95"/>
      <c r="O1637" s="95"/>
      <c r="P1637" s="96"/>
      <c r="Q1637" s="93"/>
    </row>
    <row r="1638" spans="1:17" s="99" customFormat="1">
      <c r="A1638" s="92"/>
      <c r="B1638" s="92"/>
      <c r="C1638" s="93"/>
      <c r="D1638" s="115"/>
      <c r="E1638" s="92"/>
      <c r="G1638" s="93"/>
      <c r="H1638" s="100"/>
      <c r="I1638" s="98"/>
      <c r="K1638" s="93"/>
      <c r="L1638" s="100"/>
      <c r="M1638" s="100"/>
      <c r="N1638" s="95"/>
      <c r="O1638" s="95"/>
      <c r="P1638" s="96"/>
      <c r="Q1638" s="93"/>
    </row>
    <row r="1639" spans="1:17" s="99" customFormat="1">
      <c r="A1639" s="92"/>
      <c r="B1639" s="92"/>
      <c r="C1639" s="93"/>
      <c r="D1639" s="115"/>
      <c r="E1639" s="92"/>
      <c r="G1639" s="93"/>
      <c r="H1639" s="100"/>
      <c r="I1639" s="98"/>
      <c r="K1639" s="93"/>
      <c r="L1639" s="100"/>
      <c r="M1639" s="100"/>
      <c r="N1639" s="95"/>
      <c r="O1639" s="95"/>
      <c r="P1639" s="96"/>
      <c r="Q1639" s="93"/>
    </row>
    <row r="1640" spans="1:17" s="99" customFormat="1">
      <c r="A1640" s="92"/>
      <c r="B1640" s="92"/>
      <c r="C1640" s="93"/>
      <c r="D1640" s="115"/>
      <c r="E1640" s="92"/>
      <c r="G1640" s="93"/>
      <c r="H1640" s="100"/>
      <c r="I1640" s="98"/>
      <c r="K1640" s="93"/>
      <c r="L1640" s="100"/>
      <c r="M1640" s="100"/>
      <c r="N1640" s="95"/>
      <c r="O1640" s="95"/>
      <c r="P1640" s="96"/>
      <c r="Q1640" s="93"/>
    </row>
    <row r="1641" spans="1:17" s="99" customFormat="1">
      <c r="A1641" s="92"/>
      <c r="B1641" s="92"/>
      <c r="C1641" s="93"/>
      <c r="D1641" s="115"/>
      <c r="E1641" s="92"/>
      <c r="G1641" s="93"/>
      <c r="H1641" s="100"/>
      <c r="I1641" s="98"/>
      <c r="K1641" s="93"/>
      <c r="L1641" s="100"/>
      <c r="M1641" s="100"/>
      <c r="N1641" s="95"/>
      <c r="O1641" s="95"/>
      <c r="P1641" s="96"/>
      <c r="Q1641" s="93"/>
    </row>
    <row r="1642" spans="1:17" s="99" customFormat="1">
      <c r="A1642" s="92"/>
      <c r="B1642" s="92"/>
      <c r="C1642" s="93"/>
      <c r="D1642" s="115"/>
      <c r="E1642" s="92"/>
      <c r="G1642" s="93"/>
      <c r="H1642" s="100"/>
      <c r="I1642" s="98"/>
      <c r="K1642" s="93"/>
      <c r="L1642" s="100"/>
      <c r="M1642" s="100"/>
      <c r="N1642" s="95"/>
      <c r="O1642" s="95"/>
      <c r="P1642" s="96"/>
      <c r="Q1642" s="93"/>
    </row>
    <row r="1643" spans="1:17" s="99" customFormat="1">
      <c r="A1643" s="92"/>
      <c r="B1643" s="92"/>
      <c r="C1643" s="93"/>
      <c r="D1643" s="115"/>
      <c r="E1643" s="92"/>
      <c r="G1643" s="93"/>
      <c r="H1643" s="100"/>
      <c r="I1643" s="98"/>
      <c r="K1643" s="93"/>
      <c r="L1643" s="100"/>
      <c r="M1643" s="100"/>
      <c r="N1643" s="95"/>
      <c r="O1643" s="95"/>
      <c r="P1643" s="96"/>
      <c r="Q1643" s="93"/>
    </row>
    <row r="1644" spans="1:17" s="99" customFormat="1">
      <c r="A1644" s="92"/>
      <c r="B1644" s="92"/>
      <c r="C1644" s="93"/>
      <c r="D1644" s="115"/>
      <c r="E1644" s="92"/>
      <c r="G1644" s="93"/>
      <c r="H1644" s="100"/>
      <c r="I1644" s="98"/>
      <c r="K1644" s="93"/>
      <c r="L1644" s="100"/>
      <c r="M1644" s="100"/>
      <c r="N1644" s="95"/>
      <c r="O1644" s="95"/>
      <c r="P1644" s="96"/>
      <c r="Q1644" s="93"/>
    </row>
    <row r="1645" spans="1:17" s="99" customFormat="1">
      <c r="A1645" s="92"/>
      <c r="B1645" s="92"/>
      <c r="C1645" s="93"/>
      <c r="D1645" s="115"/>
      <c r="E1645" s="92"/>
      <c r="G1645" s="93"/>
      <c r="H1645" s="100"/>
      <c r="I1645" s="98"/>
      <c r="K1645" s="93"/>
      <c r="L1645" s="100"/>
      <c r="M1645" s="100"/>
      <c r="N1645" s="95"/>
      <c r="O1645" s="95"/>
      <c r="P1645" s="96"/>
      <c r="Q1645" s="93"/>
    </row>
    <row r="1646" spans="1:17" s="99" customFormat="1">
      <c r="A1646" s="92"/>
      <c r="B1646" s="92"/>
      <c r="C1646" s="93"/>
      <c r="D1646" s="115"/>
      <c r="E1646" s="92"/>
      <c r="G1646" s="93"/>
      <c r="H1646" s="100"/>
      <c r="I1646" s="98"/>
      <c r="K1646" s="93"/>
      <c r="L1646" s="100"/>
      <c r="M1646" s="100"/>
      <c r="N1646" s="95"/>
      <c r="O1646" s="95"/>
      <c r="P1646" s="96"/>
      <c r="Q1646" s="93"/>
    </row>
    <row r="1647" spans="1:17" s="99" customFormat="1">
      <c r="A1647" s="92"/>
      <c r="B1647" s="92"/>
      <c r="C1647" s="93"/>
      <c r="D1647" s="115"/>
      <c r="E1647" s="92"/>
      <c r="G1647" s="93"/>
      <c r="H1647" s="100"/>
      <c r="I1647" s="98"/>
      <c r="K1647" s="93"/>
      <c r="L1647" s="100"/>
      <c r="M1647" s="100"/>
      <c r="N1647" s="95"/>
      <c r="O1647" s="95"/>
      <c r="P1647" s="96"/>
      <c r="Q1647" s="93"/>
    </row>
    <row r="1648" spans="1:17" s="99" customFormat="1">
      <c r="A1648" s="92"/>
      <c r="B1648" s="92"/>
      <c r="C1648" s="93"/>
      <c r="D1648" s="115"/>
      <c r="E1648" s="92"/>
      <c r="G1648" s="93"/>
      <c r="H1648" s="100"/>
      <c r="I1648" s="98"/>
      <c r="K1648" s="93"/>
      <c r="L1648" s="100"/>
      <c r="M1648" s="100"/>
      <c r="N1648" s="95"/>
      <c r="O1648" s="95"/>
      <c r="P1648" s="96"/>
      <c r="Q1648" s="93"/>
    </row>
    <row r="1649" spans="1:17" s="99" customFormat="1">
      <c r="A1649" s="92"/>
      <c r="B1649" s="92"/>
      <c r="C1649" s="93"/>
      <c r="D1649" s="115"/>
      <c r="E1649" s="92"/>
      <c r="G1649" s="93"/>
      <c r="H1649" s="100"/>
      <c r="I1649" s="98"/>
      <c r="K1649" s="93"/>
      <c r="L1649" s="100"/>
      <c r="M1649" s="100"/>
      <c r="N1649" s="95"/>
      <c r="O1649" s="95"/>
      <c r="P1649" s="96"/>
      <c r="Q1649" s="93"/>
    </row>
    <row r="1650" spans="1:17" s="99" customFormat="1">
      <c r="A1650" s="92"/>
      <c r="B1650" s="92"/>
      <c r="C1650" s="93"/>
      <c r="D1650" s="115"/>
      <c r="E1650" s="92"/>
      <c r="G1650" s="93"/>
      <c r="H1650" s="100"/>
      <c r="I1650" s="98"/>
      <c r="K1650" s="93"/>
      <c r="L1650" s="100"/>
      <c r="M1650" s="100"/>
      <c r="N1650" s="95"/>
      <c r="O1650" s="95"/>
      <c r="P1650" s="96"/>
      <c r="Q1650" s="93"/>
    </row>
    <row r="1651" spans="1:17" s="99" customFormat="1">
      <c r="A1651" s="92"/>
      <c r="B1651" s="92"/>
      <c r="C1651" s="93"/>
      <c r="D1651" s="115"/>
      <c r="E1651" s="92"/>
      <c r="G1651" s="93"/>
      <c r="H1651" s="100"/>
      <c r="I1651" s="98"/>
      <c r="K1651" s="93"/>
      <c r="L1651" s="100"/>
      <c r="M1651" s="100"/>
      <c r="N1651" s="95"/>
      <c r="O1651" s="95"/>
      <c r="P1651" s="96"/>
      <c r="Q1651" s="93"/>
    </row>
    <row r="1652" spans="1:17" s="99" customFormat="1">
      <c r="A1652" s="92"/>
      <c r="B1652" s="92"/>
      <c r="C1652" s="93"/>
      <c r="D1652" s="115"/>
      <c r="E1652" s="92"/>
      <c r="G1652" s="93"/>
      <c r="H1652" s="100"/>
      <c r="I1652" s="98"/>
      <c r="K1652" s="93"/>
      <c r="L1652" s="100"/>
      <c r="M1652" s="100"/>
      <c r="N1652" s="95"/>
      <c r="O1652" s="95"/>
      <c r="P1652" s="96"/>
      <c r="Q1652" s="93"/>
    </row>
    <row r="1653" spans="1:17" s="99" customFormat="1">
      <c r="A1653" s="92"/>
      <c r="B1653" s="92"/>
      <c r="C1653" s="93"/>
      <c r="D1653" s="115"/>
      <c r="E1653" s="92"/>
      <c r="G1653" s="93"/>
      <c r="H1653" s="100"/>
      <c r="I1653" s="98"/>
      <c r="K1653" s="93"/>
      <c r="L1653" s="100"/>
      <c r="M1653" s="100"/>
      <c r="N1653" s="95"/>
      <c r="O1653" s="95"/>
      <c r="P1653" s="96"/>
      <c r="Q1653" s="93"/>
    </row>
    <row r="1654" spans="1:17" s="99" customFormat="1">
      <c r="A1654" s="92"/>
      <c r="B1654" s="92"/>
      <c r="C1654" s="93"/>
      <c r="D1654" s="115"/>
      <c r="E1654" s="92"/>
      <c r="G1654" s="93"/>
      <c r="H1654" s="100"/>
      <c r="I1654" s="98"/>
      <c r="K1654" s="93"/>
      <c r="L1654" s="100"/>
      <c r="M1654" s="100"/>
      <c r="N1654" s="95"/>
      <c r="O1654" s="95"/>
      <c r="P1654" s="96"/>
      <c r="Q1654" s="93"/>
    </row>
    <row r="1655" spans="1:17" s="99" customFormat="1">
      <c r="A1655" s="92"/>
      <c r="B1655" s="92"/>
      <c r="C1655" s="93"/>
      <c r="D1655" s="115"/>
      <c r="E1655" s="92"/>
      <c r="G1655" s="93"/>
      <c r="H1655" s="100"/>
      <c r="I1655" s="98"/>
      <c r="K1655" s="93"/>
      <c r="L1655" s="100"/>
      <c r="M1655" s="100"/>
      <c r="N1655" s="95"/>
      <c r="O1655" s="95"/>
      <c r="P1655" s="96"/>
      <c r="Q1655" s="93"/>
    </row>
    <row r="1656" spans="1:17" s="99" customFormat="1">
      <c r="A1656" s="92"/>
      <c r="B1656" s="92"/>
      <c r="C1656" s="93"/>
      <c r="D1656" s="115"/>
      <c r="E1656" s="92"/>
      <c r="G1656" s="93"/>
      <c r="H1656" s="100"/>
      <c r="I1656" s="98"/>
      <c r="K1656" s="93"/>
      <c r="L1656" s="100"/>
      <c r="M1656" s="100"/>
      <c r="N1656" s="95"/>
      <c r="O1656" s="95"/>
      <c r="P1656" s="96"/>
      <c r="Q1656" s="93"/>
    </row>
    <row r="1657" spans="1:17" s="99" customFormat="1">
      <c r="A1657" s="92"/>
      <c r="B1657" s="92"/>
      <c r="C1657" s="93"/>
      <c r="D1657" s="115"/>
      <c r="E1657" s="92"/>
      <c r="G1657" s="93"/>
      <c r="H1657" s="100"/>
      <c r="I1657" s="98"/>
      <c r="K1657" s="93"/>
      <c r="L1657" s="100"/>
      <c r="M1657" s="100"/>
      <c r="N1657" s="95"/>
      <c r="O1657" s="95"/>
      <c r="P1657" s="96"/>
      <c r="Q1657" s="93"/>
    </row>
    <row r="1658" spans="1:17" s="99" customFormat="1">
      <c r="A1658" s="92"/>
      <c r="B1658" s="92"/>
      <c r="C1658" s="93"/>
      <c r="D1658" s="115"/>
      <c r="E1658" s="92"/>
      <c r="G1658" s="93"/>
      <c r="H1658" s="100"/>
      <c r="I1658" s="98"/>
      <c r="K1658" s="93"/>
      <c r="L1658" s="100"/>
      <c r="M1658" s="100"/>
      <c r="N1658" s="95"/>
      <c r="O1658" s="95"/>
      <c r="P1658" s="96"/>
      <c r="Q1658" s="93"/>
    </row>
    <row r="1659" spans="1:17" s="99" customFormat="1">
      <c r="A1659" s="92"/>
      <c r="B1659" s="92"/>
      <c r="C1659" s="93"/>
      <c r="D1659" s="115"/>
      <c r="E1659" s="92"/>
      <c r="G1659" s="93"/>
      <c r="H1659" s="100"/>
      <c r="I1659" s="98"/>
      <c r="K1659" s="93"/>
      <c r="L1659" s="100"/>
      <c r="M1659" s="100"/>
      <c r="N1659" s="95"/>
      <c r="O1659" s="95"/>
      <c r="P1659" s="96"/>
      <c r="Q1659" s="93"/>
    </row>
    <row r="1660" spans="1:17" s="99" customFormat="1">
      <c r="A1660" s="92"/>
      <c r="B1660" s="92"/>
      <c r="C1660" s="93"/>
      <c r="D1660" s="115"/>
      <c r="E1660" s="92"/>
      <c r="G1660" s="93"/>
      <c r="H1660" s="100"/>
      <c r="I1660" s="98"/>
      <c r="K1660" s="93"/>
      <c r="L1660" s="100"/>
      <c r="M1660" s="100"/>
      <c r="N1660" s="95"/>
      <c r="O1660" s="95"/>
      <c r="P1660" s="96"/>
      <c r="Q1660" s="93"/>
    </row>
    <row r="1661" spans="1:17" s="99" customFormat="1">
      <c r="A1661" s="92"/>
      <c r="B1661" s="92"/>
      <c r="C1661" s="93"/>
      <c r="D1661" s="115"/>
      <c r="E1661" s="92"/>
      <c r="G1661" s="93"/>
      <c r="H1661" s="100"/>
      <c r="I1661" s="98"/>
      <c r="K1661" s="93"/>
      <c r="L1661" s="100"/>
      <c r="M1661" s="100"/>
      <c r="N1661" s="95"/>
      <c r="O1661" s="95"/>
      <c r="P1661" s="96"/>
      <c r="Q1661" s="93"/>
    </row>
    <row r="1662" spans="1:17" s="99" customFormat="1">
      <c r="A1662" s="92"/>
      <c r="B1662" s="92"/>
      <c r="C1662" s="93"/>
      <c r="D1662" s="115"/>
      <c r="E1662" s="92"/>
      <c r="G1662" s="93"/>
      <c r="H1662" s="100"/>
      <c r="I1662" s="98"/>
      <c r="K1662" s="93"/>
      <c r="L1662" s="100"/>
      <c r="M1662" s="100"/>
      <c r="N1662" s="95"/>
      <c r="O1662" s="95"/>
      <c r="P1662" s="96"/>
      <c r="Q1662" s="93"/>
    </row>
    <row r="1663" spans="1:17" s="99" customFormat="1">
      <c r="A1663" s="92"/>
      <c r="B1663" s="92"/>
      <c r="C1663" s="93"/>
      <c r="D1663" s="115"/>
      <c r="E1663" s="92"/>
      <c r="G1663" s="93"/>
      <c r="H1663" s="100"/>
      <c r="I1663" s="98"/>
      <c r="K1663" s="93"/>
      <c r="L1663" s="100"/>
      <c r="M1663" s="100"/>
      <c r="N1663" s="95"/>
      <c r="O1663" s="95"/>
      <c r="P1663" s="96"/>
      <c r="Q1663" s="93"/>
    </row>
    <row r="1664" spans="1:17" s="99" customFormat="1">
      <c r="A1664" s="92"/>
      <c r="B1664" s="92"/>
      <c r="C1664" s="93"/>
      <c r="D1664" s="115"/>
      <c r="E1664" s="92"/>
      <c r="G1664" s="93"/>
      <c r="H1664" s="100"/>
      <c r="I1664" s="98"/>
      <c r="K1664" s="93"/>
      <c r="L1664" s="100"/>
      <c r="M1664" s="100"/>
      <c r="N1664" s="95"/>
      <c r="O1664" s="95"/>
      <c r="P1664" s="96"/>
      <c r="Q1664" s="93"/>
    </row>
    <row r="1665" spans="1:17" s="99" customFormat="1">
      <c r="A1665" s="92"/>
      <c r="B1665" s="92"/>
      <c r="C1665" s="93"/>
      <c r="D1665" s="115"/>
      <c r="E1665" s="92"/>
      <c r="G1665" s="93"/>
      <c r="H1665" s="100"/>
      <c r="I1665" s="98"/>
      <c r="K1665" s="93"/>
      <c r="L1665" s="100"/>
      <c r="M1665" s="100"/>
      <c r="N1665" s="95"/>
      <c r="O1665" s="95"/>
      <c r="P1665" s="96"/>
      <c r="Q1665" s="93"/>
    </row>
    <row r="1666" spans="1:17" s="99" customFormat="1">
      <c r="A1666" s="92"/>
      <c r="B1666" s="92"/>
      <c r="C1666" s="93"/>
      <c r="D1666" s="115"/>
      <c r="E1666" s="92"/>
      <c r="G1666" s="93"/>
      <c r="H1666" s="100"/>
      <c r="I1666" s="98"/>
      <c r="K1666" s="93"/>
      <c r="L1666" s="100"/>
      <c r="M1666" s="100"/>
      <c r="N1666" s="95"/>
      <c r="O1666" s="95"/>
      <c r="P1666" s="96"/>
      <c r="Q1666" s="93"/>
    </row>
    <row r="1667" spans="1:17" s="99" customFormat="1">
      <c r="A1667" s="92"/>
      <c r="B1667" s="92"/>
      <c r="C1667" s="93"/>
      <c r="D1667" s="115"/>
      <c r="E1667" s="92"/>
      <c r="G1667" s="93"/>
      <c r="H1667" s="100"/>
      <c r="I1667" s="98"/>
      <c r="K1667" s="93"/>
      <c r="L1667" s="100"/>
      <c r="M1667" s="100"/>
      <c r="N1667" s="95"/>
      <c r="O1667" s="95"/>
      <c r="P1667" s="96"/>
      <c r="Q1667" s="93"/>
    </row>
    <row r="1668" spans="1:17" s="99" customFormat="1">
      <c r="A1668" s="92"/>
      <c r="B1668" s="92"/>
      <c r="C1668" s="93"/>
      <c r="D1668" s="115"/>
      <c r="E1668" s="92"/>
      <c r="G1668" s="93"/>
      <c r="H1668" s="100"/>
      <c r="I1668" s="98"/>
      <c r="K1668" s="93"/>
      <c r="L1668" s="100"/>
      <c r="M1668" s="100"/>
      <c r="N1668" s="95"/>
      <c r="O1668" s="95"/>
      <c r="P1668" s="96"/>
      <c r="Q1668" s="93"/>
    </row>
    <row r="1669" spans="1:17" s="99" customFormat="1">
      <c r="A1669" s="92"/>
      <c r="B1669" s="92"/>
      <c r="C1669" s="93"/>
      <c r="D1669" s="115"/>
      <c r="E1669" s="92"/>
      <c r="G1669" s="93"/>
      <c r="H1669" s="100"/>
      <c r="I1669" s="98"/>
      <c r="K1669" s="93"/>
      <c r="L1669" s="100"/>
      <c r="M1669" s="100"/>
      <c r="N1669" s="95"/>
      <c r="O1669" s="95"/>
      <c r="P1669" s="96"/>
      <c r="Q1669" s="93"/>
    </row>
    <row r="1670" spans="1:17" s="99" customFormat="1">
      <c r="A1670" s="92"/>
      <c r="B1670" s="92"/>
      <c r="C1670" s="93"/>
      <c r="D1670" s="115"/>
      <c r="E1670" s="92"/>
      <c r="G1670" s="93"/>
      <c r="H1670" s="100"/>
      <c r="I1670" s="98"/>
      <c r="K1670" s="93"/>
      <c r="L1670" s="100"/>
      <c r="M1670" s="100"/>
      <c r="N1670" s="95"/>
      <c r="O1670" s="95"/>
      <c r="P1670" s="96"/>
      <c r="Q1670" s="93"/>
    </row>
    <row r="1671" spans="1:17" s="99" customFormat="1">
      <c r="A1671" s="92"/>
      <c r="B1671" s="92"/>
      <c r="C1671" s="93"/>
      <c r="D1671" s="115"/>
      <c r="E1671" s="92"/>
      <c r="G1671" s="93"/>
      <c r="H1671" s="100"/>
      <c r="I1671" s="98"/>
      <c r="K1671" s="93"/>
      <c r="L1671" s="100"/>
      <c r="M1671" s="100"/>
      <c r="N1671" s="95"/>
      <c r="O1671" s="95"/>
      <c r="P1671" s="96"/>
      <c r="Q1671" s="93"/>
    </row>
    <row r="1672" spans="1:17" s="99" customFormat="1">
      <c r="A1672" s="92"/>
      <c r="B1672" s="92"/>
      <c r="C1672" s="93"/>
      <c r="D1672" s="115"/>
      <c r="E1672" s="92"/>
      <c r="G1672" s="93"/>
      <c r="H1672" s="100"/>
      <c r="I1672" s="98"/>
      <c r="K1672" s="93"/>
      <c r="L1672" s="100"/>
      <c r="M1672" s="100"/>
      <c r="N1672" s="95"/>
      <c r="O1672" s="95"/>
      <c r="P1672" s="96"/>
      <c r="Q1672" s="93"/>
    </row>
    <row r="1673" spans="1:17" s="99" customFormat="1">
      <c r="A1673" s="92"/>
      <c r="B1673" s="92"/>
      <c r="C1673" s="93"/>
      <c r="D1673" s="115"/>
      <c r="E1673" s="92"/>
      <c r="G1673" s="93"/>
      <c r="H1673" s="100"/>
      <c r="I1673" s="98"/>
      <c r="K1673" s="93"/>
      <c r="L1673" s="100"/>
      <c r="M1673" s="100"/>
      <c r="N1673" s="95"/>
      <c r="O1673" s="95"/>
      <c r="P1673" s="96"/>
      <c r="Q1673" s="93"/>
    </row>
    <row r="1674" spans="1:17" s="99" customFormat="1">
      <c r="A1674" s="92"/>
      <c r="B1674" s="92"/>
      <c r="C1674" s="93"/>
      <c r="D1674" s="115"/>
      <c r="E1674" s="92"/>
      <c r="G1674" s="93"/>
      <c r="H1674" s="100"/>
      <c r="I1674" s="98"/>
      <c r="K1674" s="93"/>
      <c r="L1674" s="100"/>
      <c r="M1674" s="100"/>
      <c r="N1674" s="95"/>
      <c r="O1674" s="95"/>
      <c r="P1674" s="96"/>
      <c r="Q1674" s="93"/>
    </row>
    <row r="1675" spans="1:17" s="99" customFormat="1">
      <c r="A1675" s="92"/>
      <c r="B1675" s="92"/>
      <c r="C1675" s="93"/>
      <c r="D1675" s="115"/>
      <c r="E1675" s="92"/>
      <c r="G1675" s="93"/>
      <c r="H1675" s="100"/>
      <c r="I1675" s="98"/>
      <c r="K1675" s="93"/>
      <c r="L1675" s="100"/>
      <c r="M1675" s="100"/>
      <c r="N1675" s="95"/>
      <c r="O1675" s="95"/>
      <c r="P1675" s="96"/>
      <c r="Q1675" s="93"/>
    </row>
    <row r="1676" spans="1:17" s="99" customFormat="1">
      <c r="A1676" s="92"/>
      <c r="B1676" s="92"/>
      <c r="C1676" s="93"/>
      <c r="D1676" s="115"/>
      <c r="E1676" s="92"/>
      <c r="G1676" s="93"/>
      <c r="H1676" s="100"/>
      <c r="I1676" s="98"/>
      <c r="K1676" s="93"/>
      <c r="L1676" s="100"/>
      <c r="M1676" s="100"/>
      <c r="N1676" s="95"/>
      <c r="O1676" s="95"/>
      <c r="P1676" s="96"/>
      <c r="Q1676" s="93"/>
    </row>
    <row r="1677" spans="1:17" s="99" customFormat="1">
      <c r="A1677" s="92"/>
      <c r="B1677" s="92"/>
      <c r="C1677" s="93"/>
      <c r="D1677" s="115"/>
      <c r="E1677" s="92"/>
      <c r="G1677" s="93"/>
      <c r="H1677" s="100"/>
      <c r="I1677" s="98"/>
      <c r="K1677" s="93"/>
      <c r="L1677" s="100"/>
      <c r="M1677" s="100"/>
      <c r="N1677" s="95"/>
      <c r="O1677" s="95"/>
      <c r="P1677" s="96"/>
      <c r="Q1677" s="93"/>
    </row>
    <row r="1678" spans="1:17" s="99" customFormat="1">
      <c r="A1678" s="92"/>
      <c r="B1678" s="92"/>
      <c r="C1678" s="93"/>
      <c r="D1678" s="115"/>
      <c r="E1678" s="92"/>
      <c r="G1678" s="93"/>
      <c r="H1678" s="100"/>
      <c r="I1678" s="98"/>
      <c r="K1678" s="93"/>
      <c r="L1678" s="100"/>
      <c r="M1678" s="100"/>
      <c r="N1678" s="95"/>
      <c r="O1678" s="95"/>
      <c r="P1678" s="96"/>
      <c r="Q1678" s="93"/>
    </row>
    <row r="1679" spans="1:17" s="99" customFormat="1">
      <c r="A1679" s="92"/>
      <c r="B1679" s="92"/>
      <c r="C1679" s="93"/>
      <c r="D1679" s="115"/>
      <c r="E1679" s="92"/>
      <c r="G1679" s="93"/>
      <c r="H1679" s="100"/>
      <c r="I1679" s="98"/>
      <c r="K1679" s="93"/>
      <c r="L1679" s="100"/>
      <c r="M1679" s="100"/>
      <c r="N1679" s="95"/>
      <c r="O1679" s="95"/>
      <c r="P1679" s="96"/>
      <c r="Q1679" s="93"/>
    </row>
    <row r="1680" spans="1:17" s="99" customFormat="1">
      <c r="A1680" s="92"/>
      <c r="B1680" s="92"/>
      <c r="C1680" s="93"/>
      <c r="D1680" s="115"/>
      <c r="E1680" s="92"/>
      <c r="G1680" s="93"/>
      <c r="H1680" s="100"/>
      <c r="I1680" s="98"/>
      <c r="K1680" s="93"/>
      <c r="L1680" s="100"/>
      <c r="M1680" s="100"/>
      <c r="N1680" s="95"/>
      <c r="O1680" s="95"/>
      <c r="P1680" s="96"/>
      <c r="Q1680" s="93"/>
    </row>
    <row r="1681" spans="1:17" s="99" customFormat="1">
      <c r="A1681" s="92"/>
      <c r="B1681" s="92"/>
      <c r="C1681" s="93"/>
      <c r="D1681" s="115"/>
      <c r="E1681" s="92"/>
      <c r="G1681" s="93"/>
      <c r="H1681" s="100"/>
      <c r="I1681" s="98"/>
      <c r="K1681" s="93"/>
      <c r="L1681" s="100"/>
      <c r="M1681" s="100"/>
      <c r="N1681" s="95"/>
      <c r="O1681" s="95"/>
      <c r="P1681" s="96"/>
      <c r="Q1681" s="93"/>
    </row>
    <row r="1682" spans="1:17" s="99" customFormat="1">
      <c r="A1682" s="92"/>
      <c r="B1682" s="92"/>
      <c r="C1682" s="93"/>
      <c r="D1682" s="115"/>
      <c r="E1682" s="92"/>
      <c r="G1682" s="93"/>
      <c r="H1682" s="100"/>
      <c r="I1682" s="98"/>
      <c r="K1682" s="93"/>
      <c r="L1682" s="100"/>
      <c r="M1682" s="100"/>
      <c r="N1682" s="95"/>
      <c r="O1682" s="95"/>
      <c r="P1682" s="96"/>
      <c r="Q1682" s="93"/>
    </row>
    <row r="1683" spans="1:17" s="99" customFormat="1">
      <c r="A1683" s="92"/>
      <c r="B1683" s="92"/>
      <c r="C1683" s="93"/>
      <c r="D1683" s="115"/>
      <c r="E1683" s="92"/>
      <c r="G1683" s="93"/>
      <c r="H1683" s="100"/>
      <c r="I1683" s="98"/>
      <c r="K1683" s="93"/>
      <c r="L1683" s="100"/>
      <c r="M1683" s="100"/>
      <c r="N1683" s="95"/>
      <c r="O1683" s="95"/>
      <c r="P1683" s="96"/>
      <c r="Q1683" s="93"/>
    </row>
    <row r="1684" spans="1:17" s="99" customFormat="1">
      <c r="A1684" s="92"/>
      <c r="B1684" s="92"/>
      <c r="C1684" s="93"/>
      <c r="D1684" s="115"/>
      <c r="E1684" s="92"/>
      <c r="G1684" s="93"/>
      <c r="H1684" s="100"/>
      <c r="I1684" s="98"/>
      <c r="K1684" s="93"/>
      <c r="L1684" s="100"/>
      <c r="M1684" s="100"/>
      <c r="N1684" s="95"/>
      <c r="O1684" s="95"/>
      <c r="P1684" s="96"/>
      <c r="Q1684" s="93"/>
    </row>
    <row r="1685" spans="1:17" s="99" customFormat="1">
      <c r="A1685" s="92"/>
      <c r="B1685" s="92"/>
      <c r="C1685" s="93"/>
      <c r="D1685" s="115"/>
      <c r="E1685" s="92"/>
      <c r="G1685" s="93"/>
      <c r="H1685" s="100"/>
      <c r="I1685" s="98"/>
      <c r="K1685" s="93"/>
      <c r="L1685" s="100"/>
      <c r="M1685" s="100"/>
      <c r="N1685" s="95"/>
      <c r="O1685" s="95"/>
      <c r="P1685" s="96"/>
      <c r="Q1685" s="93"/>
    </row>
    <row r="1686" spans="1:17" s="99" customFormat="1">
      <c r="A1686" s="92"/>
      <c r="B1686" s="92"/>
      <c r="C1686" s="93"/>
      <c r="D1686" s="115"/>
      <c r="E1686" s="92"/>
      <c r="G1686" s="93"/>
      <c r="H1686" s="100"/>
      <c r="I1686" s="98"/>
      <c r="K1686" s="93"/>
      <c r="L1686" s="100"/>
      <c r="M1686" s="100"/>
      <c r="N1686" s="95"/>
      <c r="O1686" s="95"/>
      <c r="P1686" s="96"/>
      <c r="Q1686" s="93"/>
    </row>
    <row r="1687" spans="1:17" s="99" customFormat="1">
      <c r="A1687" s="92"/>
      <c r="B1687" s="92"/>
      <c r="C1687" s="93"/>
      <c r="D1687" s="115"/>
      <c r="E1687" s="92"/>
      <c r="G1687" s="93"/>
      <c r="H1687" s="100"/>
      <c r="I1687" s="98"/>
      <c r="K1687" s="93"/>
      <c r="L1687" s="100"/>
      <c r="M1687" s="100"/>
      <c r="N1687" s="95"/>
      <c r="O1687" s="95"/>
      <c r="P1687" s="96"/>
      <c r="Q1687" s="93"/>
    </row>
    <row r="1688" spans="1:17" s="99" customFormat="1">
      <c r="A1688" s="92"/>
      <c r="B1688" s="92"/>
      <c r="C1688" s="93"/>
      <c r="D1688" s="115"/>
      <c r="E1688" s="92"/>
      <c r="G1688" s="93"/>
      <c r="H1688" s="100"/>
      <c r="I1688" s="98"/>
      <c r="K1688" s="93"/>
      <c r="L1688" s="100"/>
      <c r="M1688" s="100"/>
      <c r="N1688" s="95"/>
      <c r="O1688" s="95"/>
      <c r="P1688" s="96"/>
      <c r="Q1688" s="93"/>
    </row>
    <row r="1689" spans="1:17" s="99" customFormat="1">
      <c r="A1689" s="92"/>
      <c r="B1689" s="92"/>
      <c r="C1689" s="93"/>
      <c r="D1689" s="115"/>
      <c r="E1689" s="92"/>
      <c r="G1689" s="93"/>
      <c r="H1689" s="100"/>
      <c r="I1689" s="98"/>
      <c r="K1689" s="93"/>
      <c r="L1689" s="100"/>
      <c r="M1689" s="100"/>
      <c r="N1689" s="95"/>
      <c r="O1689" s="95"/>
      <c r="P1689" s="96"/>
      <c r="Q1689" s="93"/>
    </row>
    <row r="1690" spans="1:17" s="99" customFormat="1">
      <c r="A1690" s="92"/>
      <c r="B1690" s="92"/>
      <c r="C1690" s="93"/>
      <c r="D1690" s="115"/>
      <c r="E1690" s="92"/>
      <c r="G1690" s="93"/>
      <c r="H1690" s="100"/>
      <c r="I1690" s="98"/>
      <c r="K1690" s="93"/>
      <c r="L1690" s="100"/>
      <c r="M1690" s="100"/>
      <c r="N1690" s="95"/>
      <c r="O1690" s="95"/>
      <c r="P1690" s="96"/>
      <c r="Q1690" s="93"/>
    </row>
    <row r="1691" spans="1:17" s="99" customFormat="1">
      <c r="A1691" s="92"/>
      <c r="B1691" s="92"/>
      <c r="C1691" s="93"/>
      <c r="D1691" s="115"/>
      <c r="E1691" s="92"/>
      <c r="G1691" s="93"/>
      <c r="H1691" s="100"/>
      <c r="I1691" s="98"/>
      <c r="K1691" s="93"/>
      <c r="L1691" s="100"/>
      <c r="M1691" s="100"/>
      <c r="N1691" s="95"/>
      <c r="O1691" s="95"/>
      <c r="P1691" s="96"/>
      <c r="Q1691" s="93"/>
    </row>
    <row r="1692" spans="1:17" s="99" customFormat="1">
      <c r="A1692" s="92"/>
      <c r="B1692" s="92"/>
      <c r="C1692" s="93"/>
      <c r="D1692" s="115"/>
      <c r="E1692" s="92"/>
      <c r="G1692" s="93"/>
      <c r="H1692" s="100"/>
      <c r="I1692" s="98"/>
      <c r="K1692" s="93"/>
      <c r="L1692" s="100"/>
      <c r="M1692" s="100"/>
      <c r="N1692" s="95"/>
      <c r="O1692" s="95"/>
      <c r="P1692" s="96"/>
      <c r="Q1692" s="93"/>
    </row>
    <row r="1693" spans="1:17" s="99" customFormat="1">
      <c r="A1693" s="92"/>
      <c r="B1693" s="92"/>
      <c r="C1693" s="93"/>
      <c r="D1693" s="115"/>
      <c r="E1693" s="92"/>
      <c r="G1693" s="93"/>
      <c r="H1693" s="100"/>
      <c r="I1693" s="98"/>
      <c r="K1693" s="93"/>
      <c r="L1693" s="100"/>
      <c r="M1693" s="100"/>
      <c r="N1693" s="95"/>
      <c r="O1693" s="95"/>
      <c r="P1693" s="96"/>
      <c r="Q1693" s="93"/>
    </row>
    <row r="1694" spans="1:17" s="99" customFormat="1">
      <c r="A1694" s="92"/>
      <c r="B1694" s="92"/>
      <c r="C1694" s="93"/>
      <c r="D1694" s="115"/>
      <c r="E1694" s="92"/>
      <c r="G1694" s="93"/>
      <c r="H1694" s="100"/>
      <c r="I1694" s="98"/>
      <c r="K1694" s="93"/>
      <c r="L1694" s="100"/>
      <c r="M1694" s="100"/>
      <c r="N1694" s="95"/>
      <c r="O1694" s="95"/>
      <c r="P1694" s="96"/>
      <c r="Q1694" s="93"/>
    </row>
    <row r="1695" spans="1:17" s="99" customFormat="1">
      <c r="A1695" s="92"/>
      <c r="B1695" s="92"/>
      <c r="C1695" s="93"/>
      <c r="D1695" s="115"/>
      <c r="E1695" s="92"/>
      <c r="G1695" s="93"/>
      <c r="H1695" s="100"/>
      <c r="I1695" s="98"/>
      <c r="K1695" s="93"/>
      <c r="L1695" s="100"/>
      <c r="M1695" s="100"/>
      <c r="N1695" s="95"/>
      <c r="O1695" s="95"/>
      <c r="P1695" s="96"/>
      <c r="Q1695" s="93"/>
    </row>
    <row r="1696" spans="1:17" s="99" customFormat="1">
      <c r="A1696" s="92"/>
      <c r="B1696" s="92"/>
      <c r="C1696" s="93"/>
      <c r="D1696" s="115"/>
      <c r="E1696" s="92"/>
      <c r="G1696" s="93"/>
      <c r="H1696" s="100"/>
      <c r="I1696" s="98"/>
      <c r="K1696" s="93"/>
      <c r="L1696" s="100"/>
      <c r="M1696" s="100"/>
      <c r="N1696" s="95"/>
      <c r="O1696" s="95"/>
      <c r="P1696" s="96"/>
      <c r="Q1696" s="93"/>
    </row>
    <row r="1697" spans="1:17" s="99" customFormat="1">
      <c r="A1697" s="92"/>
      <c r="B1697" s="92"/>
      <c r="C1697" s="93"/>
      <c r="D1697" s="115"/>
      <c r="E1697" s="92"/>
      <c r="G1697" s="93"/>
      <c r="H1697" s="100"/>
      <c r="I1697" s="98"/>
      <c r="K1697" s="93"/>
      <c r="L1697" s="100"/>
      <c r="M1697" s="100"/>
      <c r="N1697" s="95"/>
      <c r="O1697" s="95"/>
      <c r="P1697" s="96"/>
      <c r="Q1697" s="93"/>
    </row>
    <row r="1698" spans="1:17" s="99" customFormat="1">
      <c r="A1698" s="92"/>
      <c r="B1698" s="92"/>
      <c r="C1698" s="93"/>
      <c r="D1698" s="115"/>
      <c r="E1698" s="92"/>
      <c r="G1698" s="93"/>
      <c r="H1698" s="100"/>
      <c r="I1698" s="98"/>
      <c r="K1698" s="93"/>
      <c r="L1698" s="100"/>
      <c r="M1698" s="100"/>
      <c r="N1698" s="95"/>
      <c r="O1698" s="95"/>
      <c r="P1698" s="96"/>
      <c r="Q1698" s="93"/>
    </row>
    <row r="1699" spans="1:17" s="99" customFormat="1">
      <c r="A1699" s="92"/>
      <c r="B1699" s="92"/>
      <c r="C1699" s="93"/>
      <c r="D1699" s="115"/>
      <c r="E1699" s="92"/>
      <c r="G1699" s="93"/>
      <c r="H1699" s="100"/>
      <c r="I1699" s="98"/>
      <c r="K1699" s="93"/>
      <c r="L1699" s="100"/>
      <c r="M1699" s="100"/>
      <c r="N1699" s="95"/>
      <c r="O1699" s="95"/>
      <c r="P1699" s="96"/>
      <c r="Q1699" s="93"/>
    </row>
    <row r="1700" spans="1:17" s="99" customFormat="1">
      <c r="A1700" s="92"/>
      <c r="B1700" s="92"/>
      <c r="C1700" s="93"/>
      <c r="D1700" s="115"/>
      <c r="E1700" s="92"/>
      <c r="G1700" s="93"/>
      <c r="H1700" s="100"/>
      <c r="I1700" s="98"/>
      <c r="K1700" s="93"/>
      <c r="L1700" s="100"/>
      <c r="M1700" s="100"/>
      <c r="N1700" s="95"/>
      <c r="O1700" s="95"/>
      <c r="P1700" s="96"/>
      <c r="Q1700" s="93"/>
    </row>
    <row r="1701" spans="1:17" s="99" customFormat="1">
      <c r="A1701" s="92"/>
      <c r="B1701" s="92"/>
      <c r="C1701" s="93"/>
      <c r="D1701" s="115"/>
      <c r="E1701" s="92"/>
      <c r="G1701" s="93"/>
      <c r="H1701" s="100"/>
      <c r="I1701" s="98"/>
      <c r="K1701" s="93"/>
      <c r="L1701" s="100"/>
      <c r="M1701" s="100"/>
      <c r="N1701" s="95"/>
      <c r="O1701" s="95"/>
      <c r="P1701" s="96"/>
      <c r="Q1701" s="93"/>
    </row>
    <row r="1702" spans="1:17" s="99" customFormat="1">
      <c r="A1702" s="92"/>
      <c r="B1702" s="92"/>
      <c r="C1702" s="93"/>
      <c r="D1702" s="115"/>
      <c r="E1702" s="92"/>
      <c r="G1702" s="93"/>
      <c r="H1702" s="100"/>
      <c r="I1702" s="98"/>
      <c r="K1702" s="93"/>
      <c r="L1702" s="100"/>
      <c r="M1702" s="100"/>
      <c r="N1702" s="95"/>
      <c r="O1702" s="95"/>
      <c r="P1702" s="96"/>
      <c r="Q1702" s="93"/>
    </row>
    <row r="1703" spans="1:17" s="99" customFormat="1">
      <c r="A1703" s="92"/>
      <c r="B1703" s="92"/>
      <c r="C1703" s="93"/>
      <c r="D1703" s="115"/>
      <c r="E1703" s="92"/>
      <c r="G1703" s="93"/>
      <c r="H1703" s="100"/>
      <c r="I1703" s="98"/>
      <c r="K1703" s="93"/>
      <c r="L1703" s="100"/>
      <c r="M1703" s="100"/>
      <c r="N1703" s="95"/>
      <c r="O1703" s="95"/>
      <c r="P1703" s="96"/>
      <c r="Q1703" s="93"/>
    </row>
    <row r="1704" spans="1:17" s="99" customFormat="1">
      <c r="A1704" s="92"/>
      <c r="B1704" s="92"/>
      <c r="C1704" s="93"/>
      <c r="D1704" s="115"/>
      <c r="E1704" s="92"/>
      <c r="G1704" s="93"/>
      <c r="H1704" s="100"/>
      <c r="I1704" s="98"/>
      <c r="K1704" s="93"/>
      <c r="L1704" s="100"/>
      <c r="M1704" s="100"/>
      <c r="N1704" s="95"/>
      <c r="O1704" s="95"/>
      <c r="P1704" s="96"/>
      <c r="Q1704" s="93"/>
    </row>
    <row r="1705" spans="1:17" s="99" customFormat="1">
      <c r="A1705" s="92"/>
      <c r="B1705" s="92"/>
      <c r="C1705" s="93"/>
      <c r="D1705" s="115"/>
      <c r="E1705" s="92"/>
      <c r="G1705" s="93"/>
      <c r="H1705" s="100"/>
      <c r="I1705" s="98"/>
      <c r="K1705" s="93"/>
      <c r="L1705" s="100"/>
      <c r="M1705" s="100"/>
      <c r="N1705" s="95"/>
      <c r="O1705" s="95"/>
      <c r="P1705" s="96"/>
      <c r="Q1705" s="93"/>
    </row>
    <row r="1706" spans="1:17" s="99" customFormat="1">
      <c r="A1706" s="92"/>
      <c r="B1706" s="92"/>
      <c r="C1706" s="93"/>
      <c r="D1706" s="115"/>
      <c r="E1706" s="92"/>
      <c r="G1706" s="93"/>
      <c r="H1706" s="100"/>
      <c r="I1706" s="98"/>
      <c r="K1706" s="93"/>
      <c r="L1706" s="100"/>
      <c r="M1706" s="100"/>
      <c r="N1706" s="95"/>
      <c r="O1706" s="95"/>
      <c r="P1706" s="96"/>
      <c r="Q1706" s="93"/>
    </row>
    <row r="1707" spans="1:17" s="99" customFormat="1">
      <c r="A1707" s="92"/>
      <c r="B1707" s="92"/>
      <c r="C1707" s="93"/>
      <c r="D1707" s="115"/>
      <c r="E1707" s="92"/>
      <c r="G1707" s="93"/>
      <c r="H1707" s="100"/>
      <c r="I1707" s="98"/>
      <c r="K1707" s="93"/>
      <c r="L1707" s="100"/>
      <c r="M1707" s="100"/>
      <c r="N1707" s="95"/>
      <c r="O1707" s="95"/>
      <c r="P1707" s="96"/>
      <c r="Q1707" s="93"/>
    </row>
    <row r="1708" spans="1:17" s="99" customFormat="1">
      <c r="A1708" s="92"/>
      <c r="B1708" s="92"/>
      <c r="C1708" s="93"/>
      <c r="D1708" s="115"/>
      <c r="E1708" s="92"/>
      <c r="G1708" s="93"/>
      <c r="H1708" s="100"/>
      <c r="I1708" s="98"/>
      <c r="K1708" s="93"/>
      <c r="L1708" s="100"/>
      <c r="M1708" s="100"/>
      <c r="N1708" s="95"/>
      <c r="O1708" s="95"/>
      <c r="P1708" s="96"/>
      <c r="Q1708" s="93"/>
    </row>
    <row r="1709" spans="1:17" s="99" customFormat="1">
      <c r="A1709" s="92"/>
      <c r="B1709" s="92"/>
      <c r="C1709" s="93"/>
      <c r="D1709" s="115"/>
      <c r="E1709" s="92"/>
      <c r="G1709" s="93"/>
      <c r="H1709" s="100"/>
      <c r="I1709" s="98"/>
      <c r="K1709" s="93"/>
      <c r="L1709" s="100"/>
      <c r="M1709" s="100"/>
      <c r="N1709" s="95"/>
      <c r="O1709" s="95"/>
      <c r="P1709" s="96"/>
      <c r="Q1709" s="93"/>
    </row>
    <row r="1710" spans="1:17" s="99" customFormat="1">
      <c r="A1710" s="92"/>
      <c r="B1710" s="92"/>
      <c r="C1710" s="93"/>
      <c r="D1710" s="115"/>
      <c r="E1710" s="92"/>
      <c r="G1710" s="93"/>
      <c r="H1710" s="100"/>
      <c r="I1710" s="98"/>
      <c r="K1710" s="93"/>
      <c r="L1710" s="100"/>
      <c r="M1710" s="100"/>
      <c r="N1710" s="95"/>
      <c r="O1710" s="95"/>
      <c r="P1710" s="96"/>
      <c r="Q1710" s="93"/>
    </row>
    <row r="1711" spans="1:17" s="99" customFormat="1">
      <c r="A1711" s="92"/>
      <c r="B1711" s="92"/>
      <c r="C1711" s="93"/>
      <c r="D1711" s="115"/>
      <c r="E1711" s="92"/>
      <c r="G1711" s="93"/>
      <c r="H1711" s="100"/>
      <c r="I1711" s="98"/>
      <c r="K1711" s="93"/>
      <c r="L1711" s="100"/>
      <c r="M1711" s="100"/>
      <c r="N1711" s="95"/>
      <c r="O1711" s="95"/>
      <c r="P1711" s="96"/>
      <c r="Q1711" s="93"/>
    </row>
    <row r="1712" spans="1:17" s="99" customFormat="1">
      <c r="A1712" s="92"/>
      <c r="B1712" s="92"/>
      <c r="C1712" s="93"/>
      <c r="D1712" s="115"/>
      <c r="E1712" s="92"/>
      <c r="G1712" s="93"/>
      <c r="H1712" s="100"/>
      <c r="I1712" s="98"/>
      <c r="K1712" s="93"/>
      <c r="L1712" s="100"/>
      <c r="M1712" s="100"/>
      <c r="N1712" s="95"/>
      <c r="O1712" s="95"/>
      <c r="P1712" s="96"/>
      <c r="Q1712" s="93"/>
    </row>
    <row r="1713" spans="1:17" s="99" customFormat="1">
      <c r="A1713" s="92"/>
      <c r="B1713" s="92"/>
      <c r="C1713" s="93"/>
      <c r="D1713" s="115"/>
      <c r="E1713" s="92"/>
      <c r="G1713" s="93"/>
      <c r="H1713" s="100"/>
      <c r="I1713" s="98"/>
      <c r="K1713" s="93"/>
      <c r="L1713" s="100"/>
      <c r="M1713" s="100"/>
      <c r="N1713" s="95"/>
      <c r="O1713" s="95"/>
      <c r="P1713" s="96"/>
      <c r="Q1713" s="93"/>
    </row>
    <row r="1714" spans="1:17" s="99" customFormat="1">
      <c r="A1714" s="92"/>
      <c r="B1714" s="92"/>
      <c r="C1714" s="93"/>
      <c r="D1714" s="115"/>
      <c r="E1714" s="92"/>
      <c r="G1714" s="93"/>
      <c r="H1714" s="100"/>
      <c r="I1714" s="98"/>
      <c r="K1714" s="93"/>
      <c r="L1714" s="100"/>
      <c r="M1714" s="100"/>
      <c r="N1714" s="95"/>
      <c r="O1714" s="95"/>
      <c r="P1714" s="96"/>
      <c r="Q1714" s="93"/>
    </row>
    <row r="1715" spans="1:17" s="99" customFormat="1">
      <c r="A1715" s="92"/>
      <c r="B1715" s="92"/>
      <c r="C1715" s="93"/>
      <c r="D1715" s="115"/>
      <c r="E1715" s="92"/>
      <c r="G1715" s="93"/>
      <c r="H1715" s="100"/>
      <c r="I1715" s="98"/>
      <c r="K1715" s="93"/>
      <c r="L1715" s="100"/>
      <c r="M1715" s="100"/>
      <c r="N1715" s="95"/>
      <c r="O1715" s="95"/>
      <c r="P1715" s="96"/>
      <c r="Q1715" s="93"/>
    </row>
    <row r="1716" spans="1:17" s="99" customFormat="1">
      <c r="A1716" s="92"/>
      <c r="B1716" s="92"/>
      <c r="C1716" s="93"/>
      <c r="D1716" s="115"/>
      <c r="E1716" s="92"/>
      <c r="G1716" s="93"/>
      <c r="H1716" s="100"/>
      <c r="I1716" s="98"/>
      <c r="K1716" s="93"/>
      <c r="L1716" s="100"/>
      <c r="M1716" s="100"/>
      <c r="N1716" s="95"/>
      <c r="O1716" s="95"/>
      <c r="P1716" s="96"/>
      <c r="Q1716" s="93"/>
    </row>
    <row r="1717" spans="1:17" s="99" customFormat="1">
      <c r="A1717" s="92"/>
      <c r="B1717" s="92"/>
      <c r="C1717" s="93"/>
      <c r="D1717" s="115"/>
      <c r="E1717" s="92"/>
      <c r="G1717" s="93"/>
      <c r="H1717" s="100"/>
      <c r="I1717" s="98"/>
      <c r="K1717" s="93"/>
      <c r="L1717" s="100"/>
      <c r="M1717" s="100"/>
      <c r="N1717" s="95"/>
      <c r="O1717" s="95"/>
      <c r="P1717" s="96"/>
      <c r="Q1717" s="93"/>
    </row>
    <row r="1718" spans="1:17" s="99" customFormat="1">
      <c r="A1718" s="92"/>
      <c r="B1718" s="92"/>
      <c r="C1718" s="93"/>
      <c r="D1718" s="115"/>
      <c r="E1718" s="92"/>
      <c r="G1718" s="93"/>
      <c r="H1718" s="100"/>
      <c r="I1718" s="98"/>
      <c r="K1718" s="93"/>
      <c r="L1718" s="100"/>
      <c r="M1718" s="100"/>
      <c r="N1718" s="95"/>
      <c r="O1718" s="95"/>
      <c r="P1718" s="96"/>
      <c r="Q1718" s="93"/>
    </row>
    <row r="1719" spans="1:17" s="99" customFormat="1">
      <c r="A1719" s="92"/>
      <c r="B1719" s="92"/>
      <c r="C1719" s="93"/>
      <c r="D1719" s="115"/>
      <c r="E1719" s="92"/>
      <c r="G1719" s="93"/>
      <c r="H1719" s="100"/>
      <c r="I1719" s="98"/>
      <c r="K1719" s="93"/>
      <c r="L1719" s="100"/>
      <c r="M1719" s="100"/>
      <c r="N1719" s="95"/>
      <c r="O1719" s="95"/>
      <c r="P1719" s="96"/>
      <c r="Q1719" s="93"/>
    </row>
    <row r="1720" spans="1:17" s="99" customFormat="1">
      <c r="A1720" s="92"/>
      <c r="B1720" s="92"/>
      <c r="C1720" s="93"/>
      <c r="D1720" s="115"/>
      <c r="E1720" s="92"/>
      <c r="G1720" s="93"/>
      <c r="H1720" s="100"/>
      <c r="I1720" s="98"/>
      <c r="K1720" s="93"/>
      <c r="L1720" s="100"/>
      <c r="M1720" s="100"/>
      <c r="N1720" s="95"/>
      <c r="O1720" s="95"/>
      <c r="P1720" s="96"/>
      <c r="Q1720" s="93"/>
    </row>
    <row r="1721" spans="1:17" s="99" customFormat="1">
      <c r="A1721" s="92"/>
      <c r="B1721" s="92"/>
      <c r="C1721" s="93"/>
      <c r="D1721" s="115"/>
      <c r="E1721" s="92"/>
      <c r="G1721" s="93"/>
      <c r="H1721" s="100"/>
      <c r="I1721" s="98"/>
      <c r="K1721" s="93"/>
      <c r="L1721" s="100"/>
      <c r="M1721" s="100"/>
      <c r="N1721" s="95"/>
      <c r="O1721" s="95"/>
      <c r="P1721" s="96"/>
      <c r="Q1721" s="93"/>
    </row>
    <row r="1722" spans="1:17" s="99" customFormat="1">
      <c r="A1722" s="92"/>
      <c r="B1722" s="92"/>
      <c r="C1722" s="93"/>
      <c r="D1722" s="115"/>
      <c r="E1722" s="92"/>
      <c r="G1722" s="93"/>
      <c r="H1722" s="100"/>
      <c r="I1722" s="98"/>
      <c r="K1722" s="93"/>
      <c r="L1722" s="100"/>
      <c r="M1722" s="100"/>
      <c r="N1722" s="95"/>
      <c r="O1722" s="95"/>
      <c r="P1722" s="96"/>
      <c r="Q1722" s="93"/>
    </row>
    <row r="1723" spans="1:17" s="99" customFormat="1">
      <c r="A1723" s="92"/>
      <c r="B1723" s="92"/>
      <c r="C1723" s="93"/>
      <c r="D1723" s="115"/>
      <c r="E1723" s="92"/>
      <c r="G1723" s="93"/>
      <c r="H1723" s="100"/>
      <c r="I1723" s="98"/>
      <c r="K1723" s="93"/>
      <c r="L1723" s="100"/>
      <c r="M1723" s="100"/>
      <c r="N1723" s="95"/>
      <c r="O1723" s="95"/>
      <c r="P1723" s="96"/>
      <c r="Q1723" s="93"/>
    </row>
    <row r="1724" spans="1:17" s="99" customFormat="1">
      <c r="A1724" s="92"/>
      <c r="B1724" s="92"/>
      <c r="C1724" s="93"/>
      <c r="D1724" s="115"/>
      <c r="E1724" s="92"/>
      <c r="G1724" s="93"/>
      <c r="H1724" s="100"/>
      <c r="I1724" s="98"/>
      <c r="K1724" s="93"/>
      <c r="L1724" s="100"/>
      <c r="M1724" s="100"/>
      <c r="N1724" s="95"/>
      <c r="O1724" s="95"/>
      <c r="P1724" s="96"/>
      <c r="Q1724" s="93"/>
    </row>
    <row r="1725" spans="1:17" s="99" customFormat="1">
      <c r="A1725" s="92"/>
      <c r="B1725" s="92"/>
      <c r="C1725" s="93"/>
      <c r="D1725" s="115"/>
      <c r="E1725" s="92"/>
      <c r="G1725" s="93"/>
      <c r="H1725" s="100"/>
      <c r="I1725" s="98"/>
      <c r="K1725" s="93"/>
      <c r="L1725" s="100"/>
      <c r="M1725" s="100"/>
      <c r="N1725" s="95"/>
      <c r="O1725" s="95"/>
      <c r="P1725" s="96"/>
      <c r="Q1725" s="93"/>
    </row>
    <row r="1726" spans="1:17" s="99" customFormat="1">
      <c r="A1726" s="92"/>
      <c r="B1726" s="92"/>
      <c r="C1726" s="93"/>
      <c r="D1726" s="115"/>
      <c r="E1726" s="92"/>
      <c r="G1726" s="93"/>
      <c r="H1726" s="100"/>
      <c r="I1726" s="98"/>
      <c r="K1726" s="93"/>
      <c r="L1726" s="100"/>
      <c r="M1726" s="100"/>
      <c r="N1726" s="95"/>
      <c r="O1726" s="95"/>
      <c r="P1726" s="96"/>
      <c r="Q1726" s="93"/>
    </row>
    <row r="1727" spans="1:17" s="99" customFormat="1">
      <c r="A1727" s="92"/>
      <c r="B1727" s="92"/>
      <c r="C1727" s="93"/>
      <c r="D1727" s="115"/>
      <c r="E1727" s="92"/>
      <c r="G1727" s="93"/>
      <c r="H1727" s="100"/>
      <c r="I1727" s="98"/>
      <c r="K1727" s="93"/>
      <c r="L1727" s="100"/>
      <c r="M1727" s="100"/>
      <c r="N1727" s="95"/>
      <c r="O1727" s="95"/>
      <c r="P1727" s="96"/>
      <c r="Q1727" s="93"/>
    </row>
    <row r="1728" spans="1:17" s="99" customFormat="1">
      <c r="A1728" s="92"/>
      <c r="B1728" s="92"/>
      <c r="C1728" s="93"/>
      <c r="D1728" s="115"/>
      <c r="E1728" s="92"/>
      <c r="G1728" s="93"/>
      <c r="H1728" s="100"/>
      <c r="I1728" s="98"/>
      <c r="K1728" s="93"/>
      <c r="L1728" s="100"/>
      <c r="M1728" s="100"/>
      <c r="N1728" s="95"/>
      <c r="O1728" s="95"/>
      <c r="P1728" s="96"/>
      <c r="Q1728" s="93"/>
    </row>
    <row r="1729" spans="1:17" s="99" customFormat="1">
      <c r="A1729" s="92"/>
      <c r="B1729" s="92"/>
      <c r="C1729" s="93"/>
      <c r="D1729" s="115"/>
      <c r="E1729" s="92"/>
      <c r="G1729" s="93"/>
      <c r="H1729" s="100"/>
      <c r="I1729" s="98"/>
      <c r="K1729" s="93"/>
      <c r="L1729" s="100"/>
      <c r="M1729" s="100"/>
      <c r="N1729" s="95"/>
      <c r="O1729" s="95"/>
      <c r="P1729" s="96"/>
      <c r="Q1729" s="93"/>
    </row>
    <row r="1730" spans="1:17" s="99" customFormat="1">
      <c r="A1730" s="92"/>
      <c r="B1730" s="92"/>
      <c r="C1730" s="93"/>
      <c r="D1730" s="115"/>
      <c r="E1730" s="92"/>
      <c r="G1730" s="93"/>
      <c r="H1730" s="100"/>
      <c r="I1730" s="98"/>
      <c r="K1730" s="93"/>
      <c r="L1730" s="100"/>
      <c r="M1730" s="100"/>
      <c r="N1730" s="95"/>
      <c r="O1730" s="95"/>
      <c r="P1730" s="96"/>
      <c r="Q1730" s="93"/>
    </row>
    <row r="1731" spans="1:17" s="99" customFormat="1">
      <c r="A1731" s="92"/>
      <c r="B1731" s="92"/>
      <c r="C1731" s="93"/>
      <c r="D1731" s="115"/>
      <c r="E1731" s="92"/>
      <c r="G1731" s="93"/>
      <c r="H1731" s="100"/>
      <c r="I1731" s="98"/>
      <c r="K1731" s="93"/>
      <c r="L1731" s="100"/>
      <c r="M1731" s="100"/>
      <c r="N1731" s="95"/>
      <c r="O1731" s="95"/>
      <c r="P1731" s="96"/>
      <c r="Q1731" s="93"/>
    </row>
    <row r="1732" spans="1:17" s="99" customFormat="1">
      <c r="A1732" s="92"/>
      <c r="B1732" s="92"/>
      <c r="C1732" s="93"/>
      <c r="D1732" s="115"/>
      <c r="E1732" s="92"/>
      <c r="G1732" s="93"/>
      <c r="H1732" s="100"/>
      <c r="I1732" s="98"/>
      <c r="K1732" s="93"/>
      <c r="L1732" s="100"/>
      <c r="M1732" s="100"/>
      <c r="N1732" s="95"/>
      <c r="O1732" s="95"/>
      <c r="P1732" s="96"/>
      <c r="Q1732" s="93"/>
    </row>
    <row r="1733" spans="1:17" s="99" customFormat="1">
      <c r="A1733" s="92"/>
      <c r="B1733" s="92"/>
      <c r="C1733" s="93"/>
      <c r="D1733" s="115"/>
      <c r="E1733" s="92"/>
      <c r="G1733" s="93"/>
      <c r="H1733" s="100"/>
      <c r="I1733" s="98"/>
      <c r="K1733" s="93"/>
      <c r="L1733" s="100"/>
      <c r="M1733" s="100"/>
      <c r="N1733" s="95"/>
      <c r="O1733" s="95"/>
      <c r="P1733" s="96"/>
      <c r="Q1733" s="93"/>
    </row>
    <row r="1734" spans="1:17" s="99" customFormat="1">
      <c r="A1734" s="92"/>
      <c r="B1734" s="92"/>
      <c r="C1734" s="93"/>
      <c r="D1734" s="115"/>
      <c r="E1734" s="92"/>
      <c r="G1734" s="93"/>
      <c r="H1734" s="100"/>
      <c r="I1734" s="98"/>
      <c r="K1734" s="93"/>
      <c r="L1734" s="100"/>
      <c r="M1734" s="100"/>
      <c r="N1734" s="95"/>
      <c r="O1734" s="95"/>
      <c r="P1734" s="96"/>
      <c r="Q1734" s="93"/>
    </row>
    <row r="1735" spans="1:17" s="99" customFormat="1">
      <c r="A1735" s="92"/>
      <c r="B1735" s="92"/>
      <c r="C1735" s="93"/>
      <c r="D1735" s="115"/>
      <c r="E1735" s="92"/>
      <c r="G1735" s="93"/>
      <c r="H1735" s="100"/>
      <c r="I1735" s="98"/>
      <c r="K1735" s="93"/>
      <c r="L1735" s="100"/>
      <c r="M1735" s="100"/>
      <c r="N1735" s="95"/>
      <c r="O1735" s="95"/>
      <c r="P1735" s="96"/>
      <c r="Q1735" s="93"/>
    </row>
    <row r="1736" spans="1:17" s="99" customFormat="1">
      <c r="A1736" s="92"/>
      <c r="B1736" s="92"/>
      <c r="C1736" s="93"/>
      <c r="D1736" s="115"/>
      <c r="E1736" s="92"/>
      <c r="G1736" s="93"/>
      <c r="H1736" s="100"/>
      <c r="I1736" s="98"/>
      <c r="K1736" s="93"/>
      <c r="L1736" s="100"/>
      <c r="M1736" s="100"/>
      <c r="N1736" s="95"/>
      <c r="O1736" s="95"/>
      <c r="P1736" s="96"/>
      <c r="Q1736" s="93"/>
    </row>
    <row r="1737" spans="1:17" s="99" customFormat="1">
      <c r="A1737" s="92"/>
      <c r="B1737" s="92"/>
      <c r="C1737" s="93"/>
      <c r="D1737" s="115"/>
      <c r="E1737" s="92"/>
      <c r="G1737" s="93"/>
      <c r="H1737" s="100"/>
      <c r="I1737" s="98"/>
      <c r="K1737" s="93"/>
      <c r="L1737" s="100"/>
      <c r="M1737" s="100"/>
      <c r="N1737" s="95"/>
      <c r="O1737" s="95"/>
      <c r="P1737" s="96"/>
      <c r="Q1737" s="93"/>
    </row>
    <row r="1738" spans="1:17" s="99" customFormat="1">
      <c r="A1738" s="92"/>
      <c r="B1738" s="92"/>
      <c r="C1738" s="93"/>
      <c r="D1738" s="115"/>
      <c r="E1738" s="92"/>
      <c r="G1738" s="93"/>
      <c r="H1738" s="100"/>
      <c r="I1738" s="98"/>
      <c r="K1738" s="93"/>
      <c r="L1738" s="100"/>
      <c r="M1738" s="100"/>
      <c r="N1738" s="95"/>
      <c r="O1738" s="95"/>
      <c r="P1738" s="96"/>
      <c r="Q1738" s="93"/>
    </row>
    <row r="1739" spans="1:17" s="99" customFormat="1">
      <c r="A1739" s="92"/>
      <c r="B1739" s="92"/>
      <c r="C1739" s="93"/>
      <c r="D1739" s="115"/>
      <c r="E1739" s="92"/>
      <c r="G1739" s="93"/>
      <c r="H1739" s="100"/>
      <c r="I1739" s="98"/>
      <c r="K1739" s="93"/>
      <c r="L1739" s="100"/>
      <c r="M1739" s="100"/>
      <c r="N1739" s="95"/>
      <c r="O1739" s="95"/>
      <c r="P1739" s="96"/>
      <c r="Q1739" s="93"/>
    </row>
    <row r="1740" spans="1:17" s="99" customFormat="1">
      <c r="A1740" s="92"/>
      <c r="B1740" s="92"/>
      <c r="C1740" s="93"/>
      <c r="D1740" s="115"/>
      <c r="E1740" s="92"/>
      <c r="G1740" s="93"/>
      <c r="H1740" s="100"/>
      <c r="I1740" s="98"/>
      <c r="K1740" s="93"/>
      <c r="L1740" s="100"/>
      <c r="M1740" s="100"/>
      <c r="N1740" s="95"/>
      <c r="O1740" s="95"/>
      <c r="P1740" s="96"/>
      <c r="Q1740" s="93"/>
    </row>
    <row r="1741" spans="1:17" s="99" customFormat="1">
      <c r="A1741" s="92"/>
      <c r="B1741" s="92"/>
      <c r="C1741" s="93"/>
      <c r="D1741" s="115"/>
      <c r="E1741" s="92"/>
      <c r="G1741" s="93"/>
      <c r="H1741" s="100"/>
      <c r="I1741" s="98"/>
      <c r="K1741" s="93"/>
      <c r="L1741" s="100"/>
      <c r="M1741" s="100"/>
      <c r="N1741" s="95"/>
      <c r="O1741" s="95"/>
      <c r="P1741" s="96"/>
      <c r="Q1741" s="93"/>
    </row>
    <row r="1742" spans="1:17" s="99" customFormat="1">
      <c r="A1742" s="92"/>
      <c r="B1742" s="92"/>
      <c r="C1742" s="93"/>
      <c r="D1742" s="115"/>
      <c r="E1742" s="92"/>
      <c r="G1742" s="93"/>
      <c r="H1742" s="100"/>
      <c r="I1742" s="98"/>
      <c r="K1742" s="93"/>
      <c r="L1742" s="100"/>
      <c r="M1742" s="100"/>
      <c r="N1742" s="95"/>
      <c r="O1742" s="95"/>
      <c r="P1742" s="96"/>
      <c r="Q1742" s="93"/>
    </row>
    <row r="1743" spans="1:17" s="99" customFormat="1">
      <c r="A1743" s="92"/>
      <c r="B1743" s="92"/>
      <c r="C1743" s="93"/>
      <c r="D1743" s="115"/>
      <c r="E1743" s="92"/>
      <c r="G1743" s="93"/>
      <c r="H1743" s="100"/>
      <c r="I1743" s="98"/>
      <c r="K1743" s="93"/>
      <c r="L1743" s="100"/>
      <c r="M1743" s="100"/>
      <c r="N1743" s="95"/>
      <c r="O1743" s="95"/>
      <c r="P1743" s="96"/>
      <c r="Q1743" s="93"/>
    </row>
    <row r="1744" spans="1:17" s="99" customFormat="1">
      <c r="A1744" s="92"/>
      <c r="B1744" s="92"/>
      <c r="C1744" s="93"/>
      <c r="D1744" s="115"/>
      <c r="E1744" s="92"/>
      <c r="G1744" s="93"/>
      <c r="H1744" s="100"/>
      <c r="I1744" s="98"/>
      <c r="K1744" s="93"/>
      <c r="L1744" s="100"/>
      <c r="M1744" s="100"/>
      <c r="N1744" s="95"/>
      <c r="O1744" s="95"/>
      <c r="P1744" s="96"/>
      <c r="Q1744" s="93"/>
    </row>
    <row r="1745" spans="1:17" s="99" customFormat="1">
      <c r="A1745" s="92"/>
      <c r="B1745" s="92"/>
      <c r="C1745" s="93"/>
      <c r="D1745" s="115"/>
      <c r="E1745" s="92"/>
      <c r="G1745" s="93"/>
      <c r="H1745" s="100"/>
      <c r="I1745" s="98"/>
      <c r="K1745" s="93"/>
      <c r="L1745" s="100"/>
      <c r="M1745" s="100"/>
      <c r="N1745" s="95"/>
      <c r="O1745" s="95"/>
      <c r="P1745" s="96"/>
      <c r="Q1745" s="93"/>
    </row>
    <row r="1746" spans="1:17" s="99" customFormat="1">
      <c r="A1746" s="92"/>
      <c r="B1746" s="92"/>
      <c r="C1746" s="93"/>
      <c r="D1746" s="115"/>
      <c r="E1746" s="92"/>
      <c r="G1746" s="93"/>
      <c r="H1746" s="100"/>
      <c r="I1746" s="98"/>
      <c r="K1746" s="93"/>
      <c r="L1746" s="100"/>
      <c r="M1746" s="100"/>
      <c r="N1746" s="95"/>
      <c r="O1746" s="95"/>
      <c r="P1746" s="96"/>
      <c r="Q1746" s="93"/>
    </row>
    <row r="1747" spans="1:17" s="99" customFormat="1">
      <c r="A1747" s="92"/>
      <c r="B1747" s="92"/>
      <c r="C1747" s="93"/>
      <c r="D1747" s="115"/>
      <c r="E1747" s="92"/>
      <c r="G1747" s="93"/>
      <c r="H1747" s="100"/>
      <c r="I1747" s="98"/>
      <c r="K1747" s="93"/>
      <c r="L1747" s="100"/>
      <c r="M1747" s="100"/>
      <c r="N1747" s="95"/>
      <c r="O1747" s="95"/>
      <c r="P1747" s="96"/>
      <c r="Q1747" s="93"/>
    </row>
    <row r="1748" spans="1:17" s="99" customFormat="1">
      <c r="A1748" s="92"/>
      <c r="B1748" s="92"/>
      <c r="C1748" s="93"/>
      <c r="D1748" s="115"/>
      <c r="E1748" s="92"/>
      <c r="G1748" s="93"/>
      <c r="H1748" s="100"/>
      <c r="I1748" s="98"/>
      <c r="K1748" s="93"/>
      <c r="L1748" s="100"/>
      <c r="M1748" s="100"/>
      <c r="N1748" s="95"/>
      <c r="O1748" s="95"/>
      <c r="P1748" s="96"/>
      <c r="Q1748" s="93"/>
    </row>
    <row r="1749" spans="1:17" s="99" customFormat="1">
      <c r="A1749" s="92"/>
      <c r="B1749" s="92"/>
      <c r="C1749" s="93"/>
      <c r="D1749" s="115"/>
      <c r="E1749" s="92"/>
      <c r="G1749" s="93"/>
      <c r="H1749" s="100"/>
      <c r="I1749" s="98"/>
      <c r="K1749" s="93"/>
      <c r="L1749" s="100"/>
      <c r="M1749" s="100"/>
      <c r="N1749" s="95"/>
      <c r="O1749" s="95"/>
      <c r="P1749" s="96"/>
      <c r="Q1749" s="93"/>
    </row>
    <row r="1750" spans="1:17" s="99" customFormat="1">
      <c r="A1750" s="92"/>
      <c r="B1750" s="92"/>
      <c r="C1750" s="93"/>
      <c r="D1750" s="115"/>
      <c r="E1750" s="92"/>
      <c r="G1750" s="93"/>
      <c r="H1750" s="100"/>
      <c r="I1750" s="98"/>
      <c r="K1750" s="93"/>
      <c r="L1750" s="100"/>
      <c r="M1750" s="100"/>
      <c r="N1750" s="95"/>
      <c r="O1750" s="95"/>
      <c r="P1750" s="96"/>
      <c r="Q1750" s="93"/>
    </row>
    <row r="1751" spans="1:17" s="99" customFormat="1">
      <c r="A1751" s="92"/>
      <c r="B1751" s="92"/>
      <c r="C1751" s="93"/>
      <c r="D1751" s="115"/>
      <c r="E1751" s="92"/>
      <c r="G1751" s="93"/>
      <c r="H1751" s="100"/>
      <c r="I1751" s="98"/>
      <c r="K1751" s="93"/>
      <c r="L1751" s="100"/>
      <c r="M1751" s="100"/>
      <c r="N1751" s="95"/>
      <c r="O1751" s="95"/>
      <c r="P1751" s="96"/>
      <c r="Q1751" s="93"/>
    </row>
    <row r="1752" spans="1:17" s="99" customFormat="1">
      <c r="A1752" s="92"/>
      <c r="B1752" s="92"/>
      <c r="C1752" s="93"/>
      <c r="D1752" s="115"/>
      <c r="E1752" s="92"/>
      <c r="G1752" s="93"/>
      <c r="H1752" s="100"/>
      <c r="I1752" s="98"/>
      <c r="K1752" s="93"/>
      <c r="L1752" s="100"/>
      <c r="M1752" s="100"/>
      <c r="N1752" s="95"/>
      <c r="O1752" s="95"/>
      <c r="P1752" s="96"/>
      <c r="Q1752" s="93"/>
    </row>
    <row r="1753" spans="1:17" s="99" customFormat="1">
      <c r="A1753" s="92"/>
      <c r="B1753" s="92"/>
      <c r="C1753" s="93"/>
      <c r="D1753" s="115"/>
      <c r="E1753" s="92"/>
      <c r="G1753" s="93"/>
      <c r="H1753" s="100"/>
      <c r="I1753" s="98"/>
      <c r="K1753" s="93"/>
      <c r="L1753" s="100"/>
      <c r="M1753" s="100"/>
      <c r="N1753" s="95"/>
      <c r="O1753" s="95"/>
      <c r="P1753" s="96"/>
      <c r="Q1753" s="93"/>
    </row>
    <row r="1754" spans="1:17" s="99" customFormat="1">
      <c r="A1754" s="92"/>
      <c r="B1754" s="92"/>
      <c r="C1754" s="93"/>
      <c r="D1754" s="115"/>
      <c r="E1754" s="92"/>
      <c r="G1754" s="93"/>
      <c r="H1754" s="100"/>
      <c r="I1754" s="98"/>
      <c r="K1754" s="93"/>
      <c r="L1754" s="100"/>
      <c r="M1754" s="100"/>
      <c r="N1754" s="95"/>
      <c r="O1754" s="95"/>
      <c r="P1754" s="96"/>
      <c r="Q1754" s="93"/>
    </row>
    <row r="1755" spans="1:17" s="99" customFormat="1">
      <c r="A1755" s="92"/>
      <c r="B1755" s="92"/>
      <c r="C1755" s="93"/>
      <c r="D1755" s="115"/>
      <c r="E1755" s="92"/>
      <c r="G1755" s="93"/>
      <c r="H1755" s="100"/>
      <c r="I1755" s="98"/>
      <c r="K1755" s="93"/>
      <c r="L1755" s="100"/>
      <c r="M1755" s="100"/>
      <c r="N1755" s="95"/>
      <c r="O1755" s="95"/>
      <c r="P1755" s="96"/>
      <c r="Q1755" s="93"/>
    </row>
    <row r="1756" spans="1:17" s="99" customFormat="1">
      <c r="A1756" s="92"/>
      <c r="B1756" s="92"/>
      <c r="C1756" s="93"/>
      <c r="D1756" s="115"/>
      <c r="E1756" s="92"/>
      <c r="G1756" s="93"/>
      <c r="H1756" s="100"/>
      <c r="I1756" s="98"/>
      <c r="K1756" s="93"/>
      <c r="L1756" s="100"/>
      <c r="M1756" s="100"/>
      <c r="N1756" s="95"/>
      <c r="O1756" s="95"/>
      <c r="P1756" s="96"/>
      <c r="Q1756" s="93"/>
    </row>
    <row r="1757" spans="1:17" s="99" customFormat="1">
      <c r="A1757" s="92"/>
      <c r="B1757" s="92"/>
      <c r="C1757" s="93"/>
      <c r="D1757" s="115"/>
      <c r="E1757" s="92"/>
      <c r="G1757" s="93"/>
      <c r="H1757" s="100"/>
      <c r="I1757" s="98"/>
      <c r="K1757" s="93"/>
      <c r="L1757" s="100"/>
      <c r="M1757" s="100"/>
      <c r="N1757" s="95"/>
      <c r="O1757" s="95"/>
      <c r="P1757" s="96"/>
      <c r="Q1757" s="93"/>
    </row>
    <row r="1758" spans="1:17" s="99" customFormat="1">
      <c r="A1758" s="92"/>
      <c r="B1758" s="92"/>
      <c r="C1758" s="93"/>
      <c r="D1758" s="115"/>
      <c r="E1758" s="92"/>
      <c r="G1758" s="93"/>
      <c r="H1758" s="100"/>
      <c r="I1758" s="98"/>
      <c r="K1758" s="93"/>
      <c r="L1758" s="100"/>
      <c r="M1758" s="100"/>
      <c r="N1758" s="95"/>
      <c r="O1758" s="95"/>
      <c r="P1758" s="96"/>
      <c r="Q1758" s="93"/>
    </row>
    <row r="1759" spans="1:17" s="99" customFormat="1">
      <c r="A1759" s="92"/>
      <c r="B1759" s="92"/>
      <c r="C1759" s="93"/>
      <c r="D1759" s="115"/>
      <c r="E1759" s="92"/>
      <c r="G1759" s="93"/>
      <c r="H1759" s="100"/>
      <c r="I1759" s="98"/>
      <c r="K1759" s="93"/>
      <c r="L1759" s="100"/>
      <c r="M1759" s="100"/>
      <c r="N1759" s="95"/>
      <c r="O1759" s="95"/>
      <c r="P1759" s="96"/>
      <c r="Q1759" s="93"/>
    </row>
    <row r="1760" spans="1:17" s="99" customFormat="1">
      <c r="A1760" s="92"/>
      <c r="B1760" s="92"/>
      <c r="C1760" s="93"/>
      <c r="D1760" s="115"/>
      <c r="E1760" s="92"/>
      <c r="G1760" s="93"/>
      <c r="H1760" s="100"/>
      <c r="I1760" s="98"/>
      <c r="K1760" s="93"/>
      <c r="L1760" s="100"/>
      <c r="M1760" s="100"/>
      <c r="N1760" s="95"/>
      <c r="O1760" s="95"/>
      <c r="P1760" s="96"/>
      <c r="Q1760" s="93"/>
    </row>
    <row r="1761" spans="1:17" s="99" customFormat="1">
      <c r="A1761" s="92"/>
      <c r="B1761" s="92"/>
      <c r="C1761" s="93"/>
      <c r="D1761" s="115"/>
      <c r="E1761" s="92"/>
      <c r="G1761" s="93"/>
      <c r="H1761" s="100"/>
      <c r="I1761" s="98"/>
      <c r="K1761" s="93"/>
      <c r="L1761" s="100"/>
      <c r="M1761" s="100"/>
      <c r="N1761" s="95"/>
      <c r="O1761" s="95"/>
      <c r="P1761" s="96"/>
      <c r="Q1761" s="93"/>
    </row>
    <row r="1762" spans="1:17" s="99" customFormat="1">
      <c r="A1762" s="92"/>
      <c r="B1762" s="92"/>
      <c r="C1762" s="93"/>
      <c r="D1762" s="115"/>
      <c r="E1762" s="92"/>
      <c r="G1762" s="93"/>
      <c r="H1762" s="100"/>
      <c r="I1762" s="98"/>
      <c r="K1762" s="93"/>
      <c r="L1762" s="100"/>
      <c r="M1762" s="100"/>
      <c r="N1762" s="95"/>
      <c r="O1762" s="95"/>
      <c r="P1762" s="96"/>
      <c r="Q1762" s="93"/>
    </row>
    <row r="1763" spans="1:17" s="99" customFormat="1">
      <c r="A1763" s="92"/>
      <c r="B1763" s="92"/>
      <c r="C1763" s="93"/>
      <c r="D1763" s="115"/>
      <c r="E1763" s="92"/>
      <c r="G1763" s="93"/>
      <c r="H1763" s="100"/>
      <c r="I1763" s="98"/>
      <c r="K1763" s="93"/>
      <c r="L1763" s="100"/>
      <c r="M1763" s="100"/>
      <c r="N1763" s="95"/>
      <c r="O1763" s="95"/>
      <c r="P1763" s="96"/>
      <c r="Q1763" s="93"/>
    </row>
    <row r="1764" spans="1:17" s="99" customFormat="1">
      <c r="A1764" s="92"/>
      <c r="B1764" s="92"/>
      <c r="C1764" s="93"/>
      <c r="D1764" s="115"/>
      <c r="E1764" s="92"/>
      <c r="G1764" s="93"/>
      <c r="H1764" s="100"/>
      <c r="I1764" s="98"/>
      <c r="K1764" s="93"/>
      <c r="L1764" s="100"/>
      <c r="M1764" s="100"/>
      <c r="N1764" s="95"/>
      <c r="O1764" s="95"/>
      <c r="P1764" s="96"/>
      <c r="Q1764" s="93"/>
    </row>
    <row r="1765" spans="1:17" s="99" customFormat="1">
      <c r="A1765" s="92"/>
      <c r="B1765" s="92"/>
      <c r="C1765" s="93"/>
      <c r="D1765" s="115"/>
      <c r="E1765" s="92"/>
      <c r="G1765" s="93"/>
      <c r="H1765" s="100"/>
      <c r="I1765" s="98"/>
      <c r="K1765" s="93"/>
      <c r="L1765" s="100"/>
      <c r="M1765" s="100"/>
      <c r="N1765" s="95"/>
      <c r="O1765" s="95"/>
      <c r="P1765" s="96"/>
      <c r="Q1765" s="93"/>
    </row>
    <row r="1766" spans="1:17" s="99" customFormat="1">
      <c r="A1766" s="92"/>
      <c r="B1766" s="92"/>
      <c r="C1766" s="93"/>
      <c r="D1766" s="115"/>
      <c r="E1766" s="92"/>
      <c r="G1766" s="93"/>
      <c r="H1766" s="100"/>
      <c r="I1766" s="98"/>
      <c r="K1766" s="93"/>
      <c r="L1766" s="100"/>
      <c r="M1766" s="100"/>
      <c r="N1766" s="95"/>
      <c r="O1766" s="95"/>
      <c r="P1766" s="96"/>
      <c r="Q1766" s="93"/>
    </row>
    <row r="1767" spans="1:17" s="99" customFormat="1">
      <c r="A1767" s="92"/>
      <c r="B1767" s="92"/>
      <c r="C1767" s="93"/>
      <c r="D1767" s="115"/>
      <c r="E1767" s="92"/>
      <c r="G1767" s="93"/>
      <c r="H1767" s="100"/>
      <c r="I1767" s="98"/>
      <c r="K1767" s="93"/>
      <c r="L1767" s="100"/>
      <c r="M1767" s="100"/>
      <c r="N1767" s="95"/>
      <c r="O1767" s="95"/>
      <c r="P1767" s="96"/>
      <c r="Q1767" s="93"/>
    </row>
    <row r="1768" spans="1:17" s="99" customFormat="1">
      <c r="A1768" s="92"/>
      <c r="B1768" s="92"/>
      <c r="C1768" s="93"/>
      <c r="D1768" s="115"/>
      <c r="E1768" s="92"/>
      <c r="G1768" s="93"/>
      <c r="H1768" s="100"/>
      <c r="I1768" s="98"/>
      <c r="K1768" s="93"/>
      <c r="L1768" s="100"/>
      <c r="M1768" s="100"/>
      <c r="N1768" s="95"/>
      <c r="O1768" s="95"/>
      <c r="P1768" s="96"/>
      <c r="Q1768" s="93"/>
    </row>
    <row r="1769" spans="1:17" s="99" customFormat="1">
      <c r="A1769" s="92"/>
      <c r="B1769" s="92"/>
      <c r="C1769" s="93"/>
      <c r="D1769" s="115"/>
      <c r="E1769" s="92"/>
      <c r="G1769" s="93"/>
      <c r="H1769" s="100"/>
      <c r="I1769" s="98"/>
      <c r="K1769" s="93"/>
      <c r="L1769" s="100"/>
      <c r="M1769" s="100"/>
      <c r="N1769" s="95"/>
      <c r="O1769" s="95"/>
      <c r="P1769" s="96"/>
      <c r="Q1769" s="93"/>
    </row>
    <row r="1770" spans="1:17" s="99" customFormat="1">
      <c r="A1770" s="92"/>
      <c r="B1770" s="92"/>
      <c r="C1770" s="93"/>
      <c r="D1770" s="115"/>
      <c r="E1770" s="92"/>
      <c r="G1770" s="93"/>
      <c r="H1770" s="100"/>
      <c r="I1770" s="98"/>
      <c r="K1770" s="93"/>
      <c r="L1770" s="100"/>
      <c r="M1770" s="100"/>
      <c r="N1770" s="95"/>
      <c r="O1770" s="95"/>
      <c r="P1770" s="96"/>
      <c r="Q1770" s="93"/>
    </row>
    <row r="1771" spans="1:17" s="99" customFormat="1">
      <c r="A1771" s="92"/>
      <c r="B1771" s="92"/>
      <c r="C1771" s="93"/>
      <c r="D1771" s="115"/>
      <c r="E1771" s="92"/>
      <c r="G1771" s="93"/>
      <c r="H1771" s="100"/>
      <c r="I1771" s="98"/>
      <c r="K1771" s="93"/>
      <c r="L1771" s="100"/>
      <c r="M1771" s="100"/>
      <c r="N1771" s="95"/>
      <c r="O1771" s="95"/>
      <c r="P1771" s="96"/>
      <c r="Q1771" s="93"/>
    </row>
    <row r="1772" spans="1:17" s="99" customFormat="1">
      <c r="A1772" s="92"/>
      <c r="B1772" s="92"/>
      <c r="C1772" s="93"/>
      <c r="D1772" s="115"/>
      <c r="E1772" s="92"/>
      <c r="G1772" s="93"/>
      <c r="H1772" s="100"/>
      <c r="I1772" s="98"/>
      <c r="K1772" s="93"/>
      <c r="L1772" s="100"/>
      <c r="M1772" s="100"/>
      <c r="N1772" s="95"/>
      <c r="O1772" s="95"/>
      <c r="P1772" s="96"/>
      <c r="Q1772" s="93"/>
    </row>
    <row r="1773" spans="1:17" s="99" customFormat="1">
      <c r="A1773" s="92"/>
      <c r="B1773" s="92"/>
      <c r="C1773" s="93"/>
      <c r="D1773" s="115"/>
      <c r="E1773" s="92"/>
      <c r="G1773" s="93"/>
      <c r="H1773" s="100"/>
      <c r="I1773" s="98"/>
      <c r="K1773" s="93"/>
      <c r="L1773" s="100"/>
      <c r="M1773" s="100"/>
      <c r="N1773" s="95"/>
      <c r="O1773" s="95"/>
      <c r="P1773" s="96"/>
      <c r="Q1773" s="93"/>
    </row>
    <row r="1774" spans="1:17" s="99" customFormat="1">
      <c r="A1774" s="92"/>
      <c r="B1774" s="92"/>
      <c r="C1774" s="93"/>
      <c r="D1774" s="115"/>
      <c r="E1774" s="92"/>
      <c r="G1774" s="93"/>
      <c r="H1774" s="100"/>
      <c r="I1774" s="98"/>
      <c r="K1774" s="93"/>
      <c r="L1774" s="100"/>
      <c r="M1774" s="100"/>
      <c r="N1774" s="95"/>
      <c r="O1774" s="95"/>
      <c r="P1774" s="96"/>
      <c r="Q1774" s="93"/>
    </row>
    <row r="1775" spans="1:17" s="99" customFormat="1">
      <c r="A1775" s="92"/>
      <c r="B1775" s="92"/>
      <c r="C1775" s="93"/>
      <c r="D1775" s="115"/>
      <c r="E1775" s="92"/>
      <c r="G1775" s="93"/>
      <c r="H1775" s="100"/>
      <c r="I1775" s="98"/>
      <c r="K1775" s="93"/>
      <c r="L1775" s="100"/>
      <c r="M1775" s="100"/>
      <c r="N1775" s="95"/>
      <c r="O1775" s="95"/>
      <c r="P1775" s="96"/>
      <c r="Q1775" s="93"/>
    </row>
    <row r="1776" spans="1:17" s="99" customFormat="1">
      <c r="A1776" s="92"/>
      <c r="B1776" s="92"/>
      <c r="C1776" s="93"/>
      <c r="D1776" s="115"/>
      <c r="E1776" s="92"/>
      <c r="G1776" s="93"/>
      <c r="H1776" s="100"/>
      <c r="I1776" s="98"/>
      <c r="K1776" s="93"/>
      <c r="L1776" s="100"/>
      <c r="M1776" s="100"/>
      <c r="N1776" s="95"/>
      <c r="O1776" s="95"/>
      <c r="P1776" s="96"/>
      <c r="Q1776" s="93"/>
    </row>
    <row r="1777" spans="1:17" s="99" customFormat="1">
      <c r="A1777" s="92"/>
      <c r="B1777" s="92"/>
      <c r="C1777" s="93"/>
      <c r="D1777" s="115"/>
      <c r="E1777" s="92"/>
      <c r="G1777" s="93"/>
      <c r="H1777" s="100"/>
      <c r="I1777" s="98"/>
      <c r="K1777" s="93"/>
      <c r="L1777" s="100"/>
      <c r="M1777" s="100"/>
      <c r="N1777" s="95"/>
      <c r="O1777" s="95"/>
      <c r="P1777" s="96"/>
      <c r="Q1777" s="93"/>
    </row>
    <row r="1778" spans="1:17" s="99" customFormat="1">
      <c r="A1778" s="92"/>
      <c r="B1778" s="92"/>
      <c r="C1778" s="93"/>
      <c r="D1778" s="115"/>
      <c r="E1778" s="92"/>
      <c r="G1778" s="93"/>
      <c r="H1778" s="100"/>
      <c r="I1778" s="98"/>
      <c r="K1778" s="93"/>
      <c r="L1778" s="100"/>
      <c r="M1778" s="100"/>
      <c r="N1778" s="95"/>
      <c r="O1778" s="95"/>
      <c r="P1778" s="96"/>
      <c r="Q1778" s="93"/>
    </row>
    <row r="1779" spans="1:17" s="99" customFormat="1">
      <c r="A1779" s="92"/>
      <c r="B1779" s="92"/>
      <c r="C1779" s="93"/>
      <c r="D1779" s="115"/>
      <c r="E1779" s="92"/>
      <c r="G1779" s="93"/>
      <c r="H1779" s="100"/>
      <c r="I1779" s="98"/>
      <c r="K1779" s="93"/>
      <c r="L1779" s="100"/>
      <c r="M1779" s="100"/>
      <c r="N1779" s="95"/>
      <c r="O1779" s="95"/>
      <c r="P1779" s="96"/>
      <c r="Q1779" s="93"/>
    </row>
    <row r="1780" spans="1:17" s="99" customFormat="1">
      <c r="A1780" s="92"/>
      <c r="B1780" s="92"/>
      <c r="C1780" s="93"/>
      <c r="D1780" s="115"/>
      <c r="E1780" s="92"/>
      <c r="G1780" s="93"/>
      <c r="H1780" s="100"/>
      <c r="I1780" s="98"/>
      <c r="K1780" s="93"/>
      <c r="L1780" s="100"/>
      <c r="M1780" s="100"/>
      <c r="N1780" s="95"/>
      <c r="O1780" s="95"/>
      <c r="P1780" s="96"/>
      <c r="Q1780" s="93"/>
    </row>
    <row r="1781" spans="1:17" s="99" customFormat="1">
      <c r="A1781" s="92"/>
      <c r="B1781" s="92"/>
      <c r="C1781" s="93"/>
      <c r="D1781" s="115"/>
      <c r="E1781" s="92"/>
      <c r="G1781" s="93"/>
      <c r="H1781" s="100"/>
      <c r="I1781" s="98"/>
      <c r="K1781" s="93"/>
      <c r="L1781" s="100"/>
      <c r="M1781" s="100"/>
      <c r="N1781" s="95"/>
      <c r="O1781" s="95"/>
      <c r="P1781" s="96"/>
      <c r="Q1781" s="93"/>
    </row>
    <row r="1782" spans="1:17" s="99" customFormat="1">
      <c r="A1782" s="92"/>
      <c r="B1782" s="92"/>
      <c r="C1782" s="93"/>
      <c r="D1782" s="115"/>
      <c r="E1782" s="92"/>
      <c r="G1782" s="93"/>
      <c r="H1782" s="100"/>
      <c r="I1782" s="98"/>
      <c r="K1782" s="93"/>
      <c r="L1782" s="100"/>
      <c r="M1782" s="100"/>
      <c r="N1782" s="95"/>
      <c r="O1782" s="95"/>
      <c r="P1782" s="96"/>
      <c r="Q1782" s="93"/>
    </row>
    <row r="1783" spans="1:17" s="99" customFormat="1">
      <c r="A1783" s="92"/>
      <c r="B1783" s="92"/>
      <c r="C1783" s="93"/>
      <c r="D1783" s="115"/>
      <c r="E1783" s="92"/>
      <c r="G1783" s="93"/>
      <c r="H1783" s="100"/>
      <c r="I1783" s="98"/>
      <c r="K1783" s="93"/>
      <c r="L1783" s="100"/>
      <c r="M1783" s="100"/>
      <c r="N1783" s="95"/>
      <c r="O1783" s="95"/>
      <c r="P1783" s="96"/>
      <c r="Q1783" s="93"/>
    </row>
    <row r="1784" spans="1:17" s="99" customFormat="1">
      <c r="A1784" s="92"/>
      <c r="B1784" s="92"/>
      <c r="C1784" s="93"/>
      <c r="D1784" s="115"/>
      <c r="E1784" s="92"/>
      <c r="G1784" s="93"/>
      <c r="H1784" s="100"/>
      <c r="I1784" s="98"/>
      <c r="K1784" s="93"/>
      <c r="L1784" s="100"/>
      <c r="M1784" s="100"/>
      <c r="N1784" s="95"/>
      <c r="O1784" s="95"/>
      <c r="P1784" s="96"/>
      <c r="Q1784" s="93"/>
    </row>
    <row r="1785" spans="1:17" s="99" customFormat="1">
      <c r="A1785" s="92"/>
      <c r="B1785" s="92"/>
      <c r="C1785" s="93"/>
      <c r="D1785" s="115"/>
      <c r="E1785" s="92"/>
      <c r="G1785" s="93"/>
      <c r="H1785" s="100"/>
      <c r="I1785" s="98"/>
      <c r="K1785" s="93"/>
      <c r="L1785" s="100"/>
      <c r="M1785" s="100"/>
      <c r="N1785" s="95"/>
      <c r="O1785" s="95"/>
      <c r="P1785" s="96"/>
      <c r="Q1785" s="93"/>
    </row>
    <row r="1786" spans="1:17" s="99" customFormat="1">
      <c r="A1786" s="92"/>
      <c r="B1786" s="92"/>
      <c r="C1786" s="93"/>
      <c r="D1786" s="115"/>
      <c r="E1786" s="92"/>
      <c r="G1786" s="93"/>
      <c r="H1786" s="100"/>
      <c r="I1786" s="98"/>
      <c r="K1786" s="93"/>
      <c r="L1786" s="100"/>
      <c r="M1786" s="100"/>
      <c r="N1786" s="95"/>
      <c r="O1786" s="95"/>
      <c r="P1786" s="96"/>
      <c r="Q1786" s="93"/>
    </row>
    <row r="1787" spans="1:17" s="99" customFormat="1">
      <c r="A1787" s="92"/>
      <c r="B1787" s="92"/>
      <c r="C1787" s="93"/>
      <c r="D1787" s="115"/>
      <c r="E1787" s="92"/>
      <c r="G1787" s="93"/>
      <c r="H1787" s="100"/>
      <c r="I1787" s="98"/>
      <c r="K1787" s="93"/>
      <c r="L1787" s="100"/>
      <c r="M1787" s="100"/>
      <c r="N1787" s="95"/>
      <c r="O1787" s="95"/>
      <c r="P1787" s="96"/>
      <c r="Q1787" s="93"/>
    </row>
    <row r="1788" spans="1:17" s="99" customFormat="1">
      <c r="A1788" s="92"/>
      <c r="B1788" s="92"/>
      <c r="C1788" s="93"/>
      <c r="D1788" s="115"/>
      <c r="E1788" s="92"/>
      <c r="G1788" s="93"/>
      <c r="H1788" s="100"/>
      <c r="I1788" s="98"/>
      <c r="K1788" s="93"/>
      <c r="L1788" s="100"/>
      <c r="M1788" s="100"/>
      <c r="N1788" s="95"/>
      <c r="O1788" s="95"/>
      <c r="P1788" s="96"/>
      <c r="Q1788" s="93"/>
    </row>
    <row r="1789" spans="1:17" s="99" customFormat="1">
      <c r="A1789" s="92"/>
      <c r="B1789" s="92"/>
      <c r="C1789" s="93"/>
      <c r="D1789" s="115"/>
      <c r="E1789" s="92"/>
      <c r="G1789" s="93"/>
      <c r="H1789" s="100"/>
      <c r="I1789" s="98"/>
      <c r="K1789" s="93"/>
      <c r="L1789" s="100"/>
      <c r="M1789" s="100"/>
      <c r="N1789" s="95"/>
      <c r="O1789" s="95"/>
      <c r="P1789" s="96"/>
      <c r="Q1789" s="93"/>
    </row>
    <row r="1790" spans="1:17" s="99" customFormat="1">
      <c r="A1790" s="92"/>
      <c r="B1790" s="92"/>
      <c r="C1790" s="93"/>
      <c r="D1790" s="115"/>
      <c r="E1790" s="92"/>
      <c r="G1790" s="93"/>
      <c r="H1790" s="100"/>
      <c r="I1790" s="98"/>
      <c r="K1790" s="93"/>
      <c r="L1790" s="100"/>
      <c r="M1790" s="100"/>
      <c r="N1790" s="95"/>
      <c r="O1790" s="95"/>
      <c r="P1790" s="96"/>
      <c r="Q1790" s="93"/>
    </row>
    <row r="1791" spans="1:17" s="99" customFormat="1">
      <c r="A1791" s="92"/>
      <c r="B1791" s="92"/>
      <c r="C1791" s="93"/>
      <c r="D1791" s="115"/>
      <c r="E1791" s="92"/>
      <c r="G1791" s="93"/>
      <c r="H1791" s="100"/>
      <c r="I1791" s="98"/>
      <c r="K1791" s="93"/>
      <c r="L1791" s="100"/>
      <c r="M1791" s="100"/>
      <c r="N1791" s="95"/>
      <c r="O1791" s="95"/>
      <c r="P1791" s="96"/>
      <c r="Q1791" s="93"/>
    </row>
    <row r="1792" spans="1:17" s="99" customFormat="1">
      <c r="A1792" s="92"/>
      <c r="B1792" s="92"/>
      <c r="C1792" s="93"/>
      <c r="D1792" s="115"/>
      <c r="E1792" s="92"/>
      <c r="G1792" s="93"/>
      <c r="H1792" s="100"/>
      <c r="I1792" s="98"/>
      <c r="K1792" s="93"/>
      <c r="L1792" s="100"/>
      <c r="M1792" s="100"/>
      <c r="N1792" s="95"/>
      <c r="O1792" s="95"/>
      <c r="P1792" s="96"/>
      <c r="Q1792" s="93"/>
    </row>
    <row r="1793" spans="1:17" s="99" customFormat="1">
      <c r="A1793" s="92"/>
      <c r="B1793" s="92"/>
      <c r="C1793" s="93"/>
      <c r="D1793" s="115"/>
      <c r="E1793" s="92"/>
      <c r="G1793" s="93"/>
      <c r="H1793" s="100"/>
      <c r="I1793" s="98"/>
      <c r="K1793" s="93"/>
      <c r="L1793" s="100"/>
      <c r="M1793" s="100"/>
      <c r="N1793" s="95"/>
      <c r="O1793" s="95"/>
      <c r="P1793" s="96"/>
      <c r="Q1793" s="93"/>
    </row>
    <row r="1794" spans="1:17" s="99" customFormat="1">
      <c r="A1794" s="92"/>
      <c r="B1794" s="92"/>
      <c r="C1794" s="93"/>
      <c r="D1794" s="115"/>
      <c r="E1794" s="92"/>
      <c r="G1794" s="93"/>
      <c r="H1794" s="100"/>
      <c r="I1794" s="98"/>
      <c r="K1794" s="93"/>
      <c r="L1794" s="100"/>
      <c r="M1794" s="100"/>
      <c r="N1794" s="95"/>
      <c r="O1794" s="95"/>
      <c r="P1794" s="96"/>
      <c r="Q1794" s="93"/>
    </row>
    <row r="1795" spans="1:17" s="99" customFormat="1">
      <c r="A1795" s="92"/>
      <c r="B1795" s="92"/>
      <c r="C1795" s="93"/>
      <c r="D1795" s="115"/>
      <c r="E1795" s="92"/>
      <c r="G1795" s="93"/>
      <c r="H1795" s="100"/>
      <c r="I1795" s="98"/>
      <c r="K1795" s="93"/>
      <c r="L1795" s="100"/>
      <c r="M1795" s="100"/>
      <c r="N1795" s="95"/>
      <c r="O1795" s="95"/>
      <c r="P1795" s="96"/>
      <c r="Q1795" s="93"/>
    </row>
    <row r="1796" spans="1:17" s="99" customFormat="1">
      <c r="A1796" s="92"/>
      <c r="B1796" s="92"/>
      <c r="C1796" s="93"/>
      <c r="D1796" s="115"/>
      <c r="E1796" s="92"/>
      <c r="G1796" s="93"/>
      <c r="H1796" s="100"/>
      <c r="I1796" s="98"/>
      <c r="K1796" s="93"/>
      <c r="L1796" s="100"/>
      <c r="M1796" s="100"/>
      <c r="N1796" s="95"/>
      <c r="O1796" s="95"/>
      <c r="P1796" s="96"/>
      <c r="Q1796" s="93"/>
    </row>
    <row r="1797" spans="1:17" s="99" customFormat="1">
      <c r="A1797" s="92"/>
      <c r="B1797" s="92"/>
      <c r="C1797" s="93"/>
      <c r="D1797" s="115"/>
      <c r="E1797" s="92"/>
      <c r="G1797" s="93"/>
      <c r="H1797" s="100"/>
      <c r="I1797" s="98"/>
      <c r="K1797" s="93"/>
      <c r="L1797" s="100"/>
      <c r="M1797" s="100"/>
      <c r="N1797" s="95"/>
      <c r="O1797" s="95"/>
      <c r="P1797" s="96"/>
      <c r="Q1797" s="93"/>
    </row>
    <row r="1798" spans="1:17" s="99" customFormat="1">
      <c r="A1798" s="92"/>
      <c r="B1798" s="92"/>
      <c r="C1798" s="93"/>
      <c r="D1798" s="115"/>
      <c r="E1798" s="92"/>
      <c r="G1798" s="93"/>
      <c r="H1798" s="100"/>
      <c r="I1798" s="98"/>
      <c r="K1798" s="93"/>
      <c r="L1798" s="100"/>
      <c r="M1798" s="100"/>
      <c r="N1798" s="95"/>
      <c r="O1798" s="95"/>
      <c r="P1798" s="96"/>
      <c r="Q1798" s="93"/>
    </row>
    <row r="1799" spans="1:17" s="99" customFormat="1">
      <c r="A1799" s="92"/>
      <c r="B1799" s="92"/>
      <c r="C1799" s="93"/>
      <c r="D1799" s="115"/>
      <c r="E1799" s="92"/>
      <c r="G1799" s="93"/>
      <c r="H1799" s="100"/>
      <c r="I1799" s="98"/>
      <c r="K1799" s="93"/>
      <c r="L1799" s="100"/>
      <c r="M1799" s="100"/>
      <c r="N1799" s="95"/>
      <c r="O1799" s="95"/>
      <c r="P1799" s="96"/>
      <c r="Q1799" s="93"/>
    </row>
    <row r="1800" spans="1:17" s="99" customFormat="1">
      <c r="A1800" s="92"/>
      <c r="B1800" s="92"/>
      <c r="C1800" s="93"/>
      <c r="D1800" s="115"/>
      <c r="E1800" s="92"/>
      <c r="G1800" s="93"/>
      <c r="H1800" s="100"/>
      <c r="I1800" s="98"/>
      <c r="K1800" s="93"/>
      <c r="L1800" s="100"/>
      <c r="M1800" s="100"/>
      <c r="N1800" s="95"/>
      <c r="O1800" s="95"/>
      <c r="P1800" s="96"/>
      <c r="Q1800" s="93"/>
    </row>
    <row r="1801" spans="1:17" s="99" customFormat="1">
      <c r="A1801" s="92"/>
      <c r="B1801" s="92"/>
      <c r="C1801" s="93"/>
      <c r="D1801" s="115"/>
      <c r="E1801" s="92"/>
      <c r="G1801" s="93"/>
      <c r="H1801" s="100"/>
      <c r="I1801" s="98"/>
      <c r="K1801" s="93"/>
      <c r="L1801" s="100"/>
      <c r="M1801" s="100"/>
      <c r="N1801" s="95"/>
      <c r="O1801" s="95"/>
      <c r="P1801" s="96"/>
      <c r="Q1801" s="93"/>
    </row>
    <row r="1802" spans="1:17" s="99" customFormat="1">
      <c r="A1802" s="92"/>
      <c r="B1802" s="92"/>
      <c r="C1802" s="93"/>
      <c r="D1802" s="115"/>
      <c r="E1802" s="92"/>
      <c r="G1802" s="93"/>
      <c r="H1802" s="100"/>
      <c r="I1802" s="98"/>
      <c r="K1802" s="93"/>
      <c r="L1802" s="100"/>
      <c r="M1802" s="100"/>
      <c r="N1802" s="95"/>
      <c r="O1802" s="95"/>
      <c r="P1802" s="96"/>
      <c r="Q1802" s="93"/>
    </row>
    <row r="1803" spans="1:17" s="99" customFormat="1">
      <c r="A1803" s="92"/>
      <c r="B1803" s="92"/>
      <c r="C1803" s="93"/>
      <c r="D1803" s="115"/>
      <c r="E1803" s="92"/>
      <c r="G1803" s="93"/>
      <c r="H1803" s="100"/>
      <c r="I1803" s="98"/>
      <c r="K1803" s="93"/>
      <c r="L1803" s="100"/>
      <c r="M1803" s="100"/>
      <c r="N1803" s="95"/>
      <c r="O1803" s="95"/>
      <c r="P1803" s="96"/>
      <c r="Q1803" s="93"/>
    </row>
    <row r="1804" spans="1:17" s="99" customFormat="1">
      <c r="A1804" s="92"/>
      <c r="B1804" s="92"/>
      <c r="C1804" s="93"/>
      <c r="D1804" s="115"/>
      <c r="E1804" s="92"/>
      <c r="G1804" s="93"/>
      <c r="H1804" s="100"/>
      <c r="I1804" s="98"/>
      <c r="K1804" s="93"/>
      <c r="L1804" s="100"/>
      <c r="M1804" s="100"/>
      <c r="N1804" s="95"/>
      <c r="O1804" s="95"/>
      <c r="P1804" s="96"/>
      <c r="Q1804" s="93"/>
    </row>
    <row r="1805" spans="1:17" s="99" customFormat="1">
      <c r="A1805" s="92"/>
      <c r="B1805" s="92"/>
      <c r="C1805" s="93"/>
      <c r="D1805" s="115"/>
      <c r="E1805" s="92"/>
      <c r="G1805" s="93"/>
      <c r="H1805" s="100"/>
      <c r="I1805" s="98"/>
      <c r="K1805" s="93"/>
      <c r="L1805" s="100"/>
      <c r="M1805" s="100"/>
      <c r="N1805" s="95"/>
      <c r="O1805" s="95"/>
      <c r="P1805" s="96"/>
      <c r="Q1805" s="93"/>
    </row>
    <row r="1806" spans="1:17" s="99" customFormat="1">
      <c r="A1806" s="92"/>
      <c r="B1806" s="92"/>
      <c r="C1806" s="93"/>
      <c r="D1806" s="115"/>
      <c r="E1806" s="92"/>
      <c r="G1806" s="93"/>
      <c r="H1806" s="100"/>
      <c r="I1806" s="98"/>
      <c r="K1806" s="93"/>
      <c r="L1806" s="100"/>
      <c r="M1806" s="100"/>
      <c r="N1806" s="95"/>
      <c r="O1806" s="95"/>
      <c r="P1806" s="96"/>
      <c r="Q1806" s="93"/>
    </row>
    <row r="1807" spans="1:17" s="99" customFormat="1">
      <c r="A1807" s="92"/>
      <c r="B1807" s="92"/>
      <c r="C1807" s="93"/>
      <c r="D1807" s="115"/>
      <c r="E1807" s="92"/>
      <c r="G1807" s="93"/>
      <c r="H1807" s="100"/>
      <c r="I1807" s="98"/>
      <c r="K1807" s="93"/>
      <c r="L1807" s="100"/>
      <c r="M1807" s="100"/>
      <c r="N1807" s="95"/>
      <c r="O1807" s="95"/>
      <c r="P1807" s="96"/>
      <c r="Q1807" s="93"/>
    </row>
    <row r="1808" spans="1:17" s="99" customFormat="1">
      <c r="A1808" s="92"/>
      <c r="B1808" s="92"/>
      <c r="C1808" s="93"/>
      <c r="D1808" s="115"/>
      <c r="E1808" s="92"/>
      <c r="G1808" s="93"/>
      <c r="H1808" s="100"/>
      <c r="I1808" s="98"/>
      <c r="K1808" s="93"/>
      <c r="L1808" s="100"/>
      <c r="M1808" s="100"/>
      <c r="N1808" s="95"/>
      <c r="O1808" s="95"/>
      <c r="P1808" s="96"/>
      <c r="Q1808" s="93"/>
    </row>
    <row r="1809" spans="1:17" s="99" customFormat="1">
      <c r="A1809" s="92"/>
      <c r="B1809" s="92"/>
      <c r="C1809" s="93"/>
      <c r="D1809" s="115"/>
      <c r="E1809" s="92"/>
      <c r="G1809" s="93"/>
      <c r="H1809" s="100"/>
      <c r="I1809" s="98"/>
      <c r="K1809" s="93"/>
      <c r="L1809" s="100"/>
      <c r="M1809" s="100"/>
      <c r="N1809" s="95"/>
      <c r="O1809" s="95"/>
      <c r="P1809" s="96"/>
      <c r="Q1809" s="93"/>
    </row>
    <row r="1810" spans="1:17" s="99" customFormat="1">
      <c r="A1810" s="92"/>
      <c r="B1810" s="92"/>
      <c r="C1810" s="93"/>
      <c r="D1810" s="115"/>
      <c r="E1810" s="92"/>
      <c r="G1810" s="93"/>
      <c r="H1810" s="100"/>
      <c r="I1810" s="98"/>
      <c r="K1810" s="93"/>
      <c r="L1810" s="100"/>
      <c r="M1810" s="100"/>
      <c r="N1810" s="95"/>
      <c r="O1810" s="95"/>
      <c r="P1810" s="96"/>
      <c r="Q1810" s="93"/>
    </row>
    <row r="1811" spans="1:17" s="99" customFormat="1">
      <c r="A1811" s="92"/>
      <c r="B1811" s="92"/>
      <c r="C1811" s="93"/>
      <c r="D1811" s="115"/>
      <c r="E1811" s="92"/>
      <c r="G1811" s="93"/>
      <c r="H1811" s="100"/>
      <c r="I1811" s="98"/>
      <c r="K1811" s="93"/>
      <c r="L1811" s="100"/>
      <c r="M1811" s="100"/>
      <c r="N1811" s="95"/>
      <c r="O1811" s="95"/>
      <c r="P1811" s="96"/>
      <c r="Q1811" s="93"/>
    </row>
    <row r="1812" spans="1:17" s="99" customFormat="1">
      <c r="A1812" s="92"/>
      <c r="B1812" s="92"/>
      <c r="C1812" s="93"/>
      <c r="D1812" s="115"/>
      <c r="E1812" s="92"/>
      <c r="G1812" s="93"/>
      <c r="H1812" s="100"/>
      <c r="I1812" s="98"/>
      <c r="K1812" s="93"/>
      <c r="L1812" s="100"/>
      <c r="M1812" s="100"/>
      <c r="N1812" s="95"/>
      <c r="O1812" s="95"/>
      <c r="P1812" s="96"/>
      <c r="Q1812" s="93"/>
    </row>
    <row r="1813" spans="1:17" s="99" customFormat="1">
      <c r="A1813" s="92"/>
      <c r="B1813" s="92"/>
      <c r="C1813" s="93"/>
      <c r="D1813" s="115"/>
      <c r="E1813" s="92"/>
      <c r="G1813" s="93"/>
      <c r="H1813" s="100"/>
      <c r="I1813" s="98"/>
      <c r="K1813" s="93"/>
      <c r="L1813" s="100"/>
      <c r="M1813" s="100"/>
      <c r="N1813" s="95"/>
      <c r="O1813" s="95"/>
      <c r="P1813" s="96"/>
      <c r="Q1813" s="93"/>
    </row>
    <row r="1814" spans="1:17" s="99" customFormat="1">
      <c r="A1814" s="92"/>
      <c r="B1814" s="92"/>
      <c r="C1814" s="93"/>
      <c r="D1814" s="115"/>
      <c r="E1814" s="92"/>
      <c r="G1814" s="93"/>
      <c r="H1814" s="100"/>
      <c r="I1814" s="98"/>
      <c r="K1814" s="93"/>
      <c r="L1814" s="100"/>
      <c r="M1814" s="100"/>
      <c r="N1814" s="95"/>
      <c r="O1814" s="95"/>
      <c r="P1814" s="96"/>
      <c r="Q1814" s="93"/>
    </row>
    <row r="1815" spans="1:17" s="99" customFormat="1">
      <c r="A1815" s="92"/>
      <c r="B1815" s="92"/>
      <c r="C1815" s="93"/>
      <c r="D1815" s="115"/>
      <c r="E1815" s="92"/>
      <c r="G1815" s="93"/>
      <c r="H1815" s="100"/>
      <c r="I1815" s="98"/>
      <c r="K1815" s="93"/>
      <c r="L1815" s="100"/>
      <c r="M1815" s="100"/>
      <c r="N1815" s="95"/>
      <c r="O1815" s="95"/>
      <c r="P1815" s="96"/>
      <c r="Q1815" s="93"/>
    </row>
    <row r="1816" spans="1:17" s="99" customFormat="1">
      <c r="A1816" s="92"/>
      <c r="B1816" s="92"/>
      <c r="C1816" s="93"/>
      <c r="D1816" s="115"/>
      <c r="E1816" s="92"/>
      <c r="G1816" s="93"/>
      <c r="H1816" s="100"/>
      <c r="I1816" s="98"/>
      <c r="K1816" s="93"/>
      <c r="L1816" s="100"/>
      <c r="M1816" s="100"/>
      <c r="N1816" s="95"/>
      <c r="O1816" s="95"/>
      <c r="P1816" s="96"/>
      <c r="Q1816" s="93"/>
    </row>
    <row r="1817" spans="1:17" s="99" customFormat="1">
      <c r="A1817" s="92"/>
      <c r="B1817" s="92"/>
      <c r="C1817" s="93"/>
      <c r="D1817" s="115"/>
      <c r="E1817" s="92"/>
      <c r="G1817" s="93"/>
      <c r="H1817" s="100"/>
      <c r="I1817" s="98"/>
      <c r="K1817" s="93"/>
      <c r="L1817" s="100"/>
      <c r="M1817" s="100"/>
      <c r="N1817" s="95"/>
      <c r="O1817" s="95"/>
      <c r="P1817" s="96"/>
      <c r="Q1817" s="93"/>
    </row>
    <row r="1818" spans="1:17" s="99" customFormat="1">
      <c r="A1818" s="92"/>
      <c r="B1818" s="92"/>
      <c r="C1818" s="93"/>
      <c r="D1818" s="115"/>
      <c r="E1818" s="92"/>
      <c r="G1818" s="93"/>
      <c r="H1818" s="100"/>
      <c r="I1818" s="98"/>
      <c r="K1818" s="93"/>
      <c r="L1818" s="100"/>
      <c r="M1818" s="100"/>
      <c r="N1818" s="95"/>
      <c r="O1818" s="95"/>
      <c r="P1818" s="96"/>
      <c r="Q1818" s="93"/>
    </row>
    <row r="1819" spans="1:17" s="99" customFormat="1">
      <c r="A1819" s="92"/>
      <c r="B1819" s="92"/>
      <c r="C1819" s="93"/>
      <c r="D1819" s="115"/>
      <c r="E1819" s="92"/>
      <c r="G1819" s="93"/>
      <c r="H1819" s="100"/>
      <c r="I1819" s="98"/>
      <c r="K1819" s="93"/>
      <c r="L1819" s="100"/>
      <c r="M1819" s="100"/>
      <c r="N1819" s="95"/>
      <c r="O1819" s="95"/>
      <c r="P1819" s="96"/>
      <c r="Q1819" s="93"/>
    </row>
    <row r="1820" spans="1:17" s="99" customFormat="1">
      <c r="A1820" s="92"/>
      <c r="B1820" s="92"/>
      <c r="C1820" s="93"/>
      <c r="D1820" s="115"/>
      <c r="E1820" s="92"/>
      <c r="G1820" s="93"/>
      <c r="H1820" s="100"/>
      <c r="I1820" s="98"/>
      <c r="K1820" s="93"/>
      <c r="L1820" s="100"/>
      <c r="M1820" s="100"/>
      <c r="N1820" s="95"/>
      <c r="O1820" s="95"/>
      <c r="P1820" s="96"/>
      <c r="Q1820" s="93"/>
    </row>
    <row r="1821" spans="1:17" s="99" customFormat="1">
      <c r="A1821" s="92"/>
      <c r="B1821" s="92"/>
      <c r="C1821" s="93"/>
      <c r="D1821" s="115"/>
      <c r="E1821" s="92"/>
      <c r="G1821" s="93"/>
      <c r="H1821" s="100"/>
      <c r="I1821" s="98"/>
      <c r="K1821" s="93"/>
      <c r="L1821" s="100"/>
      <c r="M1821" s="100"/>
      <c r="N1821" s="95"/>
      <c r="O1821" s="95"/>
      <c r="P1821" s="96"/>
      <c r="Q1821" s="93"/>
    </row>
    <row r="1822" spans="1:17" s="99" customFormat="1">
      <c r="A1822" s="92"/>
      <c r="B1822" s="92"/>
      <c r="C1822" s="93"/>
      <c r="D1822" s="115"/>
      <c r="E1822" s="92"/>
      <c r="G1822" s="93"/>
      <c r="H1822" s="100"/>
      <c r="I1822" s="98"/>
      <c r="K1822" s="93"/>
      <c r="L1822" s="100"/>
      <c r="M1822" s="100"/>
      <c r="N1822" s="95"/>
      <c r="O1822" s="95"/>
      <c r="P1822" s="96"/>
      <c r="Q1822" s="93"/>
    </row>
    <row r="1823" spans="1:17" s="99" customFormat="1">
      <c r="A1823" s="92"/>
      <c r="B1823" s="92"/>
      <c r="C1823" s="93"/>
      <c r="D1823" s="115"/>
      <c r="E1823" s="92"/>
      <c r="G1823" s="93"/>
      <c r="H1823" s="100"/>
      <c r="I1823" s="98"/>
      <c r="K1823" s="93"/>
      <c r="L1823" s="100"/>
      <c r="M1823" s="100"/>
      <c r="N1823" s="95"/>
      <c r="O1823" s="95"/>
      <c r="P1823" s="96"/>
      <c r="Q1823" s="93"/>
    </row>
    <row r="1824" spans="1:17" s="99" customFormat="1">
      <c r="A1824" s="92"/>
      <c r="B1824" s="92"/>
      <c r="C1824" s="93"/>
      <c r="D1824" s="115"/>
      <c r="E1824" s="92"/>
      <c r="G1824" s="93"/>
      <c r="H1824" s="100"/>
      <c r="I1824" s="98"/>
      <c r="K1824" s="93"/>
      <c r="L1824" s="100"/>
      <c r="M1824" s="100"/>
      <c r="N1824" s="95"/>
      <c r="O1824" s="95"/>
      <c r="P1824" s="96"/>
      <c r="Q1824" s="93"/>
    </row>
    <row r="1825" spans="1:17" s="99" customFormat="1">
      <c r="A1825" s="92"/>
      <c r="B1825" s="92"/>
      <c r="C1825" s="93"/>
      <c r="D1825" s="115"/>
      <c r="E1825" s="92"/>
      <c r="G1825" s="93"/>
      <c r="H1825" s="100"/>
      <c r="I1825" s="98"/>
      <c r="K1825" s="93"/>
      <c r="L1825" s="100"/>
      <c r="M1825" s="100"/>
      <c r="N1825" s="95"/>
      <c r="O1825" s="95"/>
      <c r="P1825" s="96"/>
      <c r="Q1825" s="93"/>
    </row>
    <row r="1826" spans="1:17" s="99" customFormat="1">
      <c r="A1826" s="92"/>
      <c r="B1826" s="92"/>
      <c r="C1826" s="93"/>
      <c r="D1826" s="115"/>
      <c r="E1826" s="92"/>
      <c r="G1826" s="93"/>
      <c r="H1826" s="100"/>
      <c r="I1826" s="98"/>
      <c r="K1826" s="93"/>
      <c r="L1826" s="100"/>
      <c r="M1826" s="100"/>
      <c r="N1826" s="95"/>
      <c r="O1826" s="95"/>
      <c r="P1826" s="96"/>
      <c r="Q1826" s="93"/>
    </row>
    <row r="1827" spans="1:17" s="99" customFormat="1">
      <c r="A1827" s="92"/>
      <c r="B1827" s="92"/>
      <c r="C1827" s="93"/>
      <c r="D1827" s="115"/>
      <c r="E1827" s="92"/>
      <c r="G1827" s="93"/>
      <c r="H1827" s="100"/>
      <c r="I1827" s="98"/>
      <c r="K1827" s="93"/>
      <c r="L1827" s="100"/>
      <c r="M1827" s="100"/>
      <c r="N1827" s="95"/>
      <c r="O1827" s="95"/>
      <c r="P1827" s="96"/>
      <c r="Q1827" s="93"/>
    </row>
    <row r="1828" spans="1:17" s="99" customFormat="1">
      <c r="A1828" s="92"/>
      <c r="B1828" s="92"/>
      <c r="C1828" s="93"/>
      <c r="D1828" s="115"/>
      <c r="E1828" s="92"/>
      <c r="G1828" s="93"/>
      <c r="H1828" s="100"/>
      <c r="I1828" s="98"/>
      <c r="K1828" s="93"/>
      <c r="L1828" s="100"/>
      <c r="M1828" s="100"/>
      <c r="N1828" s="95"/>
      <c r="O1828" s="95"/>
      <c r="P1828" s="96"/>
      <c r="Q1828" s="93"/>
    </row>
    <row r="1829" spans="1:17" s="99" customFormat="1">
      <c r="A1829" s="92"/>
      <c r="B1829" s="92"/>
      <c r="C1829" s="93"/>
      <c r="D1829" s="115"/>
      <c r="E1829" s="92"/>
      <c r="G1829" s="93"/>
      <c r="H1829" s="100"/>
      <c r="I1829" s="98"/>
      <c r="K1829" s="93"/>
      <c r="L1829" s="100"/>
      <c r="M1829" s="100"/>
      <c r="N1829" s="95"/>
      <c r="O1829" s="95"/>
      <c r="P1829" s="96"/>
      <c r="Q1829" s="93"/>
    </row>
    <row r="1830" spans="1:17" s="99" customFormat="1">
      <c r="A1830" s="92"/>
      <c r="B1830" s="92"/>
      <c r="C1830" s="93"/>
      <c r="D1830" s="115"/>
      <c r="E1830" s="92"/>
      <c r="G1830" s="93"/>
      <c r="H1830" s="100"/>
      <c r="I1830" s="98"/>
      <c r="K1830" s="93"/>
      <c r="L1830" s="100"/>
      <c r="M1830" s="100"/>
      <c r="N1830" s="95"/>
      <c r="O1830" s="95"/>
      <c r="P1830" s="96"/>
      <c r="Q1830" s="93"/>
    </row>
    <row r="1831" spans="1:17" s="99" customFormat="1">
      <c r="A1831" s="92"/>
      <c r="B1831" s="92"/>
      <c r="C1831" s="93"/>
      <c r="D1831" s="115"/>
      <c r="E1831" s="92"/>
      <c r="G1831" s="93"/>
      <c r="H1831" s="100"/>
      <c r="I1831" s="98"/>
      <c r="K1831" s="93"/>
      <c r="L1831" s="100"/>
      <c r="M1831" s="100"/>
      <c r="N1831" s="95"/>
      <c r="O1831" s="95"/>
      <c r="P1831" s="96"/>
      <c r="Q1831" s="93"/>
    </row>
    <row r="1832" spans="1:17" s="99" customFormat="1">
      <c r="A1832" s="92"/>
      <c r="B1832" s="92"/>
      <c r="C1832" s="93"/>
      <c r="D1832" s="115"/>
      <c r="E1832" s="92"/>
      <c r="G1832" s="93"/>
      <c r="H1832" s="100"/>
      <c r="I1832" s="98"/>
      <c r="K1832" s="93"/>
      <c r="L1832" s="100"/>
      <c r="M1832" s="100"/>
      <c r="N1832" s="95"/>
      <c r="O1832" s="95"/>
      <c r="P1832" s="96"/>
      <c r="Q1832" s="93"/>
    </row>
    <row r="1833" spans="1:17" s="99" customFormat="1">
      <c r="A1833" s="92"/>
      <c r="B1833" s="92"/>
      <c r="C1833" s="93"/>
      <c r="D1833" s="115"/>
      <c r="E1833" s="92"/>
      <c r="G1833" s="93"/>
      <c r="H1833" s="100"/>
      <c r="I1833" s="98"/>
      <c r="K1833" s="93"/>
      <c r="L1833" s="100"/>
      <c r="M1833" s="100"/>
      <c r="N1833" s="95"/>
      <c r="O1833" s="95"/>
      <c r="P1833" s="96"/>
      <c r="Q1833" s="93"/>
    </row>
    <row r="1834" spans="1:17" s="99" customFormat="1">
      <c r="A1834" s="92"/>
      <c r="B1834" s="92"/>
      <c r="C1834" s="93"/>
      <c r="D1834" s="115"/>
      <c r="E1834" s="92"/>
      <c r="G1834" s="93"/>
      <c r="H1834" s="100"/>
      <c r="I1834" s="98"/>
      <c r="K1834" s="93"/>
      <c r="L1834" s="100"/>
      <c r="M1834" s="100"/>
      <c r="N1834" s="95"/>
      <c r="O1834" s="95"/>
      <c r="P1834" s="96"/>
      <c r="Q1834" s="93"/>
    </row>
    <row r="1835" spans="1:17" s="99" customFormat="1">
      <c r="A1835" s="92"/>
      <c r="B1835" s="92"/>
      <c r="C1835" s="93"/>
      <c r="D1835" s="115"/>
      <c r="E1835" s="92"/>
      <c r="G1835" s="93"/>
      <c r="H1835" s="100"/>
      <c r="I1835" s="98"/>
      <c r="K1835" s="93"/>
      <c r="L1835" s="100"/>
      <c r="M1835" s="100"/>
      <c r="N1835" s="95"/>
      <c r="O1835" s="95"/>
      <c r="P1835" s="96"/>
      <c r="Q1835" s="93"/>
    </row>
    <row r="1836" spans="1:17" s="99" customFormat="1">
      <c r="A1836" s="92"/>
      <c r="B1836" s="92"/>
      <c r="C1836" s="93"/>
      <c r="D1836" s="115"/>
      <c r="E1836" s="92"/>
      <c r="G1836" s="93"/>
      <c r="H1836" s="100"/>
      <c r="I1836" s="98"/>
      <c r="K1836" s="93"/>
      <c r="L1836" s="100"/>
      <c r="M1836" s="100"/>
      <c r="N1836" s="95"/>
      <c r="O1836" s="95"/>
      <c r="P1836" s="96"/>
      <c r="Q1836" s="93"/>
    </row>
    <row r="1837" spans="1:17" s="99" customFormat="1">
      <c r="A1837" s="92"/>
      <c r="B1837" s="92"/>
      <c r="C1837" s="93"/>
      <c r="D1837" s="115"/>
      <c r="E1837" s="92"/>
      <c r="G1837" s="93"/>
      <c r="H1837" s="100"/>
      <c r="I1837" s="98"/>
      <c r="K1837" s="93"/>
      <c r="L1837" s="100"/>
      <c r="M1837" s="100"/>
      <c r="N1837" s="95"/>
      <c r="O1837" s="95"/>
      <c r="P1837" s="96"/>
      <c r="Q1837" s="93"/>
    </row>
    <row r="1838" spans="1:17" s="99" customFormat="1">
      <c r="A1838" s="92"/>
      <c r="B1838" s="92"/>
      <c r="C1838" s="93"/>
      <c r="D1838" s="115"/>
      <c r="E1838" s="92"/>
      <c r="G1838" s="93"/>
      <c r="H1838" s="100"/>
      <c r="I1838" s="98"/>
      <c r="K1838" s="93"/>
      <c r="L1838" s="100"/>
      <c r="M1838" s="100"/>
      <c r="N1838" s="95"/>
      <c r="O1838" s="95"/>
      <c r="P1838" s="96"/>
      <c r="Q1838" s="93"/>
    </row>
    <row r="1839" spans="1:17" s="99" customFormat="1">
      <c r="A1839" s="92"/>
      <c r="B1839" s="92"/>
      <c r="C1839" s="93"/>
      <c r="D1839" s="115"/>
      <c r="E1839" s="92"/>
      <c r="G1839" s="93"/>
      <c r="H1839" s="100"/>
      <c r="I1839" s="98"/>
      <c r="K1839" s="93"/>
      <c r="L1839" s="100"/>
      <c r="M1839" s="100"/>
      <c r="N1839" s="95"/>
      <c r="O1839" s="95"/>
      <c r="P1839" s="96"/>
      <c r="Q1839" s="93"/>
    </row>
    <row r="1840" spans="1:17" s="99" customFormat="1">
      <c r="A1840" s="92"/>
      <c r="B1840" s="92"/>
      <c r="C1840" s="93"/>
      <c r="D1840" s="115"/>
      <c r="E1840" s="92"/>
      <c r="G1840" s="93"/>
      <c r="H1840" s="100"/>
      <c r="I1840" s="98"/>
      <c r="K1840" s="93"/>
      <c r="L1840" s="100"/>
      <c r="M1840" s="100"/>
      <c r="N1840" s="95"/>
      <c r="O1840" s="95"/>
      <c r="P1840" s="96"/>
      <c r="Q1840" s="93"/>
    </row>
    <row r="1841" spans="1:17" s="99" customFormat="1">
      <c r="A1841" s="92"/>
      <c r="B1841" s="92"/>
      <c r="C1841" s="93"/>
      <c r="D1841" s="115"/>
      <c r="E1841" s="92"/>
      <c r="G1841" s="93"/>
      <c r="H1841" s="100"/>
      <c r="I1841" s="98"/>
      <c r="K1841" s="93"/>
      <c r="L1841" s="100"/>
      <c r="M1841" s="100"/>
      <c r="N1841" s="95"/>
      <c r="O1841" s="95"/>
      <c r="P1841" s="96"/>
      <c r="Q1841" s="93"/>
    </row>
    <row r="1842" spans="1:17" s="99" customFormat="1">
      <c r="A1842" s="92"/>
      <c r="B1842" s="92"/>
      <c r="C1842" s="93"/>
      <c r="D1842" s="115"/>
      <c r="E1842" s="92"/>
      <c r="G1842" s="93"/>
      <c r="H1842" s="100"/>
      <c r="I1842" s="98"/>
      <c r="K1842" s="93"/>
      <c r="L1842" s="100"/>
      <c r="M1842" s="100"/>
      <c r="N1842" s="95"/>
      <c r="O1842" s="95"/>
      <c r="P1842" s="96"/>
      <c r="Q1842" s="93"/>
    </row>
    <row r="1843" spans="1:17" s="99" customFormat="1">
      <c r="A1843" s="92"/>
      <c r="B1843" s="92"/>
      <c r="C1843" s="93"/>
      <c r="D1843" s="115"/>
      <c r="E1843" s="92"/>
      <c r="G1843" s="93"/>
      <c r="H1843" s="100"/>
      <c r="I1843" s="98"/>
      <c r="K1843" s="93"/>
      <c r="L1843" s="100"/>
      <c r="M1843" s="100"/>
      <c r="N1843" s="95"/>
      <c r="O1843" s="95"/>
      <c r="P1843" s="96"/>
      <c r="Q1843" s="93"/>
    </row>
    <row r="1844" spans="1:17" s="99" customFormat="1">
      <c r="A1844" s="92"/>
      <c r="B1844" s="92"/>
      <c r="C1844" s="93"/>
      <c r="D1844" s="115"/>
      <c r="E1844" s="92"/>
      <c r="G1844" s="93"/>
      <c r="H1844" s="100"/>
      <c r="I1844" s="98"/>
      <c r="K1844" s="93"/>
      <c r="L1844" s="100"/>
      <c r="M1844" s="100"/>
      <c r="N1844" s="95"/>
      <c r="O1844" s="95"/>
      <c r="P1844" s="96"/>
      <c r="Q1844" s="93"/>
    </row>
    <row r="1845" spans="1:17" s="99" customFormat="1">
      <c r="A1845" s="92"/>
      <c r="B1845" s="92"/>
      <c r="C1845" s="93"/>
      <c r="D1845" s="115"/>
      <c r="E1845" s="92"/>
      <c r="G1845" s="93"/>
      <c r="H1845" s="100"/>
      <c r="I1845" s="98"/>
      <c r="K1845" s="93"/>
      <c r="L1845" s="100"/>
      <c r="M1845" s="100"/>
      <c r="N1845" s="95"/>
      <c r="O1845" s="95"/>
      <c r="P1845" s="96"/>
      <c r="Q1845" s="93"/>
    </row>
    <row r="1846" spans="1:17" s="99" customFormat="1">
      <c r="A1846" s="92"/>
      <c r="B1846" s="92"/>
      <c r="C1846" s="93"/>
      <c r="D1846" s="115"/>
      <c r="E1846" s="92"/>
      <c r="G1846" s="93"/>
      <c r="H1846" s="100"/>
      <c r="I1846" s="98"/>
      <c r="K1846" s="93"/>
      <c r="L1846" s="100"/>
      <c r="M1846" s="100"/>
      <c r="N1846" s="95"/>
      <c r="O1846" s="95"/>
      <c r="P1846" s="96"/>
      <c r="Q1846" s="93"/>
    </row>
    <row r="1847" spans="1:17" s="99" customFormat="1">
      <c r="A1847" s="92"/>
      <c r="B1847" s="92"/>
      <c r="C1847" s="93"/>
      <c r="D1847" s="115"/>
      <c r="E1847" s="92"/>
      <c r="G1847" s="93"/>
      <c r="H1847" s="100"/>
      <c r="I1847" s="98"/>
      <c r="K1847" s="93"/>
      <c r="L1847" s="100"/>
      <c r="M1847" s="100"/>
      <c r="N1847" s="95"/>
      <c r="O1847" s="95"/>
      <c r="P1847" s="96"/>
      <c r="Q1847" s="93"/>
    </row>
    <row r="1848" spans="1:17" s="99" customFormat="1">
      <c r="A1848" s="92"/>
      <c r="B1848" s="92"/>
      <c r="C1848" s="93"/>
      <c r="D1848" s="115"/>
      <c r="E1848" s="92"/>
      <c r="G1848" s="93"/>
      <c r="H1848" s="100"/>
      <c r="I1848" s="98"/>
      <c r="K1848" s="93"/>
      <c r="L1848" s="100"/>
      <c r="M1848" s="100"/>
      <c r="N1848" s="95"/>
      <c r="O1848" s="95"/>
      <c r="P1848" s="96"/>
      <c r="Q1848" s="93"/>
    </row>
    <row r="1849" spans="1:17" s="99" customFormat="1">
      <c r="A1849" s="92"/>
      <c r="B1849" s="92"/>
      <c r="C1849" s="93"/>
      <c r="D1849" s="115"/>
      <c r="E1849" s="92"/>
      <c r="G1849" s="93"/>
      <c r="H1849" s="100"/>
      <c r="I1849" s="98"/>
      <c r="K1849" s="93"/>
      <c r="L1849" s="100"/>
      <c r="M1849" s="100"/>
      <c r="N1849" s="95"/>
      <c r="O1849" s="95"/>
      <c r="P1849" s="96"/>
      <c r="Q1849" s="93"/>
    </row>
    <row r="1850" spans="1:17" s="99" customFormat="1">
      <c r="A1850" s="92"/>
      <c r="B1850" s="92"/>
      <c r="C1850" s="93"/>
      <c r="D1850" s="115"/>
      <c r="E1850" s="92"/>
      <c r="G1850" s="93"/>
      <c r="H1850" s="100"/>
      <c r="I1850" s="98"/>
      <c r="K1850" s="93"/>
      <c r="L1850" s="100"/>
      <c r="M1850" s="100"/>
      <c r="N1850" s="95"/>
      <c r="O1850" s="95"/>
      <c r="P1850" s="96"/>
      <c r="Q1850" s="93"/>
    </row>
    <row r="1851" spans="1:17" s="99" customFormat="1">
      <c r="A1851" s="92"/>
      <c r="B1851" s="92"/>
      <c r="C1851" s="93"/>
      <c r="D1851" s="115"/>
      <c r="E1851" s="92"/>
      <c r="G1851" s="93"/>
      <c r="H1851" s="100"/>
      <c r="I1851" s="98"/>
      <c r="K1851" s="93"/>
      <c r="L1851" s="100"/>
      <c r="M1851" s="100"/>
      <c r="N1851" s="95"/>
      <c r="O1851" s="95"/>
      <c r="P1851" s="96"/>
      <c r="Q1851" s="93"/>
    </row>
    <row r="1852" spans="1:17" s="99" customFormat="1">
      <c r="A1852" s="92"/>
      <c r="B1852" s="92"/>
      <c r="C1852" s="93"/>
      <c r="D1852" s="115"/>
      <c r="E1852" s="92"/>
      <c r="G1852" s="93"/>
      <c r="H1852" s="100"/>
      <c r="I1852" s="98"/>
      <c r="K1852" s="93"/>
      <c r="L1852" s="100"/>
      <c r="M1852" s="100"/>
      <c r="N1852" s="95"/>
      <c r="O1852" s="95"/>
      <c r="P1852" s="96"/>
      <c r="Q1852" s="93"/>
    </row>
    <row r="1853" spans="1:17" s="99" customFormat="1">
      <c r="A1853" s="92"/>
      <c r="B1853" s="92"/>
      <c r="C1853" s="93"/>
      <c r="D1853" s="115"/>
      <c r="E1853" s="92"/>
      <c r="G1853" s="93"/>
      <c r="H1853" s="100"/>
      <c r="I1853" s="98"/>
      <c r="K1853" s="93"/>
      <c r="L1853" s="100"/>
      <c r="M1853" s="100"/>
      <c r="N1853" s="95"/>
      <c r="O1853" s="95"/>
      <c r="P1853" s="96"/>
      <c r="Q1853" s="93"/>
    </row>
    <row r="1854" spans="1:17" s="99" customFormat="1">
      <c r="A1854" s="92"/>
      <c r="B1854" s="92"/>
      <c r="C1854" s="93"/>
      <c r="D1854" s="115"/>
      <c r="E1854" s="92"/>
      <c r="G1854" s="93"/>
      <c r="H1854" s="100"/>
      <c r="I1854" s="98"/>
      <c r="K1854" s="93"/>
      <c r="L1854" s="100"/>
      <c r="M1854" s="100"/>
      <c r="N1854" s="95"/>
      <c r="O1854" s="95"/>
      <c r="P1854" s="96"/>
      <c r="Q1854" s="93"/>
    </row>
    <row r="1855" spans="1:17" s="99" customFormat="1">
      <c r="A1855" s="92"/>
      <c r="B1855" s="92"/>
      <c r="C1855" s="93"/>
      <c r="D1855" s="115"/>
      <c r="E1855" s="92"/>
      <c r="G1855" s="93"/>
      <c r="H1855" s="100"/>
      <c r="I1855" s="98"/>
      <c r="K1855" s="93"/>
      <c r="L1855" s="100"/>
      <c r="M1855" s="100"/>
      <c r="N1855" s="95"/>
      <c r="O1855" s="95"/>
      <c r="P1855" s="96"/>
      <c r="Q1855" s="93"/>
    </row>
    <row r="1856" spans="1:17" s="99" customFormat="1">
      <c r="A1856" s="92"/>
      <c r="B1856" s="92"/>
      <c r="C1856" s="93"/>
      <c r="D1856" s="115"/>
      <c r="E1856" s="92"/>
      <c r="G1856" s="93"/>
      <c r="H1856" s="100"/>
      <c r="I1856" s="98"/>
      <c r="K1856" s="93"/>
      <c r="L1856" s="100"/>
      <c r="M1856" s="100"/>
      <c r="N1856" s="95"/>
      <c r="O1856" s="95"/>
      <c r="P1856" s="96"/>
      <c r="Q1856" s="93"/>
    </row>
    <row r="1857" spans="1:17" s="99" customFormat="1">
      <c r="A1857" s="92"/>
      <c r="B1857" s="92"/>
      <c r="C1857" s="93"/>
      <c r="D1857" s="115"/>
      <c r="E1857" s="92"/>
      <c r="G1857" s="93"/>
      <c r="H1857" s="100"/>
      <c r="I1857" s="98"/>
      <c r="K1857" s="93"/>
      <c r="L1857" s="100"/>
      <c r="M1857" s="100"/>
      <c r="N1857" s="95"/>
      <c r="O1857" s="95"/>
      <c r="P1857" s="96"/>
      <c r="Q1857" s="93"/>
    </row>
    <row r="1858" spans="1:17" s="99" customFormat="1">
      <c r="A1858" s="92"/>
      <c r="B1858" s="92"/>
      <c r="C1858" s="93"/>
      <c r="D1858" s="115"/>
      <c r="E1858" s="92"/>
      <c r="G1858" s="93"/>
      <c r="H1858" s="100"/>
      <c r="I1858" s="98"/>
      <c r="K1858" s="93"/>
      <c r="L1858" s="100"/>
      <c r="M1858" s="100"/>
      <c r="N1858" s="95"/>
      <c r="O1858" s="95"/>
      <c r="P1858" s="96"/>
      <c r="Q1858" s="93"/>
    </row>
    <row r="1859" spans="1:17" s="99" customFormat="1">
      <c r="A1859" s="92"/>
      <c r="B1859" s="92"/>
      <c r="C1859" s="93"/>
      <c r="D1859" s="115"/>
      <c r="E1859" s="92"/>
      <c r="G1859" s="93"/>
      <c r="H1859" s="100"/>
      <c r="I1859" s="98"/>
      <c r="K1859" s="93"/>
      <c r="L1859" s="100"/>
      <c r="M1859" s="100"/>
      <c r="N1859" s="95"/>
      <c r="O1859" s="95"/>
      <c r="P1859" s="96"/>
      <c r="Q1859" s="93"/>
    </row>
    <row r="1860" spans="1:17" s="99" customFormat="1">
      <c r="A1860" s="92"/>
      <c r="B1860" s="92"/>
      <c r="C1860" s="93"/>
      <c r="D1860" s="115"/>
      <c r="E1860" s="92"/>
      <c r="G1860" s="93"/>
      <c r="H1860" s="100"/>
      <c r="I1860" s="98"/>
      <c r="K1860" s="93"/>
      <c r="L1860" s="100"/>
      <c r="M1860" s="100"/>
      <c r="N1860" s="95"/>
      <c r="O1860" s="95"/>
      <c r="P1860" s="96"/>
      <c r="Q1860" s="93"/>
    </row>
    <row r="1861" spans="1:17" s="99" customFormat="1">
      <c r="A1861" s="92"/>
      <c r="B1861" s="92"/>
      <c r="C1861" s="93"/>
      <c r="D1861" s="115"/>
      <c r="E1861" s="92"/>
      <c r="G1861" s="93"/>
      <c r="H1861" s="100"/>
      <c r="I1861" s="98"/>
      <c r="K1861" s="93"/>
      <c r="L1861" s="100"/>
      <c r="M1861" s="100"/>
      <c r="N1861" s="95"/>
      <c r="O1861" s="95"/>
      <c r="P1861" s="96"/>
      <c r="Q1861" s="93"/>
    </row>
    <row r="1862" spans="1:17" s="99" customFormat="1">
      <c r="A1862" s="92"/>
      <c r="B1862" s="92"/>
      <c r="C1862" s="93"/>
      <c r="D1862" s="115"/>
      <c r="E1862" s="92"/>
      <c r="G1862" s="93"/>
      <c r="H1862" s="100"/>
      <c r="I1862" s="98"/>
      <c r="K1862" s="93"/>
      <c r="L1862" s="100"/>
      <c r="M1862" s="100"/>
      <c r="N1862" s="95"/>
      <c r="O1862" s="95"/>
      <c r="P1862" s="96"/>
      <c r="Q1862" s="93"/>
    </row>
    <row r="1863" spans="1:17" s="99" customFormat="1">
      <c r="A1863" s="92"/>
      <c r="B1863" s="92"/>
      <c r="C1863" s="93"/>
      <c r="D1863" s="115"/>
      <c r="E1863" s="92"/>
      <c r="G1863" s="93"/>
      <c r="H1863" s="100"/>
      <c r="I1863" s="98"/>
      <c r="K1863" s="93"/>
      <c r="L1863" s="100"/>
      <c r="M1863" s="100"/>
      <c r="N1863" s="95"/>
      <c r="O1863" s="95"/>
      <c r="P1863" s="96"/>
      <c r="Q1863" s="93"/>
    </row>
    <row r="1864" spans="1:17" s="99" customFormat="1">
      <c r="A1864" s="92"/>
      <c r="B1864" s="92"/>
      <c r="C1864" s="93"/>
      <c r="D1864" s="115"/>
      <c r="E1864" s="92"/>
      <c r="G1864" s="93"/>
      <c r="H1864" s="100"/>
      <c r="I1864" s="98"/>
      <c r="K1864" s="93"/>
      <c r="L1864" s="100"/>
      <c r="M1864" s="100"/>
      <c r="N1864" s="95"/>
      <c r="O1864" s="95"/>
      <c r="P1864" s="96"/>
      <c r="Q1864" s="93"/>
    </row>
    <row r="1865" spans="1:17" s="99" customFormat="1">
      <c r="A1865" s="92"/>
      <c r="B1865" s="92"/>
      <c r="C1865" s="93"/>
      <c r="D1865" s="115"/>
      <c r="E1865" s="92"/>
      <c r="G1865" s="93"/>
      <c r="H1865" s="100"/>
      <c r="I1865" s="98"/>
      <c r="K1865" s="93"/>
      <c r="L1865" s="100"/>
      <c r="M1865" s="100"/>
      <c r="N1865" s="95"/>
      <c r="O1865" s="95"/>
      <c r="P1865" s="96"/>
      <c r="Q1865" s="93"/>
    </row>
    <row r="1866" spans="1:17" s="99" customFormat="1">
      <c r="A1866" s="92"/>
      <c r="B1866" s="92"/>
      <c r="C1866" s="93"/>
      <c r="D1866" s="115"/>
      <c r="E1866" s="92"/>
      <c r="G1866" s="93"/>
      <c r="H1866" s="100"/>
      <c r="I1866" s="98"/>
      <c r="K1866" s="93"/>
      <c r="L1866" s="100"/>
      <c r="M1866" s="100"/>
      <c r="N1866" s="95"/>
      <c r="O1866" s="95"/>
      <c r="P1866" s="96"/>
      <c r="Q1866" s="93"/>
    </row>
    <row r="1867" spans="1:17" s="99" customFormat="1">
      <c r="A1867" s="92"/>
      <c r="B1867" s="92"/>
      <c r="C1867" s="93"/>
      <c r="D1867" s="115"/>
      <c r="E1867" s="92"/>
      <c r="G1867" s="93"/>
      <c r="H1867" s="100"/>
      <c r="I1867" s="98"/>
      <c r="K1867" s="93"/>
      <c r="L1867" s="100"/>
      <c r="M1867" s="100"/>
      <c r="N1867" s="95"/>
      <c r="O1867" s="95"/>
      <c r="P1867" s="96"/>
      <c r="Q1867" s="93"/>
    </row>
    <row r="1868" spans="1:17" s="99" customFormat="1">
      <c r="A1868" s="92"/>
      <c r="B1868" s="92"/>
      <c r="C1868" s="93"/>
      <c r="D1868" s="115"/>
      <c r="E1868" s="92"/>
      <c r="G1868" s="93"/>
      <c r="H1868" s="100"/>
      <c r="I1868" s="98"/>
      <c r="K1868" s="93"/>
      <c r="L1868" s="100"/>
      <c r="M1868" s="100"/>
      <c r="N1868" s="95"/>
      <c r="O1868" s="95"/>
      <c r="P1868" s="96"/>
      <c r="Q1868" s="93"/>
    </row>
    <row r="1869" spans="1:17" s="99" customFormat="1">
      <c r="A1869" s="92"/>
      <c r="B1869" s="92"/>
      <c r="C1869" s="93"/>
      <c r="D1869" s="115"/>
      <c r="E1869" s="92"/>
      <c r="G1869" s="93"/>
      <c r="H1869" s="100"/>
      <c r="I1869" s="98"/>
      <c r="K1869" s="93"/>
      <c r="L1869" s="100"/>
      <c r="M1869" s="100"/>
      <c r="N1869" s="95"/>
      <c r="O1869" s="95"/>
      <c r="P1869" s="96"/>
      <c r="Q1869" s="93"/>
    </row>
    <row r="1870" spans="1:17" s="99" customFormat="1">
      <c r="A1870" s="92"/>
      <c r="B1870" s="92"/>
      <c r="C1870" s="93"/>
      <c r="D1870" s="115"/>
      <c r="E1870" s="92"/>
      <c r="G1870" s="93"/>
      <c r="H1870" s="100"/>
      <c r="I1870" s="98"/>
      <c r="K1870" s="93"/>
      <c r="L1870" s="100"/>
      <c r="M1870" s="100"/>
      <c r="N1870" s="95"/>
      <c r="O1870" s="95"/>
      <c r="P1870" s="96"/>
      <c r="Q1870" s="93"/>
    </row>
    <row r="1871" spans="1:17" s="99" customFormat="1">
      <c r="A1871" s="92"/>
      <c r="B1871" s="92"/>
      <c r="C1871" s="93"/>
      <c r="D1871" s="115"/>
      <c r="E1871" s="92"/>
      <c r="G1871" s="93"/>
      <c r="H1871" s="100"/>
      <c r="I1871" s="98"/>
      <c r="K1871" s="93"/>
      <c r="L1871" s="100"/>
      <c r="M1871" s="100"/>
      <c r="N1871" s="95"/>
      <c r="O1871" s="95"/>
      <c r="P1871" s="96"/>
      <c r="Q1871" s="93"/>
    </row>
    <row r="1872" spans="1:17" s="99" customFormat="1">
      <c r="A1872" s="92"/>
      <c r="B1872" s="92"/>
      <c r="C1872" s="93"/>
      <c r="D1872" s="115"/>
      <c r="E1872" s="92"/>
      <c r="G1872" s="93"/>
      <c r="H1872" s="100"/>
      <c r="I1872" s="98"/>
      <c r="K1872" s="93"/>
      <c r="L1872" s="100"/>
      <c r="M1872" s="100"/>
      <c r="N1872" s="95"/>
      <c r="O1872" s="95"/>
      <c r="P1872" s="96"/>
      <c r="Q1872" s="93"/>
    </row>
    <row r="1873" spans="1:17" s="99" customFormat="1">
      <c r="A1873" s="92"/>
      <c r="B1873" s="92"/>
      <c r="C1873" s="93"/>
      <c r="D1873" s="115"/>
      <c r="E1873" s="92"/>
      <c r="G1873" s="93"/>
      <c r="H1873" s="100"/>
      <c r="I1873" s="98"/>
      <c r="K1873" s="93"/>
      <c r="L1873" s="100"/>
      <c r="M1873" s="100"/>
      <c r="N1873" s="95"/>
      <c r="O1873" s="95"/>
      <c r="P1873" s="96"/>
      <c r="Q1873" s="93"/>
    </row>
    <row r="1874" spans="1:17" s="99" customFormat="1">
      <c r="A1874" s="92"/>
      <c r="B1874" s="92"/>
      <c r="C1874" s="93"/>
      <c r="D1874" s="115"/>
      <c r="E1874" s="92"/>
      <c r="G1874" s="93"/>
      <c r="H1874" s="100"/>
      <c r="I1874" s="98"/>
      <c r="K1874" s="93"/>
      <c r="L1874" s="100"/>
      <c r="M1874" s="100"/>
      <c r="N1874" s="95"/>
      <c r="O1874" s="95"/>
      <c r="P1874" s="96"/>
      <c r="Q1874" s="93"/>
    </row>
    <row r="1875" spans="1:17" s="99" customFormat="1">
      <c r="A1875" s="92"/>
      <c r="B1875" s="92"/>
      <c r="C1875" s="93"/>
      <c r="D1875" s="115"/>
      <c r="E1875" s="92"/>
      <c r="G1875" s="93"/>
      <c r="H1875" s="100"/>
      <c r="I1875" s="98"/>
      <c r="K1875" s="93"/>
      <c r="L1875" s="100"/>
      <c r="M1875" s="100"/>
      <c r="N1875" s="95"/>
      <c r="O1875" s="95"/>
      <c r="P1875" s="96"/>
      <c r="Q1875" s="93"/>
    </row>
    <row r="1876" spans="1:17" s="99" customFormat="1">
      <c r="A1876" s="92"/>
      <c r="B1876" s="92"/>
      <c r="C1876" s="93"/>
      <c r="D1876" s="115"/>
      <c r="E1876" s="92"/>
      <c r="G1876" s="93"/>
      <c r="H1876" s="100"/>
      <c r="I1876" s="98"/>
      <c r="K1876" s="93"/>
      <c r="L1876" s="100"/>
      <c r="M1876" s="100"/>
      <c r="N1876" s="95"/>
      <c r="O1876" s="95"/>
      <c r="P1876" s="96"/>
      <c r="Q1876" s="93"/>
    </row>
    <row r="1877" spans="1:17" s="99" customFormat="1">
      <c r="A1877" s="92"/>
      <c r="B1877" s="92"/>
      <c r="C1877" s="93"/>
      <c r="D1877" s="115"/>
      <c r="E1877" s="92"/>
      <c r="G1877" s="93"/>
      <c r="H1877" s="100"/>
      <c r="I1877" s="98"/>
      <c r="K1877" s="93"/>
      <c r="L1877" s="100"/>
      <c r="M1877" s="100"/>
      <c r="N1877" s="95"/>
      <c r="O1877" s="95"/>
      <c r="P1877" s="96"/>
      <c r="Q1877" s="93"/>
    </row>
    <row r="1878" spans="1:17" s="99" customFormat="1">
      <c r="A1878" s="92"/>
      <c r="B1878" s="92"/>
      <c r="C1878" s="93"/>
      <c r="D1878" s="115"/>
      <c r="E1878" s="92"/>
      <c r="G1878" s="93"/>
      <c r="H1878" s="100"/>
      <c r="I1878" s="98"/>
      <c r="K1878" s="93"/>
      <c r="L1878" s="100"/>
      <c r="M1878" s="100"/>
      <c r="N1878" s="95"/>
      <c r="O1878" s="95"/>
      <c r="P1878" s="96"/>
      <c r="Q1878" s="93"/>
    </row>
    <row r="1879" spans="1:17" s="99" customFormat="1">
      <c r="A1879" s="92"/>
      <c r="B1879" s="92"/>
      <c r="C1879" s="93"/>
      <c r="D1879" s="115"/>
      <c r="E1879" s="92"/>
      <c r="G1879" s="93"/>
      <c r="H1879" s="100"/>
      <c r="I1879" s="98"/>
      <c r="K1879" s="93"/>
      <c r="L1879" s="100"/>
      <c r="M1879" s="100"/>
      <c r="N1879" s="95"/>
      <c r="O1879" s="95"/>
      <c r="P1879" s="96"/>
      <c r="Q1879" s="93"/>
    </row>
    <row r="1880" spans="1:17" s="99" customFormat="1">
      <c r="A1880" s="92"/>
      <c r="B1880" s="92"/>
      <c r="C1880" s="93"/>
      <c r="D1880" s="115"/>
      <c r="E1880" s="92"/>
      <c r="G1880" s="93"/>
      <c r="H1880" s="100"/>
      <c r="I1880" s="98"/>
      <c r="K1880" s="93"/>
      <c r="L1880" s="100"/>
      <c r="M1880" s="100"/>
      <c r="N1880" s="95"/>
      <c r="O1880" s="95"/>
      <c r="P1880" s="96"/>
      <c r="Q1880" s="93"/>
    </row>
    <row r="1881" spans="1:17" s="99" customFormat="1">
      <c r="A1881" s="92"/>
      <c r="B1881" s="92"/>
      <c r="C1881" s="93"/>
      <c r="D1881" s="115"/>
      <c r="E1881" s="92"/>
      <c r="G1881" s="93"/>
      <c r="H1881" s="100"/>
      <c r="I1881" s="98"/>
      <c r="K1881" s="93"/>
      <c r="L1881" s="100"/>
      <c r="M1881" s="100"/>
      <c r="N1881" s="95"/>
      <c r="O1881" s="95"/>
      <c r="P1881" s="96"/>
      <c r="Q1881" s="93"/>
    </row>
    <row r="1882" spans="1:17" s="99" customFormat="1">
      <c r="A1882" s="92"/>
      <c r="B1882" s="92"/>
      <c r="C1882" s="93"/>
      <c r="D1882" s="115"/>
      <c r="E1882" s="92"/>
      <c r="G1882" s="93"/>
      <c r="H1882" s="100"/>
      <c r="I1882" s="98"/>
      <c r="K1882" s="93"/>
      <c r="L1882" s="100"/>
      <c r="M1882" s="100"/>
      <c r="N1882" s="95"/>
      <c r="O1882" s="95"/>
      <c r="P1882" s="96"/>
      <c r="Q1882" s="93"/>
    </row>
    <row r="1883" spans="1:17" s="99" customFormat="1">
      <c r="A1883" s="92"/>
      <c r="B1883" s="92"/>
      <c r="C1883" s="93"/>
      <c r="D1883" s="115"/>
      <c r="E1883" s="92"/>
      <c r="G1883" s="93"/>
      <c r="H1883" s="100"/>
      <c r="I1883" s="98"/>
      <c r="K1883" s="93"/>
      <c r="L1883" s="100"/>
      <c r="M1883" s="100"/>
      <c r="N1883" s="95"/>
      <c r="O1883" s="95"/>
      <c r="P1883" s="96"/>
      <c r="Q1883" s="93"/>
    </row>
    <row r="1884" spans="1:17" s="99" customFormat="1">
      <c r="A1884" s="92"/>
      <c r="B1884" s="92"/>
      <c r="C1884" s="93"/>
      <c r="D1884" s="115"/>
      <c r="E1884" s="92"/>
      <c r="G1884" s="93"/>
      <c r="H1884" s="100"/>
      <c r="I1884" s="98"/>
      <c r="K1884" s="93"/>
      <c r="L1884" s="100"/>
      <c r="M1884" s="100"/>
      <c r="N1884" s="95"/>
      <c r="O1884" s="95"/>
      <c r="P1884" s="96"/>
      <c r="Q1884" s="93"/>
    </row>
    <row r="1885" spans="1:17" s="99" customFormat="1">
      <c r="A1885" s="92"/>
      <c r="B1885" s="92"/>
      <c r="C1885" s="93"/>
      <c r="D1885" s="115"/>
      <c r="E1885" s="92"/>
      <c r="G1885" s="93"/>
      <c r="H1885" s="100"/>
      <c r="I1885" s="98"/>
      <c r="K1885" s="93"/>
      <c r="L1885" s="100"/>
      <c r="M1885" s="100"/>
      <c r="N1885" s="95"/>
      <c r="O1885" s="95"/>
      <c r="P1885" s="96"/>
      <c r="Q1885" s="93"/>
    </row>
    <row r="1886" spans="1:17" s="99" customFormat="1">
      <c r="A1886" s="92"/>
      <c r="B1886" s="92"/>
      <c r="C1886" s="93"/>
      <c r="D1886" s="115"/>
      <c r="E1886" s="92"/>
      <c r="G1886" s="93"/>
      <c r="H1886" s="100"/>
      <c r="I1886" s="98"/>
      <c r="K1886" s="93"/>
      <c r="L1886" s="100"/>
      <c r="M1886" s="100"/>
      <c r="N1886" s="95"/>
      <c r="O1886" s="95"/>
      <c r="P1886" s="96"/>
      <c r="Q1886" s="93"/>
    </row>
    <row r="1887" spans="1:17" s="99" customFormat="1">
      <c r="A1887" s="92"/>
      <c r="B1887" s="92"/>
      <c r="C1887" s="93"/>
      <c r="D1887" s="115"/>
      <c r="E1887" s="92"/>
      <c r="G1887" s="93"/>
      <c r="H1887" s="100"/>
      <c r="I1887" s="98"/>
      <c r="K1887" s="93"/>
      <c r="L1887" s="100"/>
      <c r="M1887" s="100"/>
      <c r="N1887" s="95"/>
      <c r="O1887" s="95"/>
      <c r="P1887" s="96"/>
      <c r="Q1887" s="93"/>
    </row>
    <row r="1888" spans="1:17" s="99" customFormat="1">
      <c r="A1888" s="92"/>
      <c r="B1888" s="92"/>
      <c r="C1888" s="93"/>
      <c r="D1888" s="115"/>
      <c r="E1888" s="92"/>
      <c r="G1888" s="93"/>
      <c r="H1888" s="100"/>
      <c r="I1888" s="98"/>
      <c r="K1888" s="93"/>
      <c r="L1888" s="100"/>
      <c r="M1888" s="100"/>
      <c r="N1888" s="95"/>
      <c r="O1888" s="95"/>
      <c r="P1888" s="96"/>
      <c r="Q1888" s="93"/>
    </row>
    <row r="1889" spans="1:17" s="99" customFormat="1">
      <c r="A1889" s="92"/>
      <c r="B1889" s="92"/>
      <c r="C1889" s="93"/>
      <c r="D1889" s="115"/>
      <c r="E1889" s="92"/>
      <c r="G1889" s="93"/>
      <c r="H1889" s="100"/>
      <c r="I1889" s="98"/>
      <c r="K1889" s="93"/>
      <c r="L1889" s="100"/>
      <c r="M1889" s="100"/>
      <c r="N1889" s="95"/>
      <c r="O1889" s="95"/>
      <c r="P1889" s="96"/>
      <c r="Q1889" s="93"/>
    </row>
    <row r="1890" spans="1:17" s="99" customFormat="1">
      <c r="A1890" s="92"/>
      <c r="B1890" s="92"/>
      <c r="C1890" s="93"/>
      <c r="D1890" s="115"/>
      <c r="E1890" s="92"/>
      <c r="G1890" s="93"/>
      <c r="H1890" s="100"/>
      <c r="I1890" s="98"/>
      <c r="K1890" s="93"/>
      <c r="L1890" s="100"/>
      <c r="M1890" s="100"/>
      <c r="N1890" s="95"/>
      <c r="O1890" s="95"/>
      <c r="P1890" s="96"/>
      <c r="Q1890" s="93"/>
    </row>
    <row r="1891" spans="1:17" s="99" customFormat="1">
      <c r="A1891" s="92"/>
      <c r="B1891" s="92"/>
      <c r="C1891" s="93"/>
      <c r="D1891" s="115"/>
      <c r="E1891" s="92"/>
      <c r="G1891" s="93"/>
      <c r="H1891" s="100"/>
      <c r="I1891" s="98"/>
      <c r="K1891" s="93"/>
      <c r="L1891" s="100"/>
      <c r="M1891" s="100"/>
      <c r="N1891" s="95"/>
      <c r="O1891" s="95"/>
      <c r="P1891" s="96"/>
      <c r="Q1891" s="93"/>
    </row>
    <row r="1892" spans="1:17" s="99" customFormat="1">
      <c r="A1892" s="92"/>
      <c r="B1892" s="92"/>
      <c r="C1892" s="93"/>
      <c r="D1892" s="115"/>
      <c r="E1892" s="92"/>
      <c r="G1892" s="93"/>
      <c r="H1892" s="100"/>
      <c r="I1892" s="98"/>
      <c r="K1892" s="93"/>
      <c r="L1892" s="100"/>
      <c r="M1892" s="100"/>
      <c r="N1892" s="95"/>
      <c r="O1892" s="95"/>
      <c r="P1892" s="96"/>
      <c r="Q1892" s="93"/>
    </row>
    <row r="1893" spans="1:17" s="99" customFormat="1">
      <c r="A1893" s="92"/>
      <c r="B1893" s="92"/>
      <c r="C1893" s="93"/>
      <c r="D1893" s="115"/>
      <c r="E1893" s="92"/>
      <c r="G1893" s="93"/>
      <c r="H1893" s="100"/>
      <c r="I1893" s="98"/>
      <c r="K1893" s="93"/>
      <c r="L1893" s="100"/>
      <c r="M1893" s="100"/>
      <c r="N1893" s="95"/>
      <c r="O1893" s="95"/>
      <c r="P1893" s="96"/>
      <c r="Q1893" s="93"/>
    </row>
    <row r="1894" spans="1:17" s="99" customFormat="1">
      <c r="A1894" s="92"/>
      <c r="B1894" s="92"/>
      <c r="C1894" s="93"/>
      <c r="D1894" s="115"/>
      <c r="E1894" s="92"/>
      <c r="G1894" s="93"/>
      <c r="H1894" s="100"/>
      <c r="I1894" s="98"/>
      <c r="K1894" s="93"/>
      <c r="L1894" s="100"/>
      <c r="M1894" s="100"/>
      <c r="N1894" s="95"/>
      <c r="O1894" s="95"/>
      <c r="P1894" s="96"/>
      <c r="Q1894" s="93"/>
    </row>
    <row r="1895" spans="1:17" s="99" customFormat="1">
      <c r="A1895" s="92"/>
      <c r="B1895" s="92"/>
      <c r="C1895" s="93"/>
      <c r="D1895" s="115"/>
      <c r="E1895" s="92"/>
      <c r="G1895" s="93"/>
      <c r="H1895" s="100"/>
      <c r="I1895" s="98"/>
      <c r="K1895" s="93"/>
      <c r="L1895" s="100"/>
      <c r="M1895" s="100"/>
      <c r="N1895" s="95"/>
      <c r="O1895" s="95"/>
      <c r="P1895" s="96"/>
      <c r="Q1895" s="93"/>
    </row>
    <row r="1896" spans="1:17" s="99" customFormat="1">
      <c r="A1896" s="92"/>
      <c r="B1896" s="92"/>
      <c r="C1896" s="93"/>
      <c r="D1896" s="115"/>
      <c r="E1896" s="92"/>
      <c r="G1896" s="93"/>
      <c r="H1896" s="100"/>
      <c r="I1896" s="98"/>
      <c r="K1896" s="93"/>
      <c r="L1896" s="100"/>
      <c r="M1896" s="100"/>
      <c r="N1896" s="95"/>
      <c r="O1896" s="95"/>
      <c r="P1896" s="96"/>
      <c r="Q1896" s="93"/>
    </row>
    <row r="1897" spans="1:17" s="99" customFormat="1">
      <c r="A1897" s="92"/>
      <c r="B1897" s="92"/>
      <c r="C1897" s="93"/>
      <c r="D1897" s="115"/>
      <c r="E1897" s="92"/>
      <c r="G1897" s="93"/>
      <c r="H1897" s="100"/>
      <c r="I1897" s="98"/>
      <c r="K1897" s="93"/>
      <c r="L1897" s="100"/>
      <c r="M1897" s="100"/>
      <c r="N1897" s="95"/>
      <c r="O1897" s="95"/>
      <c r="P1897" s="96"/>
      <c r="Q1897" s="93"/>
    </row>
    <row r="1898" spans="1:17" s="99" customFormat="1">
      <c r="A1898" s="92"/>
      <c r="B1898" s="92"/>
      <c r="C1898" s="93"/>
      <c r="D1898" s="115"/>
      <c r="E1898" s="92"/>
      <c r="G1898" s="93"/>
      <c r="H1898" s="100"/>
      <c r="I1898" s="98"/>
      <c r="K1898" s="93"/>
      <c r="L1898" s="100"/>
      <c r="M1898" s="100"/>
      <c r="N1898" s="95"/>
      <c r="O1898" s="95"/>
      <c r="P1898" s="96"/>
      <c r="Q1898" s="93"/>
    </row>
    <row r="1899" spans="1:17" s="99" customFormat="1">
      <c r="A1899" s="92"/>
      <c r="B1899" s="92"/>
      <c r="C1899" s="93"/>
      <c r="D1899" s="115"/>
      <c r="E1899" s="92"/>
      <c r="G1899" s="93"/>
      <c r="H1899" s="100"/>
      <c r="I1899" s="98"/>
      <c r="K1899" s="93"/>
      <c r="L1899" s="100"/>
      <c r="M1899" s="100"/>
      <c r="N1899" s="95"/>
      <c r="O1899" s="95"/>
      <c r="P1899" s="96"/>
      <c r="Q1899" s="93"/>
    </row>
    <row r="1900" spans="1:17" s="99" customFormat="1">
      <c r="A1900" s="92"/>
      <c r="B1900" s="92"/>
      <c r="C1900" s="93"/>
      <c r="D1900" s="115"/>
      <c r="E1900" s="92"/>
      <c r="G1900" s="93"/>
      <c r="H1900" s="100"/>
      <c r="I1900" s="98"/>
      <c r="K1900" s="93"/>
      <c r="L1900" s="100"/>
      <c r="M1900" s="100"/>
      <c r="N1900" s="95"/>
      <c r="O1900" s="95"/>
      <c r="P1900" s="96"/>
      <c r="Q1900" s="93"/>
    </row>
    <row r="1901" spans="1:17" s="99" customFormat="1">
      <c r="A1901" s="92"/>
      <c r="B1901" s="92"/>
      <c r="C1901" s="93"/>
      <c r="D1901" s="115"/>
      <c r="E1901" s="92"/>
      <c r="G1901" s="93"/>
      <c r="H1901" s="100"/>
      <c r="I1901" s="98"/>
      <c r="K1901" s="93"/>
      <c r="L1901" s="100"/>
      <c r="M1901" s="100"/>
      <c r="N1901" s="95"/>
      <c r="O1901" s="95"/>
      <c r="P1901" s="96"/>
      <c r="Q1901" s="93"/>
    </row>
    <row r="1902" spans="1:17" s="99" customFormat="1">
      <c r="A1902" s="92"/>
      <c r="B1902" s="92"/>
      <c r="C1902" s="93"/>
      <c r="D1902" s="115"/>
      <c r="E1902" s="92"/>
      <c r="G1902" s="93"/>
      <c r="H1902" s="100"/>
      <c r="I1902" s="98"/>
      <c r="K1902" s="93"/>
      <c r="L1902" s="100"/>
      <c r="M1902" s="100"/>
      <c r="N1902" s="95"/>
      <c r="O1902" s="95"/>
      <c r="P1902" s="96"/>
      <c r="Q1902" s="93"/>
    </row>
    <row r="1903" spans="1:17" s="99" customFormat="1">
      <c r="A1903" s="92"/>
      <c r="B1903" s="92"/>
      <c r="C1903" s="93"/>
      <c r="D1903" s="115"/>
      <c r="E1903" s="92"/>
      <c r="G1903" s="93"/>
      <c r="H1903" s="100"/>
      <c r="I1903" s="98"/>
      <c r="K1903" s="93"/>
      <c r="L1903" s="100"/>
      <c r="M1903" s="100"/>
      <c r="N1903" s="95"/>
      <c r="O1903" s="95"/>
      <c r="P1903" s="96"/>
      <c r="Q1903" s="93"/>
    </row>
    <row r="1904" spans="1:17" s="99" customFormat="1">
      <c r="A1904" s="92"/>
      <c r="B1904" s="92"/>
      <c r="C1904" s="93"/>
      <c r="D1904" s="115"/>
      <c r="E1904" s="92"/>
      <c r="G1904" s="93"/>
      <c r="H1904" s="100"/>
      <c r="I1904" s="98"/>
      <c r="K1904" s="93"/>
      <c r="L1904" s="100"/>
      <c r="M1904" s="100"/>
      <c r="N1904" s="95"/>
      <c r="O1904" s="95"/>
      <c r="P1904" s="96"/>
      <c r="Q1904" s="93"/>
    </row>
    <row r="1905" spans="1:17" s="99" customFormat="1">
      <c r="A1905" s="92"/>
      <c r="B1905" s="92"/>
      <c r="C1905" s="93"/>
      <c r="D1905" s="115"/>
      <c r="E1905" s="92"/>
      <c r="G1905" s="93"/>
      <c r="H1905" s="100"/>
      <c r="I1905" s="98"/>
      <c r="K1905" s="93"/>
      <c r="L1905" s="100"/>
      <c r="M1905" s="100"/>
      <c r="N1905" s="95"/>
      <c r="O1905" s="95"/>
      <c r="P1905" s="96"/>
      <c r="Q1905" s="93"/>
    </row>
    <row r="1906" spans="1:17" s="99" customFormat="1">
      <c r="A1906" s="92"/>
      <c r="B1906" s="92"/>
      <c r="C1906" s="93"/>
      <c r="D1906" s="115"/>
      <c r="E1906" s="92"/>
      <c r="G1906" s="93"/>
      <c r="H1906" s="100"/>
      <c r="I1906" s="98"/>
      <c r="K1906" s="93"/>
      <c r="L1906" s="100"/>
      <c r="M1906" s="100"/>
      <c r="N1906" s="95"/>
      <c r="O1906" s="95"/>
      <c r="P1906" s="96"/>
      <c r="Q1906" s="93"/>
    </row>
    <row r="1907" spans="1:17" s="99" customFormat="1">
      <c r="A1907" s="92"/>
      <c r="B1907" s="92"/>
      <c r="C1907" s="93"/>
      <c r="D1907" s="115"/>
      <c r="E1907" s="92"/>
      <c r="G1907" s="93"/>
      <c r="H1907" s="100"/>
      <c r="I1907" s="98"/>
      <c r="K1907" s="93"/>
      <c r="L1907" s="100"/>
      <c r="M1907" s="100"/>
      <c r="N1907" s="95"/>
      <c r="O1907" s="95"/>
      <c r="P1907" s="96"/>
      <c r="Q1907" s="93"/>
    </row>
    <row r="1908" spans="1:17" s="99" customFormat="1">
      <c r="A1908" s="92"/>
      <c r="B1908" s="92"/>
      <c r="C1908" s="93"/>
      <c r="D1908" s="115"/>
      <c r="E1908" s="92"/>
      <c r="G1908" s="93"/>
      <c r="H1908" s="100"/>
      <c r="I1908" s="98"/>
      <c r="K1908" s="93"/>
      <c r="L1908" s="100"/>
      <c r="M1908" s="100"/>
      <c r="N1908" s="95"/>
      <c r="O1908" s="95"/>
      <c r="P1908" s="96"/>
      <c r="Q1908" s="93"/>
    </row>
    <row r="1909" spans="1:17" s="99" customFormat="1">
      <c r="A1909" s="92"/>
      <c r="B1909" s="92"/>
      <c r="C1909" s="93"/>
      <c r="D1909" s="115"/>
      <c r="E1909" s="92"/>
      <c r="G1909" s="93"/>
      <c r="H1909" s="100"/>
      <c r="I1909" s="98"/>
      <c r="K1909" s="93"/>
      <c r="L1909" s="100"/>
      <c r="M1909" s="100"/>
      <c r="N1909" s="95"/>
      <c r="O1909" s="95"/>
      <c r="P1909" s="96"/>
      <c r="Q1909" s="93"/>
    </row>
    <row r="1910" spans="1:17" s="99" customFormat="1">
      <c r="A1910" s="92"/>
      <c r="B1910" s="92"/>
      <c r="C1910" s="93"/>
      <c r="D1910" s="115"/>
      <c r="E1910" s="92"/>
      <c r="G1910" s="93"/>
      <c r="H1910" s="100"/>
      <c r="I1910" s="98"/>
      <c r="K1910" s="93"/>
      <c r="L1910" s="100"/>
      <c r="M1910" s="100"/>
      <c r="N1910" s="95"/>
      <c r="O1910" s="95"/>
      <c r="P1910" s="96"/>
      <c r="Q1910" s="93"/>
    </row>
    <row r="1911" spans="1:17" s="99" customFormat="1">
      <c r="A1911" s="92"/>
      <c r="B1911" s="92"/>
      <c r="C1911" s="93"/>
      <c r="D1911" s="115"/>
      <c r="E1911" s="92"/>
      <c r="G1911" s="93"/>
      <c r="H1911" s="100"/>
      <c r="I1911" s="98"/>
      <c r="K1911" s="93"/>
      <c r="L1911" s="100"/>
      <c r="M1911" s="100"/>
      <c r="N1911" s="95"/>
      <c r="O1911" s="95"/>
      <c r="P1911" s="96"/>
      <c r="Q1911" s="93"/>
    </row>
    <row r="1912" spans="1:17" s="99" customFormat="1">
      <c r="A1912" s="92"/>
      <c r="B1912" s="92"/>
      <c r="C1912" s="93"/>
      <c r="D1912" s="115"/>
      <c r="E1912" s="92"/>
      <c r="G1912" s="93"/>
      <c r="H1912" s="100"/>
      <c r="I1912" s="98"/>
      <c r="K1912" s="93"/>
      <c r="L1912" s="100"/>
      <c r="M1912" s="100"/>
      <c r="N1912" s="95"/>
      <c r="O1912" s="95"/>
      <c r="P1912" s="96"/>
      <c r="Q1912" s="93"/>
    </row>
    <row r="1913" spans="1:17" s="99" customFormat="1">
      <c r="A1913" s="92"/>
      <c r="B1913" s="92"/>
      <c r="C1913" s="93"/>
      <c r="D1913" s="115"/>
      <c r="E1913" s="92"/>
      <c r="G1913" s="93"/>
      <c r="H1913" s="100"/>
      <c r="I1913" s="98"/>
      <c r="K1913" s="93"/>
      <c r="L1913" s="100"/>
      <c r="M1913" s="100"/>
      <c r="N1913" s="95"/>
      <c r="O1913" s="95"/>
      <c r="P1913" s="96"/>
      <c r="Q1913" s="93"/>
    </row>
    <row r="1914" spans="1:17" s="99" customFormat="1">
      <c r="A1914" s="92"/>
      <c r="B1914" s="92"/>
      <c r="C1914" s="93"/>
      <c r="D1914" s="115"/>
      <c r="E1914" s="92"/>
      <c r="G1914" s="93"/>
      <c r="H1914" s="100"/>
      <c r="I1914" s="98"/>
      <c r="K1914" s="93"/>
      <c r="L1914" s="100"/>
      <c r="M1914" s="100"/>
      <c r="N1914" s="95"/>
      <c r="O1914" s="95"/>
      <c r="P1914" s="96"/>
      <c r="Q1914" s="93"/>
    </row>
    <row r="1915" spans="1:17" s="99" customFormat="1">
      <c r="A1915" s="92"/>
      <c r="B1915" s="92"/>
      <c r="C1915" s="93"/>
      <c r="D1915" s="115"/>
      <c r="E1915" s="92"/>
      <c r="G1915" s="93"/>
      <c r="H1915" s="100"/>
      <c r="I1915" s="98"/>
      <c r="K1915" s="93"/>
      <c r="L1915" s="100"/>
      <c r="M1915" s="100"/>
      <c r="N1915" s="95"/>
      <c r="O1915" s="95"/>
      <c r="P1915" s="96"/>
      <c r="Q1915" s="93"/>
    </row>
    <row r="1916" spans="1:17" s="99" customFormat="1">
      <c r="A1916" s="92"/>
      <c r="B1916" s="92"/>
      <c r="C1916" s="93"/>
      <c r="D1916" s="115"/>
      <c r="E1916" s="92"/>
      <c r="G1916" s="93"/>
      <c r="H1916" s="100"/>
      <c r="I1916" s="98"/>
      <c r="K1916" s="93"/>
      <c r="L1916" s="100"/>
      <c r="M1916" s="100"/>
      <c r="N1916" s="95"/>
      <c r="O1916" s="95"/>
      <c r="P1916" s="96"/>
      <c r="Q1916" s="93"/>
    </row>
    <row r="1917" spans="1:17" s="99" customFormat="1">
      <c r="A1917" s="92"/>
      <c r="B1917" s="92"/>
      <c r="C1917" s="93"/>
      <c r="D1917" s="115"/>
      <c r="E1917" s="92"/>
      <c r="G1917" s="93"/>
      <c r="H1917" s="100"/>
      <c r="I1917" s="98"/>
      <c r="K1917" s="93"/>
      <c r="L1917" s="100"/>
      <c r="M1917" s="100"/>
      <c r="N1917" s="95"/>
      <c r="O1917" s="95"/>
      <c r="P1917" s="96"/>
      <c r="Q1917" s="93"/>
    </row>
    <row r="1918" spans="1:17" s="99" customFormat="1">
      <c r="A1918" s="92"/>
      <c r="B1918" s="92"/>
      <c r="C1918" s="93"/>
      <c r="D1918" s="115"/>
      <c r="E1918" s="92"/>
      <c r="G1918" s="93"/>
      <c r="H1918" s="100"/>
      <c r="I1918" s="98"/>
      <c r="K1918" s="93"/>
      <c r="L1918" s="100"/>
      <c r="M1918" s="100"/>
      <c r="N1918" s="95"/>
      <c r="O1918" s="95"/>
      <c r="P1918" s="96"/>
      <c r="Q1918" s="93"/>
    </row>
    <row r="1919" spans="1:17" s="99" customFormat="1">
      <c r="A1919" s="92"/>
      <c r="B1919" s="92"/>
      <c r="C1919" s="93"/>
      <c r="D1919" s="115"/>
      <c r="E1919" s="92"/>
      <c r="G1919" s="93"/>
      <c r="H1919" s="100"/>
      <c r="I1919" s="98"/>
      <c r="K1919" s="93"/>
      <c r="L1919" s="100"/>
      <c r="M1919" s="100"/>
      <c r="N1919" s="95"/>
      <c r="O1919" s="95"/>
      <c r="P1919" s="96"/>
      <c r="Q1919" s="93"/>
    </row>
    <row r="1920" spans="1:17" s="99" customFormat="1">
      <c r="A1920" s="92"/>
      <c r="B1920" s="92"/>
      <c r="C1920" s="93"/>
      <c r="D1920" s="115"/>
      <c r="E1920" s="92"/>
      <c r="G1920" s="93"/>
      <c r="H1920" s="100"/>
      <c r="I1920" s="98"/>
      <c r="K1920" s="93"/>
      <c r="L1920" s="100"/>
      <c r="M1920" s="100"/>
      <c r="N1920" s="95"/>
      <c r="O1920" s="95"/>
      <c r="P1920" s="96"/>
      <c r="Q1920" s="93"/>
    </row>
    <row r="1921" spans="1:17" s="99" customFormat="1">
      <c r="A1921" s="92"/>
      <c r="B1921" s="92"/>
      <c r="C1921" s="93"/>
      <c r="D1921" s="115"/>
      <c r="E1921" s="92"/>
      <c r="G1921" s="93"/>
      <c r="H1921" s="100"/>
      <c r="I1921" s="98"/>
      <c r="K1921" s="93"/>
      <c r="L1921" s="100"/>
      <c r="M1921" s="100"/>
      <c r="N1921" s="95"/>
      <c r="O1921" s="95"/>
      <c r="P1921" s="96"/>
      <c r="Q1921" s="93"/>
    </row>
    <row r="1922" spans="1:17" s="99" customFormat="1">
      <c r="A1922" s="92"/>
      <c r="B1922" s="92"/>
      <c r="C1922" s="93"/>
      <c r="D1922" s="115"/>
      <c r="E1922" s="92"/>
      <c r="G1922" s="93"/>
      <c r="H1922" s="100"/>
      <c r="I1922" s="98"/>
      <c r="K1922" s="93"/>
      <c r="L1922" s="100"/>
      <c r="M1922" s="100"/>
      <c r="N1922" s="95"/>
      <c r="O1922" s="95"/>
      <c r="P1922" s="96"/>
      <c r="Q1922" s="93"/>
    </row>
    <row r="1923" spans="1:17" s="99" customFormat="1">
      <c r="A1923" s="92"/>
      <c r="B1923" s="92"/>
      <c r="C1923" s="93"/>
      <c r="D1923" s="115"/>
      <c r="E1923" s="92"/>
      <c r="G1923" s="93"/>
      <c r="H1923" s="100"/>
      <c r="I1923" s="98"/>
      <c r="K1923" s="93"/>
      <c r="L1923" s="100"/>
      <c r="M1923" s="100"/>
      <c r="N1923" s="95"/>
      <c r="O1923" s="95"/>
      <c r="P1923" s="96"/>
      <c r="Q1923" s="93"/>
    </row>
    <row r="1924" spans="1:17" s="99" customFormat="1">
      <c r="A1924" s="92"/>
      <c r="B1924" s="92"/>
      <c r="C1924" s="93"/>
      <c r="D1924" s="115"/>
      <c r="E1924" s="92"/>
      <c r="G1924" s="93"/>
      <c r="H1924" s="100"/>
      <c r="I1924" s="98"/>
      <c r="K1924" s="93"/>
      <c r="L1924" s="100"/>
      <c r="M1924" s="100"/>
      <c r="N1924" s="95"/>
      <c r="O1924" s="95"/>
      <c r="P1924" s="96"/>
      <c r="Q1924" s="93"/>
    </row>
    <row r="1925" spans="1:17" s="99" customFormat="1">
      <c r="A1925" s="92"/>
      <c r="B1925" s="92"/>
      <c r="C1925" s="93"/>
      <c r="D1925" s="115"/>
      <c r="E1925" s="92"/>
      <c r="G1925" s="93"/>
      <c r="H1925" s="100"/>
      <c r="I1925" s="98"/>
      <c r="K1925" s="93"/>
      <c r="L1925" s="100"/>
      <c r="M1925" s="100"/>
      <c r="N1925" s="95"/>
      <c r="O1925" s="95"/>
      <c r="P1925" s="96"/>
      <c r="Q1925" s="93"/>
    </row>
    <row r="1926" spans="1:17" s="99" customFormat="1">
      <c r="A1926" s="92"/>
      <c r="B1926" s="92"/>
      <c r="C1926" s="93"/>
      <c r="D1926" s="115"/>
      <c r="E1926" s="92"/>
      <c r="G1926" s="93"/>
      <c r="H1926" s="100"/>
      <c r="I1926" s="98"/>
      <c r="K1926" s="93"/>
      <c r="L1926" s="100"/>
      <c r="M1926" s="100"/>
      <c r="N1926" s="95"/>
      <c r="O1926" s="95"/>
      <c r="P1926" s="96"/>
      <c r="Q1926" s="93"/>
    </row>
    <row r="1927" spans="1:17" s="99" customFormat="1">
      <c r="A1927" s="92"/>
      <c r="B1927" s="92"/>
      <c r="C1927" s="93"/>
      <c r="D1927" s="115"/>
      <c r="E1927" s="92"/>
      <c r="G1927" s="93"/>
      <c r="H1927" s="100"/>
      <c r="I1927" s="98"/>
      <c r="K1927" s="93"/>
      <c r="L1927" s="100"/>
      <c r="M1927" s="100"/>
      <c r="N1927" s="95"/>
      <c r="O1927" s="95"/>
      <c r="P1927" s="96"/>
      <c r="Q1927" s="93"/>
    </row>
    <row r="1928" spans="1:17" s="99" customFormat="1">
      <c r="A1928" s="92"/>
      <c r="B1928" s="92"/>
      <c r="C1928" s="93"/>
      <c r="D1928" s="115"/>
      <c r="E1928" s="92"/>
      <c r="G1928" s="93"/>
      <c r="H1928" s="100"/>
      <c r="I1928" s="98"/>
      <c r="K1928" s="93"/>
      <c r="L1928" s="100"/>
      <c r="M1928" s="100"/>
      <c r="N1928" s="95"/>
      <c r="O1928" s="95"/>
      <c r="P1928" s="96"/>
      <c r="Q1928" s="93"/>
    </row>
    <row r="1929" spans="1:17" s="99" customFormat="1">
      <c r="A1929" s="92"/>
      <c r="B1929" s="92"/>
      <c r="C1929" s="93"/>
      <c r="D1929" s="115"/>
      <c r="E1929" s="92"/>
      <c r="G1929" s="93"/>
      <c r="H1929" s="100"/>
      <c r="I1929" s="98"/>
      <c r="K1929" s="93"/>
      <c r="L1929" s="100"/>
      <c r="M1929" s="100"/>
      <c r="N1929" s="95"/>
      <c r="O1929" s="95"/>
      <c r="P1929" s="96"/>
      <c r="Q1929" s="93"/>
    </row>
    <row r="1930" spans="1:17" s="99" customFormat="1">
      <c r="A1930" s="92"/>
      <c r="B1930" s="92"/>
      <c r="C1930" s="93"/>
      <c r="D1930" s="115"/>
      <c r="E1930" s="92"/>
      <c r="G1930" s="93"/>
      <c r="H1930" s="100"/>
      <c r="I1930" s="98"/>
      <c r="K1930" s="93"/>
      <c r="L1930" s="100"/>
      <c r="M1930" s="100"/>
      <c r="N1930" s="95"/>
      <c r="O1930" s="95"/>
      <c r="P1930" s="96"/>
      <c r="Q1930" s="93"/>
    </row>
    <row r="1931" spans="1:17" s="99" customFormat="1">
      <c r="A1931" s="92"/>
      <c r="B1931" s="92"/>
      <c r="C1931" s="93"/>
      <c r="D1931" s="115"/>
      <c r="E1931" s="92"/>
      <c r="G1931" s="93"/>
      <c r="H1931" s="100"/>
      <c r="I1931" s="98"/>
      <c r="K1931" s="93"/>
      <c r="L1931" s="100"/>
      <c r="M1931" s="100"/>
      <c r="N1931" s="95"/>
      <c r="O1931" s="95"/>
      <c r="P1931" s="96"/>
      <c r="Q1931" s="93"/>
    </row>
    <row r="1932" spans="1:17" s="99" customFormat="1">
      <c r="A1932" s="92"/>
      <c r="B1932" s="92"/>
      <c r="C1932" s="93"/>
      <c r="D1932" s="115"/>
      <c r="E1932" s="92"/>
      <c r="G1932" s="93"/>
      <c r="H1932" s="100"/>
      <c r="I1932" s="98"/>
      <c r="K1932" s="93"/>
      <c r="L1932" s="100"/>
      <c r="M1932" s="100"/>
      <c r="N1932" s="95"/>
      <c r="O1932" s="95"/>
      <c r="P1932" s="96"/>
      <c r="Q1932" s="93"/>
    </row>
    <row r="1933" spans="1:17" s="99" customFormat="1">
      <c r="A1933" s="92"/>
      <c r="B1933" s="92"/>
      <c r="C1933" s="93"/>
      <c r="D1933" s="115"/>
      <c r="E1933" s="92"/>
      <c r="G1933" s="93"/>
      <c r="H1933" s="100"/>
      <c r="I1933" s="98"/>
      <c r="K1933" s="93"/>
      <c r="L1933" s="100"/>
      <c r="M1933" s="100"/>
      <c r="N1933" s="95"/>
      <c r="O1933" s="95"/>
      <c r="P1933" s="96"/>
      <c r="Q1933" s="93"/>
    </row>
    <row r="1934" spans="1:17" s="99" customFormat="1">
      <c r="A1934" s="92"/>
      <c r="B1934" s="92"/>
      <c r="C1934" s="93"/>
      <c r="D1934" s="115"/>
      <c r="E1934" s="92"/>
      <c r="G1934" s="93"/>
      <c r="H1934" s="100"/>
      <c r="I1934" s="98"/>
      <c r="K1934" s="93"/>
      <c r="L1934" s="100"/>
      <c r="M1934" s="100"/>
      <c r="N1934" s="95"/>
      <c r="O1934" s="95"/>
      <c r="P1934" s="96"/>
      <c r="Q1934" s="93"/>
    </row>
    <row r="1935" spans="1:17" s="99" customFormat="1">
      <c r="A1935" s="92"/>
      <c r="B1935" s="92"/>
      <c r="C1935" s="93"/>
      <c r="D1935" s="115"/>
      <c r="E1935" s="92"/>
      <c r="G1935" s="93"/>
      <c r="H1935" s="100"/>
      <c r="I1935" s="98"/>
      <c r="K1935" s="93"/>
      <c r="L1935" s="100"/>
      <c r="M1935" s="100"/>
      <c r="N1935" s="95"/>
      <c r="O1935" s="95"/>
      <c r="P1935" s="96"/>
      <c r="Q1935" s="93"/>
    </row>
    <row r="1936" spans="1:17" s="99" customFormat="1">
      <c r="A1936" s="92"/>
      <c r="B1936" s="92"/>
      <c r="C1936" s="93"/>
      <c r="D1936" s="115"/>
      <c r="E1936" s="92"/>
      <c r="G1936" s="93"/>
      <c r="H1936" s="100"/>
      <c r="I1936" s="98"/>
      <c r="K1936" s="93"/>
      <c r="L1936" s="100"/>
      <c r="M1936" s="100"/>
      <c r="N1936" s="95"/>
      <c r="O1936" s="95"/>
      <c r="P1936" s="96"/>
      <c r="Q1936" s="93"/>
    </row>
    <row r="1937" spans="1:17" s="99" customFormat="1">
      <c r="A1937" s="92"/>
      <c r="B1937" s="92"/>
      <c r="C1937" s="93"/>
      <c r="D1937" s="115"/>
      <c r="E1937" s="92"/>
      <c r="G1937" s="93"/>
      <c r="H1937" s="100"/>
      <c r="I1937" s="98"/>
      <c r="K1937" s="93"/>
      <c r="L1937" s="100"/>
      <c r="M1937" s="100"/>
      <c r="N1937" s="95"/>
      <c r="O1937" s="95"/>
      <c r="P1937" s="96"/>
      <c r="Q1937" s="93"/>
    </row>
    <row r="1938" spans="1:17" s="99" customFormat="1">
      <c r="A1938" s="92"/>
      <c r="B1938" s="92"/>
      <c r="C1938" s="93"/>
      <c r="D1938" s="115"/>
      <c r="E1938" s="92"/>
      <c r="G1938" s="93"/>
      <c r="H1938" s="100"/>
      <c r="I1938" s="98"/>
      <c r="K1938" s="93"/>
      <c r="L1938" s="100"/>
      <c r="M1938" s="100"/>
      <c r="N1938" s="95"/>
      <c r="O1938" s="95"/>
      <c r="P1938" s="96"/>
      <c r="Q1938" s="93"/>
    </row>
    <row r="1939" spans="1:17" s="99" customFormat="1">
      <c r="A1939" s="92"/>
      <c r="B1939" s="92"/>
      <c r="C1939" s="93"/>
      <c r="D1939" s="115"/>
      <c r="E1939" s="92"/>
      <c r="G1939" s="93"/>
      <c r="H1939" s="100"/>
      <c r="I1939" s="98"/>
      <c r="K1939" s="93"/>
      <c r="L1939" s="100"/>
      <c r="M1939" s="100"/>
      <c r="N1939" s="95"/>
      <c r="O1939" s="95"/>
      <c r="P1939" s="96"/>
      <c r="Q1939" s="93"/>
    </row>
    <row r="1940" spans="1:17" s="99" customFormat="1">
      <c r="A1940" s="92"/>
      <c r="B1940" s="92"/>
      <c r="C1940" s="93"/>
      <c r="D1940" s="115"/>
      <c r="E1940" s="92"/>
      <c r="G1940" s="93"/>
      <c r="H1940" s="100"/>
      <c r="I1940" s="98"/>
      <c r="K1940" s="93"/>
      <c r="L1940" s="100"/>
      <c r="M1940" s="100"/>
      <c r="N1940" s="95"/>
      <c r="O1940" s="95"/>
      <c r="P1940" s="96"/>
      <c r="Q1940" s="93"/>
    </row>
    <row r="1941" spans="1:17" s="99" customFormat="1">
      <c r="A1941" s="92"/>
      <c r="B1941" s="92"/>
      <c r="C1941" s="93"/>
      <c r="D1941" s="115"/>
      <c r="E1941" s="92"/>
      <c r="G1941" s="93"/>
      <c r="H1941" s="100"/>
      <c r="I1941" s="98"/>
      <c r="K1941" s="93"/>
      <c r="L1941" s="100"/>
      <c r="M1941" s="100"/>
      <c r="N1941" s="95"/>
      <c r="O1941" s="95"/>
      <c r="P1941" s="96"/>
      <c r="Q1941" s="93"/>
    </row>
    <row r="1942" spans="1:17" s="99" customFormat="1">
      <c r="A1942" s="92"/>
      <c r="B1942" s="92"/>
      <c r="C1942" s="93"/>
      <c r="D1942" s="115"/>
      <c r="E1942" s="92"/>
      <c r="G1942" s="93"/>
      <c r="H1942" s="100"/>
      <c r="I1942" s="98"/>
      <c r="K1942" s="93"/>
      <c r="L1942" s="100"/>
      <c r="M1942" s="100"/>
      <c r="N1942" s="95"/>
      <c r="O1942" s="95"/>
      <c r="P1942" s="96"/>
      <c r="Q1942" s="93"/>
    </row>
    <row r="1943" spans="1:17" s="99" customFormat="1">
      <c r="A1943" s="92"/>
      <c r="B1943" s="92"/>
      <c r="C1943" s="93"/>
      <c r="D1943" s="115"/>
      <c r="E1943" s="92"/>
      <c r="G1943" s="93"/>
      <c r="H1943" s="100"/>
      <c r="I1943" s="98"/>
      <c r="K1943" s="93"/>
      <c r="L1943" s="100"/>
      <c r="M1943" s="100"/>
      <c r="N1943" s="95"/>
      <c r="O1943" s="95"/>
      <c r="P1943" s="96"/>
      <c r="Q1943" s="93"/>
    </row>
    <row r="1944" spans="1:17" s="99" customFormat="1">
      <c r="A1944" s="92"/>
      <c r="B1944" s="92"/>
      <c r="C1944" s="93"/>
      <c r="D1944" s="115"/>
      <c r="E1944" s="92"/>
      <c r="G1944" s="93"/>
      <c r="H1944" s="100"/>
      <c r="I1944" s="98"/>
      <c r="K1944" s="93"/>
      <c r="L1944" s="100"/>
      <c r="M1944" s="100"/>
      <c r="N1944" s="95"/>
      <c r="O1944" s="95"/>
      <c r="P1944" s="96"/>
      <c r="Q1944" s="93"/>
    </row>
    <row r="1945" spans="1:17" s="99" customFormat="1">
      <c r="A1945" s="92"/>
      <c r="B1945" s="92"/>
      <c r="C1945" s="93"/>
      <c r="D1945" s="115"/>
      <c r="E1945" s="92"/>
      <c r="G1945" s="93"/>
      <c r="H1945" s="100"/>
      <c r="I1945" s="98"/>
      <c r="K1945" s="93"/>
      <c r="L1945" s="100"/>
      <c r="M1945" s="100"/>
      <c r="N1945" s="95"/>
      <c r="O1945" s="95"/>
      <c r="P1945" s="96"/>
      <c r="Q1945" s="93"/>
    </row>
    <row r="1946" spans="1:17" s="99" customFormat="1">
      <c r="A1946" s="92"/>
      <c r="B1946" s="92"/>
      <c r="C1946" s="93"/>
      <c r="D1946" s="115"/>
      <c r="E1946" s="92"/>
      <c r="G1946" s="93"/>
      <c r="H1946" s="100"/>
      <c r="I1946" s="98"/>
      <c r="K1946" s="93"/>
      <c r="L1946" s="100"/>
      <c r="M1946" s="100"/>
      <c r="N1946" s="95"/>
      <c r="O1946" s="95"/>
      <c r="P1946" s="96"/>
      <c r="Q1946" s="93"/>
    </row>
    <row r="1947" spans="1:17" s="99" customFormat="1">
      <c r="A1947" s="92"/>
      <c r="B1947" s="92"/>
      <c r="C1947" s="93"/>
      <c r="D1947" s="115"/>
      <c r="E1947" s="92"/>
      <c r="G1947" s="93"/>
      <c r="H1947" s="100"/>
      <c r="I1947" s="98"/>
      <c r="K1947" s="93"/>
      <c r="L1947" s="100"/>
      <c r="M1947" s="100"/>
      <c r="N1947" s="95"/>
      <c r="O1947" s="95"/>
      <c r="P1947" s="96"/>
      <c r="Q1947" s="93"/>
    </row>
    <row r="1948" spans="1:17" s="99" customFormat="1">
      <c r="A1948" s="92"/>
      <c r="B1948" s="92"/>
      <c r="C1948" s="93"/>
      <c r="D1948" s="115"/>
      <c r="E1948" s="92"/>
      <c r="G1948" s="93"/>
      <c r="H1948" s="100"/>
      <c r="I1948" s="98"/>
      <c r="K1948" s="93"/>
      <c r="L1948" s="100"/>
      <c r="M1948" s="100"/>
      <c r="N1948" s="95"/>
      <c r="O1948" s="95"/>
      <c r="P1948" s="96"/>
      <c r="Q1948" s="93"/>
    </row>
    <row r="1949" spans="1:17" s="99" customFormat="1">
      <c r="A1949" s="92"/>
      <c r="B1949" s="92"/>
      <c r="C1949" s="93"/>
      <c r="D1949" s="115"/>
      <c r="E1949" s="92"/>
      <c r="G1949" s="93"/>
      <c r="H1949" s="100"/>
      <c r="I1949" s="98"/>
      <c r="K1949" s="93"/>
      <c r="L1949" s="100"/>
      <c r="M1949" s="100"/>
      <c r="N1949" s="95"/>
      <c r="O1949" s="95"/>
      <c r="P1949" s="96"/>
      <c r="Q1949" s="93"/>
    </row>
    <row r="1950" spans="1:17" s="99" customFormat="1">
      <c r="A1950" s="92"/>
      <c r="B1950" s="92"/>
      <c r="C1950" s="93"/>
      <c r="D1950" s="115"/>
      <c r="E1950" s="92"/>
      <c r="G1950" s="93"/>
      <c r="H1950" s="100"/>
      <c r="I1950" s="98"/>
      <c r="K1950" s="93"/>
      <c r="L1950" s="100"/>
      <c r="M1950" s="100"/>
      <c r="N1950" s="95"/>
      <c r="O1950" s="95"/>
      <c r="P1950" s="96"/>
      <c r="Q1950" s="93"/>
    </row>
    <row r="1951" spans="1:17" s="99" customFormat="1">
      <c r="A1951" s="92"/>
      <c r="B1951" s="92"/>
      <c r="C1951" s="93"/>
      <c r="D1951" s="115"/>
      <c r="E1951" s="92"/>
      <c r="G1951" s="93"/>
      <c r="H1951" s="100"/>
      <c r="I1951" s="98"/>
      <c r="K1951" s="93"/>
      <c r="L1951" s="100"/>
      <c r="M1951" s="100"/>
      <c r="N1951" s="95"/>
      <c r="O1951" s="95"/>
      <c r="P1951" s="96"/>
      <c r="Q1951" s="93"/>
    </row>
    <row r="1952" spans="1:17" s="99" customFormat="1">
      <c r="A1952" s="92"/>
      <c r="B1952" s="92"/>
      <c r="C1952" s="93"/>
      <c r="D1952" s="115"/>
      <c r="E1952" s="92"/>
      <c r="G1952" s="93"/>
      <c r="H1952" s="100"/>
      <c r="I1952" s="98"/>
      <c r="K1952" s="93"/>
      <c r="L1952" s="100"/>
      <c r="M1952" s="100"/>
      <c r="N1952" s="95"/>
      <c r="O1952" s="95"/>
      <c r="P1952" s="96"/>
      <c r="Q1952" s="93"/>
    </row>
    <row r="1953" spans="1:17" s="99" customFormat="1">
      <c r="A1953" s="92"/>
      <c r="B1953" s="92"/>
      <c r="C1953" s="93"/>
      <c r="D1953" s="115"/>
      <c r="E1953" s="92"/>
      <c r="G1953" s="93"/>
      <c r="H1953" s="100"/>
      <c r="I1953" s="98"/>
      <c r="K1953" s="93"/>
      <c r="L1953" s="100"/>
      <c r="M1953" s="100"/>
      <c r="N1953" s="95"/>
      <c r="O1953" s="95"/>
      <c r="P1953" s="96"/>
      <c r="Q1953" s="93"/>
    </row>
    <row r="1954" spans="1:17" s="99" customFormat="1">
      <c r="A1954" s="92"/>
      <c r="B1954" s="92"/>
      <c r="C1954" s="93"/>
      <c r="D1954" s="115"/>
      <c r="E1954" s="92"/>
      <c r="G1954" s="93"/>
      <c r="H1954" s="100"/>
      <c r="I1954" s="98"/>
      <c r="K1954" s="93"/>
      <c r="L1954" s="100"/>
      <c r="M1954" s="100"/>
      <c r="N1954" s="95"/>
      <c r="O1954" s="95"/>
      <c r="P1954" s="96"/>
      <c r="Q1954" s="93"/>
    </row>
    <row r="1955" spans="1:17" s="99" customFormat="1">
      <c r="A1955" s="92"/>
      <c r="B1955" s="92"/>
      <c r="C1955" s="93"/>
      <c r="D1955" s="115"/>
      <c r="E1955" s="92"/>
      <c r="G1955" s="93"/>
      <c r="H1955" s="100"/>
      <c r="I1955" s="98"/>
      <c r="K1955" s="93"/>
      <c r="L1955" s="100"/>
      <c r="M1955" s="100"/>
      <c r="N1955" s="95"/>
      <c r="O1955" s="95"/>
      <c r="P1955" s="96"/>
      <c r="Q1955" s="93"/>
    </row>
    <row r="1956" spans="1:17" s="99" customFormat="1">
      <c r="A1956" s="92"/>
      <c r="B1956" s="92"/>
      <c r="C1956" s="93"/>
      <c r="D1956" s="115"/>
      <c r="E1956" s="92"/>
      <c r="G1956" s="93"/>
      <c r="H1956" s="100"/>
      <c r="I1956" s="98"/>
      <c r="K1956" s="93"/>
      <c r="L1956" s="100"/>
      <c r="M1956" s="100"/>
      <c r="N1956" s="95"/>
      <c r="O1956" s="95"/>
      <c r="P1956" s="96"/>
      <c r="Q1956" s="93"/>
    </row>
    <row r="1957" spans="1:17" s="99" customFormat="1">
      <c r="A1957" s="92"/>
      <c r="B1957" s="92"/>
      <c r="C1957" s="93"/>
      <c r="D1957" s="115"/>
      <c r="E1957" s="92"/>
      <c r="G1957" s="93"/>
      <c r="H1957" s="100"/>
      <c r="I1957" s="98"/>
      <c r="K1957" s="93"/>
      <c r="L1957" s="100"/>
      <c r="M1957" s="100"/>
      <c r="N1957" s="95"/>
      <c r="O1957" s="95"/>
      <c r="P1957" s="96"/>
      <c r="Q1957" s="93"/>
    </row>
    <row r="1958" spans="1:17" s="99" customFormat="1">
      <c r="A1958" s="92"/>
      <c r="B1958" s="92"/>
      <c r="C1958" s="93"/>
      <c r="D1958" s="115"/>
      <c r="E1958" s="92"/>
      <c r="G1958" s="93"/>
      <c r="H1958" s="100"/>
      <c r="I1958" s="98"/>
      <c r="K1958" s="93"/>
      <c r="L1958" s="100"/>
      <c r="M1958" s="100"/>
      <c r="N1958" s="95"/>
      <c r="O1958" s="95"/>
      <c r="P1958" s="96"/>
      <c r="Q1958" s="93"/>
    </row>
    <row r="1959" spans="1:17" s="99" customFormat="1">
      <c r="A1959" s="92"/>
      <c r="B1959" s="92"/>
      <c r="C1959" s="93"/>
      <c r="D1959" s="115"/>
      <c r="E1959" s="92"/>
      <c r="G1959" s="93"/>
      <c r="H1959" s="100"/>
      <c r="I1959" s="98"/>
      <c r="K1959" s="93"/>
      <c r="L1959" s="100"/>
      <c r="M1959" s="100"/>
      <c r="N1959" s="95"/>
      <c r="O1959" s="95"/>
      <c r="P1959" s="96"/>
      <c r="Q1959" s="93"/>
    </row>
    <row r="1960" spans="1:17" s="99" customFormat="1">
      <c r="A1960" s="92"/>
      <c r="B1960" s="92"/>
      <c r="C1960" s="93"/>
      <c r="D1960" s="115"/>
      <c r="E1960" s="92"/>
      <c r="G1960" s="93"/>
      <c r="H1960" s="100"/>
      <c r="I1960" s="98"/>
      <c r="K1960" s="93"/>
      <c r="L1960" s="100"/>
      <c r="M1960" s="100"/>
      <c r="N1960" s="95"/>
      <c r="O1960" s="95"/>
      <c r="P1960" s="96"/>
      <c r="Q1960" s="93"/>
    </row>
    <row r="1961" spans="1:17" s="99" customFormat="1">
      <c r="A1961" s="92"/>
      <c r="B1961" s="92"/>
      <c r="C1961" s="93"/>
      <c r="D1961" s="115"/>
      <c r="E1961" s="92"/>
      <c r="G1961" s="93"/>
      <c r="H1961" s="100"/>
      <c r="I1961" s="98"/>
      <c r="K1961" s="93"/>
      <c r="L1961" s="100"/>
      <c r="M1961" s="100"/>
      <c r="N1961" s="95"/>
      <c r="O1961" s="95"/>
      <c r="P1961" s="96"/>
      <c r="Q1961" s="93"/>
    </row>
    <row r="1962" spans="1:17" s="99" customFormat="1">
      <c r="A1962" s="92"/>
      <c r="B1962" s="92"/>
      <c r="C1962" s="93"/>
      <c r="D1962" s="115"/>
      <c r="E1962" s="92"/>
      <c r="G1962" s="93"/>
      <c r="H1962" s="100"/>
      <c r="I1962" s="98"/>
      <c r="K1962" s="93"/>
      <c r="L1962" s="100"/>
      <c r="M1962" s="100"/>
      <c r="N1962" s="95"/>
      <c r="O1962" s="95"/>
      <c r="P1962" s="96"/>
      <c r="Q1962" s="93"/>
    </row>
    <row r="1963" spans="1:17" s="99" customFormat="1">
      <c r="A1963" s="92"/>
      <c r="B1963" s="92"/>
      <c r="C1963" s="93"/>
      <c r="D1963" s="115"/>
      <c r="E1963" s="92"/>
      <c r="G1963" s="93"/>
      <c r="H1963" s="100"/>
      <c r="I1963" s="98"/>
      <c r="K1963" s="93"/>
      <c r="L1963" s="100"/>
      <c r="M1963" s="100"/>
      <c r="N1963" s="95"/>
      <c r="O1963" s="95"/>
      <c r="P1963" s="96"/>
      <c r="Q1963" s="93"/>
    </row>
    <row r="1964" spans="1:17" s="99" customFormat="1">
      <c r="A1964" s="92"/>
      <c r="B1964" s="92"/>
      <c r="C1964" s="93"/>
      <c r="D1964" s="115"/>
      <c r="E1964" s="92"/>
      <c r="G1964" s="93"/>
      <c r="H1964" s="100"/>
      <c r="I1964" s="98"/>
      <c r="K1964" s="93"/>
      <c r="L1964" s="100"/>
      <c r="M1964" s="100"/>
      <c r="N1964" s="95"/>
      <c r="O1964" s="95"/>
      <c r="P1964" s="96"/>
      <c r="Q1964" s="93"/>
    </row>
    <row r="1965" spans="1:17" s="99" customFormat="1">
      <c r="A1965" s="92"/>
      <c r="B1965" s="92"/>
      <c r="C1965" s="93"/>
      <c r="D1965" s="115"/>
      <c r="E1965" s="92"/>
      <c r="G1965" s="93"/>
      <c r="H1965" s="100"/>
      <c r="I1965" s="98"/>
      <c r="K1965" s="93"/>
      <c r="L1965" s="100"/>
      <c r="M1965" s="100"/>
      <c r="N1965" s="95"/>
      <c r="O1965" s="95"/>
      <c r="P1965" s="96"/>
      <c r="Q1965" s="93"/>
    </row>
    <row r="1966" spans="1:17" s="99" customFormat="1">
      <c r="A1966" s="92"/>
      <c r="B1966" s="92"/>
      <c r="C1966" s="93"/>
      <c r="D1966" s="115"/>
      <c r="E1966" s="92"/>
      <c r="G1966" s="93"/>
      <c r="H1966" s="100"/>
      <c r="I1966" s="98"/>
      <c r="K1966" s="93"/>
      <c r="L1966" s="100"/>
      <c r="M1966" s="100"/>
      <c r="N1966" s="95"/>
      <c r="O1966" s="95"/>
      <c r="P1966" s="96"/>
      <c r="Q1966" s="93"/>
    </row>
    <row r="1967" spans="1:17" s="99" customFormat="1">
      <c r="A1967" s="92"/>
      <c r="B1967" s="92"/>
      <c r="C1967" s="93"/>
      <c r="D1967" s="115"/>
      <c r="E1967" s="92"/>
      <c r="G1967" s="93"/>
      <c r="H1967" s="100"/>
      <c r="I1967" s="98"/>
      <c r="K1967" s="93"/>
      <c r="L1967" s="100"/>
      <c r="M1967" s="100"/>
      <c r="N1967" s="95"/>
      <c r="O1967" s="95"/>
      <c r="P1967" s="96"/>
      <c r="Q1967" s="93"/>
    </row>
    <row r="1968" spans="1:17" s="99" customFormat="1">
      <c r="A1968" s="92"/>
      <c r="B1968" s="92"/>
      <c r="C1968" s="93"/>
      <c r="D1968" s="115"/>
      <c r="E1968" s="92"/>
      <c r="G1968" s="93"/>
      <c r="H1968" s="100"/>
      <c r="I1968" s="98"/>
      <c r="K1968" s="93"/>
      <c r="L1968" s="100"/>
      <c r="M1968" s="100"/>
      <c r="N1968" s="95"/>
      <c r="O1968" s="95"/>
      <c r="P1968" s="96"/>
      <c r="Q1968" s="93"/>
    </row>
    <row r="1969" spans="1:17" s="99" customFormat="1">
      <c r="A1969" s="92"/>
      <c r="B1969" s="92"/>
      <c r="C1969" s="93"/>
      <c r="D1969" s="115"/>
      <c r="E1969" s="92"/>
      <c r="G1969" s="93"/>
      <c r="H1969" s="100"/>
      <c r="I1969" s="98"/>
      <c r="K1969" s="93"/>
      <c r="L1969" s="100"/>
      <c r="M1969" s="100"/>
      <c r="N1969" s="95"/>
      <c r="O1969" s="95"/>
      <c r="P1969" s="96"/>
      <c r="Q1969" s="93"/>
    </row>
    <row r="1970" spans="1:17" s="99" customFormat="1">
      <c r="A1970" s="92"/>
      <c r="B1970" s="92"/>
      <c r="C1970" s="93"/>
      <c r="D1970" s="115"/>
      <c r="E1970" s="92"/>
      <c r="G1970" s="93"/>
      <c r="H1970" s="100"/>
      <c r="I1970" s="98"/>
      <c r="K1970" s="93"/>
      <c r="L1970" s="100"/>
      <c r="M1970" s="100"/>
      <c r="N1970" s="95"/>
      <c r="O1970" s="95"/>
      <c r="P1970" s="96"/>
      <c r="Q1970" s="93"/>
    </row>
    <row r="1971" spans="1:17" s="99" customFormat="1">
      <c r="A1971" s="92"/>
      <c r="B1971" s="92"/>
      <c r="C1971" s="93"/>
      <c r="D1971" s="115"/>
      <c r="E1971" s="92"/>
      <c r="G1971" s="93"/>
      <c r="H1971" s="100"/>
      <c r="I1971" s="98"/>
      <c r="K1971" s="93"/>
      <c r="L1971" s="100"/>
      <c r="M1971" s="100"/>
      <c r="N1971" s="95"/>
      <c r="O1971" s="95"/>
      <c r="P1971" s="96"/>
      <c r="Q1971" s="93"/>
    </row>
    <row r="1972" spans="1:17" s="99" customFormat="1">
      <c r="A1972" s="92"/>
      <c r="B1972" s="92"/>
      <c r="C1972" s="93"/>
      <c r="D1972" s="115"/>
      <c r="E1972" s="92"/>
      <c r="G1972" s="93"/>
      <c r="H1972" s="100"/>
      <c r="I1972" s="98"/>
      <c r="K1972" s="93"/>
      <c r="L1972" s="100"/>
      <c r="M1972" s="100"/>
      <c r="N1972" s="95"/>
      <c r="O1972" s="95"/>
      <c r="P1972" s="96"/>
      <c r="Q1972" s="93"/>
    </row>
    <row r="1973" spans="1:17" s="99" customFormat="1">
      <c r="A1973" s="92"/>
      <c r="B1973" s="92"/>
      <c r="C1973" s="93"/>
      <c r="D1973" s="115"/>
      <c r="E1973" s="92"/>
      <c r="G1973" s="93"/>
      <c r="H1973" s="100"/>
      <c r="I1973" s="98"/>
      <c r="K1973" s="93"/>
      <c r="L1973" s="100"/>
      <c r="M1973" s="100"/>
      <c r="N1973" s="95"/>
      <c r="O1973" s="95"/>
      <c r="P1973" s="96"/>
      <c r="Q1973" s="93"/>
    </row>
    <row r="1974" spans="1:17" s="99" customFormat="1">
      <c r="A1974" s="92"/>
      <c r="B1974" s="92"/>
      <c r="C1974" s="93"/>
      <c r="D1974" s="115"/>
      <c r="E1974" s="92"/>
      <c r="G1974" s="93"/>
      <c r="H1974" s="100"/>
      <c r="I1974" s="98"/>
      <c r="K1974" s="93"/>
      <c r="L1974" s="100"/>
      <c r="M1974" s="100"/>
      <c r="N1974" s="95"/>
      <c r="O1974" s="95"/>
      <c r="P1974" s="96"/>
      <c r="Q1974" s="93"/>
    </row>
    <row r="1975" spans="1:17" s="99" customFormat="1">
      <c r="A1975" s="92"/>
      <c r="B1975" s="92"/>
      <c r="C1975" s="93"/>
      <c r="D1975" s="115"/>
      <c r="E1975" s="92"/>
      <c r="G1975" s="93"/>
      <c r="H1975" s="100"/>
      <c r="I1975" s="98"/>
      <c r="K1975" s="93"/>
      <c r="L1975" s="100"/>
      <c r="M1975" s="100"/>
      <c r="N1975" s="95"/>
      <c r="O1975" s="95"/>
      <c r="P1975" s="96"/>
      <c r="Q1975" s="93"/>
    </row>
    <row r="1976" spans="1:17" s="99" customFormat="1">
      <c r="A1976" s="92"/>
      <c r="B1976" s="92"/>
      <c r="C1976" s="93"/>
      <c r="D1976" s="115"/>
      <c r="E1976" s="92"/>
      <c r="G1976" s="93"/>
      <c r="H1976" s="100"/>
      <c r="I1976" s="98"/>
      <c r="K1976" s="93"/>
      <c r="L1976" s="100"/>
      <c r="M1976" s="100"/>
      <c r="N1976" s="95"/>
      <c r="O1976" s="95"/>
      <c r="P1976" s="96"/>
      <c r="Q1976" s="93"/>
    </row>
    <row r="1977" spans="1:17" s="99" customFormat="1">
      <c r="A1977" s="92"/>
      <c r="B1977" s="92"/>
      <c r="C1977" s="93"/>
      <c r="D1977" s="115"/>
      <c r="E1977" s="92"/>
      <c r="G1977" s="93"/>
      <c r="H1977" s="100"/>
      <c r="I1977" s="98"/>
      <c r="K1977" s="93"/>
      <c r="L1977" s="100"/>
      <c r="M1977" s="100"/>
      <c r="N1977" s="95"/>
      <c r="O1977" s="95"/>
      <c r="P1977" s="96"/>
      <c r="Q1977" s="93"/>
    </row>
    <row r="1978" spans="1:17" s="99" customFormat="1">
      <c r="A1978" s="92"/>
      <c r="B1978" s="92"/>
      <c r="C1978" s="93"/>
      <c r="D1978" s="115"/>
      <c r="E1978" s="92"/>
      <c r="G1978" s="93"/>
      <c r="H1978" s="100"/>
      <c r="I1978" s="98"/>
      <c r="K1978" s="93"/>
      <c r="L1978" s="100"/>
      <c r="M1978" s="100"/>
      <c r="N1978" s="95"/>
      <c r="O1978" s="95"/>
      <c r="P1978" s="96"/>
      <c r="Q1978" s="93"/>
    </row>
    <row r="1979" spans="1:17" s="99" customFormat="1">
      <c r="A1979" s="92"/>
      <c r="B1979" s="92"/>
      <c r="C1979" s="93"/>
      <c r="D1979" s="115"/>
      <c r="E1979" s="92"/>
      <c r="G1979" s="93"/>
      <c r="H1979" s="100"/>
      <c r="I1979" s="98"/>
      <c r="K1979" s="93"/>
      <c r="L1979" s="100"/>
      <c r="M1979" s="100"/>
      <c r="N1979" s="95"/>
      <c r="O1979" s="95"/>
      <c r="P1979" s="96"/>
      <c r="Q1979" s="93"/>
    </row>
    <row r="1980" spans="1:17" s="99" customFormat="1">
      <c r="A1980" s="92"/>
      <c r="B1980" s="92"/>
      <c r="C1980" s="93"/>
      <c r="D1980" s="115"/>
      <c r="E1980" s="92"/>
      <c r="G1980" s="93"/>
      <c r="H1980" s="100"/>
      <c r="I1980" s="98"/>
      <c r="K1980" s="93"/>
      <c r="L1980" s="100"/>
      <c r="M1980" s="100"/>
      <c r="N1980" s="95"/>
      <c r="O1980" s="95"/>
      <c r="P1980" s="96"/>
      <c r="Q1980" s="93"/>
    </row>
    <row r="1981" spans="1:17" s="99" customFormat="1">
      <c r="A1981" s="92"/>
      <c r="B1981" s="92"/>
      <c r="C1981" s="93"/>
      <c r="D1981" s="115"/>
      <c r="E1981" s="92"/>
      <c r="G1981" s="93"/>
      <c r="H1981" s="100"/>
      <c r="I1981" s="98"/>
      <c r="K1981" s="93"/>
      <c r="L1981" s="100"/>
      <c r="M1981" s="100"/>
      <c r="N1981" s="95"/>
      <c r="O1981" s="95"/>
      <c r="P1981" s="96"/>
      <c r="Q1981" s="93"/>
    </row>
    <row r="1982" spans="1:17" s="99" customFormat="1">
      <c r="A1982" s="92"/>
      <c r="B1982" s="92"/>
      <c r="C1982" s="93"/>
      <c r="D1982" s="115"/>
      <c r="E1982" s="92"/>
      <c r="G1982" s="93"/>
      <c r="H1982" s="100"/>
      <c r="I1982" s="98"/>
      <c r="K1982" s="93"/>
      <c r="L1982" s="100"/>
      <c r="M1982" s="100"/>
      <c r="N1982" s="95"/>
      <c r="O1982" s="95"/>
      <c r="P1982" s="96"/>
      <c r="Q1982" s="93"/>
    </row>
    <row r="1983" spans="1:17" s="99" customFormat="1">
      <c r="A1983" s="92"/>
      <c r="B1983" s="92"/>
      <c r="C1983" s="93"/>
      <c r="D1983" s="115"/>
      <c r="E1983" s="92"/>
      <c r="G1983" s="93"/>
      <c r="H1983" s="100"/>
      <c r="I1983" s="98"/>
      <c r="K1983" s="93"/>
      <c r="L1983" s="100"/>
      <c r="M1983" s="100"/>
      <c r="N1983" s="95"/>
      <c r="O1983" s="95"/>
      <c r="P1983" s="96"/>
      <c r="Q1983" s="93"/>
    </row>
    <row r="1984" spans="1:17" s="99" customFormat="1">
      <c r="A1984" s="92"/>
      <c r="B1984" s="92"/>
      <c r="C1984" s="93"/>
      <c r="D1984" s="115"/>
      <c r="E1984" s="92"/>
      <c r="G1984" s="93"/>
      <c r="H1984" s="100"/>
      <c r="I1984" s="98"/>
      <c r="K1984" s="93"/>
      <c r="L1984" s="100"/>
      <c r="M1984" s="100"/>
      <c r="N1984" s="95"/>
      <c r="O1984" s="95"/>
      <c r="P1984" s="96"/>
      <c r="Q1984" s="93"/>
    </row>
    <row r="1985" spans="1:17" s="99" customFormat="1">
      <c r="A1985" s="92"/>
      <c r="B1985" s="92"/>
      <c r="C1985" s="93"/>
      <c r="D1985" s="115"/>
      <c r="E1985" s="92"/>
      <c r="G1985" s="93"/>
      <c r="H1985" s="100"/>
      <c r="I1985" s="98"/>
      <c r="K1985" s="93"/>
      <c r="L1985" s="100"/>
      <c r="M1985" s="100"/>
      <c r="N1985" s="95"/>
      <c r="O1985" s="95"/>
      <c r="P1985" s="96"/>
      <c r="Q1985" s="93"/>
    </row>
    <row r="1986" spans="1:17" s="99" customFormat="1">
      <c r="A1986" s="92"/>
      <c r="B1986" s="92"/>
      <c r="C1986" s="93"/>
      <c r="D1986" s="115"/>
      <c r="E1986" s="92"/>
      <c r="G1986" s="93"/>
      <c r="H1986" s="100"/>
      <c r="I1986" s="98"/>
      <c r="K1986" s="93"/>
      <c r="L1986" s="100"/>
      <c r="M1986" s="100"/>
      <c r="N1986" s="95"/>
      <c r="O1986" s="95"/>
      <c r="P1986" s="96"/>
      <c r="Q1986" s="93"/>
    </row>
    <row r="1987" spans="1:17" s="99" customFormat="1">
      <c r="A1987" s="92"/>
      <c r="B1987" s="92"/>
      <c r="C1987" s="93"/>
      <c r="D1987" s="115"/>
      <c r="E1987" s="92"/>
      <c r="G1987" s="93"/>
      <c r="H1987" s="100"/>
      <c r="I1987" s="98"/>
      <c r="K1987" s="93"/>
      <c r="L1987" s="100"/>
      <c r="M1987" s="100"/>
      <c r="N1987" s="95"/>
      <c r="O1987" s="95"/>
      <c r="P1987" s="96"/>
      <c r="Q1987" s="93"/>
    </row>
    <row r="1988" spans="1:17" s="99" customFormat="1">
      <c r="A1988" s="92"/>
      <c r="B1988" s="92"/>
      <c r="C1988" s="93"/>
      <c r="D1988" s="115"/>
      <c r="E1988" s="92"/>
      <c r="G1988" s="93"/>
      <c r="H1988" s="100"/>
      <c r="I1988" s="98"/>
      <c r="K1988" s="93"/>
      <c r="L1988" s="100"/>
      <c r="M1988" s="100"/>
      <c r="N1988" s="95"/>
      <c r="O1988" s="95"/>
      <c r="P1988" s="96"/>
      <c r="Q1988" s="93"/>
    </row>
    <row r="1989" spans="1:17" s="99" customFormat="1">
      <c r="A1989" s="92"/>
      <c r="B1989" s="92"/>
      <c r="C1989" s="93"/>
      <c r="D1989" s="115"/>
      <c r="E1989" s="92"/>
      <c r="G1989" s="93"/>
      <c r="H1989" s="100"/>
      <c r="I1989" s="98"/>
      <c r="K1989" s="93"/>
      <c r="L1989" s="100"/>
      <c r="M1989" s="100"/>
      <c r="N1989" s="95"/>
      <c r="O1989" s="95"/>
      <c r="P1989" s="96"/>
      <c r="Q1989" s="93"/>
    </row>
    <row r="1990" spans="1:17" s="99" customFormat="1">
      <c r="A1990" s="92"/>
      <c r="B1990" s="92"/>
      <c r="C1990" s="93"/>
      <c r="D1990" s="115"/>
      <c r="E1990" s="92"/>
      <c r="G1990" s="93"/>
      <c r="H1990" s="100"/>
      <c r="I1990" s="98"/>
      <c r="K1990" s="93"/>
      <c r="L1990" s="100"/>
      <c r="M1990" s="100"/>
      <c r="N1990" s="95"/>
      <c r="O1990" s="95"/>
      <c r="P1990" s="96"/>
      <c r="Q1990" s="93"/>
    </row>
    <row r="1991" spans="1:17" s="99" customFormat="1">
      <c r="A1991" s="92"/>
      <c r="B1991" s="92"/>
      <c r="C1991" s="93"/>
      <c r="D1991" s="115"/>
      <c r="E1991" s="92"/>
      <c r="G1991" s="93"/>
      <c r="H1991" s="100"/>
      <c r="I1991" s="98"/>
      <c r="K1991" s="93"/>
      <c r="L1991" s="100"/>
      <c r="M1991" s="100"/>
      <c r="N1991" s="95"/>
      <c r="O1991" s="95"/>
      <c r="P1991" s="96"/>
      <c r="Q1991" s="93"/>
    </row>
    <row r="1992" spans="1:17" s="99" customFormat="1">
      <c r="A1992" s="92"/>
      <c r="B1992" s="92"/>
      <c r="C1992" s="93"/>
      <c r="D1992" s="115"/>
      <c r="E1992" s="92"/>
      <c r="G1992" s="93"/>
      <c r="H1992" s="100"/>
      <c r="I1992" s="98"/>
      <c r="K1992" s="93"/>
      <c r="L1992" s="100"/>
      <c r="M1992" s="100"/>
      <c r="N1992" s="95"/>
      <c r="O1992" s="95"/>
      <c r="P1992" s="96"/>
      <c r="Q1992" s="93"/>
    </row>
    <row r="1993" spans="1:17" s="99" customFormat="1">
      <c r="A1993" s="92"/>
      <c r="B1993" s="92"/>
      <c r="C1993" s="93"/>
      <c r="D1993" s="115"/>
      <c r="E1993" s="92"/>
      <c r="G1993" s="93"/>
      <c r="H1993" s="100"/>
      <c r="I1993" s="98"/>
      <c r="K1993" s="93"/>
      <c r="L1993" s="100"/>
      <c r="M1993" s="100"/>
      <c r="N1993" s="95"/>
      <c r="O1993" s="95"/>
      <c r="P1993" s="96"/>
      <c r="Q1993" s="93"/>
    </row>
    <row r="1994" spans="1:17" s="99" customFormat="1">
      <c r="A1994" s="92"/>
      <c r="B1994" s="92"/>
      <c r="C1994" s="93"/>
      <c r="D1994" s="115"/>
      <c r="E1994" s="92"/>
      <c r="G1994" s="93"/>
      <c r="H1994" s="100"/>
      <c r="I1994" s="98"/>
      <c r="K1994" s="93"/>
      <c r="L1994" s="100"/>
      <c r="M1994" s="100"/>
      <c r="N1994" s="95"/>
      <c r="O1994" s="95"/>
      <c r="P1994" s="96"/>
      <c r="Q1994" s="93"/>
    </row>
    <row r="1995" spans="1:17" s="99" customFormat="1">
      <c r="A1995" s="92"/>
      <c r="B1995" s="92"/>
      <c r="C1995" s="93"/>
      <c r="D1995" s="115"/>
      <c r="E1995" s="92"/>
      <c r="G1995" s="93"/>
      <c r="H1995" s="100"/>
      <c r="I1995" s="98"/>
      <c r="K1995" s="93"/>
      <c r="L1995" s="100"/>
      <c r="M1995" s="100"/>
      <c r="N1995" s="95"/>
      <c r="O1995" s="95"/>
      <c r="P1995" s="96"/>
      <c r="Q1995" s="93"/>
    </row>
    <row r="1996" spans="1:17" s="99" customFormat="1">
      <c r="A1996" s="92"/>
      <c r="B1996" s="92"/>
      <c r="C1996" s="93"/>
      <c r="D1996" s="115"/>
      <c r="E1996" s="92"/>
      <c r="G1996" s="93"/>
      <c r="H1996" s="100"/>
      <c r="I1996" s="98"/>
      <c r="K1996" s="93"/>
      <c r="L1996" s="100"/>
      <c r="M1996" s="100"/>
      <c r="N1996" s="95"/>
      <c r="O1996" s="95"/>
      <c r="P1996" s="96"/>
      <c r="Q1996" s="93"/>
    </row>
    <row r="1997" spans="1:17" s="99" customFormat="1">
      <c r="A1997" s="92"/>
      <c r="B1997" s="92"/>
      <c r="C1997" s="93"/>
      <c r="D1997" s="115"/>
      <c r="E1997" s="92"/>
      <c r="G1997" s="93"/>
      <c r="H1997" s="100"/>
      <c r="I1997" s="98"/>
      <c r="K1997" s="93"/>
      <c r="L1997" s="100"/>
      <c r="M1997" s="100"/>
      <c r="N1997" s="95"/>
      <c r="O1997" s="95"/>
      <c r="P1997" s="96"/>
      <c r="Q1997" s="93"/>
    </row>
    <row r="1998" spans="1:17" s="99" customFormat="1">
      <c r="A1998" s="92"/>
      <c r="B1998" s="92"/>
      <c r="C1998" s="93"/>
      <c r="D1998" s="115"/>
      <c r="E1998" s="92"/>
      <c r="G1998" s="93"/>
      <c r="H1998" s="100"/>
      <c r="I1998" s="98"/>
      <c r="K1998" s="93"/>
      <c r="L1998" s="100"/>
      <c r="M1998" s="100"/>
      <c r="N1998" s="95"/>
      <c r="O1998" s="95"/>
      <c r="P1998" s="96"/>
      <c r="Q1998" s="93"/>
    </row>
    <row r="1999" spans="1:17" s="99" customFormat="1">
      <c r="A1999" s="92"/>
      <c r="B1999" s="92"/>
      <c r="C1999" s="93"/>
      <c r="D1999" s="115"/>
      <c r="E1999" s="92"/>
      <c r="G1999" s="93"/>
      <c r="H1999" s="100"/>
      <c r="I1999" s="98"/>
      <c r="K1999" s="93"/>
      <c r="L1999" s="100"/>
      <c r="M1999" s="100"/>
      <c r="N1999" s="95"/>
      <c r="O1999" s="95"/>
      <c r="P1999" s="96"/>
      <c r="Q1999" s="93"/>
    </row>
    <row r="2000" spans="1:17" s="99" customFormat="1">
      <c r="A2000" s="92"/>
      <c r="B2000" s="92"/>
      <c r="C2000" s="93"/>
      <c r="D2000" s="115"/>
      <c r="E2000" s="92"/>
      <c r="G2000" s="93"/>
      <c r="H2000" s="100"/>
      <c r="I2000" s="98"/>
      <c r="K2000" s="93"/>
      <c r="L2000" s="100"/>
      <c r="M2000" s="100"/>
      <c r="N2000" s="95"/>
      <c r="O2000" s="95"/>
      <c r="P2000" s="96"/>
      <c r="Q2000" s="93"/>
    </row>
    <row r="2001" spans="1:17" s="99" customFormat="1">
      <c r="A2001" s="92"/>
      <c r="B2001" s="92"/>
      <c r="C2001" s="93"/>
      <c r="D2001" s="115"/>
      <c r="E2001" s="92"/>
      <c r="G2001" s="93"/>
      <c r="H2001" s="100"/>
      <c r="I2001" s="98"/>
      <c r="K2001" s="93"/>
      <c r="L2001" s="100"/>
      <c r="M2001" s="100"/>
      <c r="N2001" s="95"/>
      <c r="O2001" s="95"/>
      <c r="P2001" s="96"/>
      <c r="Q2001" s="93"/>
    </row>
    <row r="2002" spans="1:17" s="99" customFormat="1">
      <c r="A2002" s="92"/>
      <c r="B2002" s="92"/>
      <c r="C2002" s="93"/>
      <c r="D2002" s="115"/>
      <c r="E2002" s="92"/>
      <c r="G2002" s="93"/>
      <c r="H2002" s="100"/>
      <c r="I2002" s="98"/>
      <c r="K2002" s="93"/>
      <c r="L2002" s="100"/>
      <c r="M2002" s="100"/>
      <c r="N2002" s="95"/>
      <c r="O2002" s="95"/>
      <c r="P2002" s="96"/>
      <c r="Q2002" s="93"/>
    </row>
    <row r="2003" spans="1:17" s="99" customFormat="1">
      <c r="A2003" s="92"/>
      <c r="B2003" s="92"/>
      <c r="C2003" s="93"/>
      <c r="D2003" s="115"/>
      <c r="E2003" s="92"/>
      <c r="G2003" s="93"/>
      <c r="H2003" s="100"/>
      <c r="I2003" s="98"/>
      <c r="K2003" s="93"/>
      <c r="L2003" s="100"/>
      <c r="M2003" s="100"/>
      <c r="N2003" s="95"/>
      <c r="O2003" s="95"/>
      <c r="P2003" s="96"/>
      <c r="Q2003" s="93"/>
    </row>
    <row r="2004" spans="1:17" s="99" customFormat="1">
      <c r="A2004" s="92"/>
      <c r="B2004" s="92"/>
      <c r="C2004" s="93"/>
      <c r="D2004" s="115"/>
      <c r="E2004" s="92"/>
      <c r="G2004" s="93"/>
      <c r="H2004" s="100"/>
      <c r="I2004" s="98"/>
      <c r="K2004" s="93"/>
      <c r="L2004" s="100"/>
      <c r="M2004" s="100"/>
      <c r="N2004" s="95"/>
      <c r="O2004" s="95"/>
      <c r="P2004" s="96"/>
      <c r="Q2004" s="93"/>
    </row>
    <row r="2005" spans="1:17" s="99" customFormat="1">
      <c r="A2005" s="92"/>
      <c r="B2005" s="92"/>
      <c r="C2005" s="93"/>
      <c r="D2005" s="115"/>
      <c r="E2005" s="92"/>
      <c r="G2005" s="93"/>
      <c r="H2005" s="100"/>
      <c r="I2005" s="98"/>
      <c r="K2005" s="93"/>
      <c r="L2005" s="100"/>
      <c r="M2005" s="100"/>
      <c r="N2005" s="95"/>
      <c r="O2005" s="95"/>
      <c r="P2005" s="96"/>
      <c r="Q2005" s="93"/>
    </row>
    <row r="2006" spans="1:17" s="99" customFormat="1">
      <c r="A2006" s="92"/>
      <c r="B2006" s="92"/>
      <c r="C2006" s="93"/>
      <c r="D2006" s="115"/>
      <c r="E2006" s="92"/>
      <c r="G2006" s="93"/>
      <c r="H2006" s="100"/>
      <c r="I2006" s="98"/>
      <c r="K2006" s="93"/>
      <c r="L2006" s="100"/>
      <c r="M2006" s="100"/>
      <c r="N2006" s="95"/>
      <c r="O2006" s="95"/>
      <c r="P2006" s="96"/>
      <c r="Q2006" s="93"/>
    </row>
    <row r="2007" spans="1:17" s="99" customFormat="1">
      <c r="A2007" s="92"/>
      <c r="B2007" s="92"/>
      <c r="C2007" s="93"/>
      <c r="D2007" s="115"/>
      <c r="E2007" s="92"/>
      <c r="G2007" s="93"/>
      <c r="H2007" s="100"/>
      <c r="I2007" s="98"/>
      <c r="K2007" s="93"/>
      <c r="L2007" s="100"/>
      <c r="M2007" s="100"/>
      <c r="N2007" s="95"/>
      <c r="O2007" s="95"/>
      <c r="P2007" s="96"/>
      <c r="Q2007" s="93"/>
    </row>
    <row r="2008" spans="1:17" s="99" customFormat="1">
      <c r="A2008" s="92"/>
      <c r="B2008" s="92"/>
      <c r="C2008" s="93"/>
      <c r="D2008" s="115"/>
      <c r="E2008" s="92"/>
      <c r="G2008" s="93"/>
      <c r="H2008" s="100"/>
      <c r="I2008" s="98"/>
      <c r="K2008" s="93"/>
      <c r="L2008" s="100"/>
      <c r="M2008" s="100"/>
      <c r="N2008" s="95"/>
      <c r="O2008" s="95"/>
      <c r="P2008" s="96"/>
      <c r="Q2008" s="93"/>
    </row>
    <row r="2009" spans="1:17" s="99" customFormat="1">
      <c r="A2009" s="92"/>
      <c r="B2009" s="92"/>
      <c r="C2009" s="93"/>
      <c r="D2009" s="115"/>
      <c r="E2009" s="92"/>
      <c r="G2009" s="93"/>
      <c r="H2009" s="100"/>
      <c r="I2009" s="98"/>
      <c r="K2009" s="93"/>
      <c r="L2009" s="100"/>
      <c r="M2009" s="100"/>
      <c r="N2009" s="95"/>
      <c r="O2009" s="95"/>
      <c r="P2009" s="96"/>
      <c r="Q2009" s="93"/>
    </row>
    <row r="2010" spans="1:17" s="99" customFormat="1">
      <c r="A2010" s="92"/>
      <c r="B2010" s="92"/>
      <c r="C2010" s="93"/>
      <c r="D2010" s="115"/>
      <c r="E2010" s="92"/>
      <c r="G2010" s="93"/>
      <c r="H2010" s="100"/>
      <c r="I2010" s="98"/>
      <c r="K2010" s="93"/>
      <c r="L2010" s="100"/>
      <c r="M2010" s="100"/>
      <c r="N2010" s="95"/>
      <c r="O2010" s="95"/>
      <c r="P2010" s="96"/>
      <c r="Q2010" s="93"/>
    </row>
    <row r="2011" spans="1:17" s="99" customFormat="1">
      <c r="A2011" s="92"/>
      <c r="B2011" s="92"/>
      <c r="C2011" s="93"/>
      <c r="D2011" s="115"/>
      <c r="E2011" s="92"/>
      <c r="G2011" s="93"/>
      <c r="H2011" s="100"/>
      <c r="I2011" s="98"/>
      <c r="K2011" s="93"/>
      <c r="L2011" s="100"/>
      <c r="M2011" s="100"/>
      <c r="N2011" s="95"/>
      <c r="O2011" s="95"/>
      <c r="P2011" s="96"/>
      <c r="Q2011" s="93"/>
    </row>
    <row r="2012" spans="1:17" s="99" customFormat="1">
      <c r="A2012" s="92"/>
      <c r="B2012" s="92"/>
      <c r="C2012" s="93"/>
      <c r="D2012" s="115"/>
      <c r="E2012" s="92"/>
      <c r="G2012" s="93"/>
      <c r="H2012" s="100"/>
      <c r="I2012" s="98"/>
      <c r="K2012" s="93"/>
      <c r="L2012" s="100"/>
      <c r="M2012" s="100"/>
      <c r="N2012" s="95"/>
      <c r="O2012" s="95"/>
      <c r="P2012" s="96"/>
      <c r="Q2012" s="93"/>
    </row>
    <row r="2013" spans="1:17" s="99" customFormat="1">
      <c r="A2013" s="92"/>
      <c r="B2013" s="92"/>
      <c r="C2013" s="93"/>
      <c r="D2013" s="115"/>
      <c r="E2013" s="92"/>
      <c r="G2013" s="93"/>
      <c r="H2013" s="100"/>
      <c r="I2013" s="98"/>
      <c r="K2013" s="93"/>
      <c r="L2013" s="100"/>
      <c r="M2013" s="100"/>
      <c r="N2013" s="95"/>
      <c r="O2013" s="95"/>
      <c r="P2013" s="96"/>
      <c r="Q2013" s="93"/>
    </row>
    <row r="2014" spans="1:17" s="99" customFormat="1">
      <c r="A2014" s="92"/>
      <c r="B2014" s="92"/>
      <c r="C2014" s="93"/>
      <c r="D2014" s="115"/>
      <c r="E2014" s="92"/>
      <c r="G2014" s="93"/>
      <c r="H2014" s="100"/>
      <c r="I2014" s="98"/>
      <c r="K2014" s="93"/>
      <c r="L2014" s="100"/>
      <c r="M2014" s="100"/>
      <c r="N2014" s="95"/>
      <c r="O2014" s="95"/>
      <c r="P2014" s="96"/>
      <c r="Q2014" s="93"/>
    </row>
    <row r="2015" spans="1:17" s="99" customFormat="1">
      <c r="A2015" s="92"/>
      <c r="B2015" s="92"/>
      <c r="C2015" s="93"/>
      <c r="D2015" s="115"/>
      <c r="E2015" s="92"/>
      <c r="G2015" s="93"/>
      <c r="H2015" s="100"/>
      <c r="I2015" s="98"/>
      <c r="K2015" s="93"/>
      <c r="L2015" s="100"/>
      <c r="M2015" s="100"/>
      <c r="N2015" s="95"/>
      <c r="O2015" s="95"/>
      <c r="P2015" s="96"/>
      <c r="Q2015" s="93"/>
    </row>
    <row r="2016" spans="1:17" s="99" customFormat="1">
      <c r="A2016" s="92"/>
      <c r="B2016" s="92"/>
      <c r="C2016" s="93"/>
      <c r="D2016" s="115"/>
      <c r="E2016" s="92"/>
      <c r="G2016" s="93"/>
      <c r="H2016" s="100"/>
      <c r="I2016" s="98"/>
      <c r="K2016" s="93"/>
      <c r="L2016" s="100"/>
      <c r="M2016" s="100"/>
      <c r="N2016" s="95"/>
      <c r="O2016" s="95"/>
      <c r="P2016" s="96"/>
      <c r="Q2016" s="93"/>
    </row>
    <row r="2017" spans="1:17" s="99" customFormat="1">
      <c r="A2017" s="92"/>
      <c r="B2017" s="92"/>
      <c r="C2017" s="93"/>
      <c r="D2017" s="115"/>
      <c r="E2017" s="92"/>
      <c r="G2017" s="93"/>
      <c r="H2017" s="100"/>
      <c r="I2017" s="98"/>
      <c r="K2017" s="93"/>
      <c r="L2017" s="100"/>
      <c r="M2017" s="100"/>
      <c r="N2017" s="95"/>
      <c r="O2017" s="95"/>
      <c r="P2017" s="96"/>
      <c r="Q2017" s="93"/>
    </row>
    <row r="2018" spans="1:17" s="99" customFormat="1">
      <c r="A2018" s="92"/>
      <c r="B2018" s="92"/>
      <c r="C2018" s="93"/>
      <c r="D2018" s="115"/>
      <c r="E2018" s="92"/>
      <c r="G2018" s="93"/>
      <c r="H2018" s="100"/>
      <c r="I2018" s="98"/>
      <c r="K2018" s="93"/>
      <c r="L2018" s="100"/>
      <c r="M2018" s="100"/>
      <c r="N2018" s="95"/>
      <c r="O2018" s="95"/>
      <c r="P2018" s="96"/>
      <c r="Q2018" s="93"/>
    </row>
    <row r="2019" spans="1:17" s="99" customFormat="1">
      <c r="A2019" s="92"/>
      <c r="B2019" s="92"/>
      <c r="C2019" s="93"/>
      <c r="D2019" s="115"/>
      <c r="E2019" s="92"/>
      <c r="G2019" s="93"/>
      <c r="H2019" s="100"/>
      <c r="I2019" s="98"/>
      <c r="K2019" s="93"/>
      <c r="L2019" s="100"/>
      <c r="M2019" s="100"/>
      <c r="N2019" s="95"/>
      <c r="O2019" s="95"/>
      <c r="P2019" s="96"/>
      <c r="Q2019" s="93"/>
    </row>
    <row r="2020" spans="1:17" s="99" customFormat="1">
      <c r="A2020" s="92"/>
      <c r="B2020" s="92"/>
      <c r="C2020" s="93"/>
      <c r="D2020" s="115"/>
      <c r="E2020" s="92"/>
      <c r="G2020" s="93"/>
      <c r="H2020" s="100"/>
      <c r="I2020" s="98"/>
      <c r="K2020" s="93"/>
      <c r="L2020" s="100"/>
      <c r="M2020" s="100"/>
      <c r="N2020" s="95"/>
      <c r="O2020" s="95"/>
      <c r="P2020" s="96"/>
      <c r="Q2020" s="93"/>
    </row>
    <row r="2021" spans="1:17" s="99" customFormat="1">
      <c r="A2021" s="92"/>
      <c r="B2021" s="92"/>
      <c r="C2021" s="93"/>
      <c r="D2021" s="115"/>
      <c r="E2021" s="92"/>
      <c r="G2021" s="93"/>
      <c r="H2021" s="100"/>
      <c r="I2021" s="98"/>
      <c r="K2021" s="93"/>
      <c r="L2021" s="100"/>
      <c r="M2021" s="100"/>
      <c r="N2021" s="95"/>
      <c r="O2021" s="95"/>
      <c r="P2021" s="96"/>
      <c r="Q2021" s="93"/>
    </row>
    <row r="2022" spans="1:17" s="99" customFormat="1">
      <c r="A2022" s="92"/>
      <c r="B2022" s="92"/>
      <c r="C2022" s="93"/>
      <c r="D2022" s="115"/>
      <c r="E2022" s="92"/>
      <c r="G2022" s="93"/>
      <c r="H2022" s="100"/>
      <c r="I2022" s="98"/>
      <c r="K2022" s="93"/>
      <c r="L2022" s="100"/>
      <c r="M2022" s="100"/>
      <c r="N2022" s="95"/>
      <c r="O2022" s="95"/>
      <c r="P2022" s="96"/>
      <c r="Q2022" s="93"/>
    </row>
    <row r="2023" spans="1:17" s="99" customFormat="1">
      <c r="A2023" s="92"/>
      <c r="B2023" s="92"/>
      <c r="C2023" s="93"/>
      <c r="D2023" s="115"/>
      <c r="E2023" s="92"/>
      <c r="G2023" s="93"/>
      <c r="H2023" s="100"/>
      <c r="I2023" s="98"/>
      <c r="K2023" s="93"/>
      <c r="L2023" s="100"/>
      <c r="M2023" s="100"/>
      <c r="N2023" s="95"/>
      <c r="O2023" s="95"/>
      <c r="P2023" s="96"/>
      <c r="Q2023" s="93"/>
    </row>
    <row r="2024" spans="1:17" s="99" customFormat="1">
      <c r="A2024" s="92"/>
      <c r="B2024" s="92"/>
      <c r="C2024" s="93"/>
      <c r="D2024" s="115"/>
      <c r="E2024" s="92"/>
      <c r="G2024" s="93"/>
      <c r="H2024" s="100"/>
      <c r="I2024" s="98"/>
      <c r="K2024" s="93"/>
      <c r="L2024" s="100"/>
      <c r="M2024" s="100"/>
      <c r="N2024" s="95"/>
      <c r="O2024" s="95"/>
      <c r="P2024" s="96"/>
      <c r="Q2024" s="93"/>
    </row>
    <row r="2025" spans="1:17" s="99" customFormat="1">
      <c r="A2025" s="92"/>
      <c r="B2025" s="92"/>
      <c r="C2025" s="93"/>
      <c r="D2025" s="115"/>
      <c r="E2025" s="92"/>
      <c r="G2025" s="93"/>
      <c r="H2025" s="100"/>
      <c r="I2025" s="98"/>
      <c r="K2025" s="93"/>
      <c r="L2025" s="100"/>
      <c r="M2025" s="100"/>
      <c r="N2025" s="95"/>
      <c r="O2025" s="95"/>
      <c r="P2025" s="96"/>
      <c r="Q2025" s="93"/>
    </row>
    <row r="2026" spans="1:17" s="99" customFormat="1">
      <c r="A2026" s="92"/>
      <c r="B2026" s="92"/>
      <c r="C2026" s="93"/>
      <c r="D2026" s="115"/>
      <c r="E2026" s="92"/>
      <c r="G2026" s="93"/>
      <c r="H2026" s="100"/>
      <c r="I2026" s="98"/>
      <c r="K2026" s="93"/>
      <c r="L2026" s="100"/>
      <c r="M2026" s="100"/>
      <c r="N2026" s="95"/>
      <c r="O2026" s="95"/>
      <c r="P2026" s="96"/>
      <c r="Q2026" s="93"/>
    </row>
    <row r="2027" spans="1:17" s="99" customFormat="1">
      <c r="A2027" s="92"/>
      <c r="B2027" s="92"/>
      <c r="C2027" s="93"/>
      <c r="D2027" s="115"/>
      <c r="E2027" s="92"/>
      <c r="G2027" s="93"/>
      <c r="H2027" s="100"/>
      <c r="I2027" s="98"/>
      <c r="K2027" s="93"/>
      <c r="L2027" s="100"/>
      <c r="M2027" s="100"/>
      <c r="N2027" s="95"/>
      <c r="O2027" s="95"/>
      <c r="P2027" s="96"/>
      <c r="Q2027" s="93"/>
    </row>
    <row r="2028" spans="1:17" s="99" customFormat="1">
      <c r="A2028" s="92"/>
      <c r="B2028" s="92"/>
      <c r="C2028" s="93"/>
      <c r="D2028" s="115"/>
      <c r="E2028" s="92"/>
      <c r="G2028" s="93"/>
      <c r="H2028" s="100"/>
      <c r="I2028" s="98"/>
      <c r="K2028" s="93"/>
      <c r="L2028" s="100"/>
      <c r="M2028" s="100"/>
      <c r="N2028" s="95"/>
      <c r="O2028" s="95"/>
      <c r="P2028" s="96"/>
      <c r="Q2028" s="93"/>
    </row>
    <row r="2029" spans="1:17" s="99" customFormat="1">
      <c r="A2029" s="92"/>
      <c r="B2029" s="92"/>
      <c r="C2029" s="93"/>
      <c r="D2029" s="115"/>
      <c r="E2029" s="92"/>
      <c r="G2029" s="93"/>
      <c r="H2029" s="100"/>
      <c r="I2029" s="98"/>
      <c r="K2029" s="93"/>
      <c r="L2029" s="100"/>
      <c r="M2029" s="100"/>
      <c r="N2029" s="95"/>
      <c r="O2029" s="95"/>
      <c r="P2029" s="96"/>
      <c r="Q2029" s="93"/>
    </row>
    <row r="2030" spans="1:17" s="99" customFormat="1">
      <c r="A2030" s="92"/>
      <c r="B2030" s="92"/>
      <c r="C2030" s="93"/>
      <c r="D2030" s="115"/>
      <c r="E2030" s="92"/>
      <c r="G2030" s="93"/>
      <c r="H2030" s="100"/>
      <c r="I2030" s="98"/>
      <c r="K2030" s="93"/>
      <c r="L2030" s="100"/>
      <c r="M2030" s="100"/>
      <c r="N2030" s="95"/>
      <c r="O2030" s="95"/>
      <c r="P2030" s="96"/>
      <c r="Q2030" s="93"/>
    </row>
    <row r="2031" spans="1:17" s="99" customFormat="1">
      <c r="A2031" s="92"/>
      <c r="B2031" s="92"/>
      <c r="C2031" s="93"/>
      <c r="D2031" s="115"/>
      <c r="E2031" s="92"/>
      <c r="G2031" s="93"/>
      <c r="H2031" s="100"/>
      <c r="I2031" s="98"/>
      <c r="K2031" s="93"/>
      <c r="L2031" s="100"/>
      <c r="M2031" s="100"/>
      <c r="N2031" s="95"/>
      <c r="O2031" s="95"/>
      <c r="P2031" s="96"/>
      <c r="Q2031" s="93"/>
    </row>
    <row r="2032" spans="1:17" s="99" customFormat="1">
      <c r="A2032" s="92"/>
      <c r="B2032" s="92"/>
      <c r="C2032" s="93"/>
      <c r="D2032" s="115"/>
      <c r="E2032" s="92"/>
      <c r="G2032" s="93"/>
      <c r="H2032" s="100"/>
      <c r="I2032" s="98"/>
      <c r="K2032" s="93"/>
      <c r="L2032" s="100"/>
      <c r="M2032" s="100"/>
      <c r="N2032" s="95"/>
      <c r="O2032" s="95"/>
      <c r="P2032" s="96"/>
      <c r="Q2032" s="93"/>
    </row>
    <row r="2033" spans="1:17" s="99" customFormat="1">
      <c r="A2033" s="92"/>
      <c r="B2033" s="92"/>
      <c r="C2033" s="93"/>
      <c r="D2033" s="115"/>
      <c r="E2033" s="92"/>
      <c r="G2033" s="93"/>
      <c r="H2033" s="100"/>
      <c r="I2033" s="98"/>
      <c r="K2033" s="93"/>
      <c r="L2033" s="100"/>
      <c r="M2033" s="100"/>
      <c r="N2033" s="95"/>
      <c r="O2033" s="95"/>
      <c r="P2033" s="96"/>
      <c r="Q2033" s="93"/>
    </row>
    <row r="2034" spans="1:17" s="99" customFormat="1">
      <c r="A2034" s="92"/>
      <c r="B2034" s="92"/>
      <c r="C2034" s="93"/>
      <c r="D2034" s="115"/>
      <c r="E2034" s="92"/>
      <c r="G2034" s="93"/>
      <c r="H2034" s="100"/>
      <c r="I2034" s="98"/>
      <c r="K2034" s="93"/>
      <c r="L2034" s="100"/>
      <c r="M2034" s="100"/>
      <c r="N2034" s="95"/>
      <c r="O2034" s="95"/>
      <c r="P2034" s="96"/>
      <c r="Q2034" s="93"/>
    </row>
    <row r="2035" spans="1:17" s="99" customFormat="1">
      <c r="A2035" s="92"/>
      <c r="B2035" s="92"/>
      <c r="C2035" s="93"/>
      <c r="D2035" s="115"/>
      <c r="E2035" s="92"/>
      <c r="G2035" s="93"/>
      <c r="H2035" s="100"/>
      <c r="I2035" s="98"/>
      <c r="K2035" s="93"/>
      <c r="L2035" s="100"/>
      <c r="M2035" s="100"/>
      <c r="N2035" s="95"/>
      <c r="O2035" s="95"/>
      <c r="P2035" s="96"/>
      <c r="Q2035" s="93"/>
    </row>
    <row r="2036" spans="1:17" s="99" customFormat="1">
      <c r="A2036" s="92"/>
      <c r="B2036" s="92"/>
      <c r="C2036" s="93"/>
      <c r="D2036" s="115"/>
      <c r="E2036" s="92"/>
      <c r="G2036" s="93"/>
      <c r="H2036" s="100"/>
      <c r="I2036" s="98"/>
      <c r="K2036" s="93"/>
      <c r="L2036" s="100"/>
      <c r="M2036" s="100"/>
      <c r="N2036" s="95"/>
      <c r="O2036" s="95"/>
      <c r="P2036" s="96"/>
      <c r="Q2036" s="93"/>
    </row>
    <row r="2037" spans="1:17" s="99" customFormat="1">
      <c r="A2037" s="92"/>
      <c r="B2037" s="92"/>
      <c r="C2037" s="93"/>
      <c r="D2037" s="115"/>
      <c r="E2037" s="92"/>
      <c r="G2037" s="93"/>
      <c r="H2037" s="100"/>
      <c r="I2037" s="98"/>
      <c r="K2037" s="93"/>
      <c r="L2037" s="100"/>
      <c r="M2037" s="100"/>
      <c r="N2037" s="95"/>
      <c r="O2037" s="95"/>
      <c r="P2037" s="96"/>
      <c r="Q2037" s="93"/>
    </row>
    <row r="2038" spans="1:17" s="99" customFormat="1">
      <c r="A2038" s="92"/>
      <c r="B2038" s="92"/>
      <c r="C2038" s="93"/>
      <c r="D2038" s="115"/>
      <c r="E2038" s="92"/>
      <c r="G2038" s="93"/>
      <c r="H2038" s="100"/>
      <c r="I2038" s="98"/>
      <c r="K2038" s="93"/>
      <c r="L2038" s="100"/>
      <c r="M2038" s="100"/>
      <c r="N2038" s="95"/>
      <c r="O2038" s="95"/>
      <c r="P2038" s="96"/>
      <c r="Q2038" s="93"/>
    </row>
    <row r="2039" spans="1:17" s="99" customFormat="1">
      <c r="A2039" s="92"/>
      <c r="B2039" s="92"/>
      <c r="C2039" s="93"/>
      <c r="D2039" s="115"/>
      <c r="E2039" s="92"/>
      <c r="G2039" s="93"/>
      <c r="H2039" s="100"/>
      <c r="I2039" s="98"/>
      <c r="K2039" s="93"/>
      <c r="L2039" s="100"/>
      <c r="M2039" s="100"/>
      <c r="N2039" s="95"/>
      <c r="O2039" s="95"/>
      <c r="P2039" s="96"/>
      <c r="Q2039" s="93"/>
    </row>
    <row r="2040" spans="1:17" s="99" customFormat="1">
      <c r="A2040" s="92"/>
      <c r="B2040" s="92"/>
      <c r="C2040" s="93"/>
      <c r="D2040" s="115"/>
      <c r="E2040" s="92"/>
      <c r="G2040" s="93"/>
      <c r="H2040" s="100"/>
      <c r="I2040" s="98"/>
      <c r="K2040" s="93"/>
      <c r="L2040" s="100"/>
      <c r="M2040" s="100"/>
      <c r="N2040" s="95"/>
      <c r="O2040" s="95"/>
      <c r="P2040" s="96"/>
      <c r="Q2040" s="93"/>
    </row>
    <row r="2041" spans="1:17" s="99" customFormat="1">
      <c r="A2041" s="92"/>
      <c r="B2041" s="92"/>
      <c r="C2041" s="93"/>
      <c r="D2041" s="115"/>
      <c r="E2041" s="92"/>
      <c r="G2041" s="93"/>
      <c r="H2041" s="100"/>
      <c r="I2041" s="98"/>
      <c r="K2041" s="93"/>
      <c r="L2041" s="100"/>
      <c r="M2041" s="100"/>
      <c r="N2041" s="95"/>
      <c r="O2041" s="95"/>
      <c r="P2041" s="96"/>
      <c r="Q2041" s="93"/>
    </row>
    <row r="2042" spans="1:17" s="99" customFormat="1">
      <c r="A2042" s="92"/>
      <c r="B2042" s="92"/>
      <c r="C2042" s="93"/>
      <c r="D2042" s="115"/>
      <c r="E2042" s="92"/>
      <c r="G2042" s="93"/>
      <c r="H2042" s="100"/>
      <c r="I2042" s="98"/>
      <c r="K2042" s="93"/>
      <c r="L2042" s="100"/>
      <c r="M2042" s="100"/>
      <c r="N2042" s="95"/>
      <c r="O2042" s="95"/>
      <c r="P2042" s="96"/>
      <c r="Q2042" s="93"/>
    </row>
    <row r="2043" spans="1:17" s="99" customFormat="1">
      <c r="A2043" s="92"/>
      <c r="B2043" s="92"/>
      <c r="C2043" s="93"/>
      <c r="D2043" s="115"/>
      <c r="E2043" s="92"/>
      <c r="G2043" s="93"/>
      <c r="H2043" s="100"/>
      <c r="I2043" s="98"/>
      <c r="K2043" s="93"/>
      <c r="L2043" s="100"/>
      <c r="M2043" s="100"/>
      <c r="N2043" s="95"/>
      <c r="O2043" s="95"/>
      <c r="P2043" s="96"/>
      <c r="Q2043" s="93"/>
    </row>
    <row r="2044" spans="1:17" s="99" customFormat="1">
      <c r="A2044" s="92"/>
      <c r="B2044" s="92"/>
      <c r="C2044" s="93"/>
      <c r="D2044" s="115"/>
      <c r="E2044" s="92"/>
      <c r="G2044" s="93"/>
      <c r="H2044" s="100"/>
      <c r="I2044" s="98"/>
      <c r="K2044" s="93"/>
      <c r="L2044" s="100"/>
      <c r="M2044" s="100"/>
      <c r="N2044" s="95"/>
      <c r="O2044" s="95"/>
      <c r="P2044" s="96"/>
      <c r="Q2044" s="93"/>
    </row>
    <row r="2045" spans="1:17" s="99" customFormat="1">
      <c r="A2045" s="92"/>
      <c r="B2045" s="92"/>
      <c r="C2045" s="93"/>
      <c r="D2045" s="115"/>
      <c r="E2045" s="92"/>
      <c r="G2045" s="93"/>
      <c r="H2045" s="100"/>
      <c r="I2045" s="98"/>
      <c r="K2045" s="93"/>
      <c r="L2045" s="100"/>
      <c r="M2045" s="100"/>
      <c r="N2045" s="95"/>
      <c r="O2045" s="95"/>
      <c r="P2045" s="96"/>
      <c r="Q2045" s="93"/>
    </row>
    <row r="2046" spans="1:17" s="99" customFormat="1">
      <c r="A2046" s="92"/>
      <c r="B2046" s="92"/>
      <c r="C2046" s="93"/>
      <c r="D2046" s="115"/>
      <c r="E2046" s="92"/>
      <c r="G2046" s="93"/>
      <c r="H2046" s="100"/>
      <c r="I2046" s="98"/>
      <c r="K2046" s="93"/>
      <c r="L2046" s="100"/>
      <c r="M2046" s="100"/>
      <c r="N2046" s="95"/>
      <c r="O2046" s="95"/>
      <c r="P2046" s="96"/>
      <c r="Q2046" s="93"/>
    </row>
    <row r="2047" spans="1:17" s="99" customFormat="1">
      <c r="A2047" s="92"/>
      <c r="B2047" s="92"/>
      <c r="C2047" s="93"/>
      <c r="D2047" s="115"/>
      <c r="E2047" s="92"/>
      <c r="G2047" s="93"/>
      <c r="H2047" s="100"/>
      <c r="I2047" s="98"/>
      <c r="K2047" s="93"/>
      <c r="L2047" s="100"/>
      <c r="M2047" s="100"/>
      <c r="N2047" s="95"/>
      <c r="O2047" s="95"/>
      <c r="P2047" s="96"/>
      <c r="Q2047" s="93"/>
    </row>
    <row r="2048" spans="1:17" s="99" customFormat="1">
      <c r="A2048" s="92"/>
      <c r="B2048" s="92"/>
      <c r="C2048" s="93"/>
      <c r="D2048" s="115"/>
      <c r="E2048" s="92"/>
      <c r="G2048" s="93"/>
      <c r="H2048" s="100"/>
      <c r="I2048" s="98"/>
      <c r="K2048" s="93"/>
      <c r="L2048" s="100"/>
      <c r="M2048" s="100"/>
      <c r="N2048" s="95"/>
      <c r="O2048" s="95"/>
      <c r="P2048" s="96"/>
      <c r="Q2048" s="93"/>
    </row>
    <row r="2049" spans="1:17" s="99" customFormat="1">
      <c r="A2049" s="92"/>
      <c r="B2049" s="92"/>
      <c r="C2049" s="93"/>
      <c r="D2049" s="115"/>
      <c r="E2049" s="92"/>
      <c r="G2049" s="93"/>
      <c r="H2049" s="100"/>
      <c r="I2049" s="98"/>
      <c r="K2049" s="93"/>
      <c r="L2049" s="100"/>
      <c r="M2049" s="100"/>
      <c r="N2049" s="95"/>
      <c r="O2049" s="95"/>
      <c r="P2049" s="96"/>
      <c r="Q2049" s="93"/>
    </row>
    <row r="2050" spans="1:17" s="99" customFormat="1">
      <c r="A2050" s="92"/>
      <c r="B2050" s="92"/>
      <c r="C2050" s="93"/>
      <c r="D2050" s="115"/>
      <c r="E2050" s="92"/>
      <c r="G2050" s="93"/>
      <c r="H2050" s="100"/>
      <c r="I2050" s="98"/>
      <c r="K2050" s="93"/>
      <c r="L2050" s="100"/>
      <c r="M2050" s="100"/>
      <c r="N2050" s="95"/>
      <c r="O2050" s="95"/>
      <c r="P2050" s="96"/>
      <c r="Q2050" s="93"/>
    </row>
    <row r="2051" spans="1:17" s="99" customFormat="1">
      <c r="A2051" s="92"/>
      <c r="B2051" s="92"/>
      <c r="C2051" s="93"/>
      <c r="D2051" s="115"/>
      <c r="E2051" s="92"/>
      <c r="G2051" s="93"/>
      <c r="H2051" s="100"/>
      <c r="I2051" s="98"/>
      <c r="K2051" s="93"/>
      <c r="L2051" s="100"/>
      <c r="M2051" s="100"/>
      <c r="N2051" s="95"/>
      <c r="O2051" s="95"/>
      <c r="P2051" s="96"/>
      <c r="Q2051" s="93"/>
    </row>
    <row r="2052" spans="1:17" s="99" customFormat="1">
      <c r="A2052" s="92"/>
      <c r="B2052" s="92"/>
      <c r="C2052" s="93"/>
      <c r="D2052" s="115"/>
      <c r="E2052" s="92"/>
      <c r="G2052" s="93"/>
      <c r="H2052" s="100"/>
      <c r="I2052" s="98"/>
      <c r="K2052" s="93"/>
      <c r="L2052" s="100"/>
      <c r="M2052" s="100"/>
      <c r="N2052" s="95"/>
      <c r="O2052" s="95"/>
      <c r="P2052" s="96"/>
      <c r="Q2052" s="93"/>
    </row>
    <row r="2053" spans="1:17" s="99" customFormat="1">
      <c r="A2053" s="92"/>
      <c r="B2053" s="92"/>
      <c r="C2053" s="93"/>
      <c r="D2053" s="115"/>
      <c r="E2053" s="92"/>
      <c r="G2053" s="93"/>
      <c r="H2053" s="100"/>
      <c r="I2053" s="98"/>
      <c r="K2053" s="93"/>
      <c r="L2053" s="100"/>
      <c r="M2053" s="100"/>
      <c r="N2053" s="95"/>
      <c r="O2053" s="95"/>
      <c r="P2053" s="96"/>
      <c r="Q2053" s="93"/>
    </row>
  </sheetData>
  <pageMargins left="0.75" right="0.75" top="0.25" bottom="0.25"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9"/>
  <sheetViews>
    <sheetView zoomScale="148" zoomScaleNormal="148" workbookViewId="0">
      <pane ySplit="7" topLeftCell="A8" activePane="bottomLeft" state="frozen"/>
      <selection pane="bottomLeft" activeCell="G16" sqref="G16"/>
    </sheetView>
  </sheetViews>
  <sheetFormatPr defaultColWidth="9.109375" defaultRowHeight="10.199999999999999"/>
  <cols>
    <col min="1" max="1" width="17.44140625" style="154" customWidth="1"/>
    <col min="2" max="2" width="14.109375" style="156" customWidth="1"/>
    <col min="3" max="3" width="7.88671875" style="163" customWidth="1"/>
    <col min="4" max="4" width="61" style="155" customWidth="1"/>
    <col min="5" max="5" width="21" style="163" customWidth="1"/>
    <col min="6" max="6" width="14" style="161" customWidth="1"/>
    <col min="7" max="7" width="10.44140625" style="163" customWidth="1"/>
    <col min="8" max="8" width="12" style="151" customWidth="1"/>
    <col min="9" max="9" width="50.44140625" style="165" customWidth="1"/>
    <col min="10" max="10" width="12" style="157" customWidth="1"/>
    <col min="11" max="11" width="11.44140625" style="157" customWidth="1"/>
    <col min="12" max="12" width="14" style="157" customWidth="1"/>
    <col min="13" max="16" width="9.109375" style="157" customWidth="1"/>
    <col min="17" max="16384" width="9.109375" style="158"/>
  </cols>
  <sheetData>
    <row r="1" spans="1:16" s="5" customFormat="1" ht="15">
      <c r="A1" s="116" t="s">
        <v>778</v>
      </c>
      <c r="B1" s="117"/>
      <c r="C1" s="117"/>
      <c r="D1" s="118"/>
      <c r="E1" s="110"/>
      <c r="F1" s="114"/>
      <c r="G1" s="119"/>
      <c r="H1" s="120"/>
      <c r="I1" s="121"/>
      <c r="J1" s="122"/>
      <c r="K1" s="122"/>
      <c r="L1" s="122"/>
      <c r="M1" s="122"/>
      <c r="N1" s="122"/>
      <c r="O1" s="122"/>
      <c r="P1" s="122"/>
    </row>
    <row r="2" spans="1:16" s="5" customFormat="1" ht="15">
      <c r="A2" s="116" t="s">
        <v>779</v>
      </c>
      <c r="B2" s="117"/>
      <c r="C2" s="117"/>
      <c r="D2" s="118"/>
      <c r="E2" s="110"/>
      <c r="F2" s="114"/>
      <c r="G2" s="119"/>
      <c r="H2" s="120"/>
      <c r="I2" s="121"/>
      <c r="J2" s="122"/>
      <c r="K2" s="122"/>
      <c r="L2" s="122"/>
      <c r="M2" s="122"/>
      <c r="N2" s="122"/>
      <c r="O2" s="122"/>
      <c r="P2" s="122"/>
    </row>
    <row r="3" spans="1:16" s="6" customFormat="1" ht="12">
      <c r="A3" s="123" t="s">
        <v>780</v>
      </c>
      <c r="B3" s="124"/>
      <c r="C3" s="125"/>
      <c r="D3" s="118"/>
      <c r="E3" s="126"/>
      <c r="F3" s="127"/>
      <c r="G3" s="126"/>
      <c r="H3" s="128"/>
      <c r="I3" s="129"/>
      <c r="J3" s="130"/>
      <c r="K3" s="130"/>
      <c r="L3" s="130"/>
      <c r="M3" s="130"/>
      <c r="N3" s="130"/>
      <c r="O3" s="130"/>
      <c r="P3" s="130"/>
    </row>
    <row r="4" spans="1:16" s="6" customFormat="1" ht="12">
      <c r="A4" s="123" t="s">
        <v>781</v>
      </c>
      <c r="B4" s="124"/>
      <c r="C4" s="125"/>
      <c r="D4" s="118"/>
      <c r="E4" s="126"/>
      <c r="F4" s="127"/>
      <c r="G4" s="126"/>
      <c r="H4" s="128"/>
      <c r="I4" s="129"/>
      <c r="J4" s="130"/>
      <c r="K4" s="130"/>
      <c r="L4" s="130"/>
      <c r="M4" s="130"/>
      <c r="N4" s="130"/>
      <c r="O4" s="130"/>
      <c r="P4" s="130"/>
    </row>
    <row r="5" spans="1:16" s="6" customFormat="1" ht="12">
      <c r="A5" s="123" t="s">
        <v>782</v>
      </c>
      <c r="B5" s="124"/>
      <c r="C5" s="125"/>
      <c r="D5" s="118"/>
      <c r="E5" s="126"/>
      <c r="F5" s="127"/>
      <c r="G5" s="126"/>
      <c r="H5" s="128"/>
      <c r="I5" s="129"/>
      <c r="J5" s="130"/>
      <c r="K5" s="130"/>
      <c r="L5" s="130"/>
      <c r="M5" s="130"/>
      <c r="N5" s="130"/>
      <c r="O5" s="130"/>
      <c r="P5" s="130"/>
    </row>
    <row r="6" spans="1:16" s="6" customFormat="1" ht="12">
      <c r="A6" s="131"/>
      <c r="B6" s="132"/>
      <c r="C6" s="125"/>
      <c r="D6" s="118"/>
      <c r="E6" s="126"/>
      <c r="F6" s="127"/>
      <c r="G6" s="126"/>
      <c r="H6" s="128"/>
      <c r="I6" s="129"/>
      <c r="J6" s="133"/>
      <c r="K6" s="130"/>
      <c r="L6" s="130"/>
      <c r="M6" s="130"/>
      <c r="N6" s="130"/>
      <c r="O6" s="130"/>
      <c r="P6" s="130"/>
    </row>
    <row r="7" spans="1:16" s="142" customFormat="1" ht="47.25" customHeight="1" thickBot="1">
      <c r="A7" s="134"/>
      <c r="B7" s="135" t="s">
        <v>70</v>
      </c>
      <c r="C7" s="136" t="s">
        <v>759</v>
      </c>
      <c r="D7" s="137" t="s">
        <v>783</v>
      </c>
      <c r="E7" s="135" t="s">
        <v>784</v>
      </c>
      <c r="F7" s="138" t="s">
        <v>785</v>
      </c>
      <c r="G7" s="135"/>
      <c r="H7" s="139"/>
      <c r="I7" s="140"/>
      <c r="J7" s="141"/>
      <c r="K7" s="141"/>
      <c r="L7" s="141"/>
      <c r="M7" s="141"/>
      <c r="N7" s="141"/>
      <c r="O7" s="141"/>
      <c r="P7" s="141"/>
    </row>
    <row r="8" spans="1:16" s="148" customFormat="1" ht="36" customHeight="1">
      <c r="A8" s="143"/>
      <c r="B8" s="110" t="s">
        <v>164</v>
      </c>
      <c r="C8" s="144">
        <v>1</v>
      </c>
      <c r="D8" s="145" t="s">
        <v>786</v>
      </c>
      <c r="E8" s="146">
        <v>1450</v>
      </c>
      <c r="F8" s="146">
        <v>0</v>
      </c>
      <c r="G8" s="147"/>
      <c r="H8" s="147"/>
      <c r="I8" s="147"/>
      <c r="J8" s="147"/>
      <c r="K8" s="147"/>
    </row>
    <row r="9" spans="1:16" s="153" customFormat="1" ht="13.2">
      <c r="A9" s="149"/>
      <c r="B9" s="110" t="s">
        <v>149</v>
      </c>
      <c r="C9" s="144">
        <v>2</v>
      </c>
      <c r="D9" s="150" t="s">
        <v>787</v>
      </c>
      <c r="E9" s="151" t="s">
        <v>317</v>
      </c>
      <c r="F9" s="151">
        <v>0</v>
      </c>
      <c r="G9" s="152"/>
      <c r="H9" s="152"/>
      <c r="I9" s="152"/>
      <c r="J9" s="152"/>
      <c r="K9" s="152"/>
    </row>
    <row r="10" spans="1:16" ht="20.399999999999999">
      <c r="B10" s="110" t="s">
        <v>167</v>
      </c>
      <c r="C10" s="144">
        <v>3</v>
      </c>
      <c r="D10" s="155" t="s">
        <v>788</v>
      </c>
      <c r="E10" s="156">
        <v>1450</v>
      </c>
      <c r="F10" s="156">
        <v>2</v>
      </c>
      <c r="G10" s="157"/>
      <c r="H10" s="157"/>
      <c r="I10" s="157"/>
      <c r="L10" s="158"/>
      <c r="M10" s="158"/>
      <c r="N10" s="158"/>
      <c r="O10" s="158"/>
      <c r="P10" s="158"/>
    </row>
    <row r="11" spans="1:16" s="153" customFormat="1" ht="20.399999999999999">
      <c r="A11" s="159"/>
      <c r="B11" s="160" t="s">
        <v>142</v>
      </c>
      <c r="C11" s="144">
        <v>4</v>
      </c>
      <c r="D11" s="150" t="s">
        <v>789</v>
      </c>
      <c r="E11" s="151">
        <v>1470</v>
      </c>
      <c r="F11" s="151">
        <v>0</v>
      </c>
      <c r="G11" s="152"/>
      <c r="H11" s="152"/>
      <c r="I11" s="152"/>
      <c r="J11" s="152"/>
      <c r="K11" s="152"/>
    </row>
    <row r="12" spans="1:16" ht="20.399999999999999">
      <c r="B12" s="110" t="s">
        <v>184</v>
      </c>
      <c r="C12" s="144">
        <v>5</v>
      </c>
      <c r="D12" s="155" t="s">
        <v>790</v>
      </c>
      <c r="E12" s="156">
        <v>1470</v>
      </c>
      <c r="F12" s="161">
        <v>0</v>
      </c>
      <c r="G12" s="157"/>
      <c r="H12" s="157"/>
      <c r="I12" s="157"/>
      <c r="L12" s="158"/>
      <c r="M12" s="158"/>
      <c r="N12" s="158"/>
      <c r="O12" s="158"/>
      <c r="P12" s="158"/>
    </row>
    <row r="13" spans="1:16" ht="20.399999999999999">
      <c r="B13" s="110" t="s">
        <v>151</v>
      </c>
      <c r="C13" s="144">
        <v>6</v>
      </c>
      <c r="D13" s="155" t="s">
        <v>791</v>
      </c>
      <c r="E13" s="156">
        <v>1470</v>
      </c>
      <c r="F13" s="156">
        <v>0</v>
      </c>
      <c r="G13" s="157"/>
      <c r="H13" s="157"/>
      <c r="I13" s="157"/>
      <c r="L13" s="158"/>
      <c r="M13" s="158"/>
      <c r="N13" s="158"/>
      <c r="O13" s="158"/>
      <c r="P13" s="158"/>
    </row>
    <row r="14" spans="1:16" ht="20.399999999999999">
      <c r="B14" s="110" t="s">
        <v>792</v>
      </c>
      <c r="C14" s="144">
        <v>7</v>
      </c>
      <c r="D14" s="155" t="s">
        <v>793</v>
      </c>
      <c r="E14" s="156">
        <v>1470</v>
      </c>
      <c r="F14" s="156">
        <v>0</v>
      </c>
      <c r="G14" s="157"/>
      <c r="H14" s="157"/>
      <c r="I14" s="157"/>
      <c r="L14" s="158"/>
      <c r="M14" s="158"/>
      <c r="N14" s="158"/>
      <c r="O14" s="158"/>
      <c r="P14" s="158"/>
    </row>
    <row r="15" spans="1:16" ht="13.2">
      <c r="B15" s="110" t="s">
        <v>153</v>
      </c>
      <c r="C15" s="144">
        <v>8</v>
      </c>
      <c r="D15" s="155" t="s">
        <v>794</v>
      </c>
      <c r="E15" s="156">
        <v>1470</v>
      </c>
      <c r="F15" s="156">
        <v>1</v>
      </c>
      <c r="G15" s="157"/>
      <c r="H15" s="157"/>
      <c r="I15" s="157"/>
      <c r="L15" s="158"/>
      <c r="M15" s="158"/>
      <c r="N15" s="158"/>
      <c r="O15" s="158"/>
      <c r="P15" s="158"/>
    </row>
    <row r="16" spans="1:16" ht="20.399999999999999">
      <c r="A16" s="162"/>
      <c r="B16" s="93" t="s">
        <v>155</v>
      </c>
      <c r="C16" s="144">
        <v>9</v>
      </c>
      <c r="D16" s="155" t="s">
        <v>795</v>
      </c>
      <c r="E16" s="156">
        <v>1470</v>
      </c>
      <c r="F16" s="156">
        <v>1</v>
      </c>
      <c r="G16" s="157"/>
      <c r="H16" s="157"/>
      <c r="I16" s="157"/>
      <c r="L16" s="158"/>
      <c r="M16" s="158"/>
      <c r="N16" s="158"/>
      <c r="O16" s="158"/>
      <c r="P16" s="158"/>
    </row>
    <row r="17" spans="1:16" ht="13.2">
      <c r="A17" s="162"/>
      <c r="B17" s="93" t="s">
        <v>156</v>
      </c>
      <c r="C17" s="144">
        <v>10</v>
      </c>
      <c r="D17" s="155" t="s">
        <v>796</v>
      </c>
      <c r="E17" s="156">
        <v>1470</v>
      </c>
      <c r="F17" s="156">
        <v>8</v>
      </c>
      <c r="G17" s="157"/>
      <c r="H17" s="157"/>
      <c r="I17" s="157"/>
      <c r="L17" s="158"/>
      <c r="M17" s="158"/>
      <c r="N17" s="158"/>
      <c r="O17" s="158"/>
      <c r="P17" s="158"/>
    </row>
    <row r="18" spans="1:16" ht="13.2">
      <c r="A18" s="162"/>
      <c r="B18" s="93" t="s">
        <v>157</v>
      </c>
      <c r="C18" s="144">
        <v>11</v>
      </c>
      <c r="D18" s="155" t="s">
        <v>797</v>
      </c>
      <c r="E18" s="156">
        <v>1470</v>
      </c>
      <c r="F18" s="156">
        <v>7</v>
      </c>
      <c r="G18" s="157"/>
      <c r="H18" s="157"/>
      <c r="I18" s="157"/>
      <c r="L18" s="158"/>
      <c r="M18" s="158"/>
      <c r="N18" s="158"/>
      <c r="O18" s="158"/>
      <c r="P18" s="158"/>
    </row>
    <row r="19" spans="1:16" ht="20.399999999999999">
      <c r="A19" s="162"/>
      <c r="B19" s="93" t="s">
        <v>159</v>
      </c>
      <c r="C19" s="144">
        <v>12</v>
      </c>
      <c r="D19" s="155" t="s">
        <v>798</v>
      </c>
      <c r="E19" s="156">
        <v>1470</v>
      </c>
      <c r="F19" s="156">
        <v>7</v>
      </c>
      <c r="G19" s="157"/>
      <c r="H19" s="157"/>
      <c r="I19" s="157"/>
      <c r="L19" s="158"/>
      <c r="M19" s="158"/>
      <c r="N19" s="158"/>
      <c r="O19" s="158"/>
      <c r="P19" s="158"/>
    </row>
    <row r="20" spans="1:16" ht="30.6">
      <c r="B20" s="93" t="s">
        <v>158</v>
      </c>
      <c r="C20" s="144">
        <v>13</v>
      </c>
      <c r="D20" s="155" t="s">
        <v>799</v>
      </c>
      <c r="E20" s="156">
        <v>1470</v>
      </c>
      <c r="F20" s="156">
        <v>8</v>
      </c>
      <c r="G20" s="157"/>
      <c r="H20" s="157"/>
      <c r="I20" s="157"/>
      <c r="L20" s="158"/>
      <c r="M20" s="158"/>
      <c r="N20" s="158"/>
      <c r="O20" s="158"/>
      <c r="P20" s="158"/>
    </row>
    <row r="21" spans="1:16" ht="20.399999999999999">
      <c r="B21" s="93" t="s">
        <v>178</v>
      </c>
      <c r="C21" s="144">
        <v>14</v>
      </c>
      <c r="D21" s="155" t="s">
        <v>800</v>
      </c>
      <c r="E21" s="156">
        <v>1470</v>
      </c>
      <c r="F21" s="156" t="s">
        <v>317</v>
      </c>
      <c r="G21" s="157"/>
      <c r="H21" s="157"/>
      <c r="I21" s="157"/>
      <c r="L21" s="158"/>
      <c r="M21" s="158"/>
      <c r="N21" s="158"/>
      <c r="O21" s="158"/>
      <c r="P21" s="158"/>
    </row>
    <row r="22" spans="1:16" ht="30.6">
      <c r="B22" s="93" t="s">
        <v>180</v>
      </c>
      <c r="C22" s="144">
        <v>15</v>
      </c>
      <c r="D22" s="155" t="s">
        <v>801</v>
      </c>
      <c r="E22" s="156">
        <v>1470</v>
      </c>
      <c r="F22" s="156" t="s">
        <v>317</v>
      </c>
      <c r="G22" s="157"/>
      <c r="H22" s="157"/>
      <c r="I22" s="157"/>
      <c r="L22" s="158"/>
      <c r="M22" s="158"/>
      <c r="N22" s="158"/>
      <c r="O22" s="158"/>
      <c r="P22" s="158"/>
    </row>
    <row r="23" spans="1:16">
      <c r="B23" s="163" t="s">
        <v>802</v>
      </c>
      <c r="C23" s="144">
        <v>16</v>
      </c>
      <c r="D23" s="155" t="s">
        <v>803</v>
      </c>
      <c r="E23" s="156">
        <v>1470</v>
      </c>
      <c r="F23" s="156" t="s">
        <v>804</v>
      </c>
      <c r="G23" s="157"/>
      <c r="H23" s="157"/>
      <c r="I23" s="157"/>
      <c r="L23" s="158"/>
      <c r="M23" s="158"/>
      <c r="N23" s="158"/>
      <c r="O23" s="158"/>
      <c r="P23" s="158"/>
    </row>
    <row r="24" spans="1:16" ht="20.399999999999999">
      <c r="B24" s="163" t="s">
        <v>188</v>
      </c>
      <c r="C24" s="144">
        <v>17</v>
      </c>
      <c r="D24" s="164" t="s">
        <v>805</v>
      </c>
      <c r="E24" s="156">
        <v>1470</v>
      </c>
      <c r="F24" s="156">
        <v>10</v>
      </c>
      <c r="G24" s="157"/>
      <c r="H24" s="157"/>
      <c r="I24" s="157"/>
      <c r="L24" s="158"/>
      <c r="M24" s="158"/>
      <c r="N24" s="158"/>
      <c r="O24" s="158"/>
      <c r="P24" s="158"/>
    </row>
    <row r="25" spans="1:16">
      <c r="B25" s="163" t="s">
        <v>806</v>
      </c>
      <c r="C25" s="144">
        <v>18</v>
      </c>
      <c r="E25" s="156">
        <v>1470</v>
      </c>
      <c r="F25" s="156">
        <v>9</v>
      </c>
      <c r="G25" s="157"/>
      <c r="H25" s="157"/>
      <c r="I25" s="157"/>
      <c r="L25" s="158"/>
      <c r="M25" s="158"/>
      <c r="N25" s="158"/>
      <c r="O25" s="158"/>
      <c r="P25" s="158"/>
    </row>
    <row r="26" spans="1:16" ht="20.399999999999999">
      <c r="B26" s="163" t="s">
        <v>192</v>
      </c>
      <c r="C26" s="144">
        <v>19</v>
      </c>
      <c r="D26" s="155" t="s">
        <v>807</v>
      </c>
      <c r="E26" s="156">
        <v>1470</v>
      </c>
      <c r="F26" s="156">
        <v>9</v>
      </c>
      <c r="G26" s="157"/>
      <c r="H26" s="157"/>
      <c r="I26" s="157"/>
      <c r="L26" s="158"/>
      <c r="M26" s="158"/>
      <c r="N26" s="158"/>
      <c r="O26" s="158"/>
      <c r="P26" s="158"/>
    </row>
    <row r="27" spans="1:16">
      <c r="B27" s="163" t="s">
        <v>194</v>
      </c>
      <c r="C27" s="144">
        <v>20</v>
      </c>
      <c r="D27" s="155" t="s">
        <v>808</v>
      </c>
      <c r="E27" s="156">
        <v>1470</v>
      </c>
      <c r="F27" s="156">
        <v>7</v>
      </c>
      <c r="G27" s="157"/>
      <c r="H27" s="157"/>
      <c r="I27" s="157"/>
      <c r="L27" s="158"/>
      <c r="M27" s="158"/>
      <c r="N27" s="158"/>
      <c r="O27" s="158"/>
      <c r="P27" s="158"/>
    </row>
    <row r="28" spans="1:16" ht="30.6">
      <c r="B28" s="163" t="s">
        <v>196</v>
      </c>
      <c r="C28" s="144">
        <v>21</v>
      </c>
      <c r="D28" s="155" t="s">
        <v>809</v>
      </c>
      <c r="E28" s="156">
        <v>1470</v>
      </c>
      <c r="F28" s="156">
        <v>3</v>
      </c>
      <c r="G28" s="157"/>
      <c r="H28" s="157"/>
      <c r="I28" s="157"/>
      <c r="L28" s="158"/>
      <c r="M28" s="158"/>
      <c r="N28" s="158"/>
      <c r="O28" s="158"/>
      <c r="P28" s="158"/>
    </row>
    <row r="29" spans="1:16" ht="20.399999999999999">
      <c r="B29" s="163" t="s">
        <v>810</v>
      </c>
      <c r="C29" s="144">
        <v>22</v>
      </c>
      <c r="D29" s="155" t="s">
        <v>811</v>
      </c>
      <c r="E29" s="156">
        <v>1479</v>
      </c>
      <c r="F29" s="156">
        <v>1</v>
      </c>
      <c r="G29" s="157"/>
      <c r="H29" s="157"/>
      <c r="I29" s="157"/>
      <c r="L29" s="158"/>
      <c r="M29" s="158"/>
      <c r="N29" s="158"/>
      <c r="O29" s="158"/>
      <c r="P29" s="158"/>
    </row>
    <row r="30" spans="1:16">
      <c r="B30" s="163" t="s">
        <v>812</v>
      </c>
      <c r="C30" s="144">
        <v>23</v>
      </c>
      <c r="D30" s="155" t="s">
        <v>813</v>
      </c>
      <c r="E30" s="156">
        <v>1479</v>
      </c>
      <c r="F30" s="156">
        <v>6</v>
      </c>
      <c r="G30" s="157"/>
      <c r="H30" s="157"/>
      <c r="I30" s="157"/>
      <c r="L30" s="158"/>
      <c r="M30" s="158"/>
      <c r="N30" s="158"/>
      <c r="O30" s="158"/>
      <c r="P30" s="158"/>
    </row>
    <row r="31" spans="1:16" ht="20.399999999999999">
      <c r="B31" s="163" t="s">
        <v>814</v>
      </c>
      <c r="C31" s="144">
        <v>24</v>
      </c>
      <c r="D31" s="155" t="s">
        <v>815</v>
      </c>
      <c r="E31" s="156">
        <v>1479</v>
      </c>
      <c r="F31" s="156">
        <v>0</v>
      </c>
      <c r="G31" s="157"/>
      <c r="H31" s="157"/>
      <c r="I31" s="157"/>
      <c r="L31" s="158"/>
      <c r="M31" s="158"/>
      <c r="N31" s="158"/>
      <c r="O31" s="158"/>
      <c r="P31" s="158"/>
    </row>
    <row r="32" spans="1:16">
      <c r="B32" s="163" t="s">
        <v>816</v>
      </c>
      <c r="C32" s="151">
        <v>25</v>
      </c>
      <c r="D32" s="155" t="s">
        <v>787</v>
      </c>
      <c r="E32" s="156">
        <v>1479</v>
      </c>
      <c r="F32" s="156">
        <v>0</v>
      </c>
      <c r="G32" s="157"/>
      <c r="H32" s="157"/>
      <c r="I32" s="157"/>
      <c r="L32" s="158"/>
      <c r="M32" s="158"/>
      <c r="N32" s="158"/>
      <c r="O32" s="158"/>
      <c r="P32" s="158"/>
    </row>
    <row r="33" spans="2:16" ht="23.25" customHeight="1">
      <c r="B33" s="163" t="s">
        <v>817</v>
      </c>
      <c r="C33" s="151">
        <v>26</v>
      </c>
      <c r="D33" s="155" t="s">
        <v>818</v>
      </c>
      <c r="E33" s="156">
        <v>1479</v>
      </c>
      <c r="F33" s="156">
        <v>0</v>
      </c>
      <c r="G33" s="157"/>
      <c r="H33" s="157"/>
      <c r="I33" s="157"/>
      <c r="L33" s="158"/>
      <c r="M33" s="158"/>
      <c r="N33" s="158"/>
      <c r="O33" s="158"/>
      <c r="P33" s="158"/>
    </row>
    <row r="34" spans="2:16" ht="44.25" customHeight="1">
      <c r="B34" s="163" t="s">
        <v>819</v>
      </c>
      <c r="C34" s="151">
        <v>27</v>
      </c>
      <c r="D34" s="155" t="s">
        <v>820</v>
      </c>
      <c r="E34" s="156">
        <v>1479</v>
      </c>
      <c r="F34" s="156">
        <v>0</v>
      </c>
      <c r="G34" s="157"/>
      <c r="H34" s="157"/>
      <c r="I34" s="157"/>
      <c r="L34" s="158"/>
      <c r="M34" s="158"/>
      <c r="N34" s="158"/>
      <c r="O34" s="158"/>
      <c r="P34" s="158"/>
    </row>
    <row r="35" spans="2:16" ht="42" customHeight="1">
      <c r="B35" s="163" t="s">
        <v>210</v>
      </c>
      <c r="C35" s="151">
        <v>28</v>
      </c>
      <c r="D35" s="155" t="s">
        <v>821</v>
      </c>
      <c r="E35" s="156">
        <v>1479</v>
      </c>
      <c r="F35" s="156">
        <v>0</v>
      </c>
      <c r="G35" s="157"/>
      <c r="H35" s="157"/>
      <c r="I35" s="157"/>
      <c r="L35" s="158"/>
      <c r="M35" s="158"/>
      <c r="N35" s="158"/>
      <c r="O35" s="158"/>
      <c r="P35" s="158"/>
    </row>
    <row r="36" spans="2:16">
      <c r="B36" s="163" t="s">
        <v>212</v>
      </c>
      <c r="C36" s="151">
        <v>29</v>
      </c>
      <c r="D36" s="155" t="s">
        <v>822</v>
      </c>
      <c r="E36" s="156">
        <v>1479</v>
      </c>
      <c r="F36" s="156">
        <v>0</v>
      </c>
      <c r="G36" s="157"/>
      <c r="H36" s="157"/>
      <c r="I36" s="157"/>
      <c r="L36" s="158"/>
      <c r="M36" s="158"/>
      <c r="N36" s="158"/>
      <c r="O36" s="158"/>
      <c r="P36" s="158"/>
    </row>
    <row r="37" spans="2:16" ht="40.799999999999997">
      <c r="B37" s="163" t="s">
        <v>214</v>
      </c>
      <c r="C37" s="151">
        <v>30</v>
      </c>
      <c r="D37" s="155" t="s">
        <v>823</v>
      </c>
      <c r="E37" s="156">
        <v>1479</v>
      </c>
      <c r="F37" s="156">
        <v>0</v>
      </c>
      <c r="G37" s="157"/>
      <c r="H37" s="157"/>
      <c r="I37" s="157"/>
      <c r="L37" s="158"/>
      <c r="M37" s="158"/>
      <c r="N37" s="158"/>
      <c r="O37" s="158"/>
      <c r="P37" s="158"/>
    </row>
    <row r="38" spans="2:16" ht="40.799999999999997">
      <c r="B38" s="163" t="s">
        <v>184</v>
      </c>
      <c r="C38" s="151">
        <v>31</v>
      </c>
      <c r="D38" s="155" t="s">
        <v>824</v>
      </c>
      <c r="E38" s="156">
        <v>1477</v>
      </c>
      <c r="F38" s="156">
        <v>0</v>
      </c>
      <c r="G38" s="157"/>
      <c r="H38" s="157"/>
      <c r="I38" s="157"/>
      <c r="L38" s="158"/>
      <c r="M38" s="158"/>
      <c r="N38" s="158"/>
      <c r="O38" s="158"/>
      <c r="P38" s="158"/>
    </row>
    <row r="39" spans="2:16">
      <c r="B39" s="163" t="s">
        <v>219</v>
      </c>
      <c r="C39" s="151">
        <v>32</v>
      </c>
      <c r="D39" s="165" t="s">
        <v>825</v>
      </c>
      <c r="E39" s="156">
        <v>1479</v>
      </c>
      <c r="F39" s="156">
        <v>0</v>
      </c>
      <c r="G39" s="157"/>
      <c r="H39" s="157"/>
      <c r="I39" s="157"/>
      <c r="L39" s="158"/>
      <c r="M39" s="158"/>
      <c r="N39" s="158"/>
      <c r="O39" s="158"/>
      <c r="P39" s="158"/>
    </row>
    <row r="40" spans="2:16">
      <c r="B40" s="163" t="s">
        <v>221</v>
      </c>
      <c r="C40" s="151">
        <v>33</v>
      </c>
      <c r="D40" s="165" t="s">
        <v>826</v>
      </c>
      <c r="E40" s="156">
        <v>1464</v>
      </c>
      <c r="F40" s="156">
        <v>0</v>
      </c>
      <c r="G40" s="157"/>
      <c r="H40" s="157"/>
      <c r="I40" s="157"/>
      <c r="L40" s="158"/>
      <c r="M40" s="158"/>
      <c r="N40" s="158"/>
      <c r="O40" s="158"/>
      <c r="P40" s="158"/>
    </row>
    <row r="41" spans="2:16">
      <c r="B41" s="166" t="s">
        <v>827</v>
      </c>
      <c r="C41" s="151">
        <v>36</v>
      </c>
      <c r="D41" s="167" t="s">
        <v>828</v>
      </c>
      <c r="E41" s="156">
        <v>1445</v>
      </c>
      <c r="F41" s="156">
        <v>0</v>
      </c>
      <c r="G41" s="157"/>
      <c r="H41" s="157"/>
      <c r="I41" s="157"/>
      <c r="L41" s="158"/>
      <c r="M41" s="158"/>
      <c r="N41" s="158"/>
      <c r="O41" s="158"/>
      <c r="P41" s="158"/>
    </row>
    <row r="42" spans="2:16" ht="20.399999999999999">
      <c r="B42" s="163" t="s">
        <v>227</v>
      </c>
      <c r="C42" s="151">
        <v>37</v>
      </c>
      <c r="D42" s="165" t="s">
        <v>829</v>
      </c>
      <c r="E42" s="156">
        <v>1477</v>
      </c>
      <c r="F42" s="156">
        <v>0</v>
      </c>
      <c r="G42" s="157"/>
      <c r="H42" s="157"/>
      <c r="I42" s="157"/>
      <c r="L42" s="158"/>
      <c r="M42" s="158"/>
      <c r="N42" s="158"/>
      <c r="O42" s="158"/>
      <c r="P42" s="158"/>
    </row>
    <row r="43" spans="2:16">
      <c r="B43" s="163" t="s">
        <v>830</v>
      </c>
      <c r="C43" s="151">
        <v>38</v>
      </c>
      <c r="D43" s="165" t="s">
        <v>831</v>
      </c>
      <c r="E43" s="156">
        <v>1479</v>
      </c>
      <c r="F43" s="156">
        <v>0</v>
      </c>
      <c r="G43" s="157"/>
      <c r="H43" s="157"/>
      <c r="I43" s="157"/>
      <c r="L43" s="158"/>
      <c r="M43" s="158"/>
      <c r="N43" s="158"/>
      <c r="O43" s="158"/>
      <c r="P43" s="158"/>
    </row>
    <row r="44" spans="2:16">
      <c r="B44" s="163" t="s">
        <v>832</v>
      </c>
      <c r="C44" s="151">
        <v>39</v>
      </c>
      <c r="D44" s="165" t="s">
        <v>833</v>
      </c>
      <c r="E44" s="156">
        <v>1479</v>
      </c>
      <c r="F44" s="156">
        <v>0</v>
      </c>
      <c r="G44" s="157"/>
      <c r="H44" s="157"/>
      <c r="I44" s="157"/>
      <c r="L44" s="158"/>
      <c r="M44" s="158"/>
      <c r="N44" s="158"/>
      <c r="O44" s="158"/>
      <c r="P44" s="158"/>
    </row>
    <row r="45" spans="2:16" ht="30.6">
      <c r="B45" s="166" t="s">
        <v>834</v>
      </c>
      <c r="C45" s="151">
        <v>40</v>
      </c>
      <c r="D45" s="167" t="s">
        <v>835</v>
      </c>
      <c r="E45" s="156">
        <v>1479</v>
      </c>
      <c r="F45" s="156">
        <v>0</v>
      </c>
      <c r="G45" s="157"/>
      <c r="H45" s="157"/>
      <c r="I45" s="157"/>
      <c r="L45" s="158"/>
      <c r="M45" s="158"/>
      <c r="N45" s="158"/>
      <c r="O45" s="158"/>
      <c r="P45" s="158"/>
    </row>
    <row r="46" spans="2:16" ht="20.399999999999999">
      <c r="B46" s="163" t="s">
        <v>836</v>
      </c>
      <c r="C46" s="151">
        <v>41</v>
      </c>
      <c r="D46" s="165" t="s">
        <v>837</v>
      </c>
      <c r="E46" s="156">
        <v>1477</v>
      </c>
      <c r="F46" s="156">
        <v>0</v>
      </c>
      <c r="G46" s="157"/>
      <c r="H46" s="157"/>
      <c r="I46" s="157"/>
      <c r="L46" s="158"/>
      <c r="M46" s="158"/>
      <c r="N46" s="158"/>
      <c r="O46" s="158"/>
      <c r="P46" s="158"/>
    </row>
    <row r="47" spans="2:16">
      <c r="B47" s="163" t="s">
        <v>838</v>
      </c>
      <c r="C47" s="151">
        <v>42</v>
      </c>
      <c r="D47" s="165" t="s">
        <v>839</v>
      </c>
      <c r="E47" s="156">
        <v>1477</v>
      </c>
      <c r="F47" s="156">
        <v>0</v>
      </c>
      <c r="G47" s="157"/>
      <c r="H47" s="157"/>
      <c r="I47" s="157"/>
      <c r="L47" s="158"/>
      <c r="M47" s="158"/>
      <c r="N47" s="158"/>
      <c r="O47" s="158"/>
      <c r="P47" s="158"/>
    </row>
    <row r="48" spans="2:16">
      <c r="B48" s="163" t="s">
        <v>840</v>
      </c>
      <c r="C48" s="151">
        <v>43</v>
      </c>
      <c r="D48" s="165" t="s">
        <v>841</v>
      </c>
      <c r="E48" s="156">
        <v>1477</v>
      </c>
      <c r="F48" s="156">
        <v>0</v>
      </c>
      <c r="G48" s="157"/>
      <c r="H48" s="157"/>
      <c r="I48" s="157"/>
      <c r="L48" s="158"/>
      <c r="M48" s="158"/>
      <c r="N48" s="158"/>
      <c r="O48" s="158"/>
      <c r="P48" s="158"/>
    </row>
    <row r="49" spans="1:16">
      <c r="B49" s="166" t="s">
        <v>842</v>
      </c>
      <c r="C49" s="151">
        <v>44</v>
      </c>
      <c r="D49" s="167" t="s">
        <v>843</v>
      </c>
      <c r="E49" s="156">
        <v>1477</v>
      </c>
      <c r="F49" s="156">
        <v>0</v>
      </c>
      <c r="G49" s="157"/>
      <c r="H49" s="157"/>
      <c r="I49" s="157"/>
      <c r="L49" s="158"/>
      <c r="M49" s="158"/>
      <c r="N49" s="158"/>
      <c r="O49" s="158"/>
      <c r="P49" s="158"/>
    </row>
    <row r="50" spans="1:16" s="153" customFormat="1" ht="20.399999999999999">
      <c r="A50" s="159"/>
      <c r="B50" s="166" t="s">
        <v>844</v>
      </c>
      <c r="C50" s="151">
        <v>45</v>
      </c>
      <c r="D50" s="165" t="s">
        <v>845</v>
      </c>
      <c r="E50" s="151">
        <v>1464</v>
      </c>
      <c r="F50" s="151">
        <v>0</v>
      </c>
      <c r="G50" s="152"/>
      <c r="H50" s="152"/>
      <c r="I50" s="152"/>
      <c r="J50" s="152"/>
      <c r="K50" s="152"/>
    </row>
    <row r="51" spans="1:16">
      <c r="B51" s="163" t="s">
        <v>846</v>
      </c>
      <c r="C51" s="151">
        <v>46</v>
      </c>
      <c r="D51" s="165" t="s">
        <v>847</v>
      </c>
      <c r="E51" s="156">
        <v>1464</v>
      </c>
      <c r="F51" s="156">
        <v>0</v>
      </c>
      <c r="G51" s="157"/>
      <c r="H51" s="157"/>
      <c r="I51" s="157"/>
      <c r="L51" s="158"/>
      <c r="M51" s="158"/>
      <c r="N51" s="158"/>
      <c r="O51" s="158"/>
      <c r="P51" s="158"/>
    </row>
    <row r="52" spans="1:16" ht="30.6">
      <c r="B52" s="163" t="s">
        <v>848</v>
      </c>
      <c r="C52" s="151">
        <v>47</v>
      </c>
      <c r="D52" s="165" t="s">
        <v>849</v>
      </c>
      <c r="E52" s="156">
        <v>1464</v>
      </c>
      <c r="F52" s="156">
        <v>0</v>
      </c>
      <c r="G52" s="157"/>
      <c r="H52" s="157"/>
      <c r="I52" s="157"/>
      <c r="L52" s="158"/>
      <c r="M52" s="158"/>
      <c r="N52" s="158"/>
      <c r="O52" s="158"/>
      <c r="P52" s="158"/>
    </row>
    <row r="53" spans="1:16">
      <c r="B53" s="163" t="s">
        <v>850</v>
      </c>
      <c r="C53" s="151">
        <v>48</v>
      </c>
      <c r="D53" s="165" t="s">
        <v>851</v>
      </c>
      <c r="E53" s="156">
        <v>1456</v>
      </c>
      <c r="F53" s="156">
        <v>0</v>
      </c>
      <c r="G53" s="157"/>
      <c r="H53" s="157"/>
      <c r="I53" s="157"/>
      <c r="L53" s="158"/>
      <c r="M53" s="158"/>
      <c r="N53" s="158"/>
      <c r="O53" s="158"/>
      <c r="P53" s="158"/>
    </row>
    <row r="54" spans="1:16">
      <c r="B54" s="163" t="s">
        <v>251</v>
      </c>
      <c r="C54" s="151">
        <v>49</v>
      </c>
      <c r="D54" s="165" t="s">
        <v>852</v>
      </c>
      <c r="E54" s="156">
        <v>1456</v>
      </c>
      <c r="F54" s="156">
        <v>0</v>
      </c>
      <c r="G54" s="157"/>
      <c r="H54" s="157"/>
      <c r="I54" s="157"/>
      <c r="L54" s="158"/>
      <c r="M54" s="158"/>
      <c r="N54" s="158"/>
      <c r="O54" s="158"/>
      <c r="P54" s="158"/>
    </row>
    <row r="55" spans="1:16">
      <c r="B55" s="163" t="s">
        <v>253</v>
      </c>
      <c r="C55" s="151">
        <v>50</v>
      </c>
      <c r="D55" s="165" t="s">
        <v>853</v>
      </c>
      <c r="E55" s="156">
        <v>1456</v>
      </c>
      <c r="F55" s="156">
        <v>0</v>
      </c>
      <c r="G55" s="157"/>
      <c r="H55" s="157"/>
      <c r="I55" s="157"/>
      <c r="L55" s="158"/>
      <c r="M55" s="158"/>
      <c r="N55" s="158"/>
      <c r="O55" s="158"/>
      <c r="P55" s="158"/>
    </row>
    <row r="56" spans="1:16" ht="20.399999999999999">
      <c r="B56" s="163" t="s">
        <v>255</v>
      </c>
      <c r="C56" s="151">
        <v>51</v>
      </c>
      <c r="D56" s="165" t="s">
        <v>854</v>
      </c>
      <c r="E56" s="156">
        <v>1456</v>
      </c>
      <c r="F56" s="156">
        <v>0</v>
      </c>
      <c r="G56" s="157"/>
      <c r="H56" s="157"/>
      <c r="I56" s="157"/>
      <c r="L56" s="158"/>
      <c r="M56" s="158"/>
      <c r="N56" s="158"/>
      <c r="O56" s="158"/>
      <c r="P56" s="158"/>
    </row>
    <row r="57" spans="1:16" ht="40.799999999999997">
      <c r="B57" s="166" t="s">
        <v>257</v>
      </c>
      <c r="C57" s="151">
        <v>52</v>
      </c>
      <c r="D57" s="167" t="s">
        <v>855</v>
      </c>
      <c r="E57" s="156">
        <v>1456</v>
      </c>
      <c r="F57" s="156">
        <v>0</v>
      </c>
      <c r="G57" s="157"/>
      <c r="H57" s="157"/>
      <c r="I57" s="157"/>
      <c r="L57" s="158"/>
      <c r="M57" s="158"/>
      <c r="N57" s="158"/>
      <c r="O57" s="158"/>
      <c r="P57" s="158"/>
    </row>
    <row r="58" spans="1:16">
      <c r="B58" s="163"/>
      <c r="C58" s="151"/>
      <c r="D58" s="165"/>
      <c r="E58" s="156"/>
      <c r="F58" s="156"/>
      <c r="G58" s="157"/>
      <c r="H58" s="157"/>
      <c r="I58" s="157"/>
      <c r="L58" s="158"/>
      <c r="M58" s="158"/>
      <c r="N58" s="158"/>
      <c r="O58" s="158"/>
      <c r="P58" s="158"/>
    </row>
    <row r="59" spans="1:16">
      <c r="B59" s="163"/>
      <c r="C59" s="151"/>
      <c r="D59" s="165"/>
      <c r="E59" s="156"/>
      <c r="F59" s="156"/>
      <c r="G59" s="157"/>
      <c r="H59" s="157"/>
      <c r="I59" s="157"/>
      <c r="L59" s="158"/>
      <c r="M59" s="158"/>
      <c r="N59" s="158"/>
      <c r="O59" s="158"/>
      <c r="P59" s="158"/>
    </row>
    <row r="60" spans="1:16">
      <c r="B60" s="163"/>
      <c r="C60" s="151"/>
      <c r="D60" s="165"/>
      <c r="E60" s="156"/>
      <c r="F60" s="156"/>
      <c r="G60" s="157"/>
      <c r="H60" s="157"/>
      <c r="I60" s="157"/>
      <c r="L60" s="158"/>
      <c r="M60" s="158"/>
      <c r="N60" s="158"/>
      <c r="O60" s="158"/>
      <c r="P60" s="158"/>
    </row>
    <row r="61" spans="1:16">
      <c r="B61" s="163"/>
      <c r="C61" s="151"/>
      <c r="D61" s="165"/>
      <c r="E61" s="156"/>
      <c r="F61" s="156"/>
      <c r="G61" s="157"/>
      <c r="H61" s="157"/>
      <c r="I61" s="157"/>
      <c r="L61" s="158"/>
      <c r="M61" s="158"/>
      <c r="N61" s="158"/>
      <c r="O61" s="158"/>
      <c r="P61" s="158"/>
    </row>
    <row r="62" spans="1:16">
      <c r="B62" s="163"/>
      <c r="C62" s="151"/>
      <c r="D62" s="165"/>
      <c r="E62" s="156"/>
      <c r="F62" s="156"/>
      <c r="G62" s="157"/>
      <c r="H62" s="157"/>
      <c r="I62" s="157"/>
      <c r="L62" s="158"/>
      <c r="M62" s="158"/>
      <c r="N62" s="158"/>
      <c r="O62" s="158"/>
      <c r="P62" s="158"/>
    </row>
    <row r="63" spans="1:16">
      <c r="B63" s="163"/>
      <c r="C63" s="151"/>
      <c r="D63" s="165"/>
      <c r="E63" s="156"/>
      <c r="F63" s="156"/>
      <c r="G63" s="157"/>
      <c r="H63" s="157"/>
      <c r="I63" s="157"/>
      <c r="L63" s="158"/>
      <c r="M63" s="158"/>
      <c r="N63" s="158"/>
      <c r="O63" s="158"/>
      <c r="P63" s="158"/>
    </row>
    <row r="64" spans="1:16">
      <c r="B64" s="163"/>
      <c r="C64" s="151"/>
      <c r="D64" s="165"/>
      <c r="E64" s="156"/>
      <c r="F64" s="156"/>
      <c r="G64" s="157"/>
      <c r="H64" s="157"/>
      <c r="I64" s="157"/>
      <c r="L64" s="158"/>
      <c r="M64" s="158"/>
      <c r="N64" s="158"/>
      <c r="O64" s="158"/>
      <c r="P64" s="158"/>
    </row>
    <row r="65" spans="2:16">
      <c r="B65" s="163"/>
      <c r="C65" s="151"/>
      <c r="D65" s="165"/>
      <c r="E65" s="156"/>
      <c r="F65" s="156"/>
      <c r="G65" s="157"/>
      <c r="H65" s="157"/>
      <c r="I65" s="157"/>
      <c r="L65" s="158"/>
      <c r="M65" s="158"/>
      <c r="N65" s="158"/>
      <c r="O65" s="158"/>
      <c r="P65" s="158"/>
    </row>
    <row r="66" spans="2:16">
      <c r="B66" s="163"/>
      <c r="C66" s="151"/>
      <c r="D66" s="165"/>
      <c r="E66" s="156"/>
      <c r="F66" s="156"/>
      <c r="G66" s="157"/>
      <c r="H66" s="157"/>
      <c r="I66" s="157"/>
      <c r="L66" s="158"/>
      <c r="M66" s="158"/>
      <c r="N66" s="158"/>
      <c r="O66" s="158"/>
      <c r="P66" s="158"/>
    </row>
    <row r="67" spans="2:16">
      <c r="B67" s="163"/>
      <c r="C67" s="151"/>
      <c r="D67" s="165"/>
      <c r="E67" s="156"/>
      <c r="F67" s="156"/>
      <c r="G67" s="157"/>
      <c r="H67" s="157"/>
      <c r="I67" s="157"/>
      <c r="L67" s="158"/>
      <c r="M67" s="158"/>
      <c r="N67" s="158"/>
      <c r="O67" s="158"/>
      <c r="P67" s="158"/>
    </row>
    <row r="68" spans="2:16">
      <c r="B68" s="163"/>
      <c r="C68" s="151"/>
      <c r="D68" s="165"/>
      <c r="E68" s="156"/>
      <c r="F68" s="156"/>
      <c r="G68" s="157"/>
      <c r="H68" s="157"/>
      <c r="I68" s="157"/>
      <c r="L68" s="158"/>
      <c r="M68" s="158"/>
      <c r="N68" s="158"/>
      <c r="O68" s="158"/>
      <c r="P68" s="158"/>
    </row>
    <row r="69" spans="2:16">
      <c r="B69" s="163"/>
      <c r="C69" s="151"/>
      <c r="D69" s="165"/>
      <c r="E69" s="156"/>
      <c r="F69" s="156"/>
      <c r="G69" s="157"/>
      <c r="H69" s="157"/>
      <c r="I69" s="157"/>
      <c r="L69" s="158"/>
      <c r="M69" s="158"/>
      <c r="N69" s="158"/>
      <c r="O69" s="158"/>
      <c r="P69" s="158"/>
    </row>
    <row r="70" spans="2:16">
      <c r="B70" s="163"/>
      <c r="C70" s="151"/>
      <c r="D70" s="165"/>
      <c r="E70" s="156"/>
      <c r="F70" s="156"/>
      <c r="G70" s="157"/>
      <c r="H70" s="157"/>
      <c r="I70" s="157"/>
      <c r="L70" s="158"/>
      <c r="M70" s="158"/>
      <c r="N70" s="158"/>
      <c r="O70" s="158"/>
      <c r="P70" s="158"/>
    </row>
    <row r="71" spans="2:16">
      <c r="B71" s="163"/>
      <c r="C71" s="151"/>
      <c r="D71" s="168"/>
      <c r="E71" s="156"/>
      <c r="F71" s="156"/>
      <c r="G71" s="157"/>
      <c r="H71" s="157"/>
      <c r="I71" s="157"/>
      <c r="L71" s="158"/>
      <c r="M71" s="158"/>
      <c r="N71" s="158"/>
      <c r="O71" s="158"/>
      <c r="P71" s="158"/>
    </row>
    <row r="72" spans="2:16">
      <c r="B72" s="169"/>
      <c r="C72" s="170"/>
      <c r="D72" s="168"/>
    </row>
    <row r="73" spans="2:16" ht="27" customHeight="1">
      <c r="B73" s="169"/>
      <c r="C73" s="170"/>
    </row>
    <row r="74" spans="2:16">
      <c r="B74" s="169"/>
      <c r="C74" s="170"/>
    </row>
    <row r="75" spans="2:16">
      <c r="B75" s="169"/>
      <c r="C75" s="170"/>
    </row>
    <row r="76" spans="2:16">
      <c r="B76" s="169"/>
      <c r="C76" s="170"/>
    </row>
    <row r="77" spans="2:16">
      <c r="B77" s="169"/>
      <c r="C77" s="170"/>
    </row>
    <row r="78" spans="2:16">
      <c r="B78" s="169"/>
      <c r="C78" s="170"/>
      <c r="D78" s="171"/>
    </row>
    <row r="79" spans="2:16">
      <c r="B79" s="169"/>
      <c r="C79" s="170"/>
    </row>
  </sheetData>
  <printOptions gridLines="1"/>
  <pageMargins left="0.75" right="0.75" top="1" bottom="1" header="0.5" footer="0.5"/>
  <pageSetup scale="5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D61"/>
  <sheetViews>
    <sheetView topLeftCell="A4" workbookViewId="0">
      <selection activeCell="D5" sqref="D5"/>
    </sheetView>
  </sheetViews>
  <sheetFormatPr defaultRowHeight="13.2"/>
  <cols>
    <col min="1" max="1" width="32" customWidth="1"/>
    <col min="2" max="2" width="51.5546875" customWidth="1"/>
    <col min="3" max="3" width="18.44140625" customWidth="1"/>
    <col min="4" max="4" width="40.109375" customWidth="1"/>
  </cols>
  <sheetData>
    <row r="1" spans="1:4">
      <c r="A1" s="7" t="s">
        <v>48</v>
      </c>
    </row>
    <row r="4" spans="1:4">
      <c r="A4" s="14" t="s">
        <v>132</v>
      </c>
    </row>
    <row r="5" spans="1:4" ht="16.5" customHeight="1">
      <c r="A5" s="8" t="s">
        <v>99</v>
      </c>
      <c r="B5" s="8" t="s">
        <v>100</v>
      </c>
      <c r="C5" s="8" t="s">
        <v>101</v>
      </c>
      <c r="D5" s="8" t="s">
        <v>1433</v>
      </c>
    </row>
    <row r="6" spans="1:4" s="6" customFormat="1" ht="11.4">
      <c r="A6" s="10" t="s">
        <v>74</v>
      </c>
      <c r="B6" s="10" t="s">
        <v>58</v>
      </c>
      <c r="C6" s="10"/>
      <c r="D6" s="54" t="s">
        <v>1463</v>
      </c>
    </row>
    <row r="7" spans="1:4">
      <c r="A7" s="9" t="s">
        <v>6</v>
      </c>
      <c r="B7" s="10" t="s">
        <v>25</v>
      </c>
      <c r="C7" s="10" t="s">
        <v>26</v>
      </c>
      <c r="D7" s="55" t="s">
        <v>15</v>
      </c>
    </row>
    <row r="8" spans="1:4">
      <c r="A8" s="9" t="s">
        <v>7</v>
      </c>
      <c r="B8" s="10" t="s">
        <v>27</v>
      </c>
      <c r="C8" s="10" t="s">
        <v>28</v>
      </c>
      <c r="D8" s="55" t="s">
        <v>15</v>
      </c>
    </row>
    <row r="9" spans="1:4">
      <c r="A9" s="9" t="s">
        <v>8</v>
      </c>
      <c r="B9" s="10" t="s">
        <v>29</v>
      </c>
      <c r="C9" s="10" t="s">
        <v>30</v>
      </c>
      <c r="D9" s="55" t="s">
        <v>15</v>
      </c>
    </row>
    <row r="10" spans="1:4">
      <c r="A10" s="9" t="s">
        <v>9</v>
      </c>
      <c r="B10" s="10" t="s">
        <v>31</v>
      </c>
      <c r="C10" s="10"/>
      <c r="D10" s="55" t="s">
        <v>15</v>
      </c>
    </row>
    <row r="11" spans="1:4">
      <c r="A11" s="9" t="s">
        <v>16</v>
      </c>
      <c r="B11" s="10" t="s">
        <v>18</v>
      </c>
      <c r="C11" s="10" t="s">
        <v>32</v>
      </c>
      <c r="D11" s="55" t="s">
        <v>15</v>
      </c>
    </row>
    <row r="12" spans="1:4">
      <c r="A12" s="9" t="s">
        <v>17</v>
      </c>
      <c r="B12" s="10" t="s">
        <v>19</v>
      </c>
      <c r="C12" s="10" t="s">
        <v>33</v>
      </c>
      <c r="D12" s="55" t="s">
        <v>15</v>
      </c>
    </row>
    <row r="13" spans="1:4">
      <c r="A13" s="9" t="s">
        <v>61</v>
      </c>
      <c r="B13" s="10" t="s">
        <v>34</v>
      </c>
      <c r="C13" s="10" t="s">
        <v>35</v>
      </c>
      <c r="D13" s="55" t="s">
        <v>15</v>
      </c>
    </row>
    <row r="14" spans="1:4">
      <c r="A14" s="9" t="s">
        <v>10</v>
      </c>
      <c r="B14" s="10" t="s">
        <v>36</v>
      </c>
      <c r="C14" s="10" t="s">
        <v>33</v>
      </c>
      <c r="D14" s="55" t="s">
        <v>276</v>
      </c>
    </row>
    <row r="15" spans="1:4">
      <c r="A15" s="9" t="s">
        <v>11</v>
      </c>
      <c r="B15" s="10" t="s">
        <v>37</v>
      </c>
      <c r="C15" s="10" t="s">
        <v>35</v>
      </c>
      <c r="D15" s="55" t="s">
        <v>1434</v>
      </c>
    </row>
    <row r="16" spans="1:4">
      <c r="A16" s="46" t="s">
        <v>12</v>
      </c>
      <c r="B16" s="10" t="s">
        <v>38</v>
      </c>
      <c r="C16" s="15" t="s">
        <v>39</v>
      </c>
      <c r="D16" s="55" t="s">
        <v>1457</v>
      </c>
    </row>
    <row r="17" spans="1:4">
      <c r="A17" s="47" t="s">
        <v>13</v>
      </c>
      <c r="B17" s="10" t="s">
        <v>40</v>
      </c>
      <c r="C17" s="10" t="s">
        <v>41</v>
      </c>
      <c r="D17" s="55" t="s">
        <v>1434</v>
      </c>
    </row>
    <row r="18" spans="1:4">
      <c r="A18" s="47" t="s">
        <v>146</v>
      </c>
      <c r="B18" s="10" t="s">
        <v>147</v>
      </c>
      <c r="C18" s="15" t="s">
        <v>49</v>
      </c>
      <c r="D18" s="55" t="s">
        <v>1434</v>
      </c>
    </row>
    <row r="19" spans="1:4">
      <c r="A19" s="47" t="s">
        <v>14</v>
      </c>
      <c r="B19" s="10" t="s">
        <v>148</v>
      </c>
      <c r="C19" s="15" t="s">
        <v>49</v>
      </c>
      <c r="D19" s="55" t="s">
        <v>1434</v>
      </c>
    </row>
    <row r="20" spans="1:4">
      <c r="A20" s="48" t="s">
        <v>23</v>
      </c>
      <c r="B20" s="10" t="s">
        <v>42</v>
      </c>
      <c r="C20" s="10" t="s">
        <v>277</v>
      </c>
      <c r="D20" s="55" t="s">
        <v>1436</v>
      </c>
    </row>
    <row r="21" spans="1:4">
      <c r="A21" s="47" t="s">
        <v>91</v>
      </c>
      <c r="B21" s="10" t="s">
        <v>43</v>
      </c>
      <c r="C21" s="10" t="s">
        <v>32</v>
      </c>
      <c r="D21" s="55" t="s">
        <v>1436</v>
      </c>
    </row>
    <row r="22" spans="1:4">
      <c r="A22" s="11" t="s">
        <v>92</v>
      </c>
      <c r="B22" s="10" t="s">
        <v>50</v>
      </c>
      <c r="C22" s="10" t="s">
        <v>44</v>
      </c>
      <c r="D22" s="55" t="s">
        <v>1436</v>
      </c>
    </row>
    <row r="23" spans="1:4">
      <c r="A23" s="11" t="s">
        <v>93</v>
      </c>
      <c r="B23" s="10" t="s">
        <v>51</v>
      </c>
      <c r="C23" s="10" t="s">
        <v>44</v>
      </c>
      <c r="D23" s="55" t="s">
        <v>1436</v>
      </c>
    </row>
    <row r="24" spans="1:4">
      <c r="A24" s="11" t="s">
        <v>94</v>
      </c>
      <c r="B24" s="10" t="s">
        <v>52</v>
      </c>
      <c r="C24" s="10" t="s">
        <v>44</v>
      </c>
      <c r="D24" s="55" t="s">
        <v>1436</v>
      </c>
    </row>
    <row r="25" spans="1:4">
      <c r="A25" s="49" t="s">
        <v>53</v>
      </c>
      <c r="B25" s="10" t="s">
        <v>54</v>
      </c>
      <c r="C25" s="15" t="s">
        <v>44</v>
      </c>
      <c r="D25" s="55" t="s">
        <v>1435</v>
      </c>
    </row>
    <row r="26" spans="1:4">
      <c r="A26" s="9" t="s">
        <v>95</v>
      </c>
      <c r="B26" s="10" t="s">
        <v>55</v>
      </c>
      <c r="C26" s="10" t="s">
        <v>46</v>
      </c>
      <c r="D26" s="55" t="s">
        <v>1437</v>
      </c>
    </row>
    <row r="27" spans="1:4">
      <c r="A27" s="9" t="s">
        <v>96</v>
      </c>
      <c r="B27" s="10" t="s">
        <v>56</v>
      </c>
      <c r="C27" s="10" t="s">
        <v>46</v>
      </c>
      <c r="D27" s="55" t="s">
        <v>1437</v>
      </c>
    </row>
    <row r="28" spans="1:4">
      <c r="A28" s="47" t="s">
        <v>71</v>
      </c>
      <c r="B28" s="10" t="s">
        <v>72</v>
      </c>
      <c r="C28" s="10" t="s">
        <v>73</v>
      </c>
      <c r="D28" s="55" t="s">
        <v>1438</v>
      </c>
    </row>
    <row r="29" spans="1:4">
      <c r="A29" s="47" t="s">
        <v>97</v>
      </c>
      <c r="B29" s="10" t="s">
        <v>47</v>
      </c>
      <c r="C29" s="10" t="s">
        <v>45</v>
      </c>
      <c r="D29" s="55" t="s">
        <v>1439</v>
      </c>
    </row>
    <row r="30" spans="1:4">
      <c r="A30" s="12" t="s">
        <v>98</v>
      </c>
      <c r="B30" s="10" t="s">
        <v>57</v>
      </c>
      <c r="C30" s="15" t="s">
        <v>45</v>
      </c>
      <c r="D30" s="55" t="s">
        <v>1439</v>
      </c>
    </row>
    <row r="33" spans="1:4">
      <c r="A33" s="566" t="s">
        <v>1440</v>
      </c>
    </row>
    <row r="34" spans="1:4">
      <c r="A34" s="567" t="s">
        <v>1441</v>
      </c>
    </row>
    <row r="35" spans="1:4">
      <c r="A35" t="s">
        <v>1442</v>
      </c>
    </row>
    <row r="36" spans="1:4">
      <c r="A36" t="s">
        <v>1443</v>
      </c>
    </row>
    <row r="37" spans="1:4">
      <c r="A37" s="7" t="s">
        <v>1444</v>
      </c>
      <c r="B37" s="7"/>
      <c r="C37" s="7"/>
      <c r="D37" s="7"/>
    </row>
    <row r="39" spans="1:4">
      <c r="A39" s="7" t="s">
        <v>1445</v>
      </c>
    </row>
    <row r="40" spans="1:4">
      <c r="A40" t="s">
        <v>117</v>
      </c>
    </row>
    <row r="41" spans="1:4">
      <c r="A41" t="s">
        <v>1446</v>
      </c>
    </row>
    <row r="42" spans="1:4">
      <c r="A42" t="s">
        <v>120</v>
      </c>
    </row>
    <row r="43" spans="1:4">
      <c r="A43" t="s">
        <v>1447</v>
      </c>
    </row>
    <row r="44" spans="1:4">
      <c r="A44" t="s">
        <v>1448</v>
      </c>
    </row>
    <row r="45" spans="1:4">
      <c r="A45" s="568" t="s">
        <v>1449</v>
      </c>
    </row>
    <row r="46" spans="1:4">
      <c r="A46" t="s">
        <v>126</v>
      </c>
    </row>
    <row r="47" spans="1:4">
      <c r="A47" t="s">
        <v>127</v>
      </c>
    </row>
    <row r="48" spans="1:4">
      <c r="A48" t="s">
        <v>128</v>
      </c>
    </row>
    <row r="49" spans="1:1">
      <c r="A49" t="s">
        <v>129</v>
      </c>
    </row>
    <row r="50" spans="1:1">
      <c r="A50" t="s">
        <v>1450</v>
      </c>
    </row>
    <row r="53" spans="1:1">
      <c r="A53" s="569" t="s">
        <v>1451</v>
      </c>
    </row>
    <row r="54" spans="1:1">
      <c r="A54" t="s">
        <v>1452</v>
      </c>
    </row>
    <row r="55" spans="1:1">
      <c r="A55" t="s">
        <v>1453</v>
      </c>
    </row>
    <row r="56" spans="1:1">
      <c r="A56" t="s">
        <v>1454</v>
      </c>
    </row>
    <row r="57" spans="1:1">
      <c r="A57" t="s">
        <v>1455</v>
      </c>
    </row>
    <row r="58" spans="1:1">
      <c r="A58" t="s">
        <v>1456</v>
      </c>
    </row>
    <row r="59" spans="1:1">
      <c r="A59" s="50"/>
    </row>
    <row r="60" spans="1:1">
      <c r="A60" s="7"/>
    </row>
    <row r="61" spans="1:1">
      <c r="A61" s="13"/>
    </row>
  </sheetData>
  <phoneticPr fontId="42"/>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FFF02-F0AE-4B05-A1F7-8AF5C3CDFB52}">
  <dimension ref="A1:BZ1376"/>
  <sheetViews>
    <sheetView tabSelected="1" zoomScale="68" zoomScaleNormal="68" workbookViewId="0">
      <selection activeCell="BI14" sqref="BI14"/>
    </sheetView>
  </sheetViews>
  <sheetFormatPr defaultColWidth="10.5546875" defaultRowHeight="15.75" customHeight="1"/>
  <cols>
    <col min="1" max="1" width="11.5546875" style="507" customWidth="1"/>
    <col min="2" max="2" width="5.5546875" style="521" customWidth="1"/>
    <col min="3" max="3" width="13.5546875" style="507" customWidth="1"/>
    <col min="4" max="4" width="26.44140625" style="522" customWidth="1"/>
    <col min="5" max="5" width="7.109375" style="523" customWidth="1"/>
    <col min="6" max="6" width="6" style="523" customWidth="1"/>
    <col min="7" max="7" width="2.44140625" style="523" customWidth="1"/>
    <col min="8" max="8" width="8.5546875" style="524" customWidth="1"/>
    <col min="9" max="10" width="8.5546875" style="523" customWidth="1"/>
    <col min="11" max="11" width="3.44140625" style="523" customWidth="1"/>
    <col min="12" max="12" width="13" style="524" customWidth="1"/>
    <col min="13" max="13" width="15.109375" style="524" customWidth="1"/>
    <col min="14" max="14" width="7.5546875" style="501" customWidth="1"/>
    <col min="15" max="15" width="16.109375" style="501" customWidth="1"/>
    <col min="16" max="16" width="27" style="503" customWidth="1"/>
    <col min="17" max="17" width="7" style="6" customWidth="1"/>
    <col min="18" max="18" width="10.5546875" style="6" customWidth="1"/>
    <col min="19" max="19" width="10.5546875" style="42" customWidth="1"/>
    <col min="20" max="23" width="10.5546875" style="571" customWidth="1"/>
    <col min="24" max="24" width="13.5546875" style="571" customWidth="1"/>
    <col min="25" max="25" width="15.33203125" style="571" customWidth="1"/>
    <col min="26" max="26" width="10.5546875" style="571" customWidth="1"/>
    <col min="27" max="29" width="10.5546875" style="42" customWidth="1"/>
    <col min="30" max="30" width="10.5546875" style="6" customWidth="1"/>
    <col min="31" max="31" width="11.44140625" style="42" customWidth="1"/>
    <col min="32" max="32" width="12.5546875" style="6" customWidth="1"/>
    <col min="33" max="33" width="10.5546875" style="42" customWidth="1"/>
    <col min="34" max="34" width="10.5546875" style="6" customWidth="1"/>
    <col min="35" max="37" width="10.5546875" style="42" customWidth="1"/>
    <col min="38" max="38" width="11.5546875" style="524" customWidth="1"/>
    <col min="39" max="39" width="9.44140625" style="501" customWidth="1"/>
    <col min="40" max="40" width="31.44140625" style="540" customWidth="1"/>
    <col min="41" max="41" width="11.44140625" style="509" customWidth="1"/>
    <col min="42" max="42" width="10.5546875" style="535" customWidth="1"/>
    <col min="43" max="43" width="10.5546875" style="501" customWidth="1"/>
    <col min="44" max="44" width="42" style="526" customWidth="1"/>
    <col min="45" max="45" width="8.5546875" style="513" customWidth="1"/>
    <col min="46" max="46" width="9.44140625" style="509" customWidth="1"/>
    <col min="47" max="47" width="9.5546875" style="514" customWidth="1"/>
    <col min="48" max="48" width="12.44140625" style="513" customWidth="1"/>
    <col min="49" max="49" width="12.44140625" style="506" customWidth="1"/>
    <col min="50" max="50" width="12.44140625" style="541" customWidth="1"/>
    <col min="51" max="51" width="64" style="532" customWidth="1"/>
    <col min="52" max="52" width="9" style="513" customWidth="1"/>
    <col min="53" max="53" width="6.5546875" style="536" customWidth="1"/>
    <col min="54" max="54" width="9" style="513" customWidth="1"/>
    <col min="55" max="55" width="32.5546875" style="514" customWidth="1"/>
    <col min="56" max="56" width="10.33203125" style="537" customWidth="1"/>
    <col min="57" max="57" width="7.5546875" style="539" customWidth="1"/>
    <col min="58" max="58" width="47.6640625" style="538" customWidth="1"/>
    <col min="59" max="59" width="10.5546875" style="513"/>
    <col min="60" max="60" width="10.5546875" style="502"/>
    <col min="61" max="61" width="53" style="514" customWidth="1"/>
    <col min="62" max="62" width="10.5546875" style="516"/>
    <col min="65" max="16384" width="10.5546875" style="507"/>
  </cols>
  <sheetData>
    <row r="1" spans="1:65" s="478" customFormat="1" ht="90.75" customHeight="1">
      <c r="A1" s="478" t="s">
        <v>77</v>
      </c>
      <c r="B1" s="479" t="s">
        <v>78</v>
      </c>
      <c r="C1" s="478" t="s">
        <v>70</v>
      </c>
      <c r="D1" s="480" t="s">
        <v>79</v>
      </c>
      <c r="E1" s="481" t="s">
        <v>80</v>
      </c>
      <c r="F1" s="481" t="s">
        <v>81</v>
      </c>
      <c r="G1" s="481" t="s">
        <v>68</v>
      </c>
      <c r="H1" s="482" t="s">
        <v>82</v>
      </c>
      <c r="I1" s="481" t="s">
        <v>83</v>
      </c>
      <c r="J1" s="481" t="s">
        <v>84</v>
      </c>
      <c r="K1" s="481" t="s">
        <v>69</v>
      </c>
      <c r="L1" s="482" t="s">
        <v>85</v>
      </c>
      <c r="M1" s="482" t="s">
        <v>86</v>
      </c>
      <c r="N1" s="483" t="s">
        <v>87</v>
      </c>
      <c r="O1" s="483" t="s">
        <v>163</v>
      </c>
      <c r="P1" s="484" t="s">
        <v>21</v>
      </c>
      <c r="Q1" s="481" t="s">
        <v>88</v>
      </c>
      <c r="R1" s="485" t="s">
        <v>89</v>
      </c>
      <c r="S1" s="487" t="s">
        <v>66</v>
      </c>
      <c r="T1" s="570" t="s">
        <v>65</v>
      </c>
      <c r="U1" s="570" t="s">
        <v>62</v>
      </c>
      <c r="V1" s="570" t="s">
        <v>63</v>
      </c>
      <c r="W1" s="570" t="s">
        <v>64</v>
      </c>
      <c r="X1" s="570" t="s">
        <v>144</v>
      </c>
      <c r="Y1" s="570" t="s">
        <v>145</v>
      </c>
      <c r="Z1" s="570" t="s">
        <v>1458</v>
      </c>
      <c r="AA1" s="487" t="s">
        <v>1</v>
      </c>
      <c r="AB1" s="487" t="s">
        <v>135</v>
      </c>
      <c r="AC1" s="487" t="s">
        <v>139</v>
      </c>
      <c r="AD1" s="487" t="s">
        <v>115</v>
      </c>
      <c r="AE1" s="487" t="s">
        <v>140</v>
      </c>
      <c r="AF1" s="486" t="s">
        <v>114</v>
      </c>
      <c r="AG1" s="487" t="s">
        <v>2</v>
      </c>
      <c r="AH1" s="486" t="s">
        <v>116</v>
      </c>
      <c r="AI1" s="488" t="s">
        <v>5</v>
      </c>
      <c r="AJ1" s="488" t="s">
        <v>4</v>
      </c>
      <c r="AK1" s="488" t="s">
        <v>3</v>
      </c>
      <c r="AL1" s="489" t="s">
        <v>23</v>
      </c>
      <c r="AM1" s="490" t="s">
        <v>262</v>
      </c>
      <c r="AN1" s="491" t="s">
        <v>60</v>
      </c>
      <c r="AO1" s="572" t="s">
        <v>1460</v>
      </c>
      <c r="AP1" s="492" t="s">
        <v>91</v>
      </c>
      <c r="AQ1" s="493" t="s">
        <v>263</v>
      </c>
      <c r="AR1" s="493" t="s">
        <v>1018</v>
      </c>
      <c r="AS1" s="495" t="s">
        <v>92</v>
      </c>
      <c r="AT1" s="490" t="s">
        <v>90</v>
      </c>
      <c r="AU1" s="495" t="s">
        <v>93</v>
      </c>
      <c r="AV1" s="490" t="s">
        <v>90</v>
      </c>
      <c r="AW1" s="573" t="s">
        <v>94</v>
      </c>
      <c r="AX1" s="490" t="s">
        <v>90</v>
      </c>
      <c r="AY1" s="494" t="s">
        <v>1018</v>
      </c>
      <c r="AZ1" s="495" t="s">
        <v>95</v>
      </c>
      <c r="BA1" s="498" t="s">
        <v>90</v>
      </c>
      <c r="BB1" s="495" t="s">
        <v>96</v>
      </c>
      <c r="BC1" s="495" t="s">
        <v>1018</v>
      </c>
      <c r="BD1" s="496" t="s">
        <v>97</v>
      </c>
      <c r="BE1" s="497" t="s">
        <v>90</v>
      </c>
      <c r="BF1" s="497" t="s">
        <v>1216</v>
      </c>
      <c r="BG1" s="499" t="s">
        <v>98</v>
      </c>
      <c r="BH1" s="490" t="s">
        <v>90</v>
      </c>
      <c r="BI1" s="490" t="s">
        <v>1217</v>
      </c>
      <c r="BJ1" s="496" t="s">
        <v>1218</v>
      </c>
      <c r="BK1" s="490" t="s">
        <v>90</v>
      </c>
      <c r="BL1" s="490" t="s">
        <v>60</v>
      </c>
      <c r="BM1" s="500" t="s">
        <v>59</v>
      </c>
    </row>
    <row r="2" spans="1:65" ht="15.75" customHeight="1">
      <c r="A2" s="51" t="s">
        <v>769</v>
      </c>
      <c r="B2" s="51">
        <v>1</v>
      </c>
      <c r="C2" s="51" t="s">
        <v>164</v>
      </c>
      <c r="D2" s="51" t="s">
        <v>165</v>
      </c>
      <c r="E2" s="52">
        <v>70</v>
      </c>
      <c r="F2" s="52">
        <v>33.190000000000168</v>
      </c>
      <c r="G2" s="52" t="s">
        <v>68</v>
      </c>
      <c r="H2" s="52">
        <v>70.553166666666669</v>
      </c>
      <c r="I2" s="52">
        <v>122</v>
      </c>
      <c r="J2" s="52">
        <v>54.430000000000973</v>
      </c>
      <c r="K2" s="52" t="s">
        <v>69</v>
      </c>
      <c r="L2" s="53">
        <v>122.90716666666668</v>
      </c>
      <c r="M2" s="53">
        <v>-122.90716666666668</v>
      </c>
      <c r="N2" s="501">
        <v>1</v>
      </c>
      <c r="P2" s="6"/>
      <c r="Q2" s="6" t="s">
        <v>275</v>
      </c>
      <c r="R2" s="6">
        <v>1</v>
      </c>
      <c r="S2" s="42">
        <v>637.35299999999995</v>
      </c>
      <c r="T2" s="571">
        <v>0.40429999999999999</v>
      </c>
      <c r="U2" s="571">
        <v>0.40400000000000003</v>
      </c>
      <c r="V2" s="571">
        <v>29.487795999999999</v>
      </c>
      <c r="W2" s="571">
        <v>29.487729999999999</v>
      </c>
      <c r="X2" s="571">
        <v>34.754021649262789</v>
      </c>
      <c r="Y2" s="571">
        <v>34.754271704173959</v>
      </c>
      <c r="Z2" s="571">
        <v>1.7519</v>
      </c>
      <c r="AA2" s="42">
        <v>5.6998451336222624</v>
      </c>
      <c r="AB2" s="42">
        <v>71.785781584070406</v>
      </c>
      <c r="AC2" s="42">
        <v>3.5904997299999998E-2</v>
      </c>
      <c r="AD2" s="6">
        <v>5.7500000000000002E-2</v>
      </c>
      <c r="AE2" s="42">
        <v>87.781000000000006</v>
      </c>
      <c r="AF2" s="6">
        <v>4.4356999999999998</v>
      </c>
      <c r="AG2" s="42">
        <v>2.5996000000000001</v>
      </c>
      <c r="AH2" s="6">
        <v>0.17610000000000001</v>
      </c>
      <c r="AI2" s="42">
        <v>6.3701999999999995E-2</v>
      </c>
      <c r="AJ2" s="42">
        <v>13.06</v>
      </c>
      <c r="AK2" s="42">
        <v>-99</v>
      </c>
      <c r="AL2" s="53">
        <v>34.755400000000002</v>
      </c>
      <c r="AM2" s="504" t="s">
        <v>154</v>
      </c>
      <c r="AN2" s="505"/>
      <c r="AP2" s="510" t="s">
        <v>154</v>
      </c>
      <c r="AQ2" s="504" t="s">
        <v>154</v>
      </c>
      <c r="AR2" s="508"/>
      <c r="AS2" s="512" t="s">
        <v>154</v>
      </c>
      <c r="AT2" s="502" t="s">
        <v>154</v>
      </c>
      <c r="AU2" s="512" t="s">
        <v>154</v>
      </c>
      <c r="AV2" s="502" t="s">
        <v>154</v>
      </c>
      <c r="AW2" s="574" t="s">
        <v>154</v>
      </c>
      <c r="AX2" s="502" t="s">
        <v>154</v>
      </c>
      <c r="AY2" s="511"/>
      <c r="AZ2" s="513" t="s">
        <v>154</v>
      </c>
      <c r="BA2" s="515" t="s">
        <v>154</v>
      </c>
      <c r="BB2" s="513" t="s">
        <v>154</v>
      </c>
      <c r="BD2" s="512" t="s">
        <v>154</v>
      </c>
      <c r="BE2" s="504" t="s">
        <v>154</v>
      </c>
      <c r="BF2" s="57"/>
      <c r="BG2" s="513" t="s">
        <v>154</v>
      </c>
      <c r="BI2" s="514" t="s">
        <v>154</v>
      </c>
    </row>
    <row r="3" spans="1:65" ht="15.75" customHeight="1">
      <c r="A3" s="51" t="s">
        <v>769</v>
      </c>
      <c r="B3" s="51">
        <v>1</v>
      </c>
      <c r="C3" s="51" t="s">
        <v>164</v>
      </c>
      <c r="D3" s="51" t="s">
        <v>165</v>
      </c>
      <c r="E3" s="52">
        <v>70</v>
      </c>
      <c r="F3" s="52">
        <v>33.190000000000168</v>
      </c>
      <c r="G3" s="52" t="s">
        <v>68</v>
      </c>
      <c r="H3" s="52">
        <v>70.553166666666669</v>
      </c>
      <c r="I3" s="52">
        <v>122</v>
      </c>
      <c r="J3" s="52">
        <v>54.430000000000973</v>
      </c>
      <c r="K3" s="52" t="s">
        <v>69</v>
      </c>
      <c r="L3" s="53">
        <v>122.90716666666668</v>
      </c>
      <c r="M3" s="53">
        <v>-122.90716666666668</v>
      </c>
      <c r="N3" s="501">
        <v>2</v>
      </c>
      <c r="P3" s="6"/>
      <c r="Q3" s="6" t="s">
        <v>275</v>
      </c>
      <c r="R3" s="6">
        <v>2</v>
      </c>
      <c r="S3" s="42">
        <v>637.22199999999998</v>
      </c>
      <c r="T3" s="571">
        <v>0.4042</v>
      </c>
      <c r="U3" s="571">
        <v>0.40400000000000003</v>
      </c>
      <c r="V3" s="571">
        <v>29.487683000000001</v>
      </c>
      <c r="W3" s="571">
        <v>29.487683999999998</v>
      </c>
      <c r="X3" s="571">
        <v>34.754062314091662</v>
      </c>
      <c r="Y3" s="571">
        <v>34.754287728820344</v>
      </c>
      <c r="Z3" s="571">
        <v>1.7519</v>
      </c>
      <c r="AA3" s="42">
        <v>5.6998451336222624</v>
      </c>
      <c r="AB3" s="42">
        <v>71.785616124838143</v>
      </c>
      <c r="AC3" s="42">
        <v>3.4458517899999999E-2</v>
      </c>
      <c r="AD3" s="6">
        <v>5.4699999999999999E-2</v>
      </c>
      <c r="AE3" s="42">
        <v>87.747299999999996</v>
      </c>
      <c r="AF3" s="6">
        <v>4.4340000000000002</v>
      </c>
      <c r="AG3" s="42">
        <v>2.6387</v>
      </c>
      <c r="AH3" s="6">
        <v>0.1777</v>
      </c>
      <c r="AI3" s="42">
        <v>6.3701999999999995E-2</v>
      </c>
      <c r="AJ3" s="42">
        <v>13.06</v>
      </c>
      <c r="AK3" s="42">
        <v>-99</v>
      </c>
      <c r="AL3" s="53">
        <v>34.756399999999999</v>
      </c>
      <c r="AM3" s="504" t="s">
        <v>154</v>
      </c>
      <c r="AN3" s="505"/>
      <c r="AP3" s="510" t="s">
        <v>154</v>
      </c>
      <c r="AQ3" s="504" t="s">
        <v>154</v>
      </c>
      <c r="AR3" s="508"/>
      <c r="AS3" s="512" t="s">
        <v>154</v>
      </c>
      <c r="AT3" s="502" t="s">
        <v>154</v>
      </c>
      <c r="AU3" s="512" t="s">
        <v>154</v>
      </c>
      <c r="AV3" s="502" t="s">
        <v>154</v>
      </c>
      <c r="AW3" s="574" t="s">
        <v>154</v>
      </c>
      <c r="AX3" s="502" t="s">
        <v>154</v>
      </c>
      <c r="AY3" s="511"/>
      <c r="AZ3" s="513" t="s">
        <v>154</v>
      </c>
      <c r="BA3" s="515" t="s">
        <v>154</v>
      </c>
      <c r="BB3" s="513" t="s">
        <v>154</v>
      </c>
      <c r="BD3" s="512" t="s">
        <v>154</v>
      </c>
      <c r="BE3" s="504" t="s">
        <v>154</v>
      </c>
      <c r="BF3" s="57"/>
      <c r="BG3" s="513" t="s">
        <v>154</v>
      </c>
      <c r="BI3" s="514" t="s">
        <v>154</v>
      </c>
    </row>
    <row r="4" spans="1:65" ht="15.75" customHeight="1">
      <c r="A4" s="51" t="s">
        <v>769</v>
      </c>
      <c r="B4" s="51">
        <v>1</v>
      </c>
      <c r="C4" s="51" t="s">
        <v>164</v>
      </c>
      <c r="D4" s="51" t="s">
        <v>165</v>
      </c>
      <c r="E4" s="52">
        <v>70</v>
      </c>
      <c r="F4" s="52">
        <v>33.190000000000168</v>
      </c>
      <c r="G4" s="52" t="s">
        <v>68</v>
      </c>
      <c r="H4" s="52">
        <v>70.553166666666669</v>
      </c>
      <c r="I4" s="52">
        <v>122</v>
      </c>
      <c r="J4" s="52">
        <v>54.430000000000973</v>
      </c>
      <c r="K4" s="52" t="s">
        <v>69</v>
      </c>
      <c r="L4" s="53">
        <v>122.90716666666668</v>
      </c>
      <c r="M4" s="53">
        <v>-122.90716666666668</v>
      </c>
      <c r="N4" s="501">
        <v>3</v>
      </c>
      <c r="P4" s="6"/>
      <c r="Q4" s="6" t="s">
        <v>275</v>
      </c>
      <c r="R4" s="6">
        <v>3</v>
      </c>
      <c r="S4" s="42">
        <v>636.71500000000003</v>
      </c>
      <c r="T4" s="571">
        <v>0.4042</v>
      </c>
      <c r="U4" s="571">
        <v>0.40400000000000003</v>
      </c>
      <c r="V4" s="571">
        <v>29.487608999999999</v>
      </c>
      <c r="W4" s="571">
        <v>29.487440999999997</v>
      </c>
      <c r="X4" s="571">
        <v>34.754260065964573</v>
      </c>
      <c r="Y4" s="571">
        <v>34.754264989361126</v>
      </c>
      <c r="Z4" s="571">
        <v>1.7519</v>
      </c>
      <c r="AA4" s="42">
        <v>5.6998451336222624</v>
      </c>
      <c r="AB4" s="42">
        <v>71.785715260539874</v>
      </c>
      <c r="AC4" s="42">
        <v>3.4169530000000004E-2</v>
      </c>
      <c r="AD4" s="6">
        <v>5.4100000000000002E-2</v>
      </c>
      <c r="AE4" s="42">
        <v>87.749099999999999</v>
      </c>
      <c r="AF4" s="6">
        <v>4.4340999999999999</v>
      </c>
      <c r="AG4" s="42">
        <v>2.6478999999999999</v>
      </c>
      <c r="AH4" s="6">
        <v>0.17810000000000001</v>
      </c>
      <c r="AI4" s="42">
        <v>6.3701999999999995E-2</v>
      </c>
      <c r="AJ4" s="42">
        <v>13.48</v>
      </c>
      <c r="AK4" s="42">
        <v>-99</v>
      </c>
      <c r="AL4" s="53">
        <v>34.754899999999999</v>
      </c>
      <c r="AM4" s="504" t="s">
        <v>154</v>
      </c>
      <c r="AN4" s="505"/>
      <c r="AP4" s="510" t="s">
        <v>154</v>
      </c>
      <c r="AQ4" s="504" t="s">
        <v>154</v>
      </c>
      <c r="AR4" s="508"/>
      <c r="AS4" s="512" t="s">
        <v>154</v>
      </c>
      <c r="AT4" s="502" t="s">
        <v>154</v>
      </c>
      <c r="AU4" s="512" t="s">
        <v>154</v>
      </c>
      <c r="AV4" s="502" t="s">
        <v>154</v>
      </c>
      <c r="AW4" s="574" t="s">
        <v>154</v>
      </c>
      <c r="AX4" s="502" t="s">
        <v>154</v>
      </c>
      <c r="AY4" s="511"/>
      <c r="AZ4" s="513" t="s">
        <v>154</v>
      </c>
      <c r="BA4" s="515" t="s">
        <v>154</v>
      </c>
      <c r="BB4" s="513" t="s">
        <v>154</v>
      </c>
      <c r="BD4" s="512" t="s">
        <v>154</v>
      </c>
      <c r="BE4" s="504" t="s">
        <v>154</v>
      </c>
      <c r="BF4" s="57"/>
      <c r="BG4" s="513" t="s">
        <v>154</v>
      </c>
      <c r="BI4" s="514" t="s">
        <v>154</v>
      </c>
    </row>
    <row r="5" spans="1:65" ht="15.75" customHeight="1">
      <c r="A5" s="51" t="s">
        <v>769</v>
      </c>
      <c r="B5" s="51">
        <v>1</v>
      </c>
      <c r="C5" s="51" t="s">
        <v>164</v>
      </c>
      <c r="D5" s="51" t="s">
        <v>165</v>
      </c>
      <c r="E5" s="52">
        <v>70</v>
      </c>
      <c r="F5" s="52">
        <v>33.190000000000168</v>
      </c>
      <c r="G5" s="52" t="s">
        <v>68</v>
      </c>
      <c r="H5" s="52">
        <v>70.553166666666669</v>
      </c>
      <c r="I5" s="52">
        <v>122</v>
      </c>
      <c r="J5" s="52">
        <v>54.430000000000973</v>
      </c>
      <c r="K5" s="52" t="s">
        <v>69</v>
      </c>
      <c r="L5" s="53">
        <v>122.90716666666668</v>
      </c>
      <c r="M5" s="53">
        <v>-122.90716666666668</v>
      </c>
      <c r="N5" s="501">
        <v>4</v>
      </c>
      <c r="P5" s="6"/>
      <c r="Q5" s="6" t="s">
        <v>275</v>
      </c>
      <c r="R5" s="6">
        <v>4</v>
      </c>
      <c r="S5" s="42">
        <v>404.625</v>
      </c>
      <c r="T5" s="571">
        <v>0.3458</v>
      </c>
      <c r="U5" s="571">
        <v>0.3458</v>
      </c>
      <c r="V5" s="571">
        <v>29.312975999999999</v>
      </c>
      <c r="W5" s="571">
        <v>29.313203999999999</v>
      </c>
      <c r="X5" s="571">
        <v>34.727558459672608</v>
      </c>
      <c r="Y5" s="571">
        <v>34.727857210140598</v>
      </c>
      <c r="Z5" s="571">
        <v>1.7905</v>
      </c>
      <c r="AA5" s="42">
        <v>5.6720394797187241</v>
      </c>
      <c r="AB5" s="42">
        <v>71.314233293218322</v>
      </c>
      <c r="AC5" s="42">
        <v>3.5230007799999997E-2</v>
      </c>
      <c r="AD5" s="6">
        <v>5.62E-2</v>
      </c>
      <c r="AE5" s="42">
        <v>89.689599999999999</v>
      </c>
      <c r="AF5" s="6">
        <v>4.5312000000000001</v>
      </c>
      <c r="AG5" s="42">
        <v>2.6939000000000002</v>
      </c>
      <c r="AH5" s="6">
        <v>0.18</v>
      </c>
      <c r="AI5" s="42">
        <v>6.3701999999999995E-2</v>
      </c>
      <c r="AJ5" s="42">
        <v>98.7</v>
      </c>
      <c r="AK5" s="42">
        <v>-99</v>
      </c>
      <c r="AL5" s="53">
        <v>34.7288</v>
      </c>
      <c r="AM5" s="504" t="s">
        <v>154</v>
      </c>
      <c r="AN5" s="505"/>
      <c r="AP5" s="510" t="s">
        <v>154</v>
      </c>
      <c r="AQ5" s="504" t="s">
        <v>154</v>
      </c>
      <c r="AR5" s="508"/>
      <c r="AS5" s="512" t="s">
        <v>154</v>
      </c>
      <c r="AT5" s="502" t="s">
        <v>154</v>
      </c>
      <c r="AU5" s="512" t="s">
        <v>154</v>
      </c>
      <c r="AV5" s="502" t="s">
        <v>154</v>
      </c>
      <c r="AW5" s="574" t="s">
        <v>154</v>
      </c>
      <c r="AX5" s="502" t="s">
        <v>154</v>
      </c>
      <c r="AY5" s="511"/>
      <c r="AZ5" s="513" t="s">
        <v>154</v>
      </c>
      <c r="BA5" s="515" t="s">
        <v>154</v>
      </c>
      <c r="BB5" s="513" t="s">
        <v>154</v>
      </c>
      <c r="BD5" s="512" t="s">
        <v>154</v>
      </c>
      <c r="BE5" s="504" t="s">
        <v>154</v>
      </c>
      <c r="BF5" s="57"/>
      <c r="BG5" s="513" t="s">
        <v>154</v>
      </c>
      <c r="BI5" s="514" t="s">
        <v>154</v>
      </c>
    </row>
    <row r="6" spans="1:65" ht="15.75" customHeight="1">
      <c r="A6" s="51" t="s">
        <v>769</v>
      </c>
      <c r="B6" s="51">
        <v>1</v>
      </c>
      <c r="C6" s="51" t="s">
        <v>164</v>
      </c>
      <c r="D6" s="51" t="s">
        <v>165</v>
      </c>
      <c r="E6" s="52">
        <v>70</v>
      </c>
      <c r="F6" s="52">
        <v>33.190000000000168</v>
      </c>
      <c r="G6" s="52" t="s">
        <v>68</v>
      </c>
      <c r="H6" s="52">
        <v>70.553166666666669</v>
      </c>
      <c r="I6" s="52">
        <v>122</v>
      </c>
      <c r="J6" s="52">
        <v>54.430000000000973</v>
      </c>
      <c r="K6" s="52" t="s">
        <v>69</v>
      </c>
      <c r="L6" s="53">
        <v>122.90716666666668</v>
      </c>
      <c r="M6" s="53">
        <v>-122.90716666666668</v>
      </c>
      <c r="N6" s="501">
        <v>5</v>
      </c>
      <c r="P6" s="6"/>
      <c r="Q6" s="6" t="s">
        <v>275</v>
      </c>
      <c r="R6" s="6">
        <v>5</v>
      </c>
      <c r="S6" s="42">
        <v>404.51400000000001</v>
      </c>
      <c r="T6" s="571">
        <v>0.3458</v>
      </c>
      <c r="U6" s="571">
        <v>0.3458</v>
      </c>
      <c r="V6" s="571">
        <v>29.312809999999999</v>
      </c>
      <c r="W6" s="571">
        <v>29.313326999999997</v>
      </c>
      <c r="X6" s="571">
        <v>34.727406686684141</v>
      </c>
      <c r="Y6" s="571">
        <v>34.728084117478033</v>
      </c>
      <c r="Z6" s="571">
        <v>1.7905</v>
      </c>
      <c r="AA6" s="42">
        <v>5.6720394797187241</v>
      </c>
      <c r="AB6" s="42">
        <v>71.314157666064801</v>
      </c>
      <c r="AC6" s="42">
        <v>3.4940506599999997E-2</v>
      </c>
      <c r="AD6" s="6">
        <v>5.5599999999999997E-2</v>
      </c>
      <c r="AE6" s="42">
        <v>89.201599999999999</v>
      </c>
      <c r="AF6" s="6">
        <v>4.5068000000000001</v>
      </c>
      <c r="AG6" s="42">
        <v>2.6962000000000002</v>
      </c>
      <c r="AH6" s="6">
        <v>0.18010000000000001</v>
      </c>
      <c r="AI6" s="42">
        <v>6.3701999999999995E-2</v>
      </c>
      <c r="AJ6" s="42">
        <v>98.69</v>
      </c>
      <c r="AK6" s="42">
        <v>-99</v>
      </c>
      <c r="AL6" s="53">
        <v>34.727899999999998</v>
      </c>
      <c r="AM6" s="504" t="s">
        <v>154</v>
      </c>
      <c r="AN6" s="505"/>
      <c r="AP6" s="510" t="s">
        <v>154</v>
      </c>
      <c r="AQ6" s="504" t="s">
        <v>154</v>
      </c>
      <c r="AR6" s="508"/>
      <c r="AS6" s="512" t="s">
        <v>154</v>
      </c>
      <c r="AT6" s="502" t="s">
        <v>154</v>
      </c>
      <c r="AU6" s="512" t="s">
        <v>154</v>
      </c>
      <c r="AV6" s="502" t="s">
        <v>154</v>
      </c>
      <c r="AW6" s="574" t="s">
        <v>154</v>
      </c>
      <c r="AX6" s="502" t="s">
        <v>154</v>
      </c>
      <c r="AY6" s="511"/>
      <c r="AZ6" s="513" t="s">
        <v>154</v>
      </c>
      <c r="BA6" s="515" t="s">
        <v>154</v>
      </c>
      <c r="BB6" s="513" t="s">
        <v>154</v>
      </c>
      <c r="BD6" s="512" t="s">
        <v>154</v>
      </c>
      <c r="BE6" s="504" t="s">
        <v>154</v>
      </c>
      <c r="BF6" s="57"/>
      <c r="BG6" s="513" t="s">
        <v>154</v>
      </c>
      <c r="BI6" s="514" t="s">
        <v>154</v>
      </c>
    </row>
    <row r="7" spans="1:65" ht="15.75" customHeight="1">
      <c r="A7" s="51" t="s">
        <v>769</v>
      </c>
      <c r="B7" s="51">
        <v>1</v>
      </c>
      <c r="C7" s="51" t="s">
        <v>164</v>
      </c>
      <c r="D7" s="51" t="s">
        <v>165</v>
      </c>
      <c r="E7" s="52">
        <v>70</v>
      </c>
      <c r="F7" s="52">
        <v>33.190000000000168</v>
      </c>
      <c r="G7" s="52" t="s">
        <v>68</v>
      </c>
      <c r="H7" s="52">
        <v>70.553166666666669</v>
      </c>
      <c r="I7" s="52">
        <v>122</v>
      </c>
      <c r="J7" s="52">
        <v>54.430000000000973</v>
      </c>
      <c r="K7" s="52" t="s">
        <v>69</v>
      </c>
      <c r="L7" s="53">
        <v>122.90716666666668</v>
      </c>
      <c r="M7" s="53">
        <v>-122.90716666666668</v>
      </c>
      <c r="N7" s="501">
        <v>6</v>
      </c>
      <c r="P7" s="6"/>
      <c r="Q7" s="6" t="s">
        <v>275</v>
      </c>
      <c r="R7" s="6">
        <v>6</v>
      </c>
      <c r="S7" s="42">
        <v>403.98700000000002</v>
      </c>
      <c r="T7" s="571">
        <v>0.34549999999999997</v>
      </c>
      <c r="U7" s="571">
        <v>0.3453</v>
      </c>
      <c r="V7" s="571">
        <v>29.312153000000002</v>
      </c>
      <c r="W7" s="571">
        <v>29.312178999999997</v>
      </c>
      <c r="X7" s="571">
        <v>34.727195177622157</v>
      </c>
      <c r="Y7" s="571">
        <v>34.727454083663424</v>
      </c>
      <c r="Z7" s="571">
        <v>1.7912999999999999</v>
      </c>
      <c r="AA7" s="42">
        <v>5.6747887607210057</v>
      </c>
      <c r="AB7" s="42">
        <v>71.348063951152014</v>
      </c>
      <c r="AC7" s="42">
        <v>3.4024779399999996E-2</v>
      </c>
      <c r="AD7" s="6">
        <v>5.3800000000000001E-2</v>
      </c>
      <c r="AE7" s="42">
        <v>89.683899999999994</v>
      </c>
      <c r="AF7" s="6">
        <v>4.5308999999999999</v>
      </c>
      <c r="AG7" s="42">
        <v>2.6272000000000002</v>
      </c>
      <c r="AH7" s="6">
        <v>0.1772</v>
      </c>
      <c r="AI7" s="42">
        <v>6.3701999999999995E-2</v>
      </c>
      <c r="AJ7" s="42">
        <v>98.7</v>
      </c>
      <c r="AK7" s="42">
        <v>-99</v>
      </c>
      <c r="AL7" s="53">
        <v>34.729300000000002</v>
      </c>
      <c r="AM7" s="51">
        <v>2</v>
      </c>
      <c r="AN7" s="505"/>
      <c r="AP7" s="510" t="s">
        <v>154</v>
      </c>
      <c r="AQ7" s="504" t="s">
        <v>154</v>
      </c>
      <c r="AR7" s="508"/>
      <c r="AS7" s="512" t="s">
        <v>154</v>
      </c>
      <c r="AT7" s="502" t="s">
        <v>154</v>
      </c>
      <c r="AU7" s="512" t="s">
        <v>154</v>
      </c>
      <c r="AV7" s="502" t="s">
        <v>154</v>
      </c>
      <c r="AW7" s="574" t="s">
        <v>154</v>
      </c>
      <c r="AX7" s="502" t="s">
        <v>154</v>
      </c>
      <c r="AY7" s="511"/>
      <c r="AZ7" s="513" t="s">
        <v>154</v>
      </c>
      <c r="BA7" s="515" t="s">
        <v>154</v>
      </c>
      <c r="BB7" s="513" t="s">
        <v>154</v>
      </c>
      <c r="BD7" s="512" t="s">
        <v>154</v>
      </c>
      <c r="BE7" s="504" t="s">
        <v>154</v>
      </c>
      <c r="BF7" s="57"/>
      <c r="BG7" s="513" t="s">
        <v>154</v>
      </c>
      <c r="BI7" s="514" t="s">
        <v>154</v>
      </c>
    </row>
    <row r="8" spans="1:65" ht="15.75" customHeight="1">
      <c r="A8" s="51" t="s">
        <v>769</v>
      </c>
      <c r="B8" s="51">
        <v>1</v>
      </c>
      <c r="C8" s="51" t="s">
        <v>164</v>
      </c>
      <c r="D8" s="51" t="s">
        <v>165</v>
      </c>
      <c r="E8" s="52">
        <v>70</v>
      </c>
      <c r="F8" s="52">
        <v>33.190000000000168</v>
      </c>
      <c r="G8" s="52" t="s">
        <v>68</v>
      </c>
      <c r="H8" s="52">
        <v>70.553166666666669</v>
      </c>
      <c r="I8" s="52">
        <v>122</v>
      </c>
      <c r="J8" s="52">
        <v>54.430000000000973</v>
      </c>
      <c r="K8" s="52" t="s">
        <v>69</v>
      </c>
      <c r="L8" s="53">
        <v>122.90716666666668</v>
      </c>
      <c r="M8" s="53">
        <v>-122.90716666666668</v>
      </c>
      <c r="N8" s="501">
        <v>7</v>
      </c>
      <c r="P8" s="6"/>
      <c r="Q8" s="6" t="s">
        <v>275</v>
      </c>
      <c r="R8" s="6">
        <v>7</v>
      </c>
      <c r="S8" s="42">
        <v>124.027</v>
      </c>
      <c r="T8" s="571">
        <v>-1.1778999999999999</v>
      </c>
      <c r="U8" s="571">
        <v>-1.1785000000000001</v>
      </c>
      <c r="V8" s="571">
        <v>26.671998000000002</v>
      </c>
      <c r="W8" s="571">
        <v>26.671849999999999</v>
      </c>
      <c r="X8" s="571">
        <v>33.062438785029165</v>
      </c>
      <c r="Y8" s="571">
        <v>33.062898707848802</v>
      </c>
      <c r="Z8" s="571">
        <v>1.9016</v>
      </c>
      <c r="AA8" s="42">
        <v>6.1769620968601515</v>
      </c>
      <c r="AB8" s="42">
        <v>73.73696672696839</v>
      </c>
      <c r="AC8" s="42">
        <v>4.3232868100000002E-2</v>
      </c>
      <c r="AD8" s="6">
        <v>7.17E-2</v>
      </c>
      <c r="AE8" s="42">
        <v>89.094700000000003</v>
      </c>
      <c r="AF8" s="6">
        <v>4.5014000000000003</v>
      </c>
      <c r="AG8" s="42">
        <v>3.2623000000000002</v>
      </c>
      <c r="AH8" s="6">
        <v>0.20319999999999999</v>
      </c>
      <c r="AI8" s="42">
        <v>6.3701999999999995E-2</v>
      </c>
      <c r="AJ8" s="42">
        <v>98.7</v>
      </c>
      <c r="AK8" s="42">
        <v>-99</v>
      </c>
      <c r="AL8" s="53">
        <v>33.064</v>
      </c>
      <c r="AM8" s="504" t="s">
        <v>154</v>
      </c>
      <c r="AN8" s="505"/>
      <c r="AP8" s="510" t="s">
        <v>154</v>
      </c>
      <c r="AQ8" s="504" t="s">
        <v>154</v>
      </c>
      <c r="AR8" s="508"/>
      <c r="AS8" s="512" t="s">
        <v>154</v>
      </c>
      <c r="AT8" s="502" t="s">
        <v>154</v>
      </c>
      <c r="AU8" s="512" t="s">
        <v>154</v>
      </c>
      <c r="AV8" s="502" t="s">
        <v>154</v>
      </c>
      <c r="AW8" s="574" t="s">
        <v>154</v>
      </c>
      <c r="AX8" s="502" t="s">
        <v>154</v>
      </c>
      <c r="AY8" s="511"/>
      <c r="AZ8" s="513" t="s">
        <v>154</v>
      </c>
      <c r="BA8" s="515" t="s">
        <v>154</v>
      </c>
      <c r="BB8" s="513" t="s">
        <v>154</v>
      </c>
      <c r="BD8" s="512" t="s">
        <v>154</v>
      </c>
      <c r="BE8" s="504" t="s">
        <v>154</v>
      </c>
      <c r="BF8" s="57"/>
      <c r="BG8" s="513" t="s">
        <v>154</v>
      </c>
      <c r="BI8" s="514" t="s">
        <v>154</v>
      </c>
    </row>
    <row r="9" spans="1:65" ht="15.75" customHeight="1">
      <c r="A9" s="51" t="s">
        <v>769</v>
      </c>
      <c r="B9" s="51">
        <v>1</v>
      </c>
      <c r="C9" s="51" t="s">
        <v>164</v>
      </c>
      <c r="D9" s="51" t="s">
        <v>165</v>
      </c>
      <c r="E9" s="52">
        <v>70</v>
      </c>
      <c r="F9" s="52">
        <v>33.190000000000168</v>
      </c>
      <c r="G9" s="52" t="s">
        <v>68</v>
      </c>
      <c r="H9" s="52">
        <v>70.553166666666669</v>
      </c>
      <c r="I9" s="52">
        <v>122</v>
      </c>
      <c r="J9" s="52">
        <v>54.430000000000973</v>
      </c>
      <c r="K9" s="52" t="s">
        <v>69</v>
      </c>
      <c r="L9" s="53">
        <v>122.90716666666668</v>
      </c>
      <c r="M9" s="53">
        <v>-122.90716666666668</v>
      </c>
      <c r="N9" s="501">
        <v>8</v>
      </c>
      <c r="P9" s="6"/>
      <c r="Q9" s="6" t="s">
        <v>275</v>
      </c>
      <c r="R9" s="6">
        <v>8</v>
      </c>
      <c r="S9" s="42">
        <v>125.03400000000001</v>
      </c>
      <c r="T9" s="571">
        <v>-1.1736</v>
      </c>
      <c r="U9" s="571">
        <v>-1.1749000000000001</v>
      </c>
      <c r="V9" s="571">
        <v>26.679192</v>
      </c>
      <c r="W9" s="571">
        <v>26.677947999999997</v>
      </c>
      <c r="X9" s="571">
        <v>33.06689868772532</v>
      </c>
      <c r="Y9" s="571">
        <v>33.066635377644893</v>
      </c>
      <c r="Z9" s="571">
        <v>1.8975</v>
      </c>
      <c r="AA9" s="42">
        <v>6.1577784570407799</v>
      </c>
      <c r="AB9" s="42">
        <v>73.518755229421757</v>
      </c>
      <c r="AC9" s="42">
        <v>4.1400900400000003E-2</v>
      </c>
      <c r="AD9" s="6">
        <v>6.8199999999999997E-2</v>
      </c>
      <c r="AE9" s="42">
        <v>89.119100000000003</v>
      </c>
      <c r="AF9" s="6">
        <v>4.5026999999999999</v>
      </c>
      <c r="AG9" s="42">
        <v>3.2416</v>
      </c>
      <c r="AH9" s="6">
        <v>0.20230000000000001</v>
      </c>
      <c r="AI9" s="42">
        <v>6.3701999999999995E-2</v>
      </c>
      <c r="AJ9" s="42">
        <v>98.7</v>
      </c>
      <c r="AK9" s="42">
        <v>-99</v>
      </c>
      <c r="AL9" s="53">
        <v>33.059800000000003</v>
      </c>
      <c r="AM9" s="504" t="s">
        <v>154</v>
      </c>
      <c r="AN9" s="505"/>
      <c r="AP9" s="510" t="s">
        <v>154</v>
      </c>
      <c r="AQ9" s="504" t="s">
        <v>154</v>
      </c>
      <c r="AR9" s="508"/>
      <c r="AS9" s="512" t="s">
        <v>154</v>
      </c>
      <c r="AT9" s="502" t="s">
        <v>154</v>
      </c>
      <c r="AU9" s="512" t="s">
        <v>154</v>
      </c>
      <c r="AV9" s="502" t="s">
        <v>154</v>
      </c>
      <c r="AW9" s="574" t="s">
        <v>154</v>
      </c>
      <c r="AX9" s="502" t="s">
        <v>154</v>
      </c>
      <c r="AY9" s="511"/>
      <c r="AZ9" s="513" t="s">
        <v>154</v>
      </c>
      <c r="BA9" s="515" t="s">
        <v>154</v>
      </c>
      <c r="BB9" s="513" t="s">
        <v>154</v>
      </c>
      <c r="BD9" s="512" t="s">
        <v>154</v>
      </c>
      <c r="BE9" s="504" t="s">
        <v>154</v>
      </c>
      <c r="BF9" s="57"/>
      <c r="BG9" s="513" t="s">
        <v>154</v>
      </c>
      <c r="BI9" s="514" t="s">
        <v>154</v>
      </c>
    </row>
    <row r="10" spans="1:65" ht="15.75" customHeight="1">
      <c r="A10" s="51" t="s">
        <v>769</v>
      </c>
      <c r="B10" s="51">
        <v>1</v>
      </c>
      <c r="C10" s="51" t="s">
        <v>164</v>
      </c>
      <c r="D10" s="51" t="s">
        <v>165</v>
      </c>
      <c r="E10" s="52">
        <v>70</v>
      </c>
      <c r="F10" s="52">
        <v>33.190000000000168</v>
      </c>
      <c r="G10" s="52" t="s">
        <v>68</v>
      </c>
      <c r="H10" s="52">
        <v>70.553166666666669</v>
      </c>
      <c r="I10" s="52">
        <v>122</v>
      </c>
      <c r="J10" s="52">
        <v>54.430000000000973</v>
      </c>
      <c r="K10" s="52" t="s">
        <v>69</v>
      </c>
      <c r="L10" s="53">
        <v>122.90716666666668</v>
      </c>
      <c r="M10" s="53">
        <v>-122.90716666666668</v>
      </c>
      <c r="N10" s="501">
        <v>9</v>
      </c>
      <c r="P10" s="6"/>
      <c r="Q10" s="6" t="s">
        <v>275</v>
      </c>
      <c r="R10" s="6">
        <v>9</v>
      </c>
      <c r="S10" s="42">
        <v>126.25700000000001</v>
      </c>
      <c r="T10" s="571">
        <v>-1.1698</v>
      </c>
      <c r="U10" s="571">
        <v>-1.1736</v>
      </c>
      <c r="V10" s="571">
        <v>26.685500000000001</v>
      </c>
      <c r="W10" s="571">
        <v>26.681094999999999</v>
      </c>
      <c r="X10" s="571">
        <v>33.070568527866264</v>
      </c>
      <c r="Y10" s="571">
        <v>33.06875052959991</v>
      </c>
      <c r="Z10" s="571">
        <v>1.8917999999999999</v>
      </c>
      <c r="AA10" s="42">
        <v>6.1347780083815397</v>
      </c>
      <c r="AB10" s="42">
        <v>73.253509798530445</v>
      </c>
      <c r="AC10" s="42">
        <v>4.37148568E-2</v>
      </c>
      <c r="AD10" s="6">
        <v>7.2700000000000001E-2</v>
      </c>
      <c r="AE10" s="42">
        <v>89.012100000000004</v>
      </c>
      <c r="AF10" s="6">
        <v>4.4973000000000001</v>
      </c>
      <c r="AG10" s="42">
        <v>3.2646000000000002</v>
      </c>
      <c r="AH10" s="6">
        <v>0.20330000000000001</v>
      </c>
      <c r="AI10" s="42">
        <v>6.3701999999999995E-2</v>
      </c>
      <c r="AJ10" s="42">
        <v>98.7</v>
      </c>
      <c r="AK10" s="42">
        <v>-99</v>
      </c>
      <c r="AL10" s="53">
        <v>33.056899999999999</v>
      </c>
      <c r="AM10" s="504" t="s">
        <v>154</v>
      </c>
      <c r="AN10" s="505"/>
      <c r="AP10" s="510" t="s">
        <v>154</v>
      </c>
      <c r="AQ10" s="504" t="s">
        <v>154</v>
      </c>
      <c r="AR10" s="508"/>
      <c r="AS10" s="512" t="s">
        <v>154</v>
      </c>
      <c r="AT10" s="502" t="s">
        <v>154</v>
      </c>
      <c r="AU10" s="512" t="s">
        <v>154</v>
      </c>
      <c r="AV10" s="502" t="s">
        <v>154</v>
      </c>
      <c r="AW10" s="574" t="s">
        <v>154</v>
      </c>
      <c r="AX10" s="502" t="s">
        <v>154</v>
      </c>
      <c r="AY10" s="511"/>
      <c r="AZ10" s="513" t="s">
        <v>154</v>
      </c>
      <c r="BA10" s="515" t="s">
        <v>154</v>
      </c>
      <c r="BB10" s="513" t="s">
        <v>154</v>
      </c>
      <c r="BD10" s="512" t="s">
        <v>154</v>
      </c>
      <c r="BE10" s="504" t="s">
        <v>154</v>
      </c>
      <c r="BF10" s="57"/>
      <c r="BG10" s="513" t="s">
        <v>154</v>
      </c>
      <c r="BI10" s="514" t="s">
        <v>154</v>
      </c>
    </row>
    <row r="11" spans="1:65" ht="15.75" customHeight="1">
      <c r="A11" s="51" t="s">
        <v>769</v>
      </c>
      <c r="B11" s="51">
        <v>1</v>
      </c>
      <c r="C11" s="51" t="s">
        <v>164</v>
      </c>
      <c r="D11" s="51" t="s">
        <v>165</v>
      </c>
      <c r="E11" s="52">
        <v>70</v>
      </c>
      <c r="F11" s="52">
        <v>33.190000000000168</v>
      </c>
      <c r="G11" s="52" t="s">
        <v>68</v>
      </c>
      <c r="H11" s="52">
        <v>70.553166666666669</v>
      </c>
      <c r="I11" s="52">
        <v>122</v>
      </c>
      <c r="J11" s="52">
        <v>54.430000000000973</v>
      </c>
      <c r="K11" s="52" t="s">
        <v>69</v>
      </c>
      <c r="L11" s="53">
        <v>122.90716666666668</v>
      </c>
      <c r="M11" s="53">
        <v>-122.90716666666668</v>
      </c>
      <c r="N11" s="501">
        <v>10</v>
      </c>
      <c r="P11" s="6"/>
      <c r="Q11" s="6" t="s">
        <v>275</v>
      </c>
      <c r="R11" s="6">
        <v>10</v>
      </c>
      <c r="S11" s="42">
        <v>48.572000000000003</v>
      </c>
      <c r="T11" s="571">
        <v>-0.37440000000000001</v>
      </c>
      <c r="U11" s="571">
        <v>-0.37490000000000001</v>
      </c>
      <c r="V11" s="571">
        <v>26.663578000000001</v>
      </c>
      <c r="W11" s="571">
        <v>26.663833999999998</v>
      </c>
      <c r="X11" s="571">
        <v>32.226776801917921</v>
      </c>
      <c r="Y11" s="571">
        <v>32.227647918541017</v>
      </c>
      <c r="Z11" s="571">
        <v>2.2786</v>
      </c>
      <c r="AA11" s="42">
        <v>7.6004171075533806</v>
      </c>
      <c r="AB11" s="42">
        <v>92.145288798486035</v>
      </c>
      <c r="AC11" s="42">
        <v>7.8667506999999998E-2</v>
      </c>
      <c r="AD11" s="6">
        <v>0.14080000000000001</v>
      </c>
      <c r="AE11" s="42">
        <v>87.910600000000002</v>
      </c>
      <c r="AF11" s="6">
        <v>4.4421999999999997</v>
      </c>
      <c r="AG11" s="42">
        <v>3.0989</v>
      </c>
      <c r="AH11" s="6">
        <v>0.19650000000000001</v>
      </c>
      <c r="AI11" s="42">
        <v>1.5982000000000001</v>
      </c>
      <c r="AJ11" s="42">
        <v>98.71</v>
      </c>
      <c r="AK11" s="42">
        <v>-99</v>
      </c>
      <c r="AL11" s="53">
        <v>32.227499999999999</v>
      </c>
      <c r="AM11" s="504" t="s">
        <v>154</v>
      </c>
      <c r="AN11" s="505"/>
      <c r="AP11" s="510" t="s">
        <v>154</v>
      </c>
      <c r="AQ11" s="504" t="s">
        <v>154</v>
      </c>
      <c r="AR11" s="508"/>
      <c r="AS11" s="512" t="s">
        <v>154</v>
      </c>
      <c r="AT11" s="502" t="s">
        <v>154</v>
      </c>
      <c r="AU11" s="512" t="s">
        <v>154</v>
      </c>
      <c r="AV11" s="502" t="s">
        <v>154</v>
      </c>
      <c r="AW11" s="574" t="s">
        <v>154</v>
      </c>
      <c r="AX11" s="502" t="s">
        <v>154</v>
      </c>
      <c r="AY11" s="511"/>
      <c r="AZ11" s="513" t="s">
        <v>154</v>
      </c>
      <c r="BA11" s="515" t="s">
        <v>154</v>
      </c>
      <c r="BB11" s="513" t="s">
        <v>154</v>
      </c>
      <c r="BD11" s="512" t="s">
        <v>154</v>
      </c>
      <c r="BE11" s="504" t="s">
        <v>154</v>
      </c>
      <c r="BF11" s="57"/>
      <c r="BG11" s="513" t="s">
        <v>154</v>
      </c>
      <c r="BI11" s="514" t="s">
        <v>154</v>
      </c>
    </row>
    <row r="12" spans="1:65" ht="15.75" customHeight="1">
      <c r="A12" s="51" t="s">
        <v>769</v>
      </c>
      <c r="B12" s="51">
        <v>1</v>
      </c>
      <c r="C12" s="51" t="s">
        <v>164</v>
      </c>
      <c r="D12" s="51" t="s">
        <v>165</v>
      </c>
      <c r="E12" s="52">
        <v>70</v>
      </c>
      <c r="F12" s="52">
        <v>33.190000000000168</v>
      </c>
      <c r="G12" s="52" t="s">
        <v>68</v>
      </c>
      <c r="H12" s="52">
        <v>70.553166666666669</v>
      </c>
      <c r="I12" s="52">
        <v>122</v>
      </c>
      <c r="J12" s="52">
        <v>54.430000000000973</v>
      </c>
      <c r="K12" s="52" t="s">
        <v>69</v>
      </c>
      <c r="L12" s="53">
        <v>122.90716666666668</v>
      </c>
      <c r="M12" s="53">
        <v>-122.90716666666668</v>
      </c>
      <c r="N12" s="501">
        <v>11</v>
      </c>
      <c r="P12" s="6"/>
      <c r="Q12" s="6" t="s">
        <v>275</v>
      </c>
      <c r="R12" s="6">
        <v>11</v>
      </c>
      <c r="S12" s="42">
        <v>48.835999999999999</v>
      </c>
      <c r="T12" s="571">
        <v>-0.37469999999999998</v>
      </c>
      <c r="U12" s="571">
        <v>-0.37630000000000002</v>
      </c>
      <c r="V12" s="571">
        <v>26.663319000000001</v>
      </c>
      <c r="W12" s="571">
        <v>26.662025999999997</v>
      </c>
      <c r="X12" s="571">
        <v>32.226596153864264</v>
      </c>
      <c r="Y12" s="571">
        <v>32.226573991117782</v>
      </c>
      <c r="Z12" s="571">
        <v>2.2786</v>
      </c>
      <c r="AA12" s="42">
        <v>7.6004171075533806</v>
      </c>
      <c r="AB12" s="42">
        <v>92.144440835970912</v>
      </c>
      <c r="AC12" s="42">
        <v>7.1388912999999998E-2</v>
      </c>
      <c r="AD12" s="6">
        <v>0.12659999999999999</v>
      </c>
      <c r="AE12" s="42">
        <v>87.938699999999997</v>
      </c>
      <c r="AF12" s="6">
        <v>4.4436</v>
      </c>
      <c r="AG12" s="42">
        <v>3.1034999999999999</v>
      </c>
      <c r="AH12" s="6">
        <v>0.19670000000000001</v>
      </c>
      <c r="AI12" s="42">
        <v>1.5482</v>
      </c>
      <c r="AJ12" s="42">
        <v>98.71</v>
      </c>
      <c r="AK12" s="42">
        <v>-99</v>
      </c>
      <c r="AL12" s="53">
        <v>32.227200000000003</v>
      </c>
      <c r="AM12" s="504" t="s">
        <v>154</v>
      </c>
      <c r="AN12" s="505"/>
      <c r="AP12" s="510" t="s">
        <v>154</v>
      </c>
      <c r="AQ12" s="504" t="s">
        <v>154</v>
      </c>
      <c r="AR12" s="508"/>
      <c r="AS12" s="512" t="s">
        <v>154</v>
      </c>
      <c r="AT12" s="502" t="s">
        <v>154</v>
      </c>
      <c r="AU12" s="512" t="s">
        <v>154</v>
      </c>
      <c r="AV12" s="502" t="s">
        <v>154</v>
      </c>
      <c r="AW12" s="574" t="s">
        <v>154</v>
      </c>
      <c r="AX12" s="502" t="s">
        <v>154</v>
      </c>
      <c r="AY12" s="511"/>
      <c r="AZ12" s="513" t="s">
        <v>154</v>
      </c>
      <c r="BA12" s="515" t="s">
        <v>154</v>
      </c>
      <c r="BB12" s="513" t="s">
        <v>154</v>
      </c>
      <c r="BD12" s="512" t="s">
        <v>154</v>
      </c>
      <c r="BE12" s="504" t="s">
        <v>154</v>
      </c>
      <c r="BF12" s="57"/>
      <c r="BG12" s="513" t="s">
        <v>154</v>
      </c>
      <c r="BI12" s="514" t="s">
        <v>154</v>
      </c>
    </row>
    <row r="13" spans="1:65" ht="15.75" customHeight="1">
      <c r="A13" s="51" t="s">
        <v>769</v>
      </c>
      <c r="B13" s="51">
        <v>1</v>
      </c>
      <c r="C13" s="51" t="s">
        <v>164</v>
      </c>
      <c r="D13" s="51" t="s">
        <v>165</v>
      </c>
      <c r="E13" s="52">
        <v>70</v>
      </c>
      <c r="F13" s="52">
        <v>33.190000000000168</v>
      </c>
      <c r="G13" s="52" t="s">
        <v>68</v>
      </c>
      <c r="H13" s="52">
        <v>70.553166666666669</v>
      </c>
      <c r="I13" s="52">
        <v>122</v>
      </c>
      <c r="J13" s="52">
        <v>54.430000000000973</v>
      </c>
      <c r="K13" s="52" t="s">
        <v>69</v>
      </c>
      <c r="L13" s="53">
        <v>122.90716666666668</v>
      </c>
      <c r="M13" s="53">
        <v>-122.90716666666668</v>
      </c>
      <c r="N13" s="501">
        <v>12</v>
      </c>
      <c r="P13" s="6"/>
      <c r="Q13" s="6" t="s">
        <v>275</v>
      </c>
      <c r="R13" s="6">
        <v>12</v>
      </c>
      <c r="S13" s="42">
        <v>49.347000000000001</v>
      </c>
      <c r="T13" s="571">
        <v>-0.37409999999999999</v>
      </c>
      <c r="U13" s="571">
        <v>-0.37459999999999999</v>
      </c>
      <c r="V13" s="571">
        <v>26.664809999999999</v>
      </c>
      <c r="W13" s="571">
        <v>26.664783999999997</v>
      </c>
      <c r="X13" s="571">
        <v>32.227643819296368</v>
      </c>
      <c r="Y13" s="571">
        <v>32.228139817120521</v>
      </c>
      <c r="Z13" s="571">
        <v>2.2786</v>
      </c>
      <c r="AA13" s="42">
        <v>7.6004171075533806</v>
      </c>
      <c r="AB13" s="42">
        <v>92.146581525158894</v>
      </c>
      <c r="AC13" s="42">
        <v>8.7203686000000002E-2</v>
      </c>
      <c r="AD13" s="6">
        <v>0.15740000000000001</v>
      </c>
      <c r="AE13" s="42">
        <v>87.936800000000005</v>
      </c>
      <c r="AF13" s="6">
        <v>4.4435000000000002</v>
      </c>
      <c r="AG13" s="42">
        <v>3.1587999999999998</v>
      </c>
      <c r="AH13" s="6">
        <v>0.19889999999999999</v>
      </c>
      <c r="AI13" s="42">
        <v>1.3938999999999999</v>
      </c>
      <c r="AJ13" s="42">
        <v>98.71</v>
      </c>
      <c r="AK13" s="42">
        <v>-99</v>
      </c>
      <c r="AL13" s="53">
        <v>32.225900000000003</v>
      </c>
      <c r="AM13" s="504" t="s">
        <v>154</v>
      </c>
      <c r="AN13" s="505"/>
      <c r="AP13" s="510" t="s">
        <v>154</v>
      </c>
      <c r="AQ13" s="504" t="s">
        <v>154</v>
      </c>
      <c r="AR13" s="508"/>
      <c r="AS13" s="512" t="s">
        <v>154</v>
      </c>
      <c r="AT13" s="502" t="s">
        <v>154</v>
      </c>
      <c r="AU13" s="512" t="s">
        <v>154</v>
      </c>
      <c r="AV13" s="502" t="s">
        <v>154</v>
      </c>
      <c r="AW13" s="574" t="s">
        <v>154</v>
      </c>
      <c r="AX13" s="502" t="s">
        <v>154</v>
      </c>
      <c r="AY13" s="511"/>
      <c r="AZ13" s="513" t="s">
        <v>154</v>
      </c>
      <c r="BA13" s="515" t="s">
        <v>154</v>
      </c>
      <c r="BB13" s="513" t="s">
        <v>154</v>
      </c>
      <c r="BD13" s="512" t="s">
        <v>154</v>
      </c>
      <c r="BE13" s="504" t="s">
        <v>154</v>
      </c>
      <c r="BF13" s="57"/>
      <c r="BG13" s="513" t="s">
        <v>154</v>
      </c>
      <c r="BI13" s="514" t="s">
        <v>154</v>
      </c>
    </row>
    <row r="14" spans="1:65" ht="15.75" customHeight="1">
      <c r="A14" s="51" t="s">
        <v>769</v>
      </c>
      <c r="B14" s="51">
        <v>1</v>
      </c>
      <c r="C14" s="51" t="s">
        <v>164</v>
      </c>
      <c r="D14" s="51" t="s">
        <v>165</v>
      </c>
      <c r="E14" s="52">
        <v>70</v>
      </c>
      <c r="F14" s="52">
        <v>33.190000000000168</v>
      </c>
      <c r="G14" s="52" t="s">
        <v>68</v>
      </c>
      <c r="H14" s="52">
        <v>70.553166666666669</v>
      </c>
      <c r="I14" s="52">
        <v>122</v>
      </c>
      <c r="J14" s="52">
        <v>54.430000000000973</v>
      </c>
      <c r="K14" s="52" t="s">
        <v>69</v>
      </c>
      <c r="L14" s="53">
        <v>122.90716666666668</v>
      </c>
      <c r="M14" s="53">
        <v>-122.90716666666668</v>
      </c>
      <c r="N14" s="501">
        <v>13</v>
      </c>
      <c r="P14" s="517" t="s">
        <v>183</v>
      </c>
      <c r="Q14" s="6" t="s">
        <v>275</v>
      </c>
      <c r="R14" s="6">
        <v>13</v>
      </c>
      <c r="S14" s="42">
        <v>76.942999999999998</v>
      </c>
      <c r="T14" s="571">
        <v>-0.74309999999999998</v>
      </c>
      <c r="U14" s="571">
        <v>-0.74450000000000005</v>
      </c>
      <c r="V14" s="571">
        <v>26.576657000000001</v>
      </c>
      <c r="W14" s="571">
        <v>26.575438999999999</v>
      </c>
      <c r="X14" s="571">
        <v>32.487798391636964</v>
      </c>
      <c r="Y14" s="571">
        <v>32.487666603946401</v>
      </c>
      <c r="Z14" s="571">
        <v>2.1013999999999999</v>
      </c>
      <c r="AA14" s="42">
        <v>6.9067687104531847</v>
      </c>
      <c r="AB14" s="42">
        <v>83.073405935061828</v>
      </c>
      <c r="AC14" s="42">
        <v>5.0513002000000001E-2</v>
      </c>
      <c r="AD14" s="6">
        <v>8.5900000000000004E-2</v>
      </c>
      <c r="AE14" s="42">
        <v>88.5505</v>
      </c>
      <c r="AF14" s="6">
        <v>4.4741999999999997</v>
      </c>
      <c r="AG14" s="42">
        <v>3.2301000000000002</v>
      </c>
      <c r="AH14" s="6">
        <v>0.2019</v>
      </c>
      <c r="AI14" s="42">
        <v>0.13911999999999999</v>
      </c>
      <c r="AJ14" s="42">
        <v>98.71</v>
      </c>
      <c r="AK14" s="42">
        <v>-99</v>
      </c>
      <c r="AL14" s="53">
        <v>32.484699999999997</v>
      </c>
      <c r="AM14" s="504" t="s">
        <v>154</v>
      </c>
      <c r="AN14" s="505"/>
      <c r="AP14" s="510" t="s">
        <v>154</v>
      </c>
      <c r="AQ14" s="504" t="s">
        <v>154</v>
      </c>
      <c r="AR14" s="508"/>
      <c r="AS14" s="512" t="s">
        <v>154</v>
      </c>
      <c r="AT14" s="502" t="s">
        <v>154</v>
      </c>
      <c r="AU14" s="512" t="s">
        <v>154</v>
      </c>
      <c r="AV14" s="502" t="s">
        <v>154</v>
      </c>
      <c r="AW14" s="574" t="s">
        <v>154</v>
      </c>
      <c r="AX14" s="502" t="s">
        <v>154</v>
      </c>
      <c r="AY14" s="511"/>
      <c r="AZ14" s="513" t="s">
        <v>154</v>
      </c>
      <c r="BA14" s="515" t="s">
        <v>154</v>
      </c>
      <c r="BB14" s="513" t="s">
        <v>154</v>
      </c>
      <c r="BD14" s="512" t="s">
        <v>154</v>
      </c>
      <c r="BE14" s="504" t="s">
        <v>154</v>
      </c>
      <c r="BF14" s="57"/>
      <c r="BG14" s="513" t="s">
        <v>154</v>
      </c>
      <c r="BI14" s="514" t="s">
        <v>154</v>
      </c>
    </row>
    <row r="15" spans="1:65" ht="15.75" customHeight="1">
      <c r="A15" s="51" t="s">
        <v>769</v>
      </c>
      <c r="B15" s="51">
        <v>1</v>
      </c>
      <c r="C15" s="51" t="s">
        <v>164</v>
      </c>
      <c r="D15" s="51" t="s">
        <v>165</v>
      </c>
      <c r="E15" s="52">
        <v>70</v>
      </c>
      <c r="F15" s="52">
        <v>33.190000000000168</v>
      </c>
      <c r="G15" s="52" t="s">
        <v>68</v>
      </c>
      <c r="H15" s="52">
        <v>70.553166666666669</v>
      </c>
      <c r="I15" s="52">
        <v>122</v>
      </c>
      <c r="J15" s="52">
        <v>54.430000000000973</v>
      </c>
      <c r="K15" s="52" t="s">
        <v>69</v>
      </c>
      <c r="L15" s="53">
        <v>122.90716666666668</v>
      </c>
      <c r="M15" s="53">
        <v>-122.90716666666668</v>
      </c>
      <c r="N15" s="501">
        <v>14</v>
      </c>
      <c r="P15" s="517" t="s">
        <v>183</v>
      </c>
      <c r="Q15" s="6" t="s">
        <v>275</v>
      </c>
      <c r="R15" s="6">
        <v>14</v>
      </c>
      <c r="S15" s="42">
        <v>75.896000000000001</v>
      </c>
      <c r="T15" s="571">
        <v>-0.74609999999999999</v>
      </c>
      <c r="U15" s="571">
        <v>-0.74590000000000001</v>
      </c>
      <c r="V15" s="571">
        <v>26.571531</v>
      </c>
      <c r="W15" s="571">
        <v>26.572725999999999</v>
      </c>
      <c r="X15" s="571">
        <v>32.484753223335836</v>
      </c>
      <c r="Y15" s="571">
        <v>32.486145780065442</v>
      </c>
      <c r="Z15" s="571">
        <v>2.1116999999999999</v>
      </c>
      <c r="AA15" s="42">
        <v>6.9270225911167751</v>
      </c>
      <c r="AB15" s="42">
        <v>83.308575011108587</v>
      </c>
      <c r="AC15" s="42">
        <v>4.8921772000000002E-2</v>
      </c>
      <c r="AD15" s="6">
        <v>8.2799999999999999E-2</v>
      </c>
      <c r="AE15" s="42">
        <v>88.511099999999999</v>
      </c>
      <c r="AF15" s="6">
        <v>4.4722</v>
      </c>
      <c r="AG15" s="42">
        <v>3.1726000000000001</v>
      </c>
      <c r="AH15" s="6">
        <v>0.19950000000000001</v>
      </c>
      <c r="AI15" s="42">
        <v>0.15837000000000001</v>
      </c>
      <c r="AJ15" s="42">
        <v>98.7</v>
      </c>
      <c r="AK15" s="42">
        <v>-99</v>
      </c>
      <c r="AL15" s="53">
        <v>32.484299999999998</v>
      </c>
      <c r="AM15" s="504" t="s">
        <v>154</v>
      </c>
      <c r="AN15" s="505"/>
      <c r="AP15" s="510" t="s">
        <v>154</v>
      </c>
      <c r="AQ15" s="504" t="s">
        <v>154</v>
      </c>
      <c r="AR15" s="508"/>
      <c r="AS15" s="512" t="s">
        <v>154</v>
      </c>
      <c r="AT15" s="502" t="s">
        <v>154</v>
      </c>
      <c r="AU15" s="512" t="s">
        <v>154</v>
      </c>
      <c r="AV15" s="502" t="s">
        <v>154</v>
      </c>
      <c r="AW15" s="574" t="s">
        <v>154</v>
      </c>
      <c r="AX15" s="502" t="s">
        <v>154</v>
      </c>
      <c r="AY15" s="511"/>
      <c r="AZ15" s="513" t="s">
        <v>154</v>
      </c>
      <c r="BA15" s="515" t="s">
        <v>154</v>
      </c>
      <c r="BB15" s="513" t="s">
        <v>154</v>
      </c>
      <c r="BD15" s="512" t="s">
        <v>154</v>
      </c>
      <c r="BE15" s="504" t="s">
        <v>154</v>
      </c>
      <c r="BF15" s="57"/>
      <c r="BG15" s="513" t="s">
        <v>154</v>
      </c>
      <c r="BI15" s="514" t="s">
        <v>154</v>
      </c>
    </row>
    <row r="16" spans="1:65" ht="15.75" customHeight="1">
      <c r="A16" s="51" t="s">
        <v>769</v>
      </c>
      <c r="B16" s="51">
        <v>1</v>
      </c>
      <c r="C16" s="51" t="s">
        <v>164</v>
      </c>
      <c r="D16" s="51" t="s">
        <v>165</v>
      </c>
      <c r="E16" s="52">
        <v>70</v>
      </c>
      <c r="F16" s="52">
        <v>33.190000000000168</v>
      </c>
      <c r="G16" s="52" t="s">
        <v>68</v>
      </c>
      <c r="H16" s="52">
        <v>70.553166666666669</v>
      </c>
      <c r="I16" s="52">
        <v>122</v>
      </c>
      <c r="J16" s="52">
        <v>54.430000000000973</v>
      </c>
      <c r="K16" s="52" t="s">
        <v>69</v>
      </c>
      <c r="L16" s="53">
        <v>122.90716666666668</v>
      </c>
      <c r="M16" s="53">
        <v>-122.90716666666668</v>
      </c>
      <c r="N16" s="501">
        <v>15</v>
      </c>
      <c r="P16" s="517" t="s">
        <v>183</v>
      </c>
      <c r="Q16" s="6" t="s">
        <v>275</v>
      </c>
      <c r="R16" s="6">
        <v>15</v>
      </c>
      <c r="S16" s="42">
        <v>76.388000000000005</v>
      </c>
      <c r="T16" s="571">
        <v>-0.74480000000000002</v>
      </c>
      <c r="U16" s="571">
        <v>-0.74590000000000001</v>
      </c>
      <c r="V16" s="571">
        <v>26.574083000000002</v>
      </c>
      <c r="W16" s="571">
        <v>26.572893999999998</v>
      </c>
      <c r="X16" s="571">
        <v>32.486495075856567</v>
      </c>
      <c r="Y16" s="571">
        <v>32.486079318651029</v>
      </c>
      <c r="Z16" s="571">
        <v>2.1116999999999999</v>
      </c>
      <c r="AA16" s="42">
        <v>6.9270225911167751</v>
      </c>
      <c r="AB16" s="42">
        <v>83.312481033019338</v>
      </c>
      <c r="AC16" s="42">
        <v>4.9693261900000001E-2</v>
      </c>
      <c r="AD16" s="6">
        <v>8.43E-2</v>
      </c>
      <c r="AE16" s="42">
        <v>88.4773</v>
      </c>
      <c r="AF16" s="6">
        <v>4.4705000000000004</v>
      </c>
      <c r="AG16" s="42">
        <v>3.3037000000000001</v>
      </c>
      <c r="AH16" s="6">
        <v>0.20480000000000001</v>
      </c>
      <c r="AI16" s="42">
        <v>0.14939</v>
      </c>
      <c r="AJ16" s="42">
        <v>98.7</v>
      </c>
      <c r="AK16" s="42">
        <v>-99</v>
      </c>
      <c r="AL16" s="53">
        <v>32.485599999999998</v>
      </c>
      <c r="AM16" s="504" t="s">
        <v>154</v>
      </c>
      <c r="AN16" s="505"/>
      <c r="AP16" s="510" t="s">
        <v>154</v>
      </c>
      <c r="AQ16" s="504" t="s">
        <v>154</v>
      </c>
      <c r="AR16" s="508"/>
      <c r="AS16" s="512" t="s">
        <v>154</v>
      </c>
      <c r="AT16" s="502" t="s">
        <v>154</v>
      </c>
      <c r="AU16" s="512" t="s">
        <v>154</v>
      </c>
      <c r="AV16" s="502" t="s">
        <v>154</v>
      </c>
      <c r="AW16" s="574" t="s">
        <v>154</v>
      </c>
      <c r="AX16" s="502" t="s">
        <v>154</v>
      </c>
      <c r="AY16" s="511"/>
      <c r="AZ16" s="513" t="s">
        <v>154</v>
      </c>
      <c r="BA16" s="515" t="s">
        <v>154</v>
      </c>
      <c r="BB16" s="513" t="s">
        <v>154</v>
      </c>
      <c r="BD16" s="512" t="s">
        <v>154</v>
      </c>
      <c r="BE16" s="504" t="s">
        <v>154</v>
      </c>
      <c r="BF16" s="57"/>
      <c r="BG16" s="513" t="s">
        <v>154</v>
      </c>
      <c r="BI16" s="514" t="s">
        <v>154</v>
      </c>
    </row>
    <row r="17" spans="1:76" ht="15.75" customHeight="1">
      <c r="A17" s="51" t="s">
        <v>769</v>
      </c>
      <c r="B17" s="51">
        <v>1</v>
      </c>
      <c r="C17" s="51" t="s">
        <v>164</v>
      </c>
      <c r="D17" s="51" t="s">
        <v>165</v>
      </c>
      <c r="E17" s="52">
        <v>70</v>
      </c>
      <c r="F17" s="52">
        <v>33.190000000000168</v>
      </c>
      <c r="G17" s="52" t="s">
        <v>68</v>
      </c>
      <c r="H17" s="52">
        <v>70.553166666666669</v>
      </c>
      <c r="I17" s="52">
        <v>122</v>
      </c>
      <c r="J17" s="52">
        <v>54.430000000000973</v>
      </c>
      <c r="K17" s="52" t="s">
        <v>69</v>
      </c>
      <c r="L17" s="53">
        <v>122.90716666666668</v>
      </c>
      <c r="M17" s="53">
        <v>-122.90716666666668</v>
      </c>
      <c r="N17" s="501">
        <v>16</v>
      </c>
      <c r="P17" s="6"/>
      <c r="Q17" s="6" t="s">
        <v>275</v>
      </c>
      <c r="R17" s="6">
        <v>16</v>
      </c>
      <c r="S17" s="42">
        <v>42.896999999999998</v>
      </c>
      <c r="T17" s="571">
        <v>-0.60619999999999996</v>
      </c>
      <c r="U17" s="571">
        <v>-0.60319999999999996</v>
      </c>
      <c r="V17" s="571">
        <v>26.344516000000002</v>
      </c>
      <c r="W17" s="571">
        <v>26.346368999999999</v>
      </c>
      <c r="X17" s="571">
        <v>32.050206087722557</v>
      </c>
      <c r="Y17" s="571">
        <v>32.049506761657746</v>
      </c>
      <c r="Z17" s="571">
        <v>2.5097999999999998</v>
      </c>
      <c r="AA17" s="42">
        <v>8.6008802824230699</v>
      </c>
      <c r="AB17" s="42">
        <v>103.50720715854391</v>
      </c>
      <c r="AC17" s="42">
        <v>0.67122615999999991</v>
      </c>
      <c r="AD17" s="6">
        <v>1.2951999999999999</v>
      </c>
      <c r="AE17" s="42">
        <v>89.141599999999997</v>
      </c>
      <c r="AF17" s="6">
        <v>4.5038</v>
      </c>
      <c r="AG17" s="42">
        <v>3.1587999999999998</v>
      </c>
      <c r="AH17" s="6">
        <v>0.19889999999999999</v>
      </c>
      <c r="AI17" s="42">
        <v>2.2294</v>
      </c>
      <c r="AJ17" s="42">
        <v>98.7</v>
      </c>
      <c r="AK17" s="42">
        <v>-99</v>
      </c>
      <c r="AL17" s="53">
        <v>32.042099999999998</v>
      </c>
      <c r="AM17" s="504" t="s">
        <v>154</v>
      </c>
      <c r="AN17" s="505"/>
      <c r="AP17" s="510" t="s">
        <v>154</v>
      </c>
      <c r="AQ17" s="504" t="s">
        <v>154</v>
      </c>
      <c r="AR17" s="508"/>
      <c r="AS17" s="512" t="s">
        <v>154</v>
      </c>
      <c r="AT17" s="502" t="s">
        <v>154</v>
      </c>
      <c r="AU17" s="512" t="s">
        <v>154</v>
      </c>
      <c r="AV17" s="502" t="s">
        <v>154</v>
      </c>
      <c r="AW17" s="574" t="s">
        <v>154</v>
      </c>
      <c r="AX17" s="502" t="s">
        <v>154</v>
      </c>
      <c r="AY17" s="511"/>
      <c r="AZ17" s="513" t="s">
        <v>154</v>
      </c>
      <c r="BA17" s="515" t="s">
        <v>154</v>
      </c>
      <c r="BB17" s="513" t="s">
        <v>154</v>
      </c>
      <c r="BD17" s="512" t="s">
        <v>154</v>
      </c>
      <c r="BE17" s="504" t="s">
        <v>154</v>
      </c>
      <c r="BF17" s="57"/>
      <c r="BG17" s="513" t="s">
        <v>154</v>
      </c>
      <c r="BI17" s="514" t="s">
        <v>154</v>
      </c>
    </row>
    <row r="18" spans="1:76" ht="15.75" customHeight="1">
      <c r="A18" s="51" t="s">
        <v>769</v>
      </c>
      <c r="B18" s="51">
        <v>1</v>
      </c>
      <c r="C18" s="51" t="s">
        <v>164</v>
      </c>
      <c r="D18" s="51" t="s">
        <v>165</v>
      </c>
      <c r="E18" s="52">
        <v>70</v>
      </c>
      <c r="F18" s="52">
        <v>33.190000000000168</v>
      </c>
      <c r="G18" s="52" t="s">
        <v>68</v>
      </c>
      <c r="H18" s="52">
        <v>70.553166666666669</v>
      </c>
      <c r="I18" s="52">
        <v>122</v>
      </c>
      <c r="J18" s="52">
        <v>54.430000000000973</v>
      </c>
      <c r="K18" s="52" t="s">
        <v>69</v>
      </c>
      <c r="L18" s="53">
        <v>122.90716666666668</v>
      </c>
      <c r="M18" s="53">
        <v>-122.90716666666668</v>
      </c>
      <c r="N18" s="501">
        <v>17</v>
      </c>
      <c r="P18" s="6"/>
      <c r="Q18" s="6" t="s">
        <v>275</v>
      </c>
      <c r="R18" s="6">
        <v>17</v>
      </c>
      <c r="S18" s="42">
        <v>42.709000000000003</v>
      </c>
      <c r="T18" s="571">
        <v>-0.61499999999999999</v>
      </c>
      <c r="U18" s="571">
        <v>-0.61329999999999996</v>
      </c>
      <c r="V18" s="571">
        <v>26.339981999999999</v>
      </c>
      <c r="W18" s="571">
        <v>26.341721999999997</v>
      </c>
      <c r="X18" s="571">
        <v>32.053574656574767</v>
      </c>
      <c r="Y18" s="571">
        <v>32.05410186214317</v>
      </c>
      <c r="Z18" s="571">
        <v>2.5097999999999998</v>
      </c>
      <c r="AA18" s="42">
        <v>8.6008802824230699</v>
      </c>
      <c r="AB18" s="42">
        <v>103.4854645835107</v>
      </c>
      <c r="AC18" s="42">
        <v>0.69350337999999989</v>
      </c>
      <c r="AD18" s="6">
        <v>1.3386</v>
      </c>
      <c r="AE18" s="42">
        <v>89.066500000000005</v>
      </c>
      <c r="AF18" s="6">
        <v>4.5</v>
      </c>
      <c r="AG18" s="42">
        <v>3.0874000000000001</v>
      </c>
      <c r="AH18" s="6">
        <v>0.19600000000000001</v>
      </c>
      <c r="AI18" s="42">
        <v>2.2442000000000002</v>
      </c>
      <c r="AJ18" s="42">
        <v>98.71</v>
      </c>
      <c r="AK18" s="42">
        <v>-99</v>
      </c>
      <c r="AL18" s="53">
        <v>32.043199999999999</v>
      </c>
      <c r="AM18" s="504" t="s">
        <v>154</v>
      </c>
      <c r="AN18" s="505"/>
      <c r="AP18" s="510" t="s">
        <v>154</v>
      </c>
      <c r="AQ18" s="504" t="s">
        <v>154</v>
      </c>
      <c r="AR18" s="508"/>
      <c r="AS18" s="512" t="s">
        <v>154</v>
      </c>
      <c r="AT18" s="502" t="s">
        <v>154</v>
      </c>
      <c r="AU18" s="512" t="s">
        <v>154</v>
      </c>
      <c r="AV18" s="502" t="s">
        <v>154</v>
      </c>
      <c r="AW18" s="574" t="s">
        <v>154</v>
      </c>
      <c r="AX18" s="502" t="s">
        <v>154</v>
      </c>
      <c r="AY18" s="511"/>
      <c r="AZ18" s="513" t="s">
        <v>154</v>
      </c>
      <c r="BA18" s="515" t="s">
        <v>154</v>
      </c>
      <c r="BB18" s="513" t="s">
        <v>154</v>
      </c>
      <c r="BD18" s="512" t="s">
        <v>154</v>
      </c>
      <c r="BE18" s="504" t="s">
        <v>154</v>
      </c>
      <c r="BF18" s="57"/>
      <c r="BG18" s="513" t="s">
        <v>154</v>
      </c>
      <c r="BI18" s="514" t="s">
        <v>154</v>
      </c>
    </row>
    <row r="19" spans="1:76" ht="15.75" customHeight="1">
      <c r="A19" s="51" t="s">
        <v>769</v>
      </c>
      <c r="B19" s="51">
        <v>1</v>
      </c>
      <c r="C19" s="51" t="s">
        <v>164</v>
      </c>
      <c r="D19" s="51" t="s">
        <v>165</v>
      </c>
      <c r="E19" s="52">
        <v>70</v>
      </c>
      <c r="F19" s="52">
        <v>33.190000000000168</v>
      </c>
      <c r="G19" s="52" t="s">
        <v>68</v>
      </c>
      <c r="H19" s="52">
        <v>70.553166666666669</v>
      </c>
      <c r="I19" s="52">
        <v>122</v>
      </c>
      <c r="J19" s="52">
        <v>54.430000000000973</v>
      </c>
      <c r="K19" s="52" t="s">
        <v>69</v>
      </c>
      <c r="L19" s="53">
        <v>122.90716666666668</v>
      </c>
      <c r="M19" s="53">
        <v>-122.90716666666668</v>
      </c>
      <c r="N19" s="501">
        <v>18</v>
      </c>
      <c r="P19" s="6"/>
      <c r="Q19" s="6" t="s">
        <v>275</v>
      </c>
      <c r="R19" s="6">
        <v>18</v>
      </c>
      <c r="S19" s="42">
        <v>42.936</v>
      </c>
      <c r="T19" s="571">
        <v>-0.64259999999999995</v>
      </c>
      <c r="U19" s="571">
        <v>-0.64470000000000005</v>
      </c>
      <c r="V19" s="571">
        <v>26.330456000000002</v>
      </c>
      <c r="W19" s="571">
        <v>26.330636999999999</v>
      </c>
      <c r="X19" s="571">
        <v>32.069954725252757</v>
      </c>
      <c r="Y19" s="571">
        <v>32.072425620390732</v>
      </c>
      <c r="Z19" s="571">
        <v>2.5097999999999998</v>
      </c>
      <c r="AA19" s="42">
        <v>8.6008802824230699</v>
      </c>
      <c r="AB19" s="42">
        <v>103.4215177535953</v>
      </c>
      <c r="AC19" s="42">
        <v>0.51150259899999995</v>
      </c>
      <c r="AD19" s="6">
        <v>0.98399999999999999</v>
      </c>
      <c r="AE19" s="42">
        <v>89.053399999999996</v>
      </c>
      <c r="AF19" s="6">
        <v>4.4993999999999996</v>
      </c>
      <c r="AG19" s="42">
        <v>3.0712999999999999</v>
      </c>
      <c r="AH19" s="6">
        <v>0.19539999999999999</v>
      </c>
      <c r="AI19" s="42">
        <v>2.1438999999999999</v>
      </c>
      <c r="AJ19" s="42">
        <v>98.7</v>
      </c>
      <c r="AK19" s="42">
        <v>-99</v>
      </c>
      <c r="AL19" s="53">
        <v>32.051099999999998</v>
      </c>
      <c r="AM19" s="504" t="s">
        <v>154</v>
      </c>
      <c r="AN19" s="505"/>
      <c r="AP19" s="510" t="s">
        <v>154</v>
      </c>
      <c r="AQ19" s="504" t="s">
        <v>154</v>
      </c>
      <c r="AR19" s="508"/>
      <c r="AS19" s="512" t="s">
        <v>154</v>
      </c>
      <c r="AT19" s="502" t="s">
        <v>154</v>
      </c>
      <c r="AU19" s="512" t="s">
        <v>154</v>
      </c>
      <c r="AV19" s="502" t="s">
        <v>154</v>
      </c>
      <c r="AW19" s="574" t="s">
        <v>154</v>
      </c>
      <c r="AX19" s="502" t="s">
        <v>154</v>
      </c>
      <c r="AY19" s="511"/>
      <c r="AZ19" s="513" t="s">
        <v>154</v>
      </c>
      <c r="BA19" s="515" t="s">
        <v>154</v>
      </c>
      <c r="BB19" s="513" t="s">
        <v>154</v>
      </c>
      <c r="BD19" s="512" t="s">
        <v>154</v>
      </c>
      <c r="BE19" s="504" t="s">
        <v>154</v>
      </c>
      <c r="BF19" s="57"/>
      <c r="BG19" s="513" t="s">
        <v>154</v>
      </c>
      <c r="BI19" s="514" t="s">
        <v>154</v>
      </c>
    </row>
    <row r="20" spans="1:76" ht="15.75" customHeight="1">
      <c r="A20" s="51" t="s">
        <v>769</v>
      </c>
      <c r="B20" s="51">
        <v>1</v>
      </c>
      <c r="C20" s="51" t="s">
        <v>164</v>
      </c>
      <c r="D20" s="51" t="s">
        <v>165</v>
      </c>
      <c r="E20" s="52">
        <v>70</v>
      </c>
      <c r="F20" s="52">
        <v>33.190000000000168</v>
      </c>
      <c r="G20" s="52" t="s">
        <v>68</v>
      </c>
      <c r="H20" s="52">
        <v>70.553166666666669</v>
      </c>
      <c r="I20" s="52">
        <v>122</v>
      </c>
      <c r="J20" s="52">
        <v>54.430000000000973</v>
      </c>
      <c r="K20" s="52" t="s">
        <v>69</v>
      </c>
      <c r="L20" s="53">
        <v>122.90716666666668</v>
      </c>
      <c r="M20" s="53">
        <v>-122.90716666666668</v>
      </c>
      <c r="N20" s="501">
        <v>19</v>
      </c>
      <c r="P20" s="6"/>
      <c r="Q20" s="6" t="s">
        <v>275</v>
      </c>
      <c r="R20" s="6">
        <v>19</v>
      </c>
      <c r="S20" s="42">
        <v>17.571999999999999</v>
      </c>
      <c r="T20" s="571">
        <v>1.7191000000000001</v>
      </c>
      <c r="U20" s="571">
        <v>1.738</v>
      </c>
      <c r="V20" s="571">
        <v>27.051917</v>
      </c>
      <c r="W20" s="571">
        <v>27.057078999999998</v>
      </c>
      <c r="X20" s="571">
        <v>30.61744443794953</v>
      </c>
      <c r="Y20" s="571">
        <v>30.605507481110635</v>
      </c>
      <c r="Z20" s="571">
        <v>2.4901</v>
      </c>
      <c r="AA20" s="42">
        <v>7.7755812108482933</v>
      </c>
      <c r="AB20" s="42">
        <v>98.428189270865801</v>
      </c>
      <c r="AC20" s="42">
        <v>0.18261075699999998</v>
      </c>
      <c r="AD20" s="6">
        <v>0.34329999999999999</v>
      </c>
      <c r="AE20" s="42">
        <v>88.679999999999993</v>
      </c>
      <c r="AF20" s="6">
        <v>4.4806999999999997</v>
      </c>
      <c r="AG20" s="42">
        <v>2.3511000000000002</v>
      </c>
      <c r="AH20" s="6">
        <v>0.16600000000000001</v>
      </c>
      <c r="AI20" s="42">
        <v>17.998000000000001</v>
      </c>
      <c r="AJ20" s="42">
        <v>98.71</v>
      </c>
      <c r="AK20" s="42">
        <v>-99</v>
      </c>
      <c r="AL20" s="53">
        <v>30.578900000000001</v>
      </c>
      <c r="AM20" s="504" t="s">
        <v>154</v>
      </c>
      <c r="AN20" s="505"/>
      <c r="AP20" s="510" t="s">
        <v>154</v>
      </c>
      <c r="AQ20" s="504" t="s">
        <v>154</v>
      </c>
      <c r="AR20" s="508"/>
      <c r="AS20" s="512" t="s">
        <v>154</v>
      </c>
      <c r="AT20" s="502" t="s">
        <v>154</v>
      </c>
      <c r="AU20" s="512" t="s">
        <v>154</v>
      </c>
      <c r="AV20" s="502" t="s">
        <v>154</v>
      </c>
      <c r="AW20" s="574" t="s">
        <v>154</v>
      </c>
      <c r="AX20" s="502" t="s">
        <v>154</v>
      </c>
      <c r="AY20" s="511"/>
      <c r="AZ20" s="513" t="s">
        <v>154</v>
      </c>
      <c r="BA20" s="515" t="s">
        <v>154</v>
      </c>
      <c r="BB20" s="513" t="s">
        <v>154</v>
      </c>
      <c r="BD20" s="512" t="s">
        <v>154</v>
      </c>
      <c r="BE20" s="504" t="s">
        <v>154</v>
      </c>
      <c r="BF20" s="57"/>
      <c r="BG20" s="513" t="s">
        <v>154</v>
      </c>
      <c r="BI20" s="514" t="s">
        <v>154</v>
      </c>
    </row>
    <row r="21" spans="1:76" ht="15.75" customHeight="1">
      <c r="A21" s="51" t="s">
        <v>769</v>
      </c>
      <c r="B21" s="51">
        <v>1</v>
      </c>
      <c r="C21" s="51" t="s">
        <v>164</v>
      </c>
      <c r="D21" s="51" t="s">
        <v>165</v>
      </c>
      <c r="E21" s="52">
        <v>70</v>
      </c>
      <c r="F21" s="52">
        <v>33.190000000000168</v>
      </c>
      <c r="G21" s="52" t="s">
        <v>68</v>
      </c>
      <c r="H21" s="52">
        <v>70.553166666666669</v>
      </c>
      <c r="I21" s="52">
        <v>122</v>
      </c>
      <c r="J21" s="52">
        <v>54.430000000000973</v>
      </c>
      <c r="K21" s="52" t="s">
        <v>69</v>
      </c>
      <c r="L21" s="53">
        <v>122.90716666666668</v>
      </c>
      <c r="M21" s="53">
        <v>-122.90716666666668</v>
      </c>
      <c r="N21" s="501">
        <v>20</v>
      </c>
      <c r="P21" s="6"/>
      <c r="Q21" s="6" t="s">
        <v>275</v>
      </c>
      <c r="R21" s="6">
        <v>20</v>
      </c>
      <c r="S21" s="42">
        <v>18.126999999999999</v>
      </c>
      <c r="T21" s="571">
        <v>1.7137</v>
      </c>
      <c r="U21" s="571">
        <v>2.0057999999999998</v>
      </c>
      <c r="V21" s="571">
        <v>27.051667999999999</v>
      </c>
      <c r="W21" s="571">
        <v>27.178484999999998</v>
      </c>
      <c r="X21" s="571">
        <v>30.622091963397033</v>
      </c>
      <c r="Y21" s="571">
        <v>30.496720385051059</v>
      </c>
      <c r="Z21" s="571">
        <v>2.4901</v>
      </c>
      <c r="AA21" s="42">
        <v>7.7755812108482933</v>
      </c>
      <c r="AB21" s="42">
        <v>98.417779598069046</v>
      </c>
      <c r="AC21" s="42">
        <v>0.20194163499999998</v>
      </c>
      <c r="AD21" s="6">
        <v>0.38100000000000001</v>
      </c>
      <c r="AE21" s="42">
        <v>88.730699999999999</v>
      </c>
      <c r="AF21" s="6">
        <v>4.4832000000000001</v>
      </c>
      <c r="AG21" s="42">
        <v>2.5074999999999998</v>
      </c>
      <c r="AH21" s="6">
        <v>0.17230000000000001</v>
      </c>
      <c r="AI21" s="42">
        <v>16.279</v>
      </c>
      <c r="AJ21" s="42">
        <v>98.71</v>
      </c>
      <c r="AK21" s="42">
        <v>-99</v>
      </c>
      <c r="AL21" s="53">
        <v>30.5869</v>
      </c>
      <c r="AM21" s="51">
        <v>2</v>
      </c>
      <c r="AN21" s="505"/>
      <c r="AP21" s="510" t="s">
        <v>154</v>
      </c>
      <c r="AQ21" s="504" t="s">
        <v>154</v>
      </c>
      <c r="AR21" s="508"/>
      <c r="AS21" s="512" t="s">
        <v>154</v>
      </c>
      <c r="AT21" s="502" t="s">
        <v>154</v>
      </c>
      <c r="AU21" s="512" t="s">
        <v>154</v>
      </c>
      <c r="AV21" s="502" t="s">
        <v>154</v>
      </c>
      <c r="AW21" s="574" t="s">
        <v>154</v>
      </c>
      <c r="AX21" s="502" t="s">
        <v>154</v>
      </c>
      <c r="AY21" s="511"/>
      <c r="AZ21" s="513" t="s">
        <v>154</v>
      </c>
      <c r="BA21" s="515" t="s">
        <v>154</v>
      </c>
      <c r="BB21" s="513" t="s">
        <v>154</v>
      </c>
      <c r="BD21" s="512" t="s">
        <v>154</v>
      </c>
      <c r="BE21" s="504" t="s">
        <v>154</v>
      </c>
      <c r="BF21" s="57"/>
      <c r="BG21" s="513" t="s">
        <v>154</v>
      </c>
      <c r="BI21" s="514" t="s">
        <v>154</v>
      </c>
    </row>
    <row r="22" spans="1:76" ht="15.75" customHeight="1">
      <c r="A22" s="51" t="s">
        <v>769</v>
      </c>
      <c r="B22" s="51">
        <v>1</v>
      </c>
      <c r="C22" s="51" t="s">
        <v>164</v>
      </c>
      <c r="D22" s="51" t="s">
        <v>165</v>
      </c>
      <c r="E22" s="52">
        <v>70</v>
      </c>
      <c r="F22" s="52">
        <v>33.190000000000168</v>
      </c>
      <c r="G22" s="52" t="s">
        <v>68</v>
      </c>
      <c r="H22" s="52">
        <v>70.553166666666669</v>
      </c>
      <c r="I22" s="52">
        <v>122</v>
      </c>
      <c r="J22" s="52">
        <v>54.430000000000973</v>
      </c>
      <c r="K22" s="52" t="s">
        <v>69</v>
      </c>
      <c r="L22" s="53">
        <v>122.90716666666668</v>
      </c>
      <c r="M22" s="53">
        <v>-122.90716666666668</v>
      </c>
      <c r="N22" s="501">
        <v>21</v>
      </c>
      <c r="P22" s="6"/>
      <c r="Q22" s="6" t="s">
        <v>275</v>
      </c>
      <c r="R22" s="6">
        <v>21</v>
      </c>
      <c r="S22" s="42">
        <v>20.486999999999998</v>
      </c>
      <c r="T22" s="571">
        <v>1.3089</v>
      </c>
      <c r="U22" s="571">
        <v>1.2419</v>
      </c>
      <c r="V22" s="571">
        <v>26.950326</v>
      </c>
      <c r="W22" s="571">
        <v>26.940662</v>
      </c>
      <c r="X22" s="571">
        <v>30.890493150950618</v>
      </c>
      <c r="Y22" s="571">
        <v>30.944568141155319</v>
      </c>
      <c r="Z22" s="571">
        <v>2.5581</v>
      </c>
      <c r="AA22" s="42">
        <v>8.2002880634566395</v>
      </c>
      <c r="AB22" s="42">
        <v>102.91359449595447</v>
      </c>
      <c r="AC22" s="42">
        <v>0.206135296</v>
      </c>
      <c r="AD22" s="6">
        <v>0.3891</v>
      </c>
      <c r="AE22" s="42">
        <v>89.010199999999998</v>
      </c>
      <c r="AF22" s="6">
        <v>4.4972000000000003</v>
      </c>
      <c r="AG22" s="42">
        <v>2.4661</v>
      </c>
      <c r="AH22" s="6">
        <v>0.17069999999999999</v>
      </c>
      <c r="AI22" s="42">
        <v>11.762</v>
      </c>
      <c r="AJ22" s="42">
        <v>98.71</v>
      </c>
      <c r="AK22" s="42">
        <v>-99</v>
      </c>
      <c r="AL22" s="53">
        <v>30.5532</v>
      </c>
      <c r="AM22" s="504" t="s">
        <v>154</v>
      </c>
      <c r="AN22" s="505"/>
      <c r="AP22" s="510" t="s">
        <v>154</v>
      </c>
      <c r="AQ22" s="504" t="s">
        <v>154</v>
      </c>
      <c r="AR22" s="508"/>
      <c r="AS22" s="512" t="s">
        <v>154</v>
      </c>
      <c r="AT22" s="502" t="s">
        <v>154</v>
      </c>
      <c r="AU22" s="512" t="s">
        <v>154</v>
      </c>
      <c r="AV22" s="502" t="s">
        <v>154</v>
      </c>
      <c r="AW22" s="574" t="s">
        <v>154</v>
      </c>
      <c r="AX22" s="502" t="s">
        <v>154</v>
      </c>
      <c r="AY22" s="511"/>
      <c r="AZ22" s="513" t="s">
        <v>154</v>
      </c>
      <c r="BA22" s="515" t="s">
        <v>154</v>
      </c>
      <c r="BB22" s="513" t="s">
        <v>154</v>
      </c>
      <c r="BD22" s="512" t="s">
        <v>154</v>
      </c>
      <c r="BE22" s="504" t="s">
        <v>154</v>
      </c>
      <c r="BF22" s="57"/>
      <c r="BG22" s="513" t="s">
        <v>154</v>
      </c>
      <c r="BI22" s="514" t="s">
        <v>154</v>
      </c>
    </row>
    <row r="23" spans="1:76" ht="15.75" customHeight="1">
      <c r="A23" s="51" t="s">
        <v>769</v>
      </c>
      <c r="B23" s="51">
        <v>1</v>
      </c>
      <c r="C23" s="51" t="s">
        <v>164</v>
      </c>
      <c r="D23" s="51" t="s">
        <v>165</v>
      </c>
      <c r="E23" s="52">
        <v>70</v>
      </c>
      <c r="F23" s="52">
        <v>33.190000000000168</v>
      </c>
      <c r="G23" s="52" t="s">
        <v>68</v>
      </c>
      <c r="H23" s="52">
        <v>70.553166666666669</v>
      </c>
      <c r="I23" s="52">
        <v>122</v>
      </c>
      <c r="J23" s="52">
        <v>54.430000000000973</v>
      </c>
      <c r="K23" s="52" t="s">
        <v>69</v>
      </c>
      <c r="L23" s="53">
        <v>122.90716666666668</v>
      </c>
      <c r="M23" s="53">
        <v>-122.90716666666668</v>
      </c>
      <c r="N23" s="501">
        <v>22</v>
      </c>
      <c r="P23" s="6"/>
      <c r="Q23" s="6" t="s">
        <v>275</v>
      </c>
      <c r="R23" s="6">
        <v>22</v>
      </c>
      <c r="S23" s="42">
        <v>5.8289999999999997</v>
      </c>
      <c r="T23" s="571">
        <v>4.1550000000000002</v>
      </c>
      <c r="U23" s="571">
        <v>4.1562999999999999</v>
      </c>
      <c r="V23" s="571">
        <v>26.156514999999999</v>
      </c>
      <c r="W23" s="571">
        <v>26.157943</v>
      </c>
      <c r="X23" s="571">
        <v>27.357906949016733</v>
      </c>
      <c r="Y23" s="571">
        <v>27.358466140959091</v>
      </c>
      <c r="Z23" s="571">
        <v>2.4649000000000001</v>
      </c>
      <c r="AA23" s="42">
        <v>7.6187429396423907</v>
      </c>
      <c r="AB23" s="42">
        <v>100.25748429781804</v>
      </c>
      <c r="AC23" s="42">
        <v>0.26018065300000004</v>
      </c>
      <c r="AD23" s="6">
        <v>0.49440000000000001</v>
      </c>
      <c r="AE23" s="42">
        <v>84.281300000000002</v>
      </c>
      <c r="AF23" s="6">
        <v>4.2606000000000002</v>
      </c>
      <c r="AG23" s="42">
        <v>2.8734000000000002</v>
      </c>
      <c r="AH23" s="6">
        <v>0.18729999999999999</v>
      </c>
      <c r="AI23" s="42">
        <v>79.614000000000004</v>
      </c>
      <c r="AJ23" s="42">
        <v>98.71</v>
      </c>
      <c r="AK23" s="42">
        <v>-99</v>
      </c>
      <c r="AL23" s="53">
        <v>27.361000000000001</v>
      </c>
      <c r="AM23" s="504" t="s">
        <v>154</v>
      </c>
      <c r="AN23" s="505"/>
      <c r="AP23" s="510" t="s">
        <v>154</v>
      </c>
      <c r="AQ23" s="504" t="s">
        <v>154</v>
      </c>
      <c r="AR23" s="508"/>
      <c r="AS23" s="512" t="s">
        <v>154</v>
      </c>
      <c r="AT23" s="502" t="s">
        <v>154</v>
      </c>
      <c r="AU23" s="512" t="s">
        <v>154</v>
      </c>
      <c r="AV23" s="502" t="s">
        <v>154</v>
      </c>
      <c r="AW23" s="574" t="s">
        <v>154</v>
      </c>
      <c r="AX23" s="502" t="s">
        <v>154</v>
      </c>
      <c r="AY23" s="511"/>
      <c r="AZ23" s="513" t="s">
        <v>154</v>
      </c>
      <c r="BA23" s="515" t="s">
        <v>154</v>
      </c>
      <c r="BB23" s="513" t="s">
        <v>154</v>
      </c>
      <c r="BD23" s="512" t="s">
        <v>154</v>
      </c>
      <c r="BE23" s="504" t="s">
        <v>154</v>
      </c>
      <c r="BF23" s="57"/>
      <c r="BG23" s="513" t="s">
        <v>154</v>
      </c>
      <c r="BI23" s="514" t="s">
        <v>154</v>
      </c>
    </row>
    <row r="24" spans="1:76" ht="15.75" customHeight="1">
      <c r="A24" s="51" t="s">
        <v>769</v>
      </c>
      <c r="B24" s="51">
        <v>1</v>
      </c>
      <c r="C24" s="51" t="s">
        <v>164</v>
      </c>
      <c r="D24" s="51" t="s">
        <v>165</v>
      </c>
      <c r="E24" s="52">
        <v>70</v>
      </c>
      <c r="F24" s="52">
        <v>33.190000000000168</v>
      </c>
      <c r="G24" s="52" t="s">
        <v>68</v>
      </c>
      <c r="H24" s="52">
        <v>70.553166666666669</v>
      </c>
      <c r="I24" s="52">
        <v>122</v>
      </c>
      <c r="J24" s="52">
        <v>54.430000000000973</v>
      </c>
      <c r="K24" s="52" t="s">
        <v>69</v>
      </c>
      <c r="L24" s="53">
        <v>122.90716666666668</v>
      </c>
      <c r="M24" s="53">
        <v>-122.90716666666668</v>
      </c>
      <c r="N24" s="501">
        <v>23</v>
      </c>
      <c r="P24" s="6"/>
      <c r="Q24" s="6" t="s">
        <v>275</v>
      </c>
      <c r="R24" s="6">
        <v>23</v>
      </c>
      <c r="S24" s="42">
        <v>6.7279999999999998</v>
      </c>
      <c r="T24" s="571">
        <v>4.1539999999999999</v>
      </c>
      <c r="U24" s="571">
        <v>4.1546000000000003</v>
      </c>
      <c r="V24" s="571">
        <v>26.156109000000001</v>
      </c>
      <c r="W24" s="571">
        <v>26.157369999999997</v>
      </c>
      <c r="X24" s="571">
        <v>27.357873147533176</v>
      </c>
      <c r="Y24" s="571">
        <v>27.358823337724061</v>
      </c>
      <c r="Z24" s="571">
        <v>2.4636999999999998</v>
      </c>
      <c r="AA24" s="42">
        <v>7.6201651647126667</v>
      </c>
      <c r="AB24" s="42">
        <v>100.27371203053255</v>
      </c>
      <c r="AC24" s="42">
        <v>0.30877989700000003</v>
      </c>
      <c r="AD24" s="6">
        <v>0.58909999999999996</v>
      </c>
      <c r="AE24" s="42">
        <v>84.27</v>
      </c>
      <c r="AF24" s="6">
        <v>4.26</v>
      </c>
      <c r="AG24" s="42">
        <v>3.0114999999999998</v>
      </c>
      <c r="AH24" s="6">
        <v>0.19289999999999999</v>
      </c>
      <c r="AI24" s="42">
        <v>68.790000000000006</v>
      </c>
      <c r="AJ24" s="42">
        <v>98.71</v>
      </c>
      <c r="AK24" s="42">
        <v>-99</v>
      </c>
      <c r="AL24" s="53">
        <v>27.359000000000002</v>
      </c>
      <c r="AM24" s="504" t="s">
        <v>154</v>
      </c>
      <c r="AN24" s="505"/>
      <c r="AP24" s="510" t="s">
        <v>154</v>
      </c>
      <c r="AQ24" s="504" t="s">
        <v>154</v>
      </c>
      <c r="AR24" s="508"/>
      <c r="AS24" s="512" t="s">
        <v>154</v>
      </c>
      <c r="AT24" s="502" t="s">
        <v>154</v>
      </c>
      <c r="AU24" s="512" t="s">
        <v>154</v>
      </c>
      <c r="AV24" s="502" t="s">
        <v>154</v>
      </c>
      <c r="AW24" s="574" t="s">
        <v>154</v>
      </c>
      <c r="AX24" s="502" t="s">
        <v>154</v>
      </c>
      <c r="AY24" s="511"/>
      <c r="AZ24" s="513" t="s">
        <v>154</v>
      </c>
      <c r="BA24" s="515" t="s">
        <v>154</v>
      </c>
      <c r="BB24" s="513" t="s">
        <v>154</v>
      </c>
      <c r="BD24" s="512" t="s">
        <v>154</v>
      </c>
      <c r="BE24" s="504" t="s">
        <v>154</v>
      </c>
      <c r="BF24" s="57"/>
      <c r="BG24" s="513" t="s">
        <v>154</v>
      </c>
      <c r="BI24" s="514" t="s">
        <v>154</v>
      </c>
    </row>
    <row r="25" spans="1:76" ht="15.75" customHeight="1">
      <c r="A25" s="51" t="s">
        <v>769</v>
      </c>
      <c r="B25" s="51">
        <v>1</v>
      </c>
      <c r="C25" s="51" t="s">
        <v>164</v>
      </c>
      <c r="D25" s="51" t="s">
        <v>165</v>
      </c>
      <c r="E25" s="52">
        <v>70</v>
      </c>
      <c r="F25" s="52">
        <v>33.190000000000168</v>
      </c>
      <c r="G25" s="52" t="s">
        <v>68</v>
      </c>
      <c r="H25" s="52">
        <v>70.553166666666669</v>
      </c>
      <c r="I25" s="52">
        <v>122</v>
      </c>
      <c r="J25" s="52">
        <v>54.430000000000973</v>
      </c>
      <c r="K25" s="52" t="s">
        <v>69</v>
      </c>
      <c r="L25" s="53">
        <v>122.90716666666668</v>
      </c>
      <c r="M25" s="53">
        <v>-122.90716666666668</v>
      </c>
      <c r="N25" s="501">
        <v>24</v>
      </c>
      <c r="P25" s="6"/>
      <c r="Q25" s="6" t="s">
        <v>275</v>
      </c>
      <c r="R25" s="6">
        <v>24</v>
      </c>
      <c r="S25" s="42">
        <v>5.2880000000000003</v>
      </c>
      <c r="T25" s="571">
        <v>4.1562999999999999</v>
      </c>
      <c r="U25" s="571">
        <v>4.1559999999999997</v>
      </c>
      <c r="V25" s="571">
        <v>26.156806</v>
      </c>
      <c r="W25" s="571">
        <v>26.157426999999998</v>
      </c>
      <c r="X25" s="571">
        <v>27.357399475946636</v>
      </c>
      <c r="Y25" s="571">
        <v>27.358363321882592</v>
      </c>
      <c r="Z25" s="571">
        <v>2.4660000000000002</v>
      </c>
      <c r="AA25" s="42">
        <v>7.6250062898611803</v>
      </c>
      <c r="AB25" s="42">
        <v>100.3427690090118</v>
      </c>
      <c r="AC25" s="42">
        <v>0.22701120699999999</v>
      </c>
      <c r="AD25" s="6">
        <v>0.42980000000000002</v>
      </c>
      <c r="AE25" s="42">
        <v>84.241900000000001</v>
      </c>
      <c r="AF25" s="6">
        <v>4.2586000000000004</v>
      </c>
      <c r="AG25" s="42">
        <v>2.9885000000000002</v>
      </c>
      <c r="AH25" s="6">
        <v>0.192</v>
      </c>
      <c r="AI25" s="42">
        <v>97.116</v>
      </c>
      <c r="AJ25" s="42">
        <v>98.71</v>
      </c>
      <c r="AK25" s="42">
        <v>-99</v>
      </c>
      <c r="AL25" s="53">
        <v>27.3599</v>
      </c>
      <c r="AM25" s="504" t="s">
        <v>154</v>
      </c>
      <c r="AN25" s="505"/>
      <c r="AP25" s="510" t="s">
        <v>154</v>
      </c>
      <c r="AQ25" s="504" t="s">
        <v>154</v>
      </c>
      <c r="AR25" s="508"/>
      <c r="AS25" s="512" t="s">
        <v>154</v>
      </c>
      <c r="AT25" s="502" t="s">
        <v>154</v>
      </c>
      <c r="AU25" s="512" t="s">
        <v>154</v>
      </c>
      <c r="AV25" s="502" t="s">
        <v>154</v>
      </c>
      <c r="AW25" s="574" t="s">
        <v>154</v>
      </c>
      <c r="AX25" s="502" t="s">
        <v>154</v>
      </c>
      <c r="AY25" s="511"/>
      <c r="AZ25" s="513" t="s">
        <v>154</v>
      </c>
      <c r="BA25" s="515" t="s">
        <v>154</v>
      </c>
      <c r="BB25" s="513" t="s">
        <v>154</v>
      </c>
      <c r="BD25" s="512" t="s">
        <v>154</v>
      </c>
      <c r="BE25" s="504" t="s">
        <v>154</v>
      </c>
      <c r="BF25" s="57"/>
      <c r="BG25" s="513" t="s">
        <v>154</v>
      </c>
      <c r="BI25" s="514" t="s">
        <v>154</v>
      </c>
    </row>
    <row r="26" spans="1:76" ht="15.75" customHeight="1">
      <c r="A26" s="51" t="s">
        <v>769</v>
      </c>
      <c r="B26" s="51">
        <v>2</v>
      </c>
      <c r="C26" s="51" t="s">
        <v>149</v>
      </c>
      <c r="D26" s="51" t="s">
        <v>166</v>
      </c>
      <c r="E26" s="52">
        <v>70</v>
      </c>
      <c r="F26" s="52">
        <v>33.079999999999927</v>
      </c>
      <c r="G26" s="52" t="s">
        <v>68</v>
      </c>
      <c r="H26" s="52">
        <v>70.551333333333332</v>
      </c>
      <c r="I26" s="52">
        <v>122</v>
      </c>
      <c r="J26" s="52">
        <v>53.769999999999527</v>
      </c>
      <c r="K26" s="52" t="s">
        <v>69</v>
      </c>
      <c r="L26" s="53">
        <v>122.89616666666666</v>
      </c>
      <c r="M26" s="53">
        <v>-122.89616666666666</v>
      </c>
      <c r="N26" s="501">
        <v>25</v>
      </c>
      <c r="P26" s="6"/>
      <c r="Q26" s="6" t="s">
        <v>274</v>
      </c>
      <c r="R26" s="6">
        <v>1</v>
      </c>
      <c r="S26" s="42">
        <v>635.51900000000001</v>
      </c>
      <c r="T26" s="571">
        <v>0.40339999999999998</v>
      </c>
      <c r="U26" s="571">
        <v>0.40329999999999999</v>
      </c>
      <c r="V26" s="571">
        <v>29.486167999999999</v>
      </c>
      <c r="W26" s="571">
        <v>29.486156999999999</v>
      </c>
      <c r="X26" s="571">
        <v>34.753970728073291</v>
      </c>
      <c r="Y26" s="571">
        <v>34.754068434340397</v>
      </c>
      <c r="Z26" s="571">
        <v>1.7511000000000001</v>
      </c>
      <c r="AA26" s="42">
        <v>5.695569700572368</v>
      </c>
      <c r="AB26" s="42">
        <v>71.730238476987196</v>
      </c>
      <c r="AC26" s="42">
        <v>3.8411954499999998E-2</v>
      </c>
      <c r="AD26" s="6">
        <v>6.2399999999999997E-2</v>
      </c>
      <c r="AE26" s="42">
        <v>87.995000000000005</v>
      </c>
      <c r="AF26" s="6">
        <v>4.4463999999999997</v>
      </c>
      <c r="AG26" s="42">
        <v>2.6042000000000001</v>
      </c>
      <c r="AH26" s="6">
        <v>0.17630000000000001</v>
      </c>
      <c r="AI26" s="42">
        <v>6.3701999999999995E-2</v>
      </c>
      <c r="AJ26" s="42">
        <v>9.6</v>
      </c>
      <c r="AK26" s="42">
        <v>-99</v>
      </c>
      <c r="AL26" s="53">
        <v>34.753399999999999</v>
      </c>
      <c r="AM26" s="504" t="s">
        <v>154</v>
      </c>
      <c r="AN26" s="505"/>
      <c r="AO26" s="509">
        <v>0.2</v>
      </c>
      <c r="AP26" s="535">
        <v>5.6470000000000002</v>
      </c>
      <c r="AQ26" s="504">
        <v>2</v>
      </c>
      <c r="AR26" s="508" t="s">
        <v>1219</v>
      </c>
      <c r="AS26" s="512">
        <v>15.742843463989704</v>
      </c>
      <c r="AT26" s="502"/>
      <c r="AU26" s="512">
        <v>21.707660720025</v>
      </c>
      <c r="AV26" s="502"/>
      <c r="AW26" s="574">
        <v>1.1291694214876034</v>
      </c>
      <c r="AX26" s="502"/>
      <c r="AY26" s="511"/>
      <c r="AZ26" s="513" t="s">
        <v>154</v>
      </c>
      <c r="BA26" s="515" t="s">
        <v>154</v>
      </c>
      <c r="BB26" s="513" t="s">
        <v>154</v>
      </c>
      <c r="BD26" s="512" t="s">
        <v>154</v>
      </c>
      <c r="BE26" s="504" t="s">
        <v>154</v>
      </c>
      <c r="BF26" s="57"/>
      <c r="BG26" s="513" t="s">
        <v>154</v>
      </c>
      <c r="BI26" s="514" t="s">
        <v>154</v>
      </c>
    </row>
    <row r="27" spans="1:76" ht="15.75" customHeight="1">
      <c r="A27" s="51" t="s">
        <v>769</v>
      </c>
      <c r="B27" s="51">
        <v>2</v>
      </c>
      <c r="C27" s="51" t="s">
        <v>149</v>
      </c>
      <c r="D27" s="51" t="s">
        <v>166</v>
      </c>
      <c r="E27" s="52">
        <v>70</v>
      </c>
      <c r="F27" s="52">
        <v>33.079999999999927</v>
      </c>
      <c r="G27" s="52" t="s">
        <v>68</v>
      </c>
      <c r="H27" s="52">
        <v>70.551333333333332</v>
      </c>
      <c r="I27" s="52">
        <v>122</v>
      </c>
      <c r="J27" s="52">
        <v>53.769999999999527</v>
      </c>
      <c r="K27" s="52" t="s">
        <v>69</v>
      </c>
      <c r="L27" s="53">
        <v>122.89616666666666</v>
      </c>
      <c r="M27" s="53">
        <v>-122.89616666666666</v>
      </c>
      <c r="N27" s="501">
        <v>26</v>
      </c>
      <c r="P27" s="6"/>
      <c r="Q27" s="6" t="s">
        <v>274</v>
      </c>
      <c r="R27" s="6">
        <v>2</v>
      </c>
      <c r="S27" s="42">
        <v>508.33800000000002</v>
      </c>
      <c r="T27" s="571">
        <v>0.38979999999999998</v>
      </c>
      <c r="U27" s="571">
        <v>0.3896</v>
      </c>
      <c r="V27" s="571">
        <v>29.414812000000001</v>
      </c>
      <c r="W27" s="571">
        <v>29.414721999999998</v>
      </c>
      <c r="X27" s="571">
        <v>34.750267618713423</v>
      </c>
      <c r="Y27" s="571">
        <v>34.750374483167704</v>
      </c>
      <c r="Z27" s="571">
        <v>1.7751999999999999</v>
      </c>
      <c r="AA27" s="42">
        <v>5.6900047298013341</v>
      </c>
      <c r="AB27" s="42">
        <v>71.633070328362678</v>
      </c>
      <c r="AC27" s="42">
        <v>3.8411954499999998E-2</v>
      </c>
      <c r="AD27" s="6">
        <v>6.2399999999999997E-2</v>
      </c>
      <c r="AE27" s="42">
        <v>88.659300000000002</v>
      </c>
      <c r="AF27" s="6">
        <v>4.4797000000000002</v>
      </c>
      <c r="AG27" s="42">
        <v>2.6248999999999998</v>
      </c>
      <c r="AH27" s="6">
        <v>0.17710000000000001</v>
      </c>
      <c r="AI27" s="42">
        <v>6.3701999999999995E-2</v>
      </c>
      <c r="AJ27" s="42">
        <v>98.69</v>
      </c>
      <c r="AK27" s="42">
        <v>-99</v>
      </c>
      <c r="AL27" s="53">
        <v>34.752450000000003</v>
      </c>
      <c r="AM27" s="51">
        <v>6</v>
      </c>
      <c r="AN27" s="505"/>
      <c r="AO27" s="509">
        <v>0.3</v>
      </c>
      <c r="AP27" s="510">
        <v>5.6559999999999997</v>
      </c>
      <c r="AQ27" s="504" t="s">
        <v>154</v>
      </c>
      <c r="AR27" s="508" t="s">
        <v>154</v>
      </c>
      <c r="AS27" s="512">
        <v>15.726291381052899</v>
      </c>
      <c r="AT27" s="502"/>
      <c r="AU27" s="512">
        <v>21.534868968165345</v>
      </c>
      <c r="AV27" s="502"/>
      <c r="AW27" s="574">
        <v>1.1222176308539944</v>
      </c>
      <c r="AX27" s="502"/>
      <c r="AY27" s="511"/>
      <c r="AZ27" s="513" t="s">
        <v>154</v>
      </c>
      <c r="BA27" s="515" t="s">
        <v>154</v>
      </c>
      <c r="BB27" s="513" t="s">
        <v>154</v>
      </c>
      <c r="BD27" s="512" t="s">
        <v>154</v>
      </c>
      <c r="BE27" s="504" t="s">
        <v>154</v>
      </c>
      <c r="BF27" s="57"/>
      <c r="BG27" s="513" t="s">
        <v>154</v>
      </c>
      <c r="BI27" s="514" t="s">
        <v>154</v>
      </c>
    </row>
    <row r="28" spans="1:76" ht="15.75" customHeight="1">
      <c r="A28" s="51" t="s">
        <v>769</v>
      </c>
      <c r="B28" s="51">
        <v>2</v>
      </c>
      <c r="C28" s="51" t="s">
        <v>149</v>
      </c>
      <c r="D28" s="51" t="s">
        <v>166</v>
      </c>
      <c r="E28" s="52">
        <v>70</v>
      </c>
      <c r="F28" s="52">
        <v>33.079999999999927</v>
      </c>
      <c r="G28" s="52" t="s">
        <v>68</v>
      </c>
      <c r="H28" s="52">
        <v>70.551333333333332</v>
      </c>
      <c r="I28" s="52">
        <v>122</v>
      </c>
      <c r="J28" s="52">
        <v>53.769999999999527</v>
      </c>
      <c r="K28" s="52" t="s">
        <v>69</v>
      </c>
      <c r="L28" s="53">
        <v>122.89616666666666</v>
      </c>
      <c r="M28" s="53">
        <v>-122.89616666666666</v>
      </c>
      <c r="N28" s="501">
        <v>27</v>
      </c>
      <c r="P28" s="6"/>
      <c r="Q28" s="6" t="s">
        <v>274</v>
      </c>
      <c r="R28" s="6">
        <v>3</v>
      </c>
      <c r="S28" s="42">
        <v>458.024</v>
      </c>
      <c r="T28" s="571">
        <v>0.37369999999999998</v>
      </c>
      <c r="U28" s="571">
        <v>0.37369999999999998</v>
      </c>
      <c r="V28" s="571">
        <v>29.372557</v>
      </c>
      <c r="W28" s="571">
        <v>29.372874999999997</v>
      </c>
      <c r="X28" s="571">
        <v>34.742673042159772</v>
      </c>
      <c r="Y28" s="571">
        <v>34.743089151618804</v>
      </c>
      <c r="Z28" s="571">
        <v>1.7833000000000001</v>
      </c>
      <c r="AA28" s="42">
        <v>5.6827178893917898</v>
      </c>
      <c r="AB28" s="42">
        <v>71.507714603599965</v>
      </c>
      <c r="AC28" s="42">
        <v>3.51335074E-2</v>
      </c>
      <c r="AD28" s="6">
        <v>5.6000000000000001E-2</v>
      </c>
      <c r="AE28" s="42">
        <v>89.274900000000002</v>
      </c>
      <c r="AF28" s="6">
        <v>4.5105000000000004</v>
      </c>
      <c r="AG28" s="42">
        <v>2.6640000000000001</v>
      </c>
      <c r="AH28" s="6">
        <v>0.17879999999999999</v>
      </c>
      <c r="AI28" s="42">
        <v>6.3701999999999995E-2</v>
      </c>
      <c r="AJ28" s="42">
        <v>98.69</v>
      </c>
      <c r="AK28" s="42">
        <v>-99</v>
      </c>
      <c r="AL28" s="53">
        <v>34.739400000000003</v>
      </c>
      <c r="AM28" s="504" t="s">
        <v>154</v>
      </c>
      <c r="AN28" s="505"/>
      <c r="AO28" s="509">
        <v>0.3</v>
      </c>
      <c r="AP28" s="510">
        <v>5.6509999999999998</v>
      </c>
      <c r="AQ28" s="504" t="s">
        <v>154</v>
      </c>
      <c r="AR28" s="508" t="s">
        <v>154</v>
      </c>
      <c r="AS28" s="512">
        <v>15.698348236414503</v>
      </c>
      <c r="AT28" s="502"/>
      <c r="AU28" s="512">
        <v>20.718670368520964</v>
      </c>
      <c r="AV28" s="502"/>
      <c r="AW28" s="574">
        <v>1.1202314049586775</v>
      </c>
      <c r="AX28" s="502"/>
      <c r="AY28" s="511"/>
      <c r="AZ28" s="513" t="s">
        <v>154</v>
      </c>
      <c r="BA28" s="515" t="s">
        <v>154</v>
      </c>
      <c r="BB28" s="513" t="s">
        <v>154</v>
      </c>
      <c r="BD28" s="512" t="s">
        <v>154</v>
      </c>
      <c r="BE28" s="504" t="s">
        <v>154</v>
      </c>
      <c r="BF28" s="57"/>
      <c r="BG28" s="513" t="s">
        <v>154</v>
      </c>
      <c r="BI28" s="514" t="s">
        <v>154</v>
      </c>
    </row>
    <row r="29" spans="1:76" ht="15.75" customHeight="1">
      <c r="A29" s="51" t="s">
        <v>769</v>
      </c>
      <c r="B29" s="51">
        <v>2</v>
      </c>
      <c r="C29" s="51" t="s">
        <v>149</v>
      </c>
      <c r="D29" s="51" t="s">
        <v>166</v>
      </c>
      <c r="E29" s="52">
        <v>70</v>
      </c>
      <c r="F29" s="52">
        <v>33.079999999999927</v>
      </c>
      <c r="G29" s="52" t="s">
        <v>68</v>
      </c>
      <c r="H29" s="52">
        <v>70.551333333333332</v>
      </c>
      <c r="I29" s="52">
        <v>122</v>
      </c>
      <c r="J29" s="52">
        <v>53.769999999999527</v>
      </c>
      <c r="K29" s="52" t="s">
        <v>69</v>
      </c>
      <c r="L29" s="53">
        <v>122.89616666666666</v>
      </c>
      <c r="M29" s="53">
        <v>-122.89616666666666</v>
      </c>
      <c r="N29" s="501">
        <v>28</v>
      </c>
      <c r="P29" s="6"/>
      <c r="Q29" s="6" t="s">
        <v>274</v>
      </c>
      <c r="R29" s="6">
        <v>4</v>
      </c>
      <c r="S29" s="42">
        <v>356.73899999999998</v>
      </c>
      <c r="T29" s="571">
        <v>0.30769999999999997</v>
      </c>
      <c r="U29" s="571">
        <v>0.30840000000000001</v>
      </c>
      <c r="V29" s="571">
        <v>29.242802000000001</v>
      </c>
      <c r="W29" s="571">
        <v>29.243921999999998</v>
      </c>
      <c r="X29" s="571">
        <v>34.7068068210368</v>
      </c>
      <c r="Y29" s="571">
        <v>34.707489193749069</v>
      </c>
      <c r="Z29" s="571">
        <v>1.7892999999999999</v>
      </c>
      <c r="AA29" s="42">
        <v>5.6298860540311075</v>
      </c>
      <c r="AB29" s="42">
        <v>70.704092781335291</v>
      </c>
      <c r="AC29" s="42">
        <v>3.3880028800000003E-2</v>
      </c>
      <c r="AD29" s="6">
        <v>5.3499999999999999E-2</v>
      </c>
      <c r="AE29" s="42">
        <v>89.672700000000006</v>
      </c>
      <c r="AF29" s="6">
        <v>4.5304000000000002</v>
      </c>
      <c r="AG29" s="42">
        <v>2.7561</v>
      </c>
      <c r="AH29" s="6">
        <v>0.1825</v>
      </c>
      <c r="AI29" s="42">
        <v>6.3701999999999995E-2</v>
      </c>
      <c r="AJ29" s="42">
        <v>98.68</v>
      </c>
      <c r="AK29" s="42">
        <v>-99</v>
      </c>
      <c r="AL29" s="53">
        <v>34.7044</v>
      </c>
      <c r="AM29" s="504" t="s">
        <v>154</v>
      </c>
      <c r="AN29" s="505"/>
      <c r="AO29" s="509">
        <v>0.2</v>
      </c>
      <c r="AP29" s="510">
        <v>5.6150000000000002</v>
      </c>
      <c r="AQ29" s="504" t="s">
        <v>154</v>
      </c>
      <c r="AR29" s="508" t="s">
        <v>154</v>
      </c>
      <c r="AS29" s="512">
        <v>15.75284486231047</v>
      </c>
      <c r="AT29" s="502"/>
      <c r="AU29" s="512">
        <v>20.538630411105203</v>
      </c>
      <c r="AV29" s="502"/>
      <c r="AW29" s="574">
        <v>1.1311556473829201</v>
      </c>
      <c r="AX29" s="502"/>
      <c r="AY29" s="511"/>
      <c r="AZ29" s="513" t="s">
        <v>154</v>
      </c>
      <c r="BA29" s="515" t="s">
        <v>154</v>
      </c>
      <c r="BB29" s="513" t="s">
        <v>154</v>
      </c>
      <c r="BD29" s="512">
        <v>2192.0354993457104</v>
      </c>
      <c r="BE29" s="504" t="s">
        <v>154</v>
      </c>
      <c r="BF29" s="57"/>
      <c r="BG29" s="513" t="s">
        <v>154</v>
      </c>
      <c r="BI29" s="514" t="s">
        <v>154</v>
      </c>
      <c r="BJ29" s="516">
        <v>0.10643364512596674</v>
      </c>
      <c r="BK29" t="s">
        <v>154</v>
      </c>
    </row>
    <row r="30" spans="1:76" ht="15.75" customHeight="1">
      <c r="A30" s="51" t="s">
        <v>769</v>
      </c>
      <c r="B30" s="51">
        <v>2</v>
      </c>
      <c r="C30" s="51" t="s">
        <v>149</v>
      </c>
      <c r="D30" s="51" t="s">
        <v>166</v>
      </c>
      <c r="E30" s="52">
        <v>70</v>
      </c>
      <c r="F30" s="52">
        <v>33.079999999999927</v>
      </c>
      <c r="G30" s="52" t="s">
        <v>68</v>
      </c>
      <c r="H30" s="52">
        <v>70.551333333333332</v>
      </c>
      <c r="I30" s="52">
        <v>122</v>
      </c>
      <c r="J30" s="52">
        <v>53.769999999999527</v>
      </c>
      <c r="K30" s="52" t="s">
        <v>69</v>
      </c>
      <c r="L30" s="53">
        <v>122.89616666666666</v>
      </c>
      <c r="M30" s="53">
        <v>-122.89616666666666</v>
      </c>
      <c r="N30" s="501">
        <v>29</v>
      </c>
      <c r="P30" s="517"/>
      <c r="Q30" s="6" t="s">
        <v>274</v>
      </c>
      <c r="R30" s="6">
        <v>5</v>
      </c>
      <c r="S30" s="42">
        <v>305.584</v>
      </c>
      <c r="T30" s="571">
        <v>0.23280000000000001</v>
      </c>
      <c r="U30" s="571">
        <v>0.23230000000000001</v>
      </c>
      <c r="V30" s="571">
        <v>29.121665</v>
      </c>
      <c r="W30" s="571">
        <v>29.121267</v>
      </c>
      <c r="X30" s="571">
        <v>34.662429603523954</v>
      </c>
      <c r="Y30" s="571">
        <v>34.662468799003982</v>
      </c>
      <c r="Z30" s="571">
        <v>1.7879</v>
      </c>
      <c r="AA30" s="42">
        <v>5.5898088084211883</v>
      </c>
      <c r="AB30" s="42">
        <v>70.042676308428085</v>
      </c>
      <c r="AC30" s="42">
        <v>3.4651518700000002E-2</v>
      </c>
      <c r="AD30" s="6">
        <v>5.5E-2</v>
      </c>
      <c r="AE30" s="42">
        <v>89.7196</v>
      </c>
      <c r="AF30" s="6">
        <v>4.5327999999999999</v>
      </c>
      <c r="AG30" s="42">
        <v>2.6686000000000001</v>
      </c>
      <c r="AH30" s="6">
        <v>0.1789</v>
      </c>
      <c r="AI30" s="42">
        <v>6.3701999999999995E-2</v>
      </c>
      <c r="AJ30" s="42">
        <v>98.7</v>
      </c>
      <c r="AK30" s="42">
        <v>-99</v>
      </c>
      <c r="AL30" s="53">
        <v>34.668500000000002</v>
      </c>
      <c r="AM30" s="504" t="s">
        <v>154</v>
      </c>
      <c r="AN30" s="505"/>
      <c r="AO30" s="509">
        <v>0.2</v>
      </c>
      <c r="AP30" s="510">
        <v>5.57</v>
      </c>
      <c r="AQ30" s="504" t="s">
        <v>154</v>
      </c>
      <c r="AR30" s="508" t="s">
        <v>154</v>
      </c>
      <c r="AS30" s="512">
        <v>15.82381813317226</v>
      </c>
      <c r="AT30" s="502"/>
      <c r="AU30" s="512">
        <v>20.753602233530895</v>
      </c>
      <c r="AV30" s="502"/>
      <c r="AW30" s="574">
        <v>1.1450592286501378</v>
      </c>
      <c r="AX30" s="502"/>
      <c r="AY30" s="511"/>
      <c r="AZ30" s="513" t="s">
        <v>154</v>
      </c>
      <c r="BA30" s="515" t="s">
        <v>154</v>
      </c>
      <c r="BB30" s="513" t="s">
        <v>154</v>
      </c>
      <c r="BD30" s="512">
        <v>2200.9725901199622</v>
      </c>
      <c r="BE30" s="504" t="s">
        <v>154</v>
      </c>
      <c r="BF30" s="57"/>
      <c r="BG30" s="513">
        <v>2292.5115938479521</v>
      </c>
      <c r="BI30" s="514" t="s">
        <v>154</v>
      </c>
      <c r="BJ30" s="516">
        <v>4.8087882663119946E-2</v>
      </c>
      <c r="BK30" t="s">
        <v>154</v>
      </c>
    </row>
    <row r="31" spans="1:76" ht="15.75" customHeight="1">
      <c r="A31" s="51" t="s">
        <v>769</v>
      </c>
      <c r="B31" s="51">
        <v>2</v>
      </c>
      <c r="C31" s="51" t="s">
        <v>149</v>
      </c>
      <c r="D31" s="51" t="s">
        <v>166</v>
      </c>
      <c r="E31" s="52">
        <v>70</v>
      </c>
      <c r="F31" s="52">
        <v>33.079999999999927</v>
      </c>
      <c r="G31" s="52" t="s">
        <v>68</v>
      </c>
      <c r="H31" s="52">
        <v>70.551333333333332</v>
      </c>
      <c r="I31" s="52">
        <v>122</v>
      </c>
      <c r="J31" s="52">
        <v>53.769999999999527</v>
      </c>
      <c r="K31" s="52" t="s">
        <v>69</v>
      </c>
      <c r="L31" s="53">
        <v>122.89616666666666</v>
      </c>
      <c r="M31" s="53">
        <v>-122.89616666666666</v>
      </c>
      <c r="N31" s="501">
        <v>30</v>
      </c>
      <c r="P31" s="6"/>
      <c r="Q31" s="6" t="s">
        <v>274</v>
      </c>
      <c r="R31" s="6">
        <v>6</v>
      </c>
      <c r="S31" s="42">
        <v>279.608</v>
      </c>
      <c r="T31" s="571">
        <v>0.1431</v>
      </c>
      <c r="U31" s="571">
        <v>0.1414</v>
      </c>
      <c r="V31" s="571">
        <v>28.989567000000001</v>
      </c>
      <c r="W31" s="571">
        <v>28.988339</v>
      </c>
      <c r="X31" s="571">
        <v>34.604947265724476</v>
      </c>
      <c r="Y31" s="571">
        <v>34.605241447806243</v>
      </c>
      <c r="Z31" s="571">
        <v>1.7853000000000001</v>
      </c>
      <c r="AA31" s="42">
        <v>5.565024571999162</v>
      </c>
      <c r="AB31" s="42">
        <v>69.541684668341603</v>
      </c>
      <c r="AC31" s="42">
        <v>3.49887568E-2</v>
      </c>
      <c r="AD31" s="6">
        <v>5.57E-2</v>
      </c>
      <c r="AE31" s="42">
        <v>89.727099999999993</v>
      </c>
      <c r="AF31" s="6">
        <v>4.5331000000000001</v>
      </c>
      <c r="AG31" s="42">
        <v>2.8595999999999999</v>
      </c>
      <c r="AH31" s="6">
        <v>0.1867</v>
      </c>
      <c r="AI31" s="42">
        <v>6.3701999999999995E-2</v>
      </c>
      <c r="AJ31" s="42">
        <v>98.69</v>
      </c>
      <c r="AK31" s="42">
        <v>-99</v>
      </c>
      <c r="AL31" s="53">
        <v>34.611899999999999</v>
      </c>
      <c r="AM31" s="504" t="s">
        <v>154</v>
      </c>
      <c r="AN31" s="505"/>
      <c r="AO31" s="509">
        <v>0.1</v>
      </c>
      <c r="AP31" s="510">
        <v>5.5510000000000002</v>
      </c>
      <c r="AQ31" s="504">
        <v>6</v>
      </c>
      <c r="AR31" s="508" t="s">
        <v>154</v>
      </c>
      <c r="AS31" s="512">
        <v>15.835819041683241</v>
      </c>
      <c r="AT31" s="502"/>
      <c r="AU31" s="512">
        <v>21.073653922367114</v>
      </c>
      <c r="AV31" s="502"/>
      <c r="AW31" s="574">
        <v>1.1698870523415976</v>
      </c>
      <c r="AX31" s="502"/>
      <c r="AY31" s="511"/>
      <c r="AZ31" s="513" t="s">
        <v>154</v>
      </c>
      <c r="BA31" s="515" t="s">
        <v>154</v>
      </c>
      <c r="BB31" s="513" t="s">
        <v>154</v>
      </c>
      <c r="BD31" s="512">
        <v>2203.2678006276378</v>
      </c>
      <c r="BE31" s="504">
        <v>6</v>
      </c>
      <c r="BF31" s="57"/>
      <c r="BG31" s="513">
        <v>2289.206424640593</v>
      </c>
      <c r="BH31" s="502">
        <v>6</v>
      </c>
      <c r="BI31" s="514" t="s">
        <v>154</v>
      </c>
      <c r="BJ31" s="516">
        <v>2.1386863899208935E-2</v>
      </c>
      <c r="BK31" t="s">
        <v>154</v>
      </c>
      <c r="BX31" s="503"/>
    </row>
    <row r="32" spans="1:76" ht="15.75" customHeight="1">
      <c r="A32" s="51" t="s">
        <v>769</v>
      </c>
      <c r="B32" s="51">
        <v>2</v>
      </c>
      <c r="C32" s="51" t="s">
        <v>149</v>
      </c>
      <c r="D32" s="51" t="s">
        <v>166</v>
      </c>
      <c r="E32" s="52">
        <v>70</v>
      </c>
      <c r="F32" s="52">
        <v>33.079999999999927</v>
      </c>
      <c r="G32" s="52" t="s">
        <v>68</v>
      </c>
      <c r="H32" s="52">
        <v>70.551333333333332</v>
      </c>
      <c r="I32" s="52">
        <v>122</v>
      </c>
      <c r="J32" s="52">
        <v>53.769999999999527</v>
      </c>
      <c r="K32" s="52" t="s">
        <v>69</v>
      </c>
      <c r="L32" s="53">
        <v>122.89616666666666</v>
      </c>
      <c r="M32" s="53">
        <v>-122.89616666666666</v>
      </c>
      <c r="N32" s="501">
        <v>31</v>
      </c>
      <c r="P32" s="6"/>
      <c r="Q32" s="6" t="s">
        <v>274</v>
      </c>
      <c r="R32" s="6">
        <v>7</v>
      </c>
      <c r="S32" s="42">
        <v>254.078</v>
      </c>
      <c r="T32" s="571">
        <v>7.2099999999999997E-2</v>
      </c>
      <c r="U32" s="571">
        <v>6.8699999999999997E-2</v>
      </c>
      <c r="V32" s="571">
        <v>28.882456000000001</v>
      </c>
      <c r="W32" s="571">
        <v>28.878463999999997</v>
      </c>
      <c r="X32" s="571">
        <v>34.558795017526307</v>
      </c>
      <c r="Y32" s="571">
        <v>34.557346467959256</v>
      </c>
      <c r="Z32" s="571">
        <v>1.776</v>
      </c>
      <c r="AA32" s="42">
        <v>5.5095533394303917</v>
      </c>
      <c r="AB32" s="42">
        <v>68.699098180857192</v>
      </c>
      <c r="AC32" s="42">
        <v>3.8074203100000002E-2</v>
      </c>
      <c r="AD32" s="6">
        <v>6.1699999999999998E-2</v>
      </c>
      <c r="AE32" s="42">
        <v>89.653899999999993</v>
      </c>
      <c r="AF32" s="6">
        <v>4.5293999999999999</v>
      </c>
      <c r="AG32" s="42">
        <v>2.8250999999999999</v>
      </c>
      <c r="AH32" s="6">
        <v>0.18529999999999999</v>
      </c>
      <c r="AI32" s="42">
        <v>6.3701999999999995E-2</v>
      </c>
      <c r="AJ32" s="42">
        <v>98.69</v>
      </c>
      <c r="AK32" s="42">
        <v>-99</v>
      </c>
      <c r="AL32" s="53">
        <v>34.5642</v>
      </c>
      <c r="AM32" s="504" t="s">
        <v>154</v>
      </c>
      <c r="AN32" s="505"/>
      <c r="AO32" s="509">
        <v>0</v>
      </c>
      <c r="AP32" s="510">
        <v>5.5060000000000002</v>
      </c>
      <c r="AQ32" s="504" t="s">
        <v>154</v>
      </c>
      <c r="AR32" s="508" t="s">
        <v>154</v>
      </c>
      <c r="AS32" s="512">
        <v>15.904722056055833</v>
      </c>
      <c r="AT32" s="502"/>
      <c r="AU32" s="512">
        <v>21.648873301942793</v>
      </c>
      <c r="AV32" s="502"/>
      <c r="AW32" s="574">
        <v>1.192728650137741</v>
      </c>
      <c r="AX32" s="502"/>
      <c r="AY32" s="511"/>
      <c r="AZ32" s="513" t="s">
        <v>154</v>
      </c>
      <c r="BA32" s="515" t="s">
        <v>154</v>
      </c>
      <c r="BB32" s="513" t="s">
        <v>154</v>
      </c>
      <c r="BD32" s="512">
        <v>2205.4565759169477</v>
      </c>
      <c r="BE32" s="504" t="s">
        <v>154</v>
      </c>
      <c r="BF32" s="57"/>
      <c r="BG32" s="513">
        <v>2289.5717511092171</v>
      </c>
      <c r="BI32" s="514" t="s">
        <v>154</v>
      </c>
      <c r="BJ32" s="516">
        <v>-5.1297775693000071E-2</v>
      </c>
      <c r="BK32">
        <v>6</v>
      </c>
    </row>
    <row r="33" spans="1:63" ht="15.75" customHeight="1">
      <c r="A33" s="51" t="s">
        <v>769</v>
      </c>
      <c r="B33" s="51">
        <v>2</v>
      </c>
      <c r="C33" s="51" t="s">
        <v>149</v>
      </c>
      <c r="D33" s="51" t="s">
        <v>166</v>
      </c>
      <c r="E33" s="52">
        <v>70</v>
      </c>
      <c r="F33" s="52">
        <v>33.079999999999927</v>
      </c>
      <c r="G33" s="52" t="s">
        <v>68</v>
      </c>
      <c r="H33" s="52">
        <v>70.551333333333332</v>
      </c>
      <c r="I33" s="52">
        <v>122</v>
      </c>
      <c r="J33" s="52">
        <v>53.769999999999527</v>
      </c>
      <c r="K33" s="52" t="s">
        <v>69</v>
      </c>
      <c r="L33" s="53">
        <v>122.89616666666666</v>
      </c>
      <c r="M33" s="53">
        <v>-122.89616666666666</v>
      </c>
      <c r="N33" s="501">
        <v>32</v>
      </c>
      <c r="P33" s="6"/>
      <c r="Q33" s="6" t="s">
        <v>274</v>
      </c>
      <c r="R33" s="6">
        <v>8</v>
      </c>
      <c r="S33" s="42">
        <v>228.89099999999999</v>
      </c>
      <c r="T33" s="571">
        <v>-9.1899999999999996E-2</v>
      </c>
      <c r="U33" s="571">
        <v>-9.5799999999999996E-2</v>
      </c>
      <c r="V33" s="571">
        <v>28.642979</v>
      </c>
      <c r="W33" s="571">
        <v>28.638169999999999</v>
      </c>
      <c r="X33" s="571">
        <v>34.441361488245434</v>
      </c>
      <c r="Y33" s="571">
        <v>34.439366090435364</v>
      </c>
      <c r="Z33" s="571">
        <v>1.7652000000000001</v>
      </c>
      <c r="AA33" s="42">
        <v>5.4646187047981867</v>
      </c>
      <c r="AB33" s="42">
        <v>67.791833100585805</v>
      </c>
      <c r="AC33" s="42">
        <v>3.7254976299999999E-2</v>
      </c>
      <c r="AD33" s="6">
        <v>6.0100000000000001E-2</v>
      </c>
      <c r="AE33" s="42">
        <v>89.742099999999994</v>
      </c>
      <c r="AF33" s="6">
        <v>4.5339</v>
      </c>
      <c r="AG33" s="42">
        <v>2.9447999999999999</v>
      </c>
      <c r="AH33" s="6">
        <v>0.19020000000000001</v>
      </c>
      <c r="AI33" s="42">
        <v>6.3701999999999995E-2</v>
      </c>
      <c r="AJ33" s="42">
        <v>98.69</v>
      </c>
      <c r="AK33" s="42">
        <v>-99</v>
      </c>
      <c r="AL33" s="53">
        <v>34.417200000000001</v>
      </c>
      <c r="AM33" s="504" t="s">
        <v>154</v>
      </c>
      <c r="AN33" s="505"/>
      <c r="AO33" s="509">
        <v>-0.1</v>
      </c>
      <c r="AP33" s="510">
        <v>5.44</v>
      </c>
      <c r="AQ33" s="504" t="s">
        <v>154</v>
      </c>
      <c r="AR33" s="508" t="s">
        <v>154</v>
      </c>
      <c r="AS33" s="512">
        <v>16.06807291492067</v>
      </c>
      <c r="AT33" s="502"/>
      <c r="AU33" s="512">
        <v>23.471494105336006</v>
      </c>
      <c r="AV33" s="502"/>
      <c r="AW33" s="574">
        <v>1.2562878787878786</v>
      </c>
      <c r="AX33" s="502"/>
      <c r="AY33" s="511"/>
      <c r="AZ33" s="513" t="s">
        <v>154</v>
      </c>
      <c r="BA33" s="515" t="s">
        <v>154</v>
      </c>
      <c r="BB33" s="513" t="s">
        <v>154</v>
      </c>
      <c r="BD33" s="512">
        <v>2212.3350694627179</v>
      </c>
      <c r="BE33" s="504" t="s">
        <v>154</v>
      </c>
      <c r="BF33" s="57"/>
      <c r="BG33" s="513">
        <v>2285.2850240159219</v>
      </c>
      <c r="BI33" s="514" t="s">
        <v>154</v>
      </c>
      <c r="BJ33" s="516">
        <v>-0.20902919651196689</v>
      </c>
      <c r="BK33" t="s">
        <v>154</v>
      </c>
    </row>
    <row r="34" spans="1:63" ht="15.75" customHeight="1">
      <c r="A34" s="51" t="s">
        <v>769</v>
      </c>
      <c r="B34" s="51">
        <v>2</v>
      </c>
      <c r="C34" s="51" t="s">
        <v>149</v>
      </c>
      <c r="D34" s="51" t="s">
        <v>166</v>
      </c>
      <c r="E34" s="52">
        <v>70</v>
      </c>
      <c r="F34" s="52">
        <v>33.079999999999927</v>
      </c>
      <c r="G34" s="52" t="s">
        <v>68</v>
      </c>
      <c r="H34" s="52">
        <v>70.551333333333332</v>
      </c>
      <c r="I34" s="52">
        <v>122</v>
      </c>
      <c r="J34" s="52">
        <v>53.769999999999527</v>
      </c>
      <c r="K34" s="52" t="s">
        <v>69</v>
      </c>
      <c r="L34" s="53">
        <v>122.89616666666666</v>
      </c>
      <c r="M34" s="53">
        <v>-122.89616666666666</v>
      </c>
      <c r="N34" s="501">
        <v>33</v>
      </c>
      <c r="P34" s="6"/>
      <c r="Q34" s="6" t="s">
        <v>274</v>
      </c>
      <c r="R34" s="6">
        <v>9</v>
      </c>
      <c r="S34" s="42">
        <v>202.66499999999999</v>
      </c>
      <c r="T34" s="571">
        <v>-0.33610000000000001</v>
      </c>
      <c r="U34" s="571">
        <v>-0.34250000000000003</v>
      </c>
      <c r="V34" s="571">
        <v>28.270616</v>
      </c>
      <c r="W34" s="571">
        <v>28.261602</v>
      </c>
      <c r="X34" s="571">
        <v>34.235917241050998</v>
      </c>
      <c r="Y34" s="571">
        <v>34.231063669819498</v>
      </c>
      <c r="Z34" s="571">
        <v>1.7545999999999999</v>
      </c>
      <c r="AA34" s="42">
        <v>5.4383423578949577</v>
      </c>
      <c r="AB34" s="42">
        <v>66.938588436512589</v>
      </c>
      <c r="AC34" s="42">
        <v>4.1063662299999998E-2</v>
      </c>
      <c r="AD34" s="6">
        <v>6.7500000000000004E-2</v>
      </c>
      <c r="AE34" s="42">
        <v>89.702699999999993</v>
      </c>
      <c r="AF34" s="6">
        <v>4.5319000000000003</v>
      </c>
      <c r="AG34" s="42">
        <v>3.0667</v>
      </c>
      <c r="AH34" s="6">
        <v>0.19520000000000001</v>
      </c>
      <c r="AI34" s="42">
        <v>6.3701999999999995E-2</v>
      </c>
      <c r="AJ34" s="42">
        <v>98.7</v>
      </c>
      <c r="AK34" s="42">
        <v>-99</v>
      </c>
      <c r="AL34" s="53">
        <v>34.206699999999998</v>
      </c>
      <c r="AM34" s="504" t="s">
        <v>154</v>
      </c>
      <c r="AN34" s="505"/>
      <c r="AO34" s="509">
        <v>-0.3</v>
      </c>
      <c r="AP34" s="510">
        <v>5.4589999999999996</v>
      </c>
      <c r="AQ34" s="504">
        <v>6</v>
      </c>
      <c r="AR34" s="508" t="s">
        <v>154</v>
      </c>
      <c r="AS34" s="512">
        <v>16.192831858198897</v>
      </c>
      <c r="AT34" s="502"/>
      <c r="AU34" s="512">
        <v>25.425890255639345</v>
      </c>
      <c r="AV34" s="502"/>
      <c r="AW34" s="574">
        <v>1.355599173553719</v>
      </c>
      <c r="AX34" s="502"/>
      <c r="AY34" s="511"/>
      <c r="AZ34" s="513" t="s">
        <v>154</v>
      </c>
      <c r="BA34" s="515" t="s">
        <v>154</v>
      </c>
      <c r="BB34" s="513" t="s">
        <v>154</v>
      </c>
      <c r="BD34" s="512">
        <v>2219.8031625258827</v>
      </c>
      <c r="BE34" s="504" t="s">
        <v>154</v>
      </c>
      <c r="BF34" s="57"/>
      <c r="BG34" s="513">
        <v>2283.1125755724647</v>
      </c>
      <c r="BI34" s="514" t="s">
        <v>154</v>
      </c>
      <c r="BJ34" s="516">
        <v>-0.37912181586648691</v>
      </c>
      <c r="BK34" t="s">
        <v>154</v>
      </c>
    </row>
    <row r="35" spans="1:63" ht="15.75" customHeight="1">
      <c r="A35" s="51" t="s">
        <v>769</v>
      </c>
      <c r="B35" s="51">
        <v>2</v>
      </c>
      <c r="C35" s="51" t="s">
        <v>149</v>
      </c>
      <c r="D35" s="51" t="s">
        <v>166</v>
      </c>
      <c r="E35" s="52">
        <v>70</v>
      </c>
      <c r="F35" s="52">
        <v>33.079999999999927</v>
      </c>
      <c r="G35" s="52" t="s">
        <v>68</v>
      </c>
      <c r="H35" s="52">
        <v>70.551333333333332</v>
      </c>
      <c r="I35" s="52">
        <v>122</v>
      </c>
      <c r="J35" s="52">
        <v>53.769999999999527</v>
      </c>
      <c r="K35" s="52" t="s">
        <v>69</v>
      </c>
      <c r="L35" s="53">
        <v>122.89616666666666</v>
      </c>
      <c r="M35" s="53">
        <v>-122.89616666666666</v>
      </c>
      <c r="N35" s="501">
        <v>34</v>
      </c>
      <c r="P35" s="6"/>
      <c r="Q35" s="6" t="s">
        <v>274</v>
      </c>
      <c r="R35" s="6">
        <v>10</v>
      </c>
      <c r="S35" s="42">
        <v>177.87799999999999</v>
      </c>
      <c r="T35" s="571">
        <v>-0.65459999999999996</v>
      </c>
      <c r="U35" s="571">
        <v>-0.65490000000000004</v>
      </c>
      <c r="V35" s="571">
        <v>27.754591999999999</v>
      </c>
      <c r="W35" s="571">
        <v>27.755679999999998</v>
      </c>
      <c r="X35" s="571">
        <v>33.915916824643034</v>
      </c>
      <c r="Y35" s="571">
        <v>33.917719266442276</v>
      </c>
      <c r="Z35" s="571">
        <v>1.7647999999999999</v>
      </c>
      <c r="AA35" s="42">
        <v>5.514803450159202</v>
      </c>
      <c r="AB35" s="42">
        <v>67.160305239280021</v>
      </c>
      <c r="AC35" s="42">
        <v>4.0147421799999999E-2</v>
      </c>
      <c r="AD35" s="6">
        <v>6.5799999999999997E-2</v>
      </c>
      <c r="AE35" s="42">
        <v>89.383700000000005</v>
      </c>
      <c r="AF35" s="6">
        <v>4.5159000000000002</v>
      </c>
      <c r="AG35" s="42">
        <v>3.3222</v>
      </c>
      <c r="AH35" s="6">
        <v>0.2056</v>
      </c>
      <c r="AI35" s="42">
        <v>6.3701999999999995E-2</v>
      </c>
      <c r="AJ35" s="42">
        <v>98.69</v>
      </c>
      <c r="AK35" s="42">
        <v>-99</v>
      </c>
      <c r="AL35" s="53">
        <v>33.9724</v>
      </c>
      <c r="AM35" s="51">
        <v>6</v>
      </c>
      <c r="AN35" s="505"/>
      <c r="AO35" s="509">
        <v>-0.5</v>
      </c>
      <c r="AP35" s="510">
        <v>5.5149999999999997</v>
      </c>
      <c r="AQ35" s="504" t="s">
        <v>154</v>
      </c>
      <c r="AR35" s="508" t="s">
        <v>154</v>
      </c>
      <c r="AS35" s="512">
        <v>16.199009040396177</v>
      </c>
      <c r="AT35" s="502"/>
      <c r="AU35" s="512">
        <v>27.452611215326037</v>
      </c>
      <c r="AV35" s="502"/>
      <c r="AW35" s="574">
        <v>1.4509380165289256</v>
      </c>
      <c r="AX35" s="502"/>
      <c r="AY35" s="511"/>
      <c r="AZ35" s="513" t="s">
        <v>154</v>
      </c>
      <c r="BA35" s="515" t="s">
        <v>154</v>
      </c>
      <c r="BB35" s="513" t="s">
        <v>154</v>
      </c>
      <c r="BD35" s="512">
        <v>2224.9641848158976</v>
      </c>
      <c r="BE35" s="504" t="s">
        <v>154</v>
      </c>
      <c r="BF35" s="57"/>
      <c r="BG35" s="513">
        <v>2286.5005138626343</v>
      </c>
      <c r="BI35" s="514" t="s">
        <v>154</v>
      </c>
      <c r="BJ35" s="516">
        <v>-0.64612728801061892</v>
      </c>
      <c r="BK35" t="s">
        <v>154</v>
      </c>
    </row>
    <row r="36" spans="1:63" ht="15.75" customHeight="1">
      <c r="A36" s="51" t="s">
        <v>769</v>
      </c>
      <c r="B36" s="51">
        <v>2</v>
      </c>
      <c r="C36" s="51" t="s">
        <v>149</v>
      </c>
      <c r="D36" s="51" t="s">
        <v>166</v>
      </c>
      <c r="E36" s="52">
        <v>70</v>
      </c>
      <c r="F36" s="52">
        <v>33.079999999999927</v>
      </c>
      <c r="G36" s="52" t="s">
        <v>68</v>
      </c>
      <c r="H36" s="52">
        <v>70.551333333333332</v>
      </c>
      <c r="I36" s="52">
        <v>122</v>
      </c>
      <c r="J36" s="52">
        <v>53.769999999999527</v>
      </c>
      <c r="K36" s="52" t="s">
        <v>69</v>
      </c>
      <c r="L36" s="53">
        <v>122.89616666666666</v>
      </c>
      <c r="M36" s="53">
        <v>-122.89616666666666</v>
      </c>
      <c r="N36" s="501">
        <v>35</v>
      </c>
      <c r="P36" s="6"/>
      <c r="Q36" s="6" t="s">
        <v>274</v>
      </c>
      <c r="R36" s="6">
        <v>11</v>
      </c>
      <c r="S36" s="42">
        <v>153.13200000000001</v>
      </c>
      <c r="T36" s="571">
        <v>-0.95499999999999996</v>
      </c>
      <c r="U36" s="571">
        <v>-0.95550000000000002</v>
      </c>
      <c r="V36" s="571">
        <v>27.221263</v>
      </c>
      <c r="W36" s="571">
        <v>27.221725999999997</v>
      </c>
      <c r="X36" s="571">
        <v>33.545233127801367</v>
      </c>
      <c r="Y36" s="571">
        <v>33.546419074590375</v>
      </c>
      <c r="Z36" s="571">
        <v>1.81</v>
      </c>
      <c r="AA36" s="42">
        <v>5.751419913558891</v>
      </c>
      <c r="AB36" s="42">
        <v>69.303655376446258</v>
      </c>
      <c r="AC36" s="42">
        <v>4.0147421799999999E-2</v>
      </c>
      <c r="AD36" s="6">
        <v>6.5699999999999995E-2</v>
      </c>
      <c r="AE36" s="42">
        <v>89.443699999999993</v>
      </c>
      <c r="AF36" s="6">
        <v>4.5189000000000004</v>
      </c>
      <c r="AG36" s="42">
        <v>3.2761</v>
      </c>
      <c r="AH36" s="6">
        <v>0.20369999999999999</v>
      </c>
      <c r="AI36" s="42">
        <v>6.3701999999999995E-2</v>
      </c>
      <c r="AJ36" s="42">
        <v>98.69</v>
      </c>
      <c r="AK36" s="42">
        <v>-99</v>
      </c>
      <c r="AL36" s="53">
        <v>33.549399999999999</v>
      </c>
      <c r="AM36" s="504" t="s">
        <v>154</v>
      </c>
      <c r="AN36" s="505"/>
      <c r="AO36" s="509">
        <v>-0.9</v>
      </c>
      <c r="AP36" s="510">
        <v>5.7229999999999999</v>
      </c>
      <c r="AQ36" s="504" t="s">
        <v>154</v>
      </c>
      <c r="AR36" s="508" t="s">
        <v>154</v>
      </c>
      <c r="AS36" s="512">
        <v>16.005919706799585</v>
      </c>
      <c r="AT36" s="502"/>
      <c r="AU36" s="512">
        <v>29.704943228723863</v>
      </c>
      <c r="AV36" s="502"/>
      <c r="AW36" s="574">
        <v>1.5989118457300275</v>
      </c>
      <c r="AX36" s="502"/>
      <c r="AY36" s="511"/>
      <c r="AZ36" s="513" t="s">
        <v>154</v>
      </c>
      <c r="BA36" s="515" t="s">
        <v>154</v>
      </c>
      <c r="BB36" s="513" t="s">
        <v>154</v>
      </c>
      <c r="BD36" s="512">
        <v>2230.1325364765803</v>
      </c>
      <c r="BE36" s="504" t="s">
        <v>154</v>
      </c>
      <c r="BF36" s="57"/>
      <c r="BG36" s="513">
        <v>2273.3555873636974</v>
      </c>
      <c r="BI36" s="514" t="s">
        <v>154</v>
      </c>
      <c r="BJ36" s="516">
        <v>-1.0288359173330377</v>
      </c>
      <c r="BK36" t="s">
        <v>154</v>
      </c>
    </row>
    <row r="37" spans="1:63" ht="15.75" customHeight="1">
      <c r="A37" s="51" t="s">
        <v>769</v>
      </c>
      <c r="B37" s="51">
        <v>2</v>
      </c>
      <c r="C37" s="51" t="s">
        <v>149</v>
      </c>
      <c r="D37" s="51" t="s">
        <v>166</v>
      </c>
      <c r="E37" s="52">
        <v>70</v>
      </c>
      <c r="F37" s="52">
        <v>33.079999999999927</v>
      </c>
      <c r="G37" s="52" t="s">
        <v>68</v>
      </c>
      <c r="H37" s="52">
        <v>70.551333333333332</v>
      </c>
      <c r="I37" s="52">
        <v>122</v>
      </c>
      <c r="J37" s="52">
        <v>53.769999999999527</v>
      </c>
      <c r="K37" s="52" t="s">
        <v>69</v>
      </c>
      <c r="L37" s="53">
        <v>122.89616666666666</v>
      </c>
      <c r="M37" s="53">
        <v>-122.89616666666666</v>
      </c>
      <c r="N37" s="501">
        <v>36</v>
      </c>
      <c r="P37" s="6"/>
      <c r="Q37" s="6" t="s">
        <v>274</v>
      </c>
      <c r="R37" s="6">
        <v>12</v>
      </c>
      <c r="S37" s="42">
        <v>129.40600000000001</v>
      </c>
      <c r="T37" s="571">
        <v>-1.1637</v>
      </c>
      <c r="U37" s="571">
        <v>-1.1687000000000001</v>
      </c>
      <c r="V37" s="571">
        <v>26.717162999999999</v>
      </c>
      <c r="W37" s="571">
        <v>26.704113999999997</v>
      </c>
      <c r="X37" s="571">
        <v>33.105115537920447</v>
      </c>
      <c r="Y37" s="571">
        <v>33.092833023078768</v>
      </c>
      <c r="Z37" s="571">
        <v>1.8798999999999999</v>
      </c>
      <c r="AA37" s="42">
        <v>6.0800568957115111</v>
      </c>
      <c r="AB37" s="42">
        <v>72.629741192249242</v>
      </c>
      <c r="AC37" s="42">
        <v>4.0725910900000002E-2</v>
      </c>
      <c r="AD37" s="6">
        <v>6.6900000000000001E-2</v>
      </c>
      <c r="AE37" s="42">
        <v>89.152900000000002</v>
      </c>
      <c r="AF37" s="6">
        <v>4.5044000000000004</v>
      </c>
      <c r="AG37" s="42">
        <v>3.2553999999999998</v>
      </c>
      <c r="AH37" s="6">
        <v>0.2029</v>
      </c>
      <c r="AI37" s="42">
        <v>6.3701999999999995E-2</v>
      </c>
      <c r="AJ37" s="42">
        <v>98.7</v>
      </c>
      <c r="AK37" s="42">
        <v>-99</v>
      </c>
      <c r="AL37" s="53">
        <v>33.085099999999997</v>
      </c>
      <c r="AM37" s="51">
        <v>6</v>
      </c>
      <c r="AN37" s="505"/>
      <c r="AO37" s="509">
        <v>-1</v>
      </c>
      <c r="AP37" s="510">
        <v>6.1470000000000002</v>
      </c>
      <c r="AQ37" s="504" t="s">
        <v>154</v>
      </c>
      <c r="AR37" s="508" t="s">
        <v>154</v>
      </c>
      <c r="AS37" s="512">
        <v>15.19218357437494</v>
      </c>
      <c r="AT37" s="502"/>
      <c r="AU37" s="512">
        <v>30.057690616704082</v>
      </c>
      <c r="AV37" s="502"/>
      <c r="AW37" s="574">
        <v>1.6773677685950414</v>
      </c>
      <c r="AX37" s="502"/>
      <c r="AY37" s="511"/>
      <c r="AZ37" s="513" t="s">
        <v>154</v>
      </c>
      <c r="BA37" s="515" t="s">
        <v>154</v>
      </c>
      <c r="BB37" s="513" t="s">
        <v>154</v>
      </c>
      <c r="BD37" s="512">
        <v>2225.5838240613953</v>
      </c>
      <c r="BE37" s="504" t="s">
        <v>154</v>
      </c>
      <c r="BF37" s="57"/>
      <c r="BG37" s="513">
        <v>2264.3955932622662</v>
      </c>
      <c r="BI37" s="514" t="s">
        <v>154</v>
      </c>
      <c r="BJ37" s="516">
        <v>-1.3986891642462003</v>
      </c>
      <c r="BK37" t="s">
        <v>154</v>
      </c>
    </row>
    <row r="38" spans="1:63" ht="15.75" customHeight="1">
      <c r="A38" s="51" t="s">
        <v>769</v>
      </c>
      <c r="B38" s="51">
        <v>2</v>
      </c>
      <c r="C38" s="51" t="s">
        <v>149</v>
      </c>
      <c r="D38" s="51" t="s">
        <v>166</v>
      </c>
      <c r="E38" s="52">
        <v>70</v>
      </c>
      <c r="F38" s="52">
        <v>33.079999999999927</v>
      </c>
      <c r="G38" s="52" t="s">
        <v>68</v>
      </c>
      <c r="H38" s="52">
        <v>70.551333333333332</v>
      </c>
      <c r="I38" s="52">
        <v>122</v>
      </c>
      <c r="J38" s="52">
        <v>53.769999999999527</v>
      </c>
      <c r="K38" s="52" t="s">
        <v>69</v>
      </c>
      <c r="L38" s="53">
        <v>122.89616666666666</v>
      </c>
      <c r="M38" s="53">
        <v>-122.89616666666666</v>
      </c>
      <c r="N38" s="501">
        <v>37</v>
      </c>
      <c r="P38" s="6"/>
      <c r="Q38" s="6" t="s">
        <v>274</v>
      </c>
      <c r="R38" s="6">
        <v>13</v>
      </c>
      <c r="S38" s="42">
        <v>102.663</v>
      </c>
      <c r="T38" s="571">
        <v>-1.1634</v>
      </c>
      <c r="U38" s="571">
        <v>-1.1572</v>
      </c>
      <c r="V38" s="571">
        <v>26.455802000000002</v>
      </c>
      <c r="W38" s="571">
        <v>26.458503999999998</v>
      </c>
      <c r="X38" s="571">
        <v>32.764642620975742</v>
      </c>
      <c r="Y38" s="571">
        <v>32.761547428814538</v>
      </c>
      <c r="Z38" s="571">
        <v>1.9560999999999999</v>
      </c>
      <c r="AA38" s="42">
        <v>6.3978655408914982</v>
      </c>
      <c r="AB38" s="42">
        <v>76.242607246188058</v>
      </c>
      <c r="AC38" s="42">
        <v>5.5622903500000001E-2</v>
      </c>
      <c r="AD38" s="6">
        <v>9.5899999999999999E-2</v>
      </c>
      <c r="AE38" s="42">
        <v>89.922200000000004</v>
      </c>
      <c r="AF38" s="6">
        <v>4.5427999999999997</v>
      </c>
      <c r="AG38" s="42">
        <v>3.3498000000000001</v>
      </c>
      <c r="AH38" s="6">
        <v>0.20669999999999999</v>
      </c>
      <c r="AI38" s="42">
        <v>6.3701999999999995E-2</v>
      </c>
      <c r="AJ38" s="42">
        <v>98.7</v>
      </c>
      <c r="AK38" s="42">
        <v>-99</v>
      </c>
      <c r="AL38" s="53">
        <v>32.7592</v>
      </c>
      <c r="AM38" s="504" t="s">
        <v>154</v>
      </c>
      <c r="AN38" s="505"/>
      <c r="AO38" s="509">
        <v>-0.9</v>
      </c>
      <c r="AP38" s="510">
        <v>6.5069999999999997</v>
      </c>
      <c r="AQ38" s="504" t="s">
        <v>154</v>
      </c>
      <c r="AR38" s="508" t="s">
        <v>154</v>
      </c>
      <c r="AS38" s="512">
        <v>13.171577660093266</v>
      </c>
      <c r="AT38" s="502"/>
      <c r="AU38" s="512">
        <v>25.726962694742596</v>
      </c>
      <c r="AV38" s="502"/>
      <c r="AW38" s="574">
        <v>1.6277121212121213</v>
      </c>
      <c r="AX38" s="502"/>
      <c r="AY38" s="511"/>
      <c r="AZ38" s="513">
        <v>2.8578899150686541E-2</v>
      </c>
      <c r="BA38" s="515">
        <v>3</v>
      </c>
      <c r="BB38" s="513">
        <v>3.178734562160946E-2</v>
      </c>
      <c r="BC38" s="514" t="s">
        <v>1220</v>
      </c>
      <c r="BD38" s="512">
        <v>2214.2273022982413</v>
      </c>
      <c r="BE38" s="504" t="s">
        <v>154</v>
      </c>
      <c r="BF38" s="57"/>
      <c r="BG38" s="513">
        <v>2255.0492751893094</v>
      </c>
      <c r="BI38" s="514" t="s">
        <v>154</v>
      </c>
      <c r="BJ38" s="516">
        <v>-1.6380052498790145</v>
      </c>
      <c r="BK38">
        <v>6</v>
      </c>
    </row>
    <row r="39" spans="1:63" ht="15.75" customHeight="1">
      <c r="A39" s="51" t="s">
        <v>769</v>
      </c>
      <c r="B39" s="51">
        <v>2</v>
      </c>
      <c r="C39" s="51" t="s">
        <v>149</v>
      </c>
      <c r="D39" s="51" t="s">
        <v>166</v>
      </c>
      <c r="E39" s="52">
        <v>70</v>
      </c>
      <c r="F39" s="52">
        <v>33.079999999999927</v>
      </c>
      <c r="G39" s="52" t="s">
        <v>68</v>
      </c>
      <c r="H39" s="52">
        <v>70.551333333333332</v>
      </c>
      <c r="I39" s="52">
        <v>122</v>
      </c>
      <c r="J39" s="52">
        <v>53.769999999999527</v>
      </c>
      <c r="K39" s="52" t="s">
        <v>69</v>
      </c>
      <c r="L39" s="53">
        <v>122.89616666666666</v>
      </c>
      <c r="M39" s="53">
        <v>-122.89616666666666</v>
      </c>
      <c r="N39" s="501">
        <v>38</v>
      </c>
      <c r="P39" s="6"/>
      <c r="Q39" s="6" t="s">
        <v>274</v>
      </c>
      <c r="R39" s="6">
        <v>14</v>
      </c>
      <c r="S39" s="42">
        <v>82.075999999999993</v>
      </c>
      <c r="T39" s="571">
        <v>-0.92820000000000003</v>
      </c>
      <c r="U39" s="571">
        <v>-0.92090000000000005</v>
      </c>
      <c r="V39" s="571">
        <v>26.471001000000001</v>
      </c>
      <c r="W39" s="571">
        <v>26.468291999999998</v>
      </c>
      <c r="X39" s="571">
        <v>32.541914824504701</v>
      </c>
      <c r="Y39" s="571">
        <v>32.530356997920748</v>
      </c>
      <c r="Z39" s="571">
        <v>2.0594000000000001</v>
      </c>
      <c r="AA39" s="42">
        <v>6.7563046906386912</v>
      </c>
      <c r="AB39" s="42">
        <v>80.894636529995879</v>
      </c>
      <c r="AC39" s="42">
        <v>5.3694948700000002E-2</v>
      </c>
      <c r="AD39" s="6">
        <v>9.2200000000000004E-2</v>
      </c>
      <c r="AE39" s="42">
        <v>88.912599999999998</v>
      </c>
      <c r="AF39" s="6">
        <v>4.4923999999999999</v>
      </c>
      <c r="AG39" s="42">
        <v>3.2370000000000001</v>
      </c>
      <c r="AH39" s="6">
        <v>0.2021</v>
      </c>
      <c r="AI39" s="42">
        <v>6.3701999999999995E-2</v>
      </c>
      <c r="AJ39" s="42">
        <v>98.71</v>
      </c>
      <c r="AK39" s="42">
        <v>-99</v>
      </c>
      <c r="AL39" s="53">
        <v>32.527000000000001</v>
      </c>
      <c r="AM39" s="504" t="s">
        <v>154</v>
      </c>
      <c r="AN39" s="505"/>
      <c r="AO39" s="509">
        <v>-0.5</v>
      </c>
      <c r="AP39" s="510">
        <v>6.8369999999999997</v>
      </c>
      <c r="AQ39" s="504" t="s">
        <v>154</v>
      </c>
      <c r="AR39" s="518" t="s">
        <v>154</v>
      </c>
      <c r="AS39" s="512">
        <v>10.288887340115464</v>
      </c>
      <c r="AT39" s="502"/>
      <c r="AU39" s="512">
        <v>20.367855517870435</v>
      </c>
      <c r="AV39" s="502"/>
      <c r="AW39" s="574">
        <v>1.4926487603305785</v>
      </c>
      <c r="AX39" s="502"/>
      <c r="AY39" s="511"/>
      <c r="AZ39" s="513">
        <v>2.7876027658071713E-2</v>
      </c>
      <c r="BA39" s="515">
        <v>3</v>
      </c>
      <c r="BB39" s="513">
        <v>5.4726217498326381E-2</v>
      </c>
      <c r="BC39" s="514" t="s">
        <v>1220</v>
      </c>
      <c r="BD39" s="512">
        <v>2193.3691996426105</v>
      </c>
      <c r="BE39" s="504">
        <v>6</v>
      </c>
      <c r="BF39" s="57"/>
      <c r="BG39" s="513">
        <v>2250.1292361443975</v>
      </c>
      <c r="BH39" s="502">
        <v>6</v>
      </c>
      <c r="BI39" s="514" t="s">
        <v>154</v>
      </c>
      <c r="BJ39" s="516">
        <v>-1.7428297601428582</v>
      </c>
      <c r="BK39" t="s">
        <v>154</v>
      </c>
    </row>
    <row r="40" spans="1:63" ht="15.75" customHeight="1">
      <c r="A40" s="51" t="s">
        <v>769</v>
      </c>
      <c r="B40" s="51">
        <v>2</v>
      </c>
      <c r="C40" s="51" t="s">
        <v>149</v>
      </c>
      <c r="D40" s="51" t="s">
        <v>166</v>
      </c>
      <c r="E40" s="52">
        <v>70</v>
      </c>
      <c r="F40" s="52">
        <v>33.079999999999927</v>
      </c>
      <c r="G40" s="52" t="s">
        <v>68</v>
      </c>
      <c r="H40" s="52">
        <v>70.551333333333332</v>
      </c>
      <c r="I40" s="52">
        <v>122</v>
      </c>
      <c r="J40" s="52">
        <v>53.769999999999527</v>
      </c>
      <c r="K40" s="52" t="s">
        <v>69</v>
      </c>
      <c r="L40" s="53">
        <v>122.89616666666666</v>
      </c>
      <c r="M40" s="53">
        <v>-122.89616666666666</v>
      </c>
      <c r="N40" s="501">
        <v>39</v>
      </c>
      <c r="P40" s="6"/>
      <c r="Q40" s="6" t="s">
        <v>274</v>
      </c>
      <c r="R40" s="6">
        <v>15</v>
      </c>
      <c r="S40" s="42">
        <v>66.903999999999996</v>
      </c>
      <c r="T40" s="571">
        <v>-0.66310000000000002</v>
      </c>
      <c r="U40" s="571">
        <v>-0.66300000000000003</v>
      </c>
      <c r="V40" s="571">
        <v>26.571068</v>
      </c>
      <c r="W40" s="571">
        <v>26.560651</v>
      </c>
      <c r="X40" s="571">
        <v>32.400310057701375</v>
      </c>
      <c r="Y40" s="571">
        <v>32.386224312753654</v>
      </c>
      <c r="Z40" s="571">
        <v>2.1507999999999998</v>
      </c>
      <c r="AA40" s="42">
        <v>7.0906704229165092</v>
      </c>
      <c r="AB40" s="42">
        <v>85.41423214310187</v>
      </c>
      <c r="AC40" s="42">
        <v>5.4321688E-2</v>
      </c>
      <c r="AD40" s="6">
        <v>9.3399999999999997E-2</v>
      </c>
      <c r="AE40" s="42">
        <v>88.364699999999999</v>
      </c>
      <c r="AF40" s="6">
        <v>4.4649000000000001</v>
      </c>
      <c r="AG40" s="42">
        <v>3.2623000000000002</v>
      </c>
      <c r="AH40" s="6">
        <v>0.20319999999999999</v>
      </c>
      <c r="AI40" s="42">
        <v>9.9942000000000003E-2</v>
      </c>
      <c r="AJ40" s="42">
        <v>98.71</v>
      </c>
      <c r="AK40" s="42">
        <v>-99</v>
      </c>
      <c r="AL40" s="53">
        <v>32.386099999999999</v>
      </c>
      <c r="AM40" s="504" t="s">
        <v>154</v>
      </c>
      <c r="AN40" s="505"/>
      <c r="AO40" s="509">
        <v>-0.4</v>
      </c>
      <c r="AP40" s="510">
        <v>7.1950000000000003</v>
      </c>
      <c r="AQ40" s="504" t="s">
        <v>154</v>
      </c>
      <c r="AR40" s="518" t="s">
        <v>154</v>
      </c>
      <c r="AS40" s="512">
        <v>8.3831544514224614</v>
      </c>
      <c r="AT40" s="502"/>
      <c r="AU40" s="512">
        <v>16.814198042280626</v>
      </c>
      <c r="AV40" s="502"/>
      <c r="AW40" s="574">
        <v>1.380426997245179</v>
      </c>
      <c r="AX40" s="502"/>
      <c r="AY40" s="511"/>
      <c r="AZ40" s="513">
        <v>3.347666307741208E-2</v>
      </c>
      <c r="BA40" s="515">
        <v>36</v>
      </c>
      <c r="BB40" s="513">
        <v>6.635348954092081E-2</v>
      </c>
      <c r="BC40" s="514" t="s">
        <v>1221</v>
      </c>
      <c r="BD40" s="512">
        <v>2171.6072917010497</v>
      </c>
      <c r="BE40" s="504" t="s">
        <v>154</v>
      </c>
      <c r="BF40" s="57"/>
      <c r="BG40" s="513">
        <v>2245.3900582423753</v>
      </c>
      <c r="BI40" s="514" t="s">
        <v>1222</v>
      </c>
      <c r="BJ40" s="516">
        <v>-1.7843638399098347</v>
      </c>
      <c r="BK40" t="s">
        <v>154</v>
      </c>
    </row>
    <row r="41" spans="1:63" ht="15.75" customHeight="1">
      <c r="A41" s="51" t="s">
        <v>769</v>
      </c>
      <c r="B41" s="51">
        <v>2</v>
      </c>
      <c r="C41" s="51" t="s">
        <v>149</v>
      </c>
      <c r="D41" s="51" t="s">
        <v>166</v>
      </c>
      <c r="E41" s="52">
        <v>70</v>
      </c>
      <c r="F41" s="52">
        <v>33.079999999999927</v>
      </c>
      <c r="G41" s="52" t="s">
        <v>68</v>
      </c>
      <c r="H41" s="52">
        <v>70.551333333333332</v>
      </c>
      <c r="I41" s="52">
        <v>122</v>
      </c>
      <c r="J41" s="52">
        <v>53.769999999999527</v>
      </c>
      <c r="K41" s="52" t="s">
        <v>69</v>
      </c>
      <c r="L41" s="53">
        <v>122.89616666666666</v>
      </c>
      <c r="M41" s="53">
        <v>-122.89616666666666</v>
      </c>
      <c r="N41" s="501">
        <v>40</v>
      </c>
      <c r="P41" s="6"/>
      <c r="Q41" s="6" t="s">
        <v>274</v>
      </c>
      <c r="R41" s="6">
        <v>16</v>
      </c>
      <c r="S41" s="42">
        <v>51.838000000000001</v>
      </c>
      <c r="T41" s="571">
        <v>-0.84050000000000002</v>
      </c>
      <c r="U41" s="571">
        <v>-0.82599999999999996</v>
      </c>
      <c r="V41" s="571">
        <v>26.271022000000002</v>
      </c>
      <c r="W41" s="571">
        <v>26.277995999999998</v>
      </c>
      <c r="X41" s="571">
        <v>32.195578922732317</v>
      </c>
      <c r="Y41" s="571">
        <v>32.189483248057137</v>
      </c>
      <c r="Z41" s="571">
        <v>2.2437</v>
      </c>
      <c r="AA41" s="42">
        <v>7.5269444487819257</v>
      </c>
      <c r="AB41" s="42">
        <v>90.112041526749579</v>
      </c>
      <c r="AC41" s="42">
        <v>0.26109946000000001</v>
      </c>
      <c r="AD41" s="6">
        <v>0.49619999999999997</v>
      </c>
      <c r="AE41" s="42">
        <v>89.113500000000002</v>
      </c>
      <c r="AF41" s="6">
        <v>4.5023999999999997</v>
      </c>
      <c r="AG41" s="42">
        <v>3.1863999999999999</v>
      </c>
      <c r="AH41" s="6">
        <v>0.2</v>
      </c>
      <c r="AI41" s="42">
        <v>0.28112999999999999</v>
      </c>
      <c r="AJ41" s="42">
        <v>98.7</v>
      </c>
      <c r="AK41" s="42">
        <v>-99</v>
      </c>
      <c r="AL41" s="53">
        <v>32.1511</v>
      </c>
      <c r="AM41" s="504" t="s">
        <v>154</v>
      </c>
      <c r="AN41" s="505"/>
      <c r="AO41" s="509">
        <v>-0.5</v>
      </c>
      <c r="AP41" s="510">
        <v>8.0790000000000006</v>
      </c>
      <c r="AQ41" s="504" t="s">
        <v>154</v>
      </c>
      <c r="AR41" s="508" t="s">
        <v>154</v>
      </c>
      <c r="AS41" s="512">
        <v>5.2781801172836875</v>
      </c>
      <c r="AT41" s="502"/>
      <c r="AU41" s="512">
        <v>10.474947090196713</v>
      </c>
      <c r="AV41" s="502"/>
      <c r="AW41" s="574">
        <v>1.2185495867768597</v>
      </c>
      <c r="AX41" s="502"/>
      <c r="AY41" s="511"/>
      <c r="AZ41" s="513">
        <v>0.29621638644976783</v>
      </c>
      <c r="BA41" s="515">
        <v>3</v>
      </c>
      <c r="BB41" s="513">
        <v>0.32682823415801948</v>
      </c>
      <c r="BC41" s="514" t="s">
        <v>1220</v>
      </c>
      <c r="BD41" s="512">
        <v>2144.8640916802597</v>
      </c>
      <c r="BE41" s="504" t="s">
        <v>154</v>
      </c>
      <c r="BF41" s="57"/>
      <c r="BG41" s="513">
        <v>2231.4768722636222</v>
      </c>
      <c r="BI41" s="514" t="s">
        <v>154</v>
      </c>
      <c r="BJ41" s="516">
        <v>-1.9900575032499042</v>
      </c>
      <c r="BK41" t="s">
        <v>154</v>
      </c>
    </row>
    <row r="42" spans="1:63" ht="15.75" customHeight="1">
      <c r="A42" s="51" t="s">
        <v>769</v>
      </c>
      <c r="B42" s="51">
        <v>2</v>
      </c>
      <c r="C42" s="51" t="s">
        <v>149</v>
      </c>
      <c r="D42" s="51" t="s">
        <v>166</v>
      </c>
      <c r="E42" s="52">
        <v>70</v>
      </c>
      <c r="F42" s="52">
        <v>33.079999999999927</v>
      </c>
      <c r="G42" s="52" t="s">
        <v>68</v>
      </c>
      <c r="H42" s="52">
        <v>70.551333333333332</v>
      </c>
      <c r="I42" s="52">
        <v>122</v>
      </c>
      <c r="J42" s="52">
        <v>53.769999999999527</v>
      </c>
      <c r="K42" s="52" t="s">
        <v>69</v>
      </c>
      <c r="L42" s="53">
        <v>122.89616666666666</v>
      </c>
      <c r="M42" s="53">
        <v>-122.89616666666666</v>
      </c>
      <c r="N42" s="501">
        <v>41</v>
      </c>
      <c r="P42" s="6"/>
      <c r="Q42" s="6" t="s">
        <v>274</v>
      </c>
      <c r="R42" s="6">
        <v>17</v>
      </c>
      <c r="S42" s="42">
        <v>37.81</v>
      </c>
      <c r="T42" s="571">
        <v>-0.46279999999999999</v>
      </c>
      <c r="U42" s="571">
        <v>-0.46039999999999998</v>
      </c>
      <c r="V42" s="571">
        <v>26.327242999999999</v>
      </c>
      <c r="W42" s="571">
        <v>26.331918999999999</v>
      </c>
      <c r="X42" s="571">
        <v>31.878745252832534</v>
      </c>
      <c r="Y42" s="571">
        <v>31.882449684719301</v>
      </c>
      <c r="Z42" s="571">
        <v>2.5585</v>
      </c>
      <c r="AA42" s="42">
        <v>8.7989528935015766</v>
      </c>
      <c r="AB42" s="42">
        <v>106.16637662369979</v>
      </c>
      <c r="AC42" s="42">
        <v>0.28236034599999998</v>
      </c>
      <c r="AD42" s="6">
        <v>0.53759999999999997</v>
      </c>
      <c r="AE42" s="42">
        <v>89.045900000000003</v>
      </c>
      <c r="AF42" s="6">
        <v>4.4989999999999997</v>
      </c>
      <c r="AG42" s="42">
        <v>3.0667</v>
      </c>
      <c r="AH42" s="6">
        <v>0.19520000000000001</v>
      </c>
      <c r="AI42" s="42">
        <v>0.89815</v>
      </c>
      <c r="AJ42" s="42">
        <v>98.71</v>
      </c>
      <c r="AK42" s="42">
        <v>-99</v>
      </c>
      <c r="AL42" s="53">
        <v>31.832699999999999</v>
      </c>
      <c r="AM42" s="504" t="s">
        <v>154</v>
      </c>
      <c r="AN42" s="505"/>
      <c r="AO42" s="509">
        <v>0</v>
      </c>
      <c r="AP42" s="510">
        <v>8.8059999999999992</v>
      </c>
      <c r="AQ42" s="504" t="s">
        <v>154</v>
      </c>
      <c r="AR42" s="518" t="s">
        <v>154</v>
      </c>
      <c r="AS42" s="512">
        <v>1.8514546200312489</v>
      </c>
      <c r="AT42" s="502"/>
      <c r="AU42" s="512">
        <v>6.2880080369415099</v>
      </c>
      <c r="AV42" s="502"/>
      <c r="AW42" s="574">
        <v>0.97722314049586778</v>
      </c>
      <c r="AX42" s="502"/>
      <c r="AY42" s="511"/>
      <c r="AZ42" s="513">
        <v>0.30072320746283426</v>
      </c>
      <c r="BA42" s="515">
        <v>3</v>
      </c>
      <c r="BB42" s="513">
        <v>0.41735312827176291</v>
      </c>
      <c r="BC42" s="514" t="s">
        <v>1220</v>
      </c>
      <c r="BD42" s="512">
        <v>2102.9840153325499</v>
      </c>
      <c r="BE42" s="504" t="s">
        <v>154</v>
      </c>
      <c r="BF42" s="57"/>
      <c r="BG42" s="513">
        <v>2225.3460949776777</v>
      </c>
      <c r="BI42" s="514" t="s">
        <v>154</v>
      </c>
      <c r="BJ42" s="516">
        <v>-2.2400000000000002</v>
      </c>
    </row>
    <row r="43" spans="1:63" ht="15.75" customHeight="1">
      <c r="A43" s="51" t="s">
        <v>769</v>
      </c>
      <c r="B43" s="51">
        <v>2</v>
      </c>
      <c r="C43" s="51" t="s">
        <v>149</v>
      </c>
      <c r="D43" s="51" t="s">
        <v>166</v>
      </c>
      <c r="E43" s="52">
        <v>70</v>
      </c>
      <c r="F43" s="52">
        <v>33.079999999999927</v>
      </c>
      <c r="G43" s="52" t="s">
        <v>68</v>
      </c>
      <c r="H43" s="52">
        <v>70.551333333333332</v>
      </c>
      <c r="I43" s="52">
        <v>122</v>
      </c>
      <c r="J43" s="52">
        <v>53.769999999999527</v>
      </c>
      <c r="K43" s="52" t="s">
        <v>69</v>
      </c>
      <c r="L43" s="53">
        <v>122.89616666666666</v>
      </c>
      <c r="M43" s="53">
        <v>-122.89616666666666</v>
      </c>
      <c r="N43" s="501">
        <v>42</v>
      </c>
      <c r="P43" s="6"/>
      <c r="Q43" s="6" t="s">
        <v>274</v>
      </c>
      <c r="R43" s="6">
        <v>18</v>
      </c>
      <c r="S43" s="42">
        <v>31.641999999999999</v>
      </c>
      <c r="T43" s="571">
        <v>-0.18509999999999999</v>
      </c>
      <c r="U43" s="571">
        <v>-0.188</v>
      </c>
      <c r="V43" s="571">
        <v>26.311679000000002</v>
      </c>
      <c r="W43" s="571">
        <v>26.288280999999998</v>
      </c>
      <c r="X43" s="571">
        <v>31.571788460978222</v>
      </c>
      <c r="Y43" s="571">
        <v>31.543911530051442</v>
      </c>
      <c r="Z43" s="571">
        <v>2.6316000000000002</v>
      </c>
      <c r="AA43" s="42">
        <v>9.1241290069161227</v>
      </c>
      <c r="AB43" s="42">
        <v>110.66243787754142</v>
      </c>
      <c r="AC43" s="42">
        <v>0.352071619</v>
      </c>
      <c r="AD43" s="6">
        <v>0.6734</v>
      </c>
      <c r="AE43" s="42">
        <v>88.773799999999994</v>
      </c>
      <c r="AF43" s="6">
        <v>4.4854000000000003</v>
      </c>
      <c r="AG43" s="42">
        <v>2.9102999999999999</v>
      </c>
      <c r="AH43" s="6">
        <v>0.1888</v>
      </c>
      <c r="AI43" s="42">
        <v>1.5217000000000001</v>
      </c>
      <c r="AJ43" s="42">
        <v>98.71</v>
      </c>
      <c r="AK43" s="42">
        <v>-99</v>
      </c>
      <c r="AL43" s="53">
        <v>31.515999999999998</v>
      </c>
      <c r="AM43" s="504" t="s">
        <v>154</v>
      </c>
      <c r="AN43" s="505"/>
      <c r="AO43" s="509">
        <v>0.3</v>
      </c>
      <c r="AP43" s="510">
        <v>8.9760000000000009</v>
      </c>
      <c r="AQ43" s="504" t="s">
        <v>154</v>
      </c>
      <c r="AR43" s="508" t="s">
        <v>154</v>
      </c>
      <c r="AS43" s="512">
        <v>0.52836383991803582</v>
      </c>
      <c r="AT43" s="502"/>
      <c r="AU43" s="512">
        <v>4.2506226904767583</v>
      </c>
      <c r="AV43" s="502"/>
      <c r="AW43" s="574">
        <v>0.83421487603305777</v>
      </c>
      <c r="AX43" s="502"/>
      <c r="AY43" s="511"/>
      <c r="AZ43" s="513">
        <v>0.32018157391050384</v>
      </c>
      <c r="BA43" s="515">
        <v>36</v>
      </c>
      <c r="BB43" s="513">
        <v>0.39209808179308142</v>
      </c>
      <c r="BC43" s="514" t="s">
        <v>1221</v>
      </c>
      <c r="BD43" s="512">
        <v>2094.592364601624</v>
      </c>
      <c r="BE43" s="504" t="s">
        <v>154</v>
      </c>
      <c r="BF43" s="57"/>
      <c r="BG43" s="513">
        <v>2217.5477046538012</v>
      </c>
      <c r="BI43" s="514" t="s">
        <v>154</v>
      </c>
      <c r="BJ43" s="516">
        <v>-2.5329694158588025</v>
      </c>
      <c r="BK43" t="s">
        <v>154</v>
      </c>
    </row>
    <row r="44" spans="1:63" ht="15.75" customHeight="1">
      <c r="A44" s="51" t="s">
        <v>769</v>
      </c>
      <c r="B44" s="51">
        <v>2</v>
      </c>
      <c r="C44" s="51" t="s">
        <v>149</v>
      </c>
      <c r="D44" s="51" t="s">
        <v>166</v>
      </c>
      <c r="E44" s="52">
        <v>70</v>
      </c>
      <c r="F44" s="52">
        <v>33.079999999999927</v>
      </c>
      <c r="G44" s="52" t="s">
        <v>68</v>
      </c>
      <c r="H44" s="52">
        <v>70.551333333333332</v>
      </c>
      <c r="I44" s="52">
        <v>122</v>
      </c>
      <c r="J44" s="52">
        <v>53.769999999999527</v>
      </c>
      <c r="K44" s="52" t="s">
        <v>69</v>
      </c>
      <c r="L44" s="53">
        <v>122.89616666666666</v>
      </c>
      <c r="M44" s="53">
        <v>-122.89616666666666</v>
      </c>
      <c r="N44" s="501">
        <v>43</v>
      </c>
      <c r="P44" s="6"/>
      <c r="Q44" s="6" t="s">
        <v>274</v>
      </c>
      <c r="R44" s="6">
        <v>19</v>
      </c>
      <c r="S44" s="42">
        <v>16.719000000000001</v>
      </c>
      <c r="T44" s="571">
        <v>2.3744000000000001</v>
      </c>
      <c r="U44" s="571">
        <v>2.7387999999999999</v>
      </c>
      <c r="V44" s="571">
        <v>27.093809</v>
      </c>
      <c r="W44" s="571">
        <v>27.114319999999999</v>
      </c>
      <c r="X44" s="571">
        <v>30.042093084258585</v>
      </c>
      <c r="Y44" s="571">
        <v>29.726223594092421</v>
      </c>
      <c r="Z44" s="571">
        <v>2.4645000000000001</v>
      </c>
      <c r="AA44" s="42">
        <v>7.5611761435632561</v>
      </c>
      <c r="AB44" s="42">
        <v>96.935237364349447</v>
      </c>
      <c r="AC44" s="42">
        <v>0.21501025299999998</v>
      </c>
      <c r="AD44" s="6">
        <v>0.40639999999999998</v>
      </c>
      <c r="AE44" s="42">
        <v>88.509199999999993</v>
      </c>
      <c r="AF44" s="6">
        <v>4.4721000000000002</v>
      </c>
      <c r="AG44" s="42">
        <v>2.4775999999999998</v>
      </c>
      <c r="AH44" s="6">
        <v>0.1711</v>
      </c>
      <c r="AI44" s="42">
        <v>5.3414000000000001</v>
      </c>
      <c r="AJ44" s="42">
        <v>98.71</v>
      </c>
      <c r="AK44" s="42">
        <v>-99</v>
      </c>
      <c r="AL44" s="53">
        <v>29.494700000000002</v>
      </c>
      <c r="AM44" s="504" t="s">
        <v>154</v>
      </c>
      <c r="AN44" s="505"/>
      <c r="AO44" s="509">
        <v>3.2</v>
      </c>
      <c r="AP44" s="510">
        <v>8.4870000000000001</v>
      </c>
      <c r="AQ44" s="504" t="s">
        <v>154</v>
      </c>
      <c r="AR44" s="508" t="s">
        <v>154</v>
      </c>
      <c r="AS44" s="512">
        <v>0</v>
      </c>
      <c r="AT44" s="502"/>
      <c r="AU44" s="512">
        <v>2.6910979803887853</v>
      </c>
      <c r="AV44" s="502"/>
      <c r="AW44" s="574">
        <v>0.59686088154269967</v>
      </c>
      <c r="AX44" s="502"/>
      <c r="AY44" s="511"/>
      <c r="AZ44" s="513">
        <v>0.26950029083083255</v>
      </c>
      <c r="BA44" s="515">
        <v>36</v>
      </c>
      <c r="BB44" s="513">
        <v>0.18403248216115542</v>
      </c>
      <c r="BC44" s="514" t="s">
        <v>1221</v>
      </c>
      <c r="BD44" s="512">
        <v>2036.606893577288</v>
      </c>
      <c r="BE44" s="504" t="s">
        <v>154</v>
      </c>
      <c r="BF44" s="57"/>
      <c r="BG44" s="513">
        <v>2155.8941415813265</v>
      </c>
      <c r="BI44" s="514" t="s">
        <v>154</v>
      </c>
      <c r="BJ44" s="516">
        <v>-3.4714462832983717</v>
      </c>
      <c r="BK44" t="s">
        <v>154</v>
      </c>
    </row>
    <row r="45" spans="1:63" ht="15.75" customHeight="1">
      <c r="A45" s="51" t="s">
        <v>769</v>
      </c>
      <c r="B45" s="51">
        <v>2</v>
      </c>
      <c r="C45" s="51" t="s">
        <v>149</v>
      </c>
      <c r="D45" s="51" t="s">
        <v>166</v>
      </c>
      <c r="E45" s="52">
        <v>70</v>
      </c>
      <c r="F45" s="52">
        <v>33.079999999999927</v>
      </c>
      <c r="G45" s="52" t="s">
        <v>68</v>
      </c>
      <c r="H45" s="52">
        <v>70.551333333333332</v>
      </c>
      <c r="I45" s="52">
        <v>122</v>
      </c>
      <c r="J45" s="52">
        <v>53.769999999999527</v>
      </c>
      <c r="K45" s="52" t="s">
        <v>69</v>
      </c>
      <c r="L45" s="53">
        <v>122.89616666666666</v>
      </c>
      <c r="M45" s="53">
        <v>-122.89616666666666</v>
      </c>
      <c r="N45" s="501">
        <v>44</v>
      </c>
      <c r="P45" s="6"/>
      <c r="Q45" s="6" t="s">
        <v>275</v>
      </c>
      <c r="R45" s="6">
        <v>20</v>
      </c>
      <c r="S45" s="42">
        <v>3.9809999999999999</v>
      </c>
      <c r="T45" s="571">
        <v>4.3665000000000003</v>
      </c>
      <c r="U45" s="571">
        <v>4.3666999999999998</v>
      </c>
      <c r="V45" s="571">
        <v>26.365172000000001</v>
      </c>
      <c r="W45" s="571">
        <v>26.365855</v>
      </c>
      <c r="X45" s="571">
        <v>27.421961073778377</v>
      </c>
      <c r="Y45" s="571">
        <v>27.422575818247736</v>
      </c>
      <c r="Z45" s="571">
        <v>2.4615</v>
      </c>
      <c r="AA45" s="42">
        <v>7.682482856079921</v>
      </c>
      <c r="AB45" s="42">
        <v>101.66598888975005</v>
      </c>
      <c r="AC45" s="42">
        <v>0.260231983</v>
      </c>
      <c r="AD45" s="6">
        <v>0.4945</v>
      </c>
      <c r="AE45" s="42">
        <v>84.296300000000002</v>
      </c>
      <c r="AF45" s="6">
        <v>4.2613000000000003</v>
      </c>
      <c r="AG45" s="42">
        <v>2.9333</v>
      </c>
      <c r="AH45" s="6">
        <v>0.1898</v>
      </c>
      <c r="AI45" s="42">
        <v>42.536000000000001</v>
      </c>
      <c r="AJ45" s="42">
        <v>98.71</v>
      </c>
      <c r="AK45" s="42">
        <v>-99</v>
      </c>
      <c r="AL45" s="53">
        <v>27.4253</v>
      </c>
      <c r="AM45" s="504" t="s">
        <v>154</v>
      </c>
      <c r="AN45" s="505"/>
      <c r="AO45" s="509">
        <v>5.2</v>
      </c>
      <c r="AP45" s="510">
        <v>7.6029999999999998</v>
      </c>
      <c r="AQ45" s="504" t="s">
        <v>154</v>
      </c>
      <c r="AR45" s="508" t="s">
        <v>154</v>
      </c>
      <c r="AS45" s="512">
        <v>0</v>
      </c>
      <c r="AT45" s="502"/>
      <c r="AU45" s="512">
        <v>3.5258579979326612</v>
      </c>
      <c r="AV45" s="502"/>
      <c r="AW45" s="574">
        <v>0.45881818181818185</v>
      </c>
      <c r="AX45" s="502"/>
      <c r="AY45" s="511"/>
      <c r="AZ45" s="513">
        <v>0.35427688592123258</v>
      </c>
      <c r="BA45" s="515">
        <v>36</v>
      </c>
      <c r="BB45" s="513">
        <v>0.31515423314897606</v>
      </c>
      <c r="BC45" s="514" t="s">
        <v>1221</v>
      </c>
      <c r="BD45" s="512">
        <v>1928.9790001714982</v>
      </c>
      <c r="BE45" s="504" t="s">
        <v>154</v>
      </c>
      <c r="BF45" s="57"/>
      <c r="BG45" s="513">
        <v>2030.0680644037918</v>
      </c>
      <c r="BI45" s="514" t="s">
        <v>154</v>
      </c>
      <c r="BJ45" s="516">
        <v>-3.6998846651157384</v>
      </c>
      <c r="BK45" t="s">
        <v>154</v>
      </c>
    </row>
    <row r="46" spans="1:63" ht="15.75" customHeight="1">
      <c r="A46" s="51" t="s">
        <v>769</v>
      </c>
      <c r="B46" s="51">
        <v>3</v>
      </c>
      <c r="C46" s="51" t="s">
        <v>167</v>
      </c>
      <c r="D46" s="51" t="s">
        <v>168</v>
      </c>
      <c r="E46" s="52">
        <v>71</v>
      </c>
      <c r="F46" s="52">
        <v>46.379999999999768</v>
      </c>
      <c r="G46" s="52" t="s">
        <v>68</v>
      </c>
      <c r="H46" s="52">
        <v>71.772999999999996</v>
      </c>
      <c r="I46" s="52">
        <v>131</v>
      </c>
      <c r="J46" s="52">
        <v>52.71000000000015</v>
      </c>
      <c r="K46" s="52" t="s">
        <v>69</v>
      </c>
      <c r="L46" s="53">
        <v>131.8785</v>
      </c>
      <c r="M46" s="53">
        <v>-131.8785</v>
      </c>
      <c r="N46" s="501">
        <v>45</v>
      </c>
      <c r="P46" s="6"/>
      <c r="Q46" s="6" t="s">
        <v>274</v>
      </c>
      <c r="R46" s="6">
        <v>1</v>
      </c>
      <c r="S46" s="42">
        <v>1124.249</v>
      </c>
      <c r="T46" s="571">
        <v>-0.16850000000000001</v>
      </c>
      <c r="U46" s="571">
        <v>-0.16869999999999999</v>
      </c>
      <c r="V46" s="571">
        <v>29.315429000000002</v>
      </c>
      <c r="W46" s="571">
        <v>29.315408999999999</v>
      </c>
      <c r="X46" s="571">
        <v>34.892354951412869</v>
      </c>
      <c r="Y46" s="571">
        <v>34.89255443725979</v>
      </c>
      <c r="Z46" s="571">
        <v>1.8794999999999999</v>
      </c>
      <c r="AA46" s="42">
        <v>6.8301439525464982</v>
      </c>
      <c r="AB46" s="42">
        <v>84.830465933701205</v>
      </c>
      <c r="AC46" s="42">
        <v>3.56637463E-2</v>
      </c>
      <c r="AD46" s="6">
        <v>5.7000000000000002E-2</v>
      </c>
      <c r="AE46" s="42">
        <v>89.449299999999994</v>
      </c>
      <c r="AF46" s="6">
        <v>4.5191999999999997</v>
      </c>
      <c r="AG46" s="42">
        <v>2.4729999999999999</v>
      </c>
      <c r="AH46" s="6">
        <v>0.1709</v>
      </c>
      <c r="AI46" s="42">
        <v>6.3701999999999995E-2</v>
      </c>
      <c r="AJ46" s="42">
        <v>10.02</v>
      </c>
      <c r="AK46" s="42">
        <v>-99</v>
      </c>
      <c r="AL46" s="53">
        <v>34.896599999999999</v>
      </c>
      <c r="AM46" s="504" t="s">
        <v>154</v>
      </c>
      <c r="AN46" s="505"/>
      <c r="AO46" s="509">
        <v>-0.5</v>
      </c>
      <c r="AP46" s="510">
        <v>6.798</v>
      </c>
      <c r="AQ46" s="504">
        <v>6</v>
      </c>
      <c r="AR46" s="508" t="s">
        <v>154</v>
      </c>
      <c r="AS46" s="512">
        <v>13.611054854205561</v>
      </c>
      <c r="AT46" s="502"/>
      <c r="AU46" s="512">
        <v>9.8390776997027238</v>
      </c>
      <c r="AV46" s="502"/>
      <c r="AW46" s="574">
        <v>0.93521733149931219</v>
      </c>
      <c r="AX46" s="502"/>
      <c r="AY46" s="511"/>
      <c r="AZ46" s="513" t="s">
        <v>154</v>
      </c>
      <c r="BA46" s="515" t="s">
        <v>154</v>
      </c>
      <c r="BB46" s="513" t="s">
        <v>154</v>
      </c>
      <c r="BD46" s="512" t="s">
        <v>154</v>
      </c>
      <c r="BE46" s="504" t="s">
        <v>154</v>
      </c>
      <c r="BF46" s="57"/>
      <c r="BG46" s="513" t="s">
        <v>154</v>
      </c>
      <c r="BI46" s="514" t="s">
        <v>154</v>
      </c>
    </row>
    <row r="47" spans="1:63" ht="15.75" customHeight="1">
      <c r="A47" s="51" t="s">
        <v>769</v>
      </c>
      <c r="B47" s="51">
        <v>3</v>
      </c>
      <c r="C47" s="51" t="s">
        <v>167</v>
      </c>
      <c r="D47" s="51" t="s">
        <v>168</v>
      </c>
      <c r="E47" s="52">
        <v>71</v>
      </c>
      <c r="F47" s="52">
        <v>46.379999999999768</v>
      </c>
      <c r="G47" s="52" t="s">
        <v>68</v>
      </c>
      <c r="H47" s="52">
        <v>71.772999999999996</v>
      </c>
      <c r="I47" s="52">
        <v>131</v>
      </c>
      <c r="J47" s="52">
        <v>52.71000000000015</v>
      </c>
      <c r="K47" s="52" t="s">
        <v>69</v>
      </c>
      <c r="L47" s="53">
        <v>131.8785</v>
      </c>
      <c r="M47" s="53">
        <v>-131.8785</v>
      </c>
      <c r="N47" s="501">
        <v>46</v>
      </c>
      <c r="P47" s="6"/>
      <c r="Q47" s="6" t="s">
        <v>274</v>
      </c>
      <c r="R47" s="6">
        <v>2</v>
      </c>
      <c r="S47" s="42">
        <v>913.43399999999997</v>
      </c>
      <c r="T47" s="571">
        <v>9.2899999999999996E-2</v>
      </c>
      <c r="U47" s="571">
        <v>9.35E-2</v>
      </c>
      <c r="V47" s="571">
        <v>29.432548000000001</v>
      </c>
      <c r="W47" s="571">
        <v>29.432810999999997</v>
      </c>
      <c r="X47" s="571">
        <v>34.872169969461886</v>
      </c>
      <c r="Y47" s="571">
        <v>34.871839254275628</v>
      </c>
      <c r="Z47" s="571">
        <v>1.9316</v>
      </c>
      <c r="AA47" s="42">
        <v>6.827543628707903</v>
      </c>
      <c r="AB47" s="42">
        <v>85.366550347113289</v>
      </c>
      <c r="AC47" s="42">
        <v>3.0698082099999996E-2</v>
      </c>
      <c r="AD47" s="6">
        <v>4.7300000000000002E-2</v>
      </c>
      <c r="AE47" s="42">
        <v>89.897899999999993</v>
      </c>
      <c r="AF47" s="6">
        <v>4.5415999999999999</v>
      </c>
      <c r="AG47" s="42">
        <v>2.5811999999999999</v>
      </c>
      <c r="AH47" s="6">
        <v>0.17530000000000001</v>
      </c>
      <c r="AI47" s="42">
        <v>6.3701999999999995E-2</v>
      </c>
      <c r="AJ47" s="42">
        <v>98.7</v>
      </c>
      <c r="AK47" s="42">
        <v>-99</v>
      </c>
      <c r="AL47" s="53">
        <v>34.8767</v>
      </c>
      <c r="AM47" s="504" t="s">
        <v>154</v>
      </c>
      <c r="AN47" s="505"/>
      <c r="AO47" s="509">
        <v>-0.4</v>
      </c>
      <c r="AP47" s="510">
        <v>6.8019999999999996</v>
      </c>
      <c r="AQ47" s="504" t="s">
        <v>154</v>
      </c>
      <c r="AR47" s="508" t="s">
        <v>154</v>
      </c>
      <c r="AS47" s="512">
        <v>13.291499045532294</v>
      </c>
      <c r="AT47" s="502"/>
      <c r="AU47" s="512">
        <v>8.9126005256157779</v>
      </c>
      <c r="AV47" s="502"/>
      <c r="AW47" s="574">
        <v>0.89356396148555717</v>
      </c>
      <c r="AX47" s="502"/>
      <c r="AY47" s="511"/>
      <c r="AZ47" s="513" t="s">
        <v>154</v>
      </c>
      <c r="BA47" s="515" t="s">
        <v>154</v>
      </c>
      <c r="BB47" s="513" t="s">
        <v>154</v>
      </c>
      <c r="BD47" s="512" t="s">
        <v>154</v>
      </c>
      <c r="BE47" s="504" t="s">
        <v>154</v>
      </c>
      <c r="BF47" s="57"/>
      <c r="BG47" s="513" t="s">
        <v>154</v>
      </c>
      <c r="BI47" s="514" t="s">
        <v>154</v>
      </c>
    </row>
    <row r="48" spans="1:63" ht="15.75" customHeight="1">
      <c r="A48" s="51" t="s">
        <v>769</v>
      </c>
      <c r="B48" s="51">
        <v>3</v>
      </c>
      <c r="C48" s="51" t="s">
        <v>167</v>
      </c>
      <c r="D48" s="51" t="s">
        <v>168</v>
      </c>
      <c r="E48" s="52">
        <v>71</v>
      </c>
      <c r="F48" s="52">
        <v>46.379999999999768</v>
      </c>
      <c r="G48" s="52" t="s">
        <v>68</v>
      </c>
      <c r="H48" s="52">
        <v>71.772999999999996</v>
      </c>
      <c r="I48" s="52">
        <v>131</v>
      </c>
      <c r="J48" s="52">
        <v>52.71000000000015</v>
      </c>
      <c r="K48" s="52" t="s">
        <v>69</v>
      </c>
      <c r="L48" s="53">
        <v>131.8785</v>
      </c>
      <c r="M48" s="53">
        <v>-131.8785</v>
      </c>
      <c r="N48" s="501">
        <v>47</v>
      </c>
      <c r="P48" s="6"/>
      <c r="Q48" s="6" t="s">
        <v>274</v>
      </c>
      <c r="R48" s="6">
        <v>3</v>
      </c>
      <c r="S48" s="42">
        <v>812.61400000000003</v>
      </c>
      <c r="T48" s="571">
        <v>0.22439999999999999</v>
      </c>
      <c r="U48" s="571">
        <v>0.224</v>
      </c>
      <c r="V48" s="571">
        <v>29.495953</v>
      </c>
      <c r="W48" s="571">
        <v>29.495306999999997</v>
      </c>
      <c r="X48" s="571">
        <v>34.865269951871731</v>
      </c>
      <c r="Y48" s="571">
        <v>34.864874278880556</v>
      </c>
      <c r="Z48" s="571">
        <v>1.9533</v>
      </c>
      <c r="AA48" s="42">
        <v>6.8083452604597339</v>
      </c>
      <c r="AB48" s="42">
        <v>85.413948236774047</v>
      </c>
      <c r="AC48" s="42">
        <v>3.0457344399999999E-2</v>
      </c>
      <c r="AD48" s="6">
        <v>4.6899999999999997E-2</v>
      </c>
      <c r="AE48" s="42">
        <v>89.991699999999994</v>
      </c>
      <c r="AF48" s="6">
        <v>4.5464000000000002</v>
      </c>
      <c r="AG48" s="42">
        <v>2.5375000000000001</v>
      </c>
      <c r="AH48" s="6">
        <v>0.1736</v>
      </c>
      <c r="AI48" s="42">
        <v>6.3701999999999995E-2</v>
      </c>
      <c r="AJ48" s="42">
        <v>95.86</v>
      </c>
      <c r="AK48" s="42">
        <v>-99</v>
      </c>
      <c r="AL48" s="53">
        <v>34.869749999999996</v>
      </c>
      <c r="AM48" s="51">
        <v>6</v>
      </c>
      <c r="AN48" s="505"/>
      <c r="AO48" s="509">
        <v>-0.3</v>
      </c>
      <c r="AP48" s="510">
        <v>6.7859999999999996</v>
      </c>
      <c r="AQ48" s="504" t="s">
        <v>154</v>
      </c>
      <c r="AR48" s="508" t="s">
        <v>154</v>
      </c>
      <c r="AS48" s="512">
        <v>13.251269561078487</v>
      </c>
      <c r="AT48" s="502"/>
      <c r="AU48" s="512">
        <v>8.2668096345754432</v>
      </c>
      <c r="AV48" s="502"/>
      <c r="AW48" s="574">
        <v>0.89356396148555717</v>
      </c>
      <c r="AX48" s="502"/>
      <c r="AY48" s="511"/>
      <c r="AZ48" s="513" t="s">
        <v>154</v>
      </c>
      <c r="BA48" s="515" t="s">
        <v>154</v>
      </c>
      <c r="BB48" s="513" t="s">
        <v>154</v>
      </c>
      <c r="BD48" s="512" t="s">
        <v>154</v>
      </c>
      <c r="BE48" s="504" t="s">
        <v>154</v>
      </c>
      <c r="BF48" s="57"/>
      <c r="BG48" s="513" t="s">
        <v>154</v>
      </c>
      <c r="BI48" s="514" t="s">
        <v>154</v>
      </c>
    </row>
    <row r="49" spans="1:76" ht="15.75" customHeight="1">
      <c r="A49" s="51" t="s">
        <v>769</v>
      </c>
      <c r="B49" s="51">
        <v>3</v>
      </c>
      <c r="C49" s="51" t="s">
        <v>167</v>
      </c>
      <c r="D49" s="51" t="s">
        <v>168</v>
      </c>
      <c r="E49" s="52">
        <v>71</v>
      </c>
      <c r="F49" s="52">
        <v>46.379999999999768</v>
      </c>
      <c r="G49" s="52" t="s">
        <v>68</v>
      </c>
      <c r="H49" s="52">
        <v>71.772999999999996</v>
      </c>
      <c r="I49" s="52">
        <v>131</v>
      </c>
      <c r="J49" s="52">
        <v>52.71000000000015</v>
      </c>
      <c r="K49" s="52" t="s">
        <v>69</v>
      </c>
      <c r="L49" s="53">
        <v>131.8785</v>
      </c>
      <c r="M49" s="53">
        <v>-131.8785</v>
      </c>
      <c r="N49" s="501">
        <v>48</v>
      </c>
      <c r="P49" s="6"/>
      <c r="Q49" s="6" t="s">
        <v>274</v>
      </c>
      <c r="R49" s="6">
        <v>4</v>
      </c>
      <c r="S49" s="42">
        <v>711.16300000000001</v>
      </c>
      <c r="T49" s="571">
        <v>0.3644</v>
      </c>
      <c r="U49" s="571">
        <v>0.36409999999999998</v>
      </c>
      <c r="V49" s="571">
        <v>29.566316</v>
      </c>
      <c r="W49" s="571">
        <v>29.565884999999998</v>
      </c>
      <c r="X49" s="571">
        <v>34.858477523506231</v>
      </c>
      <c r="Y49" s="571">
        <v>34.85825192643626</v>
      </c>
      <c r="Z49" s="571">
        <v>1.9724999999999999</v>
      </c>
      <c r="AA49" s="42">
        <v>6.7726126763632326</v>
      </c>
      <c r="AB49" s="42">
        <v>85.270686482503763</v>
      </c>
      <c r="AC49" s="42">
        <v>3.0746332299999998E-2</v>
      </c>
      <c r="AD49" s="6">
        <v>4.7399999999999998E-2</v>
      </c>
      <c r="AE49" s="42">
        <v>90.106200000000001</v>
      </c>
      <c r="AF49" s="6">
        <v>4.5521000000000003</v>
      </c>
      <c r="AG49" s="42">
        <v>2.6065</v>
      </c>
      <c r="AH49" s="6">
        <v>0.1764</v>
      </c>
      <c r="AI49" s="42">
        <v>6.3701999999999995E-2</v>
      </c>
      <c r="AJ49" s="42">
        <v>98.7</v>
      </c>
      <c r="AK49" s="42">
        <v>-99</v>
      </c>
      <c r="AL49" s="53">
        <v>34.862499999999997</v>
      </c>
      <c r="AM49" s="504" t="s">
        <v>154</v>
      </c>
      <c r="AN49" s="505"/>
      <c r="AO49" s="509">
        <v>-0.2</v>
      </c>
      <c r="AP49" s="510">
        <v>6.7409999999999997</v>
      </c>
      <c r="AQ49" s="504" t="s">
        <v>154</v>
      </c>
      <c r="AR49" s="508" t="s">
        <v>154</v>
      </c>
      <c r="AS49" s="512">
        <v>13.291417468923294</v>
      </c>
      <c r="AT49" s="502"/>
      <c r="AU49" s="512">
        <v>8.2840891539588473</v>
      </c>
      <c r="AV49" s="502"/>
      <c r="AW49" s="574">
        <v>0.88761348005502072</v>
      </c>
      <c r="AX49" s="502"/>
      <c r="AY49" s="511"/>
      <c r="AZ49" s="513" t="s">
        <v>154</v>
      </c>
      <c r="BA49" s="515" t="s">
        <v>154</v>
      </c>
      <c r="BB49" s="513" t="s">
        <v>154</v>
      </c>
      <c r="BD49" s="512" t="s">
        <v>154</v>
      </c>
      <c r="BE49" s="504" t="s">
        <v>154</v>
      </c>
      <c r="BF49" s="57"/>
      <c r="BG49" s="513" t="s">
        <v>154</v>
      </c>
      <c r="BI49" s="514" t="s">
        <v>154</v>
      </c>
    </row>
    <row r="50" spans="1:76" ht="15.75" customHeight="1">
      <c r="A50" s="51" t="s">
        <v>769</v>
      </c>
      <c r="B50" s="51">
        <v>3</v>
      </c>
      <c r="C50" s="51" t="s">
        <v>167</v>
      </c>
      <c r="D50" s="51" t="s">
        <v>168</v>
      </c>
      <c r="E50" s="52">
        <v>71</v>
      </c>
      <c r="F50" s="52">
        <v>46.379999999999768</v>
      </c>
      <c r="G50" s="52" t="s">
        <v>68</v>
      </c>
      <c r="H50" s="52">
        <v>71.772999999999996</v>
      </c>
      <c r="I50" s="52">
        <v>131</v>
      </c>
      <c r="J50" s="52">
        <v>52.71000000000015</v>
      </c>
      <c r="K50" s="52" t="s">
        <v>69</v>
      </c>
      <c r="L50" s="53">
        <v>131.8785</v>
      </c>
      <c r="M50" s="53">
        <v>-131.8785</v>
      </c>
      <c r="N50" s="501">
        <v>49</v>
      </c>
      <c r="P50" s="6"/>
      <c r="Q50" s="6" t="s">
        <v>274</v>
      </c>
      <c r="R50" s="6">
        <v>5</v>
      </c>
      <c r="S50" s="42">
        <v>609.86</v>
      </c>
      <c r="T50" s="571">
        <v>0.49459999999999998</v>
      </c>
      <c r="U50" s="571">
        <v>0.49490000000000001</v>
      </c>
      <c r="V50" s="571">
        <v>29.627364</v>
      </c>
      <c r="W50" s="571">
        <v>29.627552999999999</v>
      </c>
      <c r="X50" s="571">
        <v>34.850654232947036</v>
      </c>
      <c r="Y50" s="571">
        <v>34.850563668668755</v>
      </c>
      <c r="Z50" s="571">
        <v>1.9882</v>
      </c>
      <c r="AA50" s="42">
        <v>6.7189960291029953</v>
      </c>
      <c r="AB50" s="42">
        <v>84.87641044451189</v>
      </c>
      <c r="AC50" s="42">
        <v>3.0216093399999998E-2</v>
      </c>
      <c r="AD50" s="6">
        <v>4.6399999999999997E-2</v>
      </c>
      <c r="AE50" s="42">
        <v>90.179400000000001</v>
      </c>
      <c r="AF50" s="6">
        <v>4.5557999999999996</v>
      </c>
      <c r="AG50" s="42">
        <v>2.4729999999999999</v>
      </c>
      <c r="AH50" s="6">
        <v>0.1709</v>
      </c>
      <c r="AI50" s="42">
        <v>6.3701999999999995E-2</v>
      </c>
      <c r="AJ50" s="42">
        <v>98.37</v>
      </c>
      <c r="AK50" s="42">
        <v>-99</v>
      </c>
      <c r="AL50" s="53">
        <v>34.8553</v>
      </c>
      <c r="AM50" s="504" t="s">
        <v>154</v>
      </c>
      <c r="AN50" s="505"/>
      <c r="AO50" s="509">
        <v>-0.1</v>
      </c>
      <c r="AP50" s="510">
        <v>6.7115</v>
      </c>
      <c r="AQ50" s="504">
        <v>36</v>
      </c>
      <c r="AR50" s="508" t="s">
        <v>1459</v>
      </c>
      <c r="AS50" s="512">
        <v>13.368651919472374</v>
      </c>
      <c r="AT50" s="502"/>
      <c r="AU50" s="512">
        <v>8.3309371499103921</v>
      </c>
      <c r="AV50" s="502"/>
      <c r="AW50" s="574">
        <v>0.89356396148555717</v>
      </c>
      <c r="AX50" s="502"/>
      <c r="AY50" s="511"/>
      <c r="AZ50" s="513" t="s">
        <v>154</v>
      </c>
      <c r="BA50" s="515" t="s">
        <v>154</v>
      </c>
      <c r="BB50" s="513" t="s">
        <v>154</v>
      </c>
      <c r="BD50" s="512" t="s">
        <v>154</v>
      </c>
      <c r="BE50" s="504" t="s">
        <v>154</v>
      </c>
      <c r="BF50" s="57"/>
      <c r="BG50" s="513" t="s">
        <v>154</v>
      </c>
      <c r="BI50" s="514" t="s">
        <v>154</v>
      </c>
    </row>
    <row r="51" spans="1:76" ht="15.75" customHeight="1">
      <c r="A51" s="51" t="s">
        <v>769</v>
      </c>
      <c r="B51" s="51">
        <v>3</v>
      </c>
      <c r="C51" s="51" t="s">
        <v>167</v>
      </c>
      <c r="D51" s="51" t="s">
        <v>168</v>
      </c>
      <c r="E51" s="52">
        <v>71</v>
      </c>
      <c r="F51" s="52">
        <v>46.379999999999768</v>
      </c>
      <c r="G51" s="52" t="s">
        <v>68</v>
      </c>
      <c r="H51" s="52">
        <v>71.772999999999996</v>
      </c>
      <c r="I51" s="52">
        <v>131</v>
      </c>
      <c r="J51" s="52">
        <v>52.71000000000015</v>
      </c>
      <c r="K51" s="52" t="s">
        <v>69</v>
      </c>
      <c r="L51" s="53">
        <v>131.8785</v>
      </c>
      <c r="M51" s="53">
        <v>-131.8785</v>
      </c>
      <c r="N51" s="501">
        <v>50</v>
      </c>
      <c r="P51" s="6"/>
      <c r="Q51" s="6" t="s">
        <v>274</v>
      </c>
      <c r="R51" s="6">
        <v>6</v>
      </c>
      <c r="S51" s="42">
        <v>508.75</v>
      </c>
      <c r="T51" s="571">
        <v>0.61970000000000003</v>
      </c>
      <c r="U51" s="571">
        <v>0.62019999999999997</v>
      </c>
      <c r="V51" s="571">
        <v>29.680885</v>
      </c>
      <c r="W51" s="571">
        <v>29.681144999999997</v>
      </c>
      <c r="X51" s="571">
        <v>34.838877410445356</v>
      </c>
      <c r="Y51" s="571">
        <v>34.838654723369196</v>
      </c>
      <c r="Z51" s="571">
        <v>2.0004</v>
      </c>
      <c r="AA51" s="42">
        <v>6.6449185327454936</v>
      </c>
      <c r="AB51" s="42">
        <v>84.205175878369872</v>
      </c>
      <c r="AC51" s="42">
        <v>3.1228321E-2</v>
      </c>
      <c r="AD51" s="6">
        <v>4.8300000000000003E-2</v>
      </c>
      <c r="AE51" s="42">
        <v>90.224400000000003</v>
      </c>
      <c r="AF51" s="6">
        <v>4.5579999999999998</v>
      </c>
      <c r="AG51" s="42">
        <v>2.4799000000000002</v>
      </c>
      <c r="AH51" s="6">
        <v>0.17119999999999999</v>
      </c>
      <c r="AI51" s="42">
        <v>6.3701999999999995E-2</v>
      </c>
      <c r="AJ51" s="42">
        <v>98.7</v>
      </c>
      <c r="AK51" s="42">
        <v>-99</v>
      </c>
      <c r="AL51" s="53">
        <v>34.841900000000003</v>
      </c>
      <c r="AM51" s="504" t="s">
        <v>154</v>
      </c>
      <c r="AN51" s="505"/>
      <c r="AO51" s="509">
        <v>0</v>
      </c>
      <c r="AP51" s="510">
        <v>6.6210000000000004</v>
      </c>
      <c r="AQ51" s="504" t="s">
        <v>154</v>
      </c>
      <c r="AR51" s="508" t="s">
        <v>154</v>
      </c>
      <c r="AS51" s="512">
        <v>13.487076625566733</v>
      </c>
      <c r="AT51" s="502"/>
      <c r="AU51" s="512">
        <v>8.5266713871973199</v>
      </c>
      <c r="AV51" s="502"/>
      <c r="AW51" s="574">
        <v>0.90149793672627243</v>
      </c>
      <c r="AX51" s="502"/>
      <c r="AY51" s="511"/>
      <c r="AZ51" s="513" t="s">
        <v>154</v>
      </c>
      <c r="BA51" s="515" t="s">
        <v>154</v>
      </c>
      <c r="BB51" s="513" t="s">
        <v>154</v>
      </c>
      <c r="BD51" s="512" t="s">
        <v>154</v>
      </c>
      <c r="BE51" s="504" t="s">
        <v>154</v>
      </c>
      <c r="BF51" s="57"/>
      <c r="BG51" s="513" t="s">
        <v>154</v>
      </c>
      <c r="BI51" s="514" t="s">
        <v>154</v>
      </c>
    </row>
    <row r="52" spans="1:76" ht="15.75" customHeight="1">
      <c r="A52" s="51" t="s">
        <v>769</v>
      </c>
      <c r="B52" s="51">
        <v>3</v>
      </c>
      <c r="C52" s="51" t="s">
        <v>167</v>
      </c>
      <c r="D52" s="51" t="s">
        <v>168</v>
      </c>
      <c r="E52" s="52">
        <v>71</v>
      </c>
      <c r="F52" s="52">
        <v>46.379999999999768</v>
      </c>
      <c r="G52" s="52" t="s">
        <v>68</v>
      </c>
      <c r="H52" s="52">
        <v>71.772999999999996</v>
      </c>
      <c r="I52" s="52">
        <v>131</v>
      </c>
      <c r="J52" s="52">
        <v>52.71000000000015</v>
      </c>
      <c r="K52" s="52" t="s">
        <v>69</v>
      </c>
      <c r="L52" s="53">
        <v>131.8785</v>
      </c>
      <c r="M52" s="53">
        <v>-131.8785</v>
      </c>
      <c r="N52" s="501">
        <v>51</v>
      </c>
      <c r="P52" s="6"/>
      <c r="Q52" s="6" t="s">
        <v>274</v>
      </c>
      <c r="R52" s="6">
        <v>7</v>
      </c>
      <c r="S52" s="42">
        <v>458.01400000000001</v>
      </c>
      <c r="T52" s="571">
        <v>0.66800000000000004</v>
      </c>
      <c r="U52" s="571">
        <v>0.66790000000000005</v>
      </c>
      <c r="V52" s="571">
        <v>29.690080999999999</v>
      </c>
      <c r="W52" s="571">
        <v>29.689814999999999</v>
      </c>
      <c r="X52" s="571">
        <v>34.826356787024643</v>
      </c>
      <c r="Y52" s="571">
        <v>34.826123507044635</v>
      </c>
      <c r="Z52" s="571">
        <v>2.0072000000000001</v>
      </c>
      <c r="AA52" s="42">
        <v>6.6120252711586751</v>
      </c>
      <c r="AB52" s="42">
        <v>83.885373086943403</v>
      </c>
      <c r="AC52" s="42">
        <v>3.1035833499999999E-2</v>
      </c>
      <c r="AD52" s="6">
        <v>4.8000000000000001E-2</v>
      </c>
      <c r="AE52" s="42">
        <v>90.209400000000002</v>
      </c>
      <c r="AF52" s="6">
        <v>4.5572999999999997</v>
      </c>
      <c r="AG52" s="42">
        <v>2.5074999999999998</v>
      </c>
      <c r="AH52" s="6">
        <v>0.1724</v>
      </c>
      <c r="AI52" s="42">
        <v>6.3701999999999995E-2</v>
      </c>
      <c r="AJ52" s="42">
        <v>98.7</v>
      </c>
      <c r="AK52" s="42">
        <v>-99</v>
      </c>
      <c r="AL52" s="53">
        <v>34.8309</v>
      </c>
      <c r="AM52" s="504" t="s">
        <v>154</v>
      </c>
      <c r="AN52" s="505"/>
      <c r="AO52" s="509">
        <v>0.1</v>
      </c>
      <c r="AP52" s="510">
        <v>6.593</v>
      </c>
      <c r="AQ52" s="504" t="s">
        <v>154</v>
      </c>
      <c r="AR52" s="518" t="s">
        <v>154</v>
      </c>
      <c r="AS52" s="512">
        <v>13.471547231562793</v>
      </c>
      <c r="AT52" s="502"/>
      <c r="AU52" s="512">
        <v>8.3735449179315236</v>
      </c>
      <c r="AV52" s="502"/>
      <c r="AW52" s="574">
        <v>0.8975309491059148</v>
      </c>
      <c r="AX52" s="502"/>
      <c r="AY52" s="511"/>
      <c r="AZ52" s="513" t="s">
        <v>154</v>
      </c>
      <c r="BA52" s="515" t="s">
        <v>154</v>
      </c>
      <c r="BB52" s="513" t="s">
        <v>154</v>
      </c>
      <c r="BD52" s="512" t="s">
        <v>154</v>
      </c>
      <c r="BE52" s="504" t="s">
        <v>154</v>
      </c>
      <c r="BF52" s="57"/>
      <c r="BG52" s="513" t="s">
        <v>154</v>
      </c>
      <c r="BI52" s="514" t="s">
        <v>154</v>
      </c>
    </row>
    <row r="53" spans="1:76" ht="15.75" customHeight="1">
      <c r="A53" s="51" t="s">
        <v>769</v>
      </c>
      <c r="B53" s="51">
        <v>3</v>
      </c>
      <c r="C53" s="51" t="s">
        <v>167</v>
      </c>
      <c r="D53" s="51" t="s">
        <v>168</v>
      </c>
      <c r="E53" s="52">
        <v>71</v>
      </c>
      <c r="F53" s="52">
        <v>46.379999999999768</v>
      </c>
      <c r="G53" s="52" t="s">
        <v>68</v>
      </c>
      <c r="H53" s="52">
        <v>71.772999999999996</v>
      </c>
      <c r="I53" s="52">
        <v>131</v>
      </c>
      <c r="J53" s="52">
        <v>52.71000000000015</v>
      </c>
      <c r="K53" s="52" t="s">
        <v>69</v>
      </c>
      <c r="L53" s="53">
        <v>131.8785</v>
      </c>
      <c r="M53" s="53">
        <v>-131.8785</v>
      </c>
      <c r="N53" s="501">
        <v>52</v>
      </c>
      <c r="P53" s="6"/>
      <c r="Q53" s="6" t="s">
        <v>274</v>
      </c>
      <c r="R53" s="6">
        <v>8</v>
      </c>
      <c r="S53" s="42">
        <v>450.69799999999998</v>
      </c>
      <c r="T53" s="571">
        <v>0.67300000000000004</v>
      </c>
      <c r="U53" s="571">
        <v>0.67290000000000005</v>
      </c>
      <c r="V53" s="571">
        <v>29.690393</v>
      </c>
      <c r="W53" s="571">
        <v>29.690291999999999</v>
      </c>
      <c r="X53" s="571">
        <v>34.825443617975843</v>
      </c>
      <c r="Y53" s="571">
        <v>34.825424543457366</v>
      </c>
      <c r="Z53" s="571">
        <v>2.0070000000000001</v>
      </c>
      <c r="AA53" s="42">
        <v>6.6038535134972429</v>
      </c>
      <c r="AB53" s="42">
        <v>83.791956131282362</v>
      </c>
      <c r="AC53" s="42">
        <v>3.0119593E-2</v>
      </c>
      <c r="AD53" s="6">
        <v>4.6199999999999998E-2</v>
      </c>
      <c r="AE53" s="42">
        <v>90.205600000000004</v>
      </c>
      <c r="AF53" s="6">
        <v>4.5571000000000002</v>
      </c>
      <c r="AG53" s="42">
        <v>2.4799000000000002</v>
      </c>
      <c r="AH53" s="6">
        <v>0.17119999999999999</v>
      </c>
      <c r="AI53" s="42">
        <v>6.3701999999999995E-2</v>
      </c>
      <c r="AJ53" s="42">
        <v>98.69</v>
      </c>
      <c r="AK53" s="42">
        <v>-99</v>
      </c>
      <c r="AL53" s="53">
        <v>34.828899999999997</v>
      </c>
      <c r="AM53" s="504" t="s">
        <v>154</v>
      </c>
      <c r="AN53" s="505"/>
      <c r="AO53" s="509">
        <v>0.1</v>
      </c>
      <c r="AP53" s="510">
        <v>6.58</v>
      </c>
      <c r="AQ53" s="504" t="s">
        <v>154</v>
      </c>
      <c r="AR53" s="508" t="s">
        <v>154</v>
      </c>
      <c r="AS53" s="512">
        <v>13.494211393490108</v>
      </c>
      <c r="AT53" s="502"/>
      <c r="AU53" s="512">
        <v>8.4735014674140849</v>
      </c>
      <c r="AV53" s="502"/>
      <c r="AW53" s="574">
        <v>0.90248968363136184</v>
      </c>
      <c r="AX53" s="502"/>
      <c r="AY53" s="511"/>
      <c r="AZ53" s="513" t="s">
        <v>154</v>
      </c>
      <c r="BA53" s="515" t="s">
        <v>154</v>
      </c>
      <c r="BB53" s="513" t="s">
        <v>154</v>
      </c>
      <c r="BD53" s="512">
        <v>2159.1161852894566</v>
      </c>
      <c r="BE53" s="504">
        <v>6</v>
      </c>
      <c r="BF53" s="57"/>
      <c r="BG53" s="513">
        <v>2297.1340198838238</v>
      </c>
      <c r="BH53" s="502">
        <v>6</v>
      </c>
      <c r="BI53" s="514" t="s">
        <v>154</v>
      </c>
      <c r="BX53" s="503"/>
    </row>
    <row r="54" spans="1:76" ht="15.75" customHeight="1">
      <c r="A54" s="51" t="s">
        <v>769</v>
      </c>
      <c r="B54" s="51">
        <v>3</v>
      </c>
      <c r="C54" s="51" t="s">
        <v>167</v>
      </c>
      <c r="D54" s="51" t="s">
        <v>168</v>
      </c>
      <c r="E54" s="52">
        <v>71</v>
      </c>
      <c r="F54" s="52">
        <v>46.379999999999768</v>
      </c>
      <c r="G54" s="52" t="s">
        <v>68</v>
      </c>
      <c r="H54" s="52">
        <v>71.772999999999996</v>
      </c>
      <c r="I54" s="52">
        <v>131</v>
      </c>
      <c r="J54" s="52">
        <v>52.71000000000015</v>
      </c>
      <c r="K54" s="52" t="s">
        <v>69</v>
      </c>
      <c r="L54" s="53">
        <v>131.8785</v>
      </c>
      <c r="M54" s="53">
        <v>-131.8785</v>
      </c>
      <c r="N54" s="501">
        <v>53</v>
      </c>
      <c r="P54" s="6"/>
      <c r="Q54" s="6" t="s">
        <v>274</v>
      </c>
      <c r="R54" s="6">
        <v>9</v>
      </c>
      <c r="S54" s="42">
        <v>376.911</v>
      </c>
      <c r="T54" s="571">
        <v>0.58919999999999995</v>
      </c>
      <c r="U54" s="571">
        <v>0.5887</v>
      </c>
      <c r="V54" s="571">
        <v>29.553235000000001</v>
      </c>
      <c r="W54" s="571">
        <v>29.552562999999999</v>
      </c>
      <c r="X54" s="571">
        <v>34.784441664164845</v>
      </c>
      <c r="Y54" s="571">
        <v>34.784127505081564</v>
      </c>
      <c r="Z54" s="571">
        <v>1.9930000000000001</v>
      </c>
      <c r="AA54" s="42">
        <v>6.4857002621923252</v>
      </c>
      <c r="AB54" s="42">
        <v>82.091771882996582</v>
      </c>
      <c r="AC54" s="42">
        <v>3.2289312100000002E-2</v>
      </c>
      <c r="AD54" s="6">
        <v>5.04E-2</v>
      </c>
      <c r="AE54" s="42">
        <v>90.17</v>
      </c>
      <c r="AF54" s="6">
        <v>4.5552999999999999</v>
      </c>
      <c r="AG54" s="42">
        <v>2.5789</v>
      </c>
      <c r="AH54" s="6">
        <v>0.17519999999999999</v>
      </c>
      <c r="AI54" s="42">
        <v>6.3701999999999995E-2</v>
      </c>
      <c r="AJ54" s="42">
        <v>98.7</v>
      </c>
      <c r="AK54" s="42">
        <v>-99</v>
      </c>
      <c r="AL54" s="53">
        <v>34.787399999999998</v>
      </c>
      <c r="AM54" s="504" t="s">
        <v>154</v>
      </c>
      <c r="AN54" s="505"/>
      <c r="AO54" s="509">
        <v>0.1</v>
      </c>
      <c r="AP54" s="510">
        <v>6.4684999999999997</v>
      </c>
      <c r="AQ54" s="504">
        <v>6</v>
      </c>
      <c r="AR54" s="508" t="s">
        <v>154</v>
      </c>
      <c r="AS54" s="512">
        <v>13.616580005036903</v>
      </c>
      <c r="AT54" s="502"/>
      <c r="AU54" s="512">
        <v>9.3849728793348763</v>
      </c>
      <c r="AV54" s="502"/>
      <c r="AW54" s="574">
        <v>0.92529986244841822</v>
      </c>
      <c r="AX54" s="502"/>
      <c r="AY54" s="511"/>
      <c r="AZ54" s="513" t="s">
        <v>154</v>
      </c>
      <c r="BA54" s="515" t="s">
        <v>154</v>
      </c>
      <c r="BB54" s="513" t="s">
        <v>154</v>
      </c>
      <c r="BD54" s="512">
        <v>2162.0290353023956</v>
      </c>
      <c r="BE54" s="504" t="s">
        <v>154</v>
      </c>
      <c r="BF54" s="57"/>
      <c r="BG54" s="513">
        <v>2294.3160129673511</v>
      </c>
      <c r="BI54" s="514" t="s">
        <v>154</v>
      </c>
    </row>
    <row r="55" spans="1:76" ht="15.75" customHeight="1">
      <c r="A55" s="51" t="s">
        <v>769</v>
      </c>
      <c r="B55" s="51">
        <v>3</v>
      </c>
      <c r="C55" s="51" t="s">
        <v>167</v>
      </c>
      <c r="D55" s="51" t="s">
        <v>168</v>
      </c>
      <c r="E55" s="52">
        <v>71</v>
      </c>
      <c r="F55" s="52">
        <v>46.379999999999768</v>
      </c>
      <c r="G55" s="52" t="s">
        <v>68</v>
      </c>
      <c r="H55" s="52">
        <v>71.772999999999996</v>
      </c>
      <c r="I55" s="52">
        <v>131</v>
      </c>
      <c r="J55" s="52">
        <v>52.71000000000015</v>
      </c>
      <c r="K55" s="52" t="s">
        <v>69</v>
      </c>
      <c r="L55" s="53">
        <v>131.8785</v>
      </c>
      <c r="M55" s="53">
        <v>-131.8785</v>
      </c>
      <c r="N55" s="501">
        <v>54</v>
      </c>
      <c r="P55" s="6"/>
      <c r="Q55" s="6" t="s">
        <v>274</v>
      </c>
      <c r="R55" s="6">
        <v>10</v>
      </c>
      <c r="S55" s="42">
        <v>353.22</v>
      </c>
      <c r="T55" s="571">
        <v>0.53310000000000002</v>
      </c>
      <c r="U55" s="571">
        <v>0.53300000000000003</v>
      </c>
      <c r="V55" s="571">
        <v>29.478092</v>
      </c>
      <c r="W55" s="571">
        <v>29.478036999999997</v>
      </c>
      <c r="X55" s="571">
        <v>34.763461034536007</v>
      </c>
      <c r="Y55" s="571">
        <v>34.763501537850537</v>
      </c>
      <c r="Z55" s="571">
        <v>1.9814000000000001</v>
      </c>
      <c r="AA55" s="42">
        <v>6.4215500971681472</v>
      </c>
      <c r="AB55" s="42">
        <v>81.1503196376364</v>
      </c>
      <c r="AC55" s="42">
        <v>3.2289312100000002E-2</v>
      </c>
      <c r="AD55" s="6">
        <v>5.04E-2</v>
      </c>
      <c r="AE55" s="42">
        <v>90.104299999999995</v>
      </c>
      <c r="AF55" s="6">
        <v>4.5519999999999996</v>
      </c>
      <c r="AG55" s="42">
        <v>2.5697000000000001</v>
      </c>
      <c r="AH55" s="6">
        <v>0.1749</v>
      </c>
      <c r="AI55" s="42">
        <v>6.3701999999999995E-2</v>
      </c>
      <c r="AJ55" s="42">
        <v>98.71</v>
      </c>
      <c r="AK55" s="42">
        <v>-99</v>
      </c>
      <c r="AL55" s="53">
        <v>34.765300000000003</v>
      </c>
      <c r="AM55" s="504" t="s">
        <v>154</v>
      </c>
      <c r="AN55" s="505"/>
      <c r="AO55" s="509">
        <v>0</v>
      </c>
      <c r="AP55" s="510">
        <v>6.4009999999999998</v>
      </c>
      <c r="AQ55" s="504" t="s">
        <v>154</v>
      </c>
      <c r="AR55" s="508" t="s">
        <v>154</v>
      </c>
      <c r="AS55" s="512">
        <v>13.765857682821158</v>
      </c>
      <c r="AT55" s="502"/>
      <c r="AU55" s="512">
        <v>10.251718208112569</v>
      </c>
      <c r="AV55" s="502"/>
      <c r="AW55" s="574">
        <v>0.9491017881705639</v>
      </c>
      <c r="AX55" s="502"/>
      <c r="AY55" s="511"/>
      <c r="AZ55" s="513" t="s">
        <v>154</v>
      </c>
      <c r="BA55" s="515" t="s">
        <v>154</v>
      </c>
      <c r="BB55" s="513" t="s">
        <v>154</v>
      </c>
      <c r="BD55" s="512">
        <v>2166.595513986073</v>
      </c>
      <c r="BE55" s="504" t="s">
        <v>154</v>
      </c>
      <c r="BF55" s="57"/>
      <c r="BG55" s="513">
        <v>2298.9260268464923</v>
      </c>
      <c r="BI55" s="514" t="s">
        <v>154</v>
      </c>
    </row>
    <row r="56" spans="1:76" ht="15.75" customHeight="1">
      <c r="A56" s="51" t="s">
        <v>769</v>
      </c>
      <c r="B56" s="51">
        <v>3</v>
      </c>
      <c r="C56" s="51" t="s">
        <v>167</v>
      </c>
      <c r="D56" s="51" t="s">
        <v>168</v>
      </c>
      <c r="E56" s="52">
        <v>71</v>
      </c>
      <c r="F56" s="52">
        <v>46.379999999999768</v>
      </c>
      <c r="G56" s="52" t="s">
        <v>68</v>
      </c>
      <c r="H56" s="52">
        <v>71.772999999999996</v>
      </c>
      <c r="I56" s="52">
        <v>131</v>
      </c>
      <c r="J56" s="52">
        <v>52.71000000000015</v>
      </c>
      <c r="K56" s="52" t="s">
        <v>69</v>
      </c>
      <c r="L56" s="53">
        <v>131.8785</v>
      </c>
      <c r="M56" s="53">
        <v>-131.8785</v>
      </c>
      <c r="N56" s="501">
        <v>55</v>
      </c>
      <c r="P56" s="6"/>
      <c r="Q56" s="6" t="s">
        <v>274</v>
      </c>
      <c r="R56" s="6">
        <v>11</v>
      </c>
      <c r="S56" s="42">
        <v>320.245</v>
      </c>
      <c r="T56" s="571">
        <v>0.3896</v>
      </c>
      <c r="U56" s="571">
        <v>0.39300000000000002</v>
      </c>
      <c r="V56" s="571">
        <v>29.296507999999999</v>
      </c>
      <c r="W56" s="571">
        <v>29.300766999999997</v>
      </c>
      <c r="X56" s="571">
        <v>34.706850058499676</v>
      </c>
      <c r="Y56" s="571">
        <v>34.708607535070989</v>
      </c>
      <c r="Z56" s="571">
        <v>1.9661999999999999</v>
      </c>
      <c r="AA56" s="42">
        <v>6.3518992803725363</v>
      </c>
      <c r="AB56" s="42">
        <v>79.941187366158928</v>
      </c>
      <c r="AC56" s="42">
        <v>3.3253289499999998E-2</v>
      </c>
      <c r="AD56" s="6">
        <v>5.2299999999999999E-2</v>
      </c>
      <c r="AE56" s="42">
        <v>90.079899999999995</v>
      </c>
      <c r="AF56" s="6">
        <v>4.5507999999999997</v>
      </c>
      <c r="AG56" s="42">
        <v>2.6225999999999998</v>
      </c>
      <c r="AH56" s="6">
        <v>0.17699999999999999</v>
      </c>
      <c r="AI56" s="42">
        <v>6.3701999999999995E-2</v>
      </c>
      <c r="AJ56" s="42">
        <v>98.71</v>
      </c>
      <c r="AK56" s="42">
        <v>-99</v>
      </c>
      <c r="AL56" s="53">
        <v>34.709600000000002</v>
      </c>
      <c r="AM56" s="504" t="s">
        <v>154</v>
      </c>
      <c r="AN56" s="505"/>
      <c r="AO56" s="509">
        <v>0</v>
      </c>
      <c r="AP56" s="510">
        <v>6.33</v>
      </c>
      <c r="AQ56" s="504" t="s">
        <v>154</v>
      </c>
      <c r="AR56" s="508" t="s">
        <v>154</v>
      </c>
      <c r="AS56" s="512">
        <v>13.775814263412762</v>
      </c>
      <c r="AT56" s="502"/>
      <c r="AU56" s="512">
        <v>11.236263728001488</v>
      </c>
      <c r="AV56" s="502"/>
      <c r="AW56" s="574">
        <v>0.97687070151306743</v>
      </c>
      <c r="AX56" s="502"/>
      <c r="AY56" s="511"/>
      <c r="AZ56" s="513" t="s">
        <v>154</v>
      </c>
      <c r="BA56" s="515" t="s">
        <v>154</v>
      </c>
      <c r="BB56" s="513" t="s">
        <v>154</v>
      </c>
      <c r="BD56" s="512">
        <v>2169.7444193242159</v>
      </c>
      <c r="BE56" s="504" t="s">
        <v>154</v>
      </c>
      <c r="BF56" s="57"/>
      <c r="BG56" s="513">
        <v>2296.2419667213926</v>
      </c>
      <c r="BI56" s="514" t="s">
        <v>154</v>
      </c>
      <c r="BJ56" s="516">
        <v>0.12112800848771732</v>
      </c>
      <c r="BK56">
        <v>6</v>
      </c>
      <c r="BL56" t="s">
        <v>1224</v>
      </c>
    </row>
    <row r="57" spans="1:76" ht="15.75" customHeight="1">
      <c r="A57" s="51" t="s">
        <v>769</v>
      </c>
      <c r="B57" s="51">
        <v>3</v>
      </c>
      <c r="C57" s="51" t="s">
        <v>167</v>
      </c>
      <c r="D57" s="51" t="s">
        <v>168</v>
      </c>
      <c r="E57" s="52">
        <v>71</v>
      </c>
      <c r="F57" s="52">
        <v>46.379999999999768</v>
      </c>
      <c r="G57" s="52" t="s">
        <v>68</v>
      </c>
      <c r="H57" s="52">
        <v>71.772999999999996</v>
      </c>
      <c r="I57" s="52">
        <v>131</v>
      </c>
      <c r="J57" s="52">
        <v>52.71000000000015</v>
      </c>
      <c r="K57" s="52" t="s">
        <v>69</v>
      </c>
      <c r="L57" s="53">
        <v>131.8785</v>
      </c>
      <c r="M57" s="53">
        <v>-131.8785</v>
      </c>
      <c r="N57" s="501">
        <v>56</v>
      </c>
      <c r="P57" s="6"/>
      <c r="Q57" s="6" t="s">
        <v>274</v>
      </c>
      <c r="R57" s="6">
        <v>12</v>
      </c>
      <c r="S57" s="42">
        <v>251.501</v>
      </c>
      <c r="T57" s="571">
        <v>-0.2051</v>
      </c>
      <c r="U57" s="571">
        <v>-0.2082</v>
      </c>
      <c r="V57" s="571">
        <v>28.551323</v>
      </c>
      <c r="W57" s="571">
        <v>28.548452999999999</v>
      </c>
      <c r="X57" s="571">
        <v>34.433337801175377</v>
      </c>
      <c r="Y57" s="571">
        <v>34.433010757497172</v>
      </c>
      <c r="Z57" s="571">
        <v>1.9410000000000001</v>
      </c>
      <c r="AA57" s="42">
        <v>6.2896521286538123</v>
      </c>
      <c r="AB57" s="42">
        <v>77.791568839606825</v>
      </c>
      <c r="AC57" s="42">
        <v>3.5856747100000003E-2</v>
      </c>
      <c r="AD57" s="6">
        <v>5.74E-2</v>
      </c>
      <c r="AE57" s="42">
        <v>90.275099999999995</v>
      </c>
      <c r="AF57" s="6">
        <v>4.5605000000000002</v>
      </c>
      <c r="AG57" s="42">
        <v>3</v>
      </c>
      <c r="AH57" s="6">
        <v>0.19239999999999999</v>
      </c>
      <c r="AI57" s="42">
        <v>6.3701999999999995E-2</v>
      </c>
      <c r="AJ57" s="42">
        <v>84.51</v>
      </c>
      <c r="AK57" s="42">
        <v>-99</v>
      </c>
      <c r="AL57" s="53">
        <v>34.424799999999998</v>
      </c>
      <c r="AM57" s="504" t="s">
        <v>154</v>
      </c>
      <c r="AN57" s="505"/>
      <c r="AO57" s="509">
        <v>-0.5</v>
      </c>
      <c r="AP57" s="510">
        <v>6.2830000000000004</v>
      </c>
      <c r="AQ57" s="504" t="s">
        <v>154</v>
      </c>
      <c r="AR57" s="508" t="s">
        <v>154</v>
      </c>
      <c r="AS57" s="512">
        <v>12.556485598461814</v>
      </c>
      <c r="AT57" s="502"/>
      <c r="AU57" s="512">
        <v>13.32797988926812</v>
      </c>
      <c r="AV57" s="502"/>
      <c r="AW57" s="574">
        <v>0.96992847317744157</v>
      </c>
      <c r="AX57" s="502"/>
      <c r="AY57" s="511"/>
      <c r="AZ57" s="513" t="s">
        <v>154</v>
      </c>
      <c r="BA57" s="515" t="s">
        <v>154</v>
      </c>
      <c r="BB57" s="513" t="s">
        <v>154</v>
      </c>
      <c r="BD57" s="512">
        <v>2180.7639676744834</v>
      </c>
      <c r="BE57" s="504" t="s">
        <v>154</v>
      </c>
      <c r="BF57" s="57"/>
      <c r="BG57" s="513">
        <v>2287.0177541858325</v>
      </c>
      <c r="BI57" s="514" t="s">
        <v>154</v>
      </c>
      <c r="BJ57" s="516">
        <v>-9.1348360739870973E-2</v>
      </c>
      <c r="BK57" t="s">
        <v>154</v>
      </c>
    </row>
    <row r="58" spans="1:76" ht="15.75" customHeight="1">
      <c r="A58" s="51" t="s">
        <v>769</v>
      </c>
      <c r="B58" s="51">
        <v>3</v>
      </c>
      <c r="C58" s="51" t="s">
        <v>167</v>
      </c>
      <c r="D58" s="51" t="s">
        <v>168</v>
      </c>
      <c r="E58" s="52">
        <v>71</v>
      </c>
      <c r="F58" s="52">
        <v>46.379999999999768</v>
      </c>
      <c r="G58" s="52" t="s">
        <v>68</v>
      </c>
      <c r="H58" s="52">
        <v>71.772999999999996</v>
      </c>
      <c r="I58" s="52">
        <v>131</v>
      </c>
      <c r="J58" s="52">
        <v>52.71000000000015</v>
      </c>
      <c r="K58" s="52" t="s">
        <v>69</v>
      </c>
      <c r="L58" s="53">
        <v>131.8785</v>
      </c>
      <c r="M58" s="53">
        <v>-131.8785</v>
      </c>
      <c r="N58" s="501">
        <v>57</v>
      </c>
      <c r="P58" s="6"/>
      <c r="Q58" s="6" t="s">
        <v>274</v>
      </c>
      <c r="R58" s="6">
        <v>13</v>
      </c>
      <c r="S58" s="42">
        <v>219.13300000000001</v>
      </c>
      <c r="T58" s="571">
        <v>-0.73219999999999996</v>
      </c>
      <c r="U58" s="571">
        <v>-0.74250000000000005</v>
      </c>
      <c r="V58" s="571">
        <v>27.871929999999999</v>
      </c>
      <c r="W58" s="571">
        <v>27.859615999999999</v>
      </c>
      <c r="X58" s="571">
        <v>34.136314943782878</v>
      </c>
      <c r="Y58" s="571">
        <v>34.131300255899866</v>
      </c>
      <c r="Z58" s="571">
        <v>1.8986000000000001</v>
      </c>
      <c r="AA58" s="42">
        <v>6.1695680847273673</v>
      </c>
      <c r="AB58" s="42">
        <v>75.096596370434554</v>
      </c>
      <c r="AC58" s="42">
        <v>3.6820724499999999E-2</v>
      </c>
      <c r="AD58" s="6">
        <v>5.9299999999999999E-2</v>
      </c>
      <c r="AE58" s="42">
        <v>90.267600000000002</v>
      </c>
      <c r="AF58" s="6">
        <v>4.5601000000000003</v>
      </c>
      <c r="AG58" s="42">
        <v>3.1703000000000001</v>
      </c>
      <c r="AH58" s="6">
        <v>0.19939999999999999</v>
      </c>
      <c r="AI58" s="42">
        <v>6.3701999999999995E-2</v>
      </c>
      <c r="AJ58" s="42">
        <v>98.71</v>
      </c>
      <c r="AK58" s="42">
        <v>-99</v>
      </c>
      <c r="AL58" s="53">
        <v>34.1053</v>
      </c>
      <c r="AM58" s="504" t="s">
        <v>154</v>
      </c>
      <c r="AN58" s="505"/>
      <c r="AO58" s="509">
        <v>-1</v>
      </c>
      <c r="AP58" s="510">
        <v>6.1719999999999997</v>
      </c>
      <c r="AQ58" s="504" t="s">
        <v>154</v>
      </c>
      <c r="AR58" s="508" t="s">
        <v>154</v>
      </c>
      <c r="AS58" s="512">
        <v>13.236874903335316</v>
      </c>
      <c r="AT58" s="502"/>
      <c r="AU58" s="512">
        <v>19.625140113925472</v>
      </c>
      <c r="AV58" s="502"/>
      <c r="AW58" s="574">
        <v>1.1831540577716644</v>
      </c>
      <c r="AX58" s="502"/>
      <c r="AY58" s="511"/>
      <c r="AZ58" s="513" t="s">
        <v>154</v>
      </c>
      <c r="BA58" s="515" t="s">
        <v>154</v>
      </c>
      <c r="BB58" s="513" t="s">
        <v>154</v>
      </c>
      <c r="BD58" s="512">
        <v>2202.4067210132416</v>
      </c>
      <c r="BE58" s="504" t="s">
        <v>154</v>
      </c>
      <c r="BF58" s="57"/>
      <c r="BG58" s="513">
        <v>2286.9975546953701</v>
      </c>
      <c r="BI58" s="514" t="s">
        <v>154</v>
      </c>
      <c r="BJ58" s="516">
        <v>-0.45230158243139484</v>
      </c>
      <c r="BK58" t="s">
        <v>154</v>
      </c>
    </row>
    <row r="59" spans="1:76" ht="15.75" customHeight="1">
      <c r="A59" s="51" t="s">
        <v>769</v>
      </c>
      <c r="B59" s="51">
        <v>3</v>
      </c>
      <c r="C59" s="51" t="s">
        <v>167</v>
      </c>
      <c r="D59" s="51" t="s">
        <v>168</v>
      </c>
      <c r="E59" s="52">
        <v>71</v>
      </c>
      <c r="F59" s="52">
        <v>46.379999999999768</v>
      </c>
      <c r="G59" s="52" t="s">
        <v>68</v>
      </c>
      <c r="H59" s="52">
        <v>71.772999999999996</v>
      </c>
      <c r="I59" s="52">
        <v>131</v>
      </c>
      <c r="J59" s="52">
        <v>52.71000000000015</v>
      </c>
      <c r="K59" s="52" t="s">
        <v>69</v>
      </c>
      <c r="L59" s="53">
        <v>131.8785</v>
      </c>
      <c r="M59" s="53">
        <v>-131.8785</v>
      </c>
      <c r="N59" s="501">
        <v>58</v>
      </c>
      <c r="P59" s="6"/>
      <c r="Q59" s="6" t="s">
        <v>274</v>
      </c>
      <c r="R59" s="6">
        <v>14</v>
      </c>
      <c r="S59" s="42">
        <v>194.77</v>
      </c>
      <c r="T59" s="571">
        <v>-1.1404000000000001</v>
      </c>
      <c r="U59" s="571">
        <v>-1.1484000000000001</v>
      </c>
      <c r="V59" s="571">
        <v>27.166772000000002</v>
      </c>
      <c r="W59" s="571">
        <v>27.156314999999999</v>
      </c>
      <c r="X59" s="571">
        <v>33.652775719198409</v>
      </c>
      <c r="Y59" s="571">
        <v>33.647468067554748</v>
      </c>
      <c r="Z59" s="571">
        <v>1.843</v>
      </c>
      <c r="AA59" s="42">
        <v>5.9829836613173777</v>
      </c>
      <c r="AB59" s="42">
        <v>71.792753201900652</v>
      </c>
      <c r="AC59" s="42">
        <v>3.9906684099999999E-2</v>
      </c>
      <c r="AD59" s="6">
        <v>6.5299999999999997E-2</v>
      </c>
      <c r="AE59" s="42">
        <v>90.228200000000001</v>
      </c>
      <c r="AF59" s="6">
        <v>4.5582000000000003</v>
      </c>
      <c r="AG59" s="42">
        <v>3.4510000000000001</v>
      </c>
      <c r="AH59" s="6">
        <v>0.21079999999999999</v>
      </c>
      <c r="AI59" s="42">
        <v>6.3701999999999995E-2</v>
      </c>
      <c r="AJ59" s="42">
        <v>98.69</v>
      </c>
      <c r="AK59" s="42">
        <v>-99</v>
      </c>
      <c r="AL59" s="53">
        <v>33.621000000000002</v>
      </c>
      <c r="AM59" s="504" t="s">
        <v>154</v>
      </c>
      <c r="AN59" s="505"/>
      <c r="AO59" s="509">
        <v>-1.4</v>
      </c>
      <c r="AP59" s="510">
        <v>6</v>
      </c>
      <c r="AQ59" s="504" t="s">
        <v>154</v>
      </c>
      <c r="AR59" s="508" t="s">
        <v>154</v>
      </c>
      <c r="AS59" s="512">
        <v>15.542584880429162</v>
      </c>
      <c r="AT59" s="502"/>
      <c r="AU59" s="512">
        <v>30.052500533093035</v>
      </c>
      <c r="AV59" s="502"/>
      <c r="AW59" s="574">
        <v>1.6026629986244842</v>
      </c>
      <c r="AX59" s="502"/>
      <c r="AY59" s="511"/>
      <c r="AZ59" s="513" t="s">
        <v>154</v>
      </c>
      <c r="BA59" s="515" t="s">
        <v>154</v>
      </c>
      <c r="BB59" s="513" t="s">
        <v>154</v>
      </c>
      <c r="BD59" s="512">
        <v>2223.032032273914</v>
      </c>
      <c r="BE59" s="504">
        <v>6</v>
      </c>
      <c r="BF59" s="57"/>
      <c r="BG59" s="513">
        <v>2282.0890575486783</v>
      </c>
      <c r="BH59" s="502">
        <v>6</v>
      </c>
      <c r="BI59" s="514" t="s">
        <v>154</v>
      </c>
      <c r="BJ59" s="516">
        <v>-1.0753146651340348</v>
      </c>
      <c r="BK59" t="s">
        <v>154</v>
      </c>
      <c r="BX59" s="503"/>
    </row>
    <row r="60" spans="1:76" ht="15.75" customHeight="1">
      <c r="A60" s="51" t="s">
        <v>769</v>
      </c>
      <c r="B60" s="51">
        <v>3</v>
      </c>
      <c r="C60" s="51" t="s">
        <v>167</v>
      </c>
      <c r="D60" s="51" t="s">
        <v>168</v>
      </c>
      <c r="E60" s="52">
        <v>71</v>
      </c>
      <c r="F60" s="52">
        <v>46.379999999999768</v>
      </c>
      <c r="G60" s="52" t="s">
        <v>68</v>
      </c>
      <c r="H60" s="52">
        <v>71.772999999999996</v>
      </c>
      <c r="I60" s="52">
        <v>131</v>
      </c>
      <c r="J60" s="52">
        <v>52.71000000000015</v>
      </c>
      <c r="K60" s="52" t="s">
        <v>69</v>
      </c>
      <c r="L60" s="53">
        <v>131.8785</v>
      </c>
      <c r="M60" s="53">
        <v>-131.8785</v>
      </c>
      <c r="N60" s="501">
        <v>59</v>
      </c>
      <c r="P60" s="6"/>
      <c r="Q60" s="6" t="s">
        <v>274</v>
      </c>
      <c r="R60" s="6">
        <v>15</v>
      </c>
      <c r="S60" s="42">
        <v>168.56</v>
      </c>
      <c r="T60" s="571">
        <v>-1.3549</v>
      </c>
      <c r="U60" s="571">
        <v>-1.3546</v>
      </c>
      <c r="V60" s="571">
        <v>26.618328999999999</v>
      </c>
      <c r="W60" s="571">
        <v>26.612630999999997</v>
      </c>
      <c r="X60" s="571">
        <v>33.157620418048687</v>
      </c>
      <c r="Y60" s="571">
        <v>33.149473395827101</v>
      </c>
      <c r="Z60" s="571">
        <v>1.8864000000000001</v>
      </c>
      <c r="AA60" s="42">
        <v>6.1940563805410047</v>
      </c>
      <c r="AB60" s="42">
        <v>73.640391723704965</v>
      </c>
      <c r="AC60" s="42">
        <v>4.3907857600000003E-2</v>
      </c>
      <c r="AD60" s="6">
        <v>7.3099999999999998E-2</v>
      </c>
      <c r="AE60" s="42">
        <v>90.017899999999997</v>
      </c>
      <c r="AF60" s="6">
        <v>4.5476000000000001</v>
      </c>
      <c r="AG60" s="42">
        <v>3.4601999999999999</v>
      </c>
      <c r="AH60" s="6">
        <v>0.2112</v>
      </c>
      <c r="AI60" s="42">
        <v>6.3701999999999995E-2</v>
      </c>
      <c r="AJ60" s="42">
        <v>98.68</v>
      </c>
      <c r="AK60" s="42">
        <v>-99</v>
      </c>
      <c r="AL60" s="53">
        <v>33.143000000000001</v>
      </c>
      <c r="AM60" s="504" t="s">
        <v>154</v>
      </c>
      <c r="AN60" s="505"/>
      <c r="AO60" s="509">
        <v>-1.6</v>
      </c>
      <c r="AP60" s="510">
        <v>6.2204999999999995</v>
      </c>
      <c r="AQ60" s="504">
        <v>6</v>
      </c>
      <c r="AR60" s="508" t="s">
        <v>1225</v>
      </c>
      <c r="AS60" s="512">
        <v>15.977667907616382</v>
      </c>
      <c r="AT60" s="502"/>
      <c r="AU60" s="512">
        <v>33.776685205284686</v>
      </c>
      <c r="AV60" s="502"/>
      <c r="AW60" s="574">
        <v>1.7891114167812932</v>
      </c>
      <c r="AX60" s="502"/>
      <c r="AY60" s="511"/>
      <c r="AZ60" s="513" t="s">
        <v>154</v>
      </c>
      <c r="BA60" s="515" t="s">
        <v>154</v>
      </c>
      <c r="BB60" s="513" t="s">
        <v>154</v>
      </c>
      <c r="BD60" s="512">
        <v>2223.6737651074495</v>
      </c>
      <c r="BE60" s="504" t="s">
        <v>154</v>
      </c>
      <c r="BF60" s="57"/>
      <c r="BG60" s="513">
        <v>2268.1502239274755</v>
      </c>
      <c r="BI60" s="514" t="s">
        <v>154</v>
      </c>
      <c r="BJ60" s="516">
        <v>-1.3818774815503299</v>
      </c>
      <c r="BK60" t="s">
        <v>154</v>
      </c>
    </row>
    <row r="61" spans="1:76" ht="15.75" customHeight="1">
      <c r="A61" s="51" t="s">
        <v>769</v>
      </c>
      <c r="B61" s="51">
        <v>3</v>
      </c>
      <c r="C61" s="51" t="s">
        <v>167</v>
      </c>
      <c r="D61" s="51" t="s">
        <v>168</v>
      </c>
      <c r="E61" s="52">
        <v>71</v>
      </c>
      <c r="F61" s="52">
        <v>46.379999999999768</v>
      </c>
      <c r="G61" s="52" t="s">
        <v>68</v>
      </c>
      <c r="H61" s="52">
        <v>71.772999999999996</v>
      </c>
      <c r="I61" s="52">
        <v>131</v>
      </c>
      <c r="J61" s="52">
        <v>52.71000000000015</v>
      </c>
      <c r="K61" s="52" t="s">
        <v>69</v>
      </c>
      <c r="L61" s="53">
        <v>131.8785</v>
      </c>
      <c r="M61" s="53">
        <v>-131.8785</v>
      </c>
      <c r="N61" s="501">
        <v>61</v>
      </c>
      <c r="P61" s="6"/>
      <c r="Q61" s="6" t="s">
        <v>274</v>
      </c>
      <c r="R61" s="6">
        <v>17</v>
      </c>
      <c r="S61" s="42">
        <v>128.11699999999999</v>
      </c>
      <c r="T61" s="571">
        <v>-1.2641</v>
      </c>
      <c r="U61" s="571">
        <v>-1.264</v>
      </c>
      <c r="V61" s="571">
        <v>26.296621000000002</v>
      </c>
      <c r="W61" s="571">
        <v>26.296713999999998</v>
      </c>
      <c r="X61" s="571">
        <v>32.642037731872868</v>
      </c>
      <c r="Y61" s="571">
        <v>32.642055680474421</v>
      </c>
      <c r="Z61" s="571">
        <v>1.9399</v>
      </c>
      <c r="AA61" s="42">
        <v>6.4100788494585608</v>
      </c>
      <c r="AB61" s="42">
        <v>76.115844123215226</v>
      </c>
      <c r="AC61" s="42">
        <v>4.4631097300000006E-2</v>
      </c>
      <c r="AD61" s="6">
        <v>7.4499999999999997E-2</v>
      </c>
      <c r="AE61" s="42">
        <v>89.847200000000001</v>
      </c>
      <c r="AF61" s="6">
        <v>4.5391000000000004</v>
      </c>
      <c r="AG61" s="42">
        <v>3.3866000000000001</v>
      </c>
      <c r="AH61" s="6">
        <v>0.2082</v>
      </c>
      <c r="AI61" s="42">
        <v>6.3701999999999995E-2</v>
      </c>
      <c r="AJ61" s="42">
        <v>98.7</v>
      </c>
      <c r="AK61" s="42">
        <v>-99</v>
      </c>
      <c r="AL61" s="53">
        <v>32.753300000000003</v>
      </c>
      <c r="AM61" s="504" t="s">
        <v>154</v>
      </c>
      <c r="AN61" s="505"/>
      <c r="AO61" s="509">
        <v>-1.4</v>
      </c>
      <c r="AP61" s="510">
        <v>6.5019999999999998</v>
      </c>
      <c r="AQ61" s="504" t="s">
        <v>154</v>
      </c>
      <c r="AR61" s="508" t="s">
        <v>154</v>
      </c>
      <c r="AS61" s="512">
        <v>14.522534791449786</v>
      </c>
      <c r="AT61" s="502"/>
      <c r="AU61" s="512">
        <v>30.677999424601889</v>
      </c>
      <c r="AV61" s="502"/>
      <c r="AW61" s="574">
        <v>1.7494415405777166</v>
      </c>
      <c r="AX61" s="502"/>
      <c r="AY61" s="511"/>
      <c r="AZ61" s="513" t="s">
        <v>154</v>
      </c>
      <c r="BA61" s="515" t="s">
        <v>154</v>
      </c>
      <c r="BB61" s="513" t="s">
        <v>154</v>
      </c>
      <c r="BD61" s="512">
        <v>2208.1838758103386</v>
      </c>
      <c r="BE61" s="504" t="s">
        <v>154</v>
      </c>
      <c r="BF61" s="57"/>
      <c r="BG61" s="513">
        <v>2255.1603285790229</v>
      </c>
      <c r="BI61" s="514" t="s">
        <v>154</v>
      </c>
      <c r="BJ61" s="516">
        <v>-1.5124136997316824</v>
      </c>
      <c r="BK61" t="s">
        <v>154</v>
      </c>
    </row>
    <row r="62" spans="1:76" ht="15.75" customHeight="1">
      <c r="A62" s="51" t="s">
        <v>769</v>
      </c>
      <c r="B62" s="51">
        <v>3</v>
      </c>
      <c r="C62" s="51" t="s">
        <v>167</v>
      </c>
      <c r="D62" s="51" t="s">
        <v>168</v>
      </c>
      <c r="E62" s="52">
        <v>71</v>
      </c>
      <c r="F62" s="52">
        <v>46.379999999999768</v>
      </c>
      <c r="G62" s="52" t="s">
        <v>68</v>
      </c>
      <c r="H62" s="52">
        <v>71.772999999999996</v>
      </c>
      <c r="I62" s="52">
        <v>131</v>
      </c>
      <c r="J62" s="52">
        <v>52.71000000000015</v>
      </c>
      <c r="K62" s="52" t="s">
        <v>69</v>
      </c>
      <c r="L62" s="53">
        <v>131.8785</v>
      </c>
      <c r="M62" s="53">
        <v>-131.8785</v>
      </c>
      <c r="N62" s="501">
        <v>62</v>
      </c>
      <c r="O62" s="501">
        <v>3</v>
      </c>
      <c r="P62" s="6" t="s">
        <v>270</v>
      </c>
      <c r="Q62" s="6" t="s">
        <v>274</v>
      </c>
      <c r="R62" s="6">
        <v>18</v>
      </c>
      <c r="S62" s="42">
        <v>126.875</v>
      </c>
      <c r="T62" s="571">
        <v>-1.2533000000000001</v>
      </c>
      <c r="U62" s="571">
        <v>-1.2589999999999999</v>
      </c>
      <c r="V62" s="571">
        <v>26.298650000000002</v>
      </c>
      <c r="W62" s="571">
        <v>26.297794</v>
      </c>
      <c r="X62" s="571">
        <v>32.633781412263772</v>
      </c>
      <c r="Y62" s="571">
        <v>32.638827670894337</v>
      </c>
      <c r="Z62" s="571">
        <v>1.9429000000000001</v>
      </c>
      <c r="AA62" s="42">
        <v>6.4209958937304172</v>
      </c>
      <c r="AB62" s="42">
        <v>76.263133105653495</v>
      </c>
      <c r="AC62" s="42">
        <v>4.38596074E-2</v>
      </c>
      <c r="AD62" s="6">
        <v>7.2999999999999995E-2</v>
      </c>
      <c r="AE62" s="42">
        <v>89.819100000000006</v>
      </c>
      <c r="AF62" s="6">
        <v>4.5377000000000001</v>
      </c>
      <c r="AG62" s="42">
        <v>3.3935</v>
      </c>
      <c r="AH62" s="6">
        <v>0.20849999999999999</v>
      </c>
      <c r="AI62" s="42">
        <v>6.3701999999999995E-2</v>
      </c>
      <c r="AJ62" s="42">
        <v>98.7</v>
      </c>
      <c r="AK62" s="42">
        <v>-99</v>
      </c>
      <c r="AL62" s="53">
        <v>32.932699999999997</v>
      </c>
      <c r="AM62" s="504">
        <v>3</v>
      </c>
      <c r="AN62" s="6" t="s">
        <v>1226</v>
      </c>
      <c r="AO62" s="509">
        <v>-1.4</v>
      </c>
      <c r="AP62" s="510">
        <v>6.3869999999999996</v>
      </c>
      <c r="AQ62" s="504">
        <v>3</v>
      </c>
      <c r="AR62" s="6" t="s">
        <v>1227</v>
      </c>
      <c r="AS62" s="512">
        <v>15.375001030128388</v>
      </c>
      <c r="AT62" s="502">
        <v>3</v>
      </c>
      <c r="AU62" s="512">
        <v>32.488713842282216</v>
      </c>
      <c r="AV62" s="502">
        <v>3</v>
      </c>
      <c r="AW62" s="574">
        <v>1.7811774415405779</v>
      </c>
      <c r="AX62" s="502">
        <v>3</v>
      </c>
      <c r="AY62" s="57" t="s">
        <v>1228</v>
      </c>
      <c r="AZ62" s="513" t="s">
        <v>154</v>
      </c>
      <c r="BA62" s="515" t="s">
        <v>154</v>
      </c>
      <c r="BB62" s="513" t="s">
        <v>154</v>
      </c>
      <c r="BD62" s="512">
        <v>2215.2127093043987</v>
      </c>
      <c r="BE62" s="504">
        <v>3</v>
      </c>
      <c r="BF62" s="57" t="s">
        <v>1229</v>
      </c>
      <c r="BG62" s="513">
        <v>2259.1149365225351</v>
      </c>
      <c r="BH62" s="502">
        <v>3</v>
      </c>
      <c r="BI62" s="57" t="s">
        <v>1230</v>
      </c>
      <c r="BJ62" s="516">
        <v>-1.4807684844832489</v>
      </c>
      <c r="BK62">
        <v>36</v>
      </c>
      <c r="BL62" t="s">
        <v>1231</v>
      </c>
    </row>
    <row r="63" spans="1:76" ht="15.75" customHeight="1">
      <c r="A63" s="51" t="s">
        <v>769</v>
      </c>
      <c r="B63" s="51">
        <v>3</v>
      </c>
      <c r="C63" s="51" t="s">
        <v>167</v>
      </c>
      <c r="D63" s="51" t="s">
        <v>168</v>
      </c>
      <c r="E63" s="52">
        <v>71</v>
      </c>
      <c r="F63" s="52">
        <v>46.379999999999768</v>
      </c>
      <c r="G63" s="52" t="s">
        <v>68</v>
      </c>
      <c r="H63" s="52">
        <v>71.772999999999996</v>
      </c>
      <c r="I63" s="52">
        <v>131</v>
      </c>
      <c r="J63" s="52">
        <v>52.71000000000015</v>
      </c>
      <c r="K63" s="52" t="s">
        <v>69</v>
      </c>
      <c r="L63" s="53">
        <v>131.8785</v>
      </c>
      <c r="M63" s="53">
        <v>-131.8785</v>
      </c>
      <c r="N63" s="501">
        <v>63</v>
      </c>
      <c r="P63" s="6"/>
      <c r="Q63" s="6" t="s">
        <v>274</v>
      </c>
      <c r="R63" s="6">
        <v>19</v>
      </c>
      <c r="S63" s="42">
        <v>102.744</v>
      </c>
      <c r="T63" s="571">
        <v>-1.0864</v>
      </c>
      <c r="U63" s="571">
        <v>-1.0858000000000001</v>
      </c>
      <c r="V63" s="571">
        <v>26.220175000000001</v>
      </c>
      <c r="W63" s="571">
        <v>26.220564999999997</v>
      </c>
      <c r="X63" s="571">
        <v>32.360473233919485</v>
      </c>
      <c r="Y63" s="571">
        <v>32.360355780377262</v>
      </c>
      <c r="Z63" s="571">
        <v>2.0505</v>
      </c>
      <c r="AA63" s="42">
        <v>6.842545822867832</v>
      </c>
      <c r="AB63" s="42">
        <v>81.476665619043175</v>
      </c>
      <c r="AC63" s="42">
        <v>7.5823825000000011E-2</v>
      </c>
      <c r="AD63" s="6">
        <v>0.1353</v>
      </c>
      <c r="AE63" s="42">
        <v>89.924099999999996</v>
      </c>
      <c r="AF63" s="6">
        <v>4.5429000000000004</v>
      </c>
      <c r="AG63" s="42">
        <v>3.2324000000000002</v>
      </c>
      <c r="AH63" s="6">
        <v>0.20200000000000001</v>
      </c>
      <c r="AI63" s="42">
        <v>0.11874999999999999</v>
      </c>
      <c r="AJ63" s="42">
        <v>83.96</v>
      </c>
      <c r="AK63" s="42">
        <v>-99</v>
      </c>
      <c r="AL63" s="53">
        <v>32.548699999999997</v>
      </c>
      <c r="AM63" s="504" t="s">
        <v>154</v>
      </c>
      <c r="AN63" s="505"/>
      <c r="AO63" s="509">
        <v>-1.4</v>
      </c>
      <c r="AP63" s="510">
        <v>6.6859999999999999</v>
      </c>
      <c r="AQ63" s="504" t="s">
        <v>154</v>
      </c>
      <c r="AR63" s="508" t="s">
        <v>154</v>
      </c>
      <c r="AS63" s="512">
        <v>12.946291086224289</v>
      </c>
      <c r="AT63" s="502"/>
      <c r="AU63" s="512">
        <v>26.334929634499805</v>
      </c>
      <c r="AV63" s="502"/>
      <c r="AW63" s="574">
        <v>1.6720852819807428</v>
      </c>
      <c r="AX63" s="502"/>
      <c r="AY63" s="511"/>
      <c r="AZ63" s="513" t="s">
        <v>154</v>
      </c>
      <c r="BA63" s="515" t="s">
        <v>154</v>
      </c>
      <c r="BB63" s="513" t="s">
        <v>154</v>
      </c>
      <c r="BD63" s="512">
        <v>2192.1522187982955</v>
      </c>
      <c r="BE63" s="504" t="s">
        <v>154</v>
      </c>
      <c r="BF63" s="57"/>
      <c r="BG63" s="513">
        <v>2245.2999900469376</v>
      </c>
      <c r="BI63" s="514" t="s">
        <v>154</v>
      </c>
      <c r="BJ63" s="516">
        <v>-1.6300945355037784</v>
      </c>
      <c r="BK63" t="s">
        <v>154</v>
      </c>
    </row>
    <row r="64" spans="1:76" ht="15.75" customHeight="1">
      <c r="A64" s="51" t="s">
        <v>769</v>
      </c>
      <c r="B64" s="51">
        <v>3</v>
      </c>
      <c r="C64" s="51" t="s">
        <v>167</v>
      </c>
      <c r="D64" s="51" t="s">
        <v>168</v>
      </c>
      <c r="E64" s="52">
        <v>71</v>
      </c>
      <c r="F64" s="52">
        <v>46.379999999999768</v>
      </c>
      <c r="G64" s="52" t="s">
        <v>68</v>
      </c>
      <c r="H64" s="52">
        <v>71.772999999999996</v>
      </c>
      <c r="I64" s="52">
        <v>131</v>
      </c>
      <c r="J64" s="52">
        <v>52.71000000000015</v>
      </c>
      <c r="K64" s="52" t="s">
        <v>69</v>
      </c>
      <c r="L64" s="53">
        <v>131.8785</v>
      </c>
      <c r="M64" s="53">
        <v>-131.8785</v>
      </c>
      <c r="N64" s="501">
        <v>64</v>
      </c>
      <c r="P64" s="6"/>
      <c r="Q64" s="6" t="s">
        <v>274</v>
      </c>
      <c r="R64" s="6">
        <v>20</v>
      </c>
      <c r="S64" s="42">
        <v>77.555999999999997</v>
      </c>
      <c r="T64" s="571">
        <v>-0.76780000000000004</v>
      </c>
      <c r="U64" s="571">
        <v>-0.75770000000000004</v>
      </c>
      <c r="V64" s="571">
        <v>26.181636000000001</v>
      </c>
      <c r="W64" s="571">
        <v>26.189651999999999</v>
      </c>
      <c r="X64" s="571">
        <v>31.982724982644534</v>
      </c>
      <c r="Y64" s="571">
        <v>31.982788604651688</v>
      </c>
      <c r="Z64" s="571">
        <v>2.1659000000000002</v>
      </c>
      <c r="AA64" s="42">
        <v>7.19898001768399</v>
      </c>
      <c r="AB64" s="42">
        <v>86.223235289188196</v>
      </c>
      <c r="AC64" s="42">
        <v>0.112658233</v>
      </c>
      <c r="AD64" s="6">
        <v>0.20699999999999999</v>
      </c>
      <c r="AE64" s="42">
        <v>89.952200000000005</v>
      </c>
      <c r="AF64" s="6">
        <v>4.5444000000000004</v>
      </c>
      <c r="AG64" s="42">
        <v>3.3129</v>
      </c>
      <c r="AH64" s="6">
        <v>0.20519999999999999</v>
      </c>
      <c r="AI64" s="42">
        <v>0.53310999999999997</v>
      </c>
      <c r="AJ64" s="42">
        <v>38.07</v>
      </c>
      <c r="AK64" s="42">
        <v>-99</v>
      </c>
      <c r="AL64" s="53">
        <v>31.983699999999999</v>
      </c>
      <c r="AM64" s="504" t="s">
        <v>154</v>
      </c>
      <c r="AN64" s="505"/>
      <c r="AO64" s="509">
        <v>-0.9</v>
      </c>
      <c r="AP64" s="510">
        <v>7.234</v>
      </c>
      <c r="AQ64" s="504" t="s">
        <v>154</v>
      </c>
      <c r="AR64" s="508" t="s">
        <v>154</v>
      </c>
      <c r="AS64" s="512">
        <v>8.799610068464105</v>
      </c>
      <c r="AT64" s="502"/>
      <c r="AU64" s="512">
        <v>18.80794715388598</v>
      </c>
      <c r="AV64" s="502"/>
      <c r="AW64" s="574">
        <v>1.4092723521320496</v>
      </c>
      <c r="AX64" s="502"/>
      <c r="AY64" s="511"/>
      <c r="AZ64" s="513" t="s">
        <v>154</v>
      </c>
      <c r="BA64" s="515" t="s">
        <v>154</v>
      </c>
      <c r="BB64" s="513" t="s">
        <v>154</v>
      </c>
      <c r="BD64" s="512">
        <v>2129.4415459430297</v>
      </c>
      <c r="BE64" s="504" t="s">
        <v>154</v>
      </c>
      <c r="BF64" s="57"/>
      <c r="BG64" s="513">
        <v>2209.2562731529397</v>
      </c>
      <c r="BI64" s="514" t="s">
        <v>154</v>
      </c>
      <c r="BJ64" s="516">
        <v>-1.6300945355037784</v>
      </c>
      <c r="BK64" t="s">
        <v>154</v>
      </c>
    </row>
    <row r="65" spans="1:76" ht="15.75" customHeight="1">
      <c r="A65" s="51" t="s">
        <v>769</v>
      </c>
      <c r="B65" s="51">
        <v>3</v>
      </c>
      <c r="C65" s="51" t="s">
        <v>167</v>
      </c>
      <c r="D65" s="51" t="s">
        <v>168</v>
      </c>
      <c r="E65" s="52">
        <v>71</v>
      </c>
      <c r="F65" s="52">
        <v>46.379999999999768</v>
      </c>
      <c r="G65" s="52" t="s">
        <v>68</v>
      </c>
      <c r="H65" s="52">
        <v>71.772999999999996</v>
      </c>
      <c r="I65" s="52">
        <v>131</v>
      </c>
      <c r="J65" s="52">
        <v>52.71000000000015</v>
      </c>
      <c r="K65" s="52" t="s">
        <v>69</v>
      </c>
      <c r="L65" s="53">
        <v>131.8785</v>
      </c>
      <c r="M65" s="53">
        <v>-131.8785</v>
      </c>
      <c r="N65" s="501">
        <v>65</v>
      </c>
      <c r="P65" s="6"/>
      <c r="Q65" s="6" t="s">
        <v>274</v>
      </c>
      <c r="R65" s="6">
        <v>21</v>
      </c>
      <c r="S65" s="42">
        <v>53.134999999999998</v>
      </c>
      <c r="T65" s="571">
        <v>-9.1800000000000007E-2</v>
      </c>
      <c r="U65" s="571">
        <v>-5.2499999999999998E-2</v>
      </c>
      <c r="V65" s="571">
        <v>26.261454000000001</v>
      </c>
      <c r="W65" s="571">
        <v>26.269351999999998</v>
      </c>
      <c r="X65" s="571">
        <v>31.397048627016673</v>
      </c>
      <c r="Y65" s="571">
        <v>31.367039209723139</v>
      </c>
      <c r="Z65" s="571">
        <v>2.3481999999999998</v>
      </c>
      <c r="AA65" s="42">
        <v>7.8769884708414795</v>
      </c>
      <c r="AB65" s="42">
        <v>95.654446873736603</v>
      </c>
      <c r="AC65" s="42">
        <v>0.37039129599999998</v>
      </c>
      <c r="AD65" s="6">
        <v>0.70909999999999995</v>
      </c>
      <c r="AE65" s="42">
        <v>89.250500000000002</v>
      </c>
      <c r="AF65" s="6">
        <v>4.5092999999999996</v>
      </c>
      <c r="AG65" s="42">
        <v>3.1863999999999999</v>
      </c>
      <c r="AH65" s="6">
        <v>0.2</v>
      </c>
      <c r="AI65" s="42">
        <v>3.0798000000000001</v>
      </c>
      <c r="AJ65" s="42">
        <v>98.7</v>
      </c>
      <c r="AK65" s="42">
        <v>-99</v>
      </c>
      <c r="AL65" s="53">
        <v>31.3337</v>
      </c>
      <c r="AM65" s="504" t="s">
        <v>154</v>
      </c>
      <c r="AN65" s="505"/>
      <c r="AO65" s="509">
        <v>-0.1</v>
      </c>
      <c r="AP65" s="510">
        <v>8.0419999999999998</v>
      </c>
      <c r="AQ65" s="504" t="s">
        <v>154</v>
      </c>
      <c r="AR65" s="508" t="s">
        <v>154</v>
      </c>
      <c r="AS65" s="512">
        <v>2.7184148905172791</v>
      </c>
      <c r="AT65" s="502"/>
      <c r="AU65" s="512">
        <v>10.024695887936391</v>
      </c>
      <c r="AV65" s="502"/>
      <c r="AW65" s="574">
        <v>0.98976341127922973</v>
      </c>
      <c r="AX65" s="502"/>
      <c r="AY65" s="511"/>
      <c r="AZ65" s="513" t="s">
        <v>154</v>
      </c>
      <c r="BA65" s="515" t="s">
        <v>154</v>
      </c>
      <c r="BB65" s="513" t="s">
        <v>154</v>
      </c>
      <c r="BD65" s="512">
        <v>2072.6655115498925</v>
      </c>
      <c r="BE65" s="504" t="s">
        <v>154</v>
      </c>
      <c r="BF65" s="57"/>
      <c r="BG65" s="513">
        <v>2190.2726052560306</v>
      </c>
      <c r="BI65" s="514" t="s">
        <v>154</v>
      </c>
      <c r="BJ65" s="516">
        <v>-2.1492724187889767</v>
      </c>
      <c r="BK65" t="s">
        <v>154</v>
      </c>
    </row>
    <row r="66" spans="1:76" ht="15.75" customHeight="1">
      <c r="A66" s="51" t="s">
        <v>769</v>
      </c>
      <c r="B66" s="51">
        <v>3</v>
      </c>
      <c r="C66" s="51" t="s">
        <v>167</v>
      </c>
      <c r="D66" s="51" t="s">
        <v>168</v>
      </c>
      <c r="E66" s="52">
        <v>71</v>
      </c>
      <c r="F66" s="52">
        <v>46.379999999999768</v>
      </c>
      <c r="G66" s="52" t="s">
        <v>68</v>
      </c>
      <c r="H66" s="52">
        <v>71.772999999999996</v>
      </c>
      <c r="I66" s="52">
        <v>131</v>
      </c>
      <c r="J66" s="52">
        <v>52.71000000000015</v>
      </c>
      <c r="K66" s="52" t="s">
        <v>69</v>
      </c>
      <c r="L66" s="53">
        <v>131.8785</v>
      </c>
      <c r="M66" s="53">
        <v>-131.8785</v>
      </c>
      <c r="N66" s="501">
        <v>66</v>
      </c>
      <c r="P66" s="6"/>
      <c r="Q66" s="6" t="s">
        <v>274</v>
      </c>
      <c r="R66" s="6">
        <v>22</v>
      </c>
      <c r="S66" s="42">
        <v>31.873000000000001</v>
      </c>
      <c r="T66" s="571">
        <v>-0.84870000000000001</v>
      </c>
      <c r="U66" s="571">
        <v>-0.92149999999999999</v>
      </c>
      <c r="V66" s="571">
        <v>24.665174</v>
      </c>
      <c r="W66" s="571">
        <v>24.639505999999997</v>
      </c>
      <c r="X66" s="571">
        <v>30.05944765353512</v>
      </c>
      <c r="Y66" s="571">
        <v>30.097855577013362</v>
      </c>
      <c r="Z66" s="571">
        <v>2.5238</v>
      </c>
      <c r="AA66" s="42">
        <v>8.9972248554741086</v>
      </c>
      <c r="AB66" s="42">
        <v>106.07805317379322</v>
      </c>
      <c r="AC66" s="42">
        <v>0.10436330499999999</v>
      </c>
      <c r="AD66" s="6">
        <v>0.1908</v>
      </c>
      <c r="AE66" s="42">
        <v>89.839699999999993</v>
      </c>
      <c r="AF66" s="6">
        <v>4.5388000000000002</v>
      </c>
      <c r="AG66" s="42">
        <v>2.3534000000000002</v>
      </c>
      <c r="AH66" s="6">
        <v>0.1661</v>
      </c>
      <c r="AI66" s="42">
        <v>12.244</v>
      </c>
      <c r="AJ66" s="42">
        <v>98.71</v>
      </c>
      <c r="AK66" s="42">
        <v>-99</v>
      </c>
      <c r="AL66" s="53">
        <v>30.018799999999999</v>
      </c>
      <c r="AM66" s="504" t="s">
        <v>154</v>
      </c>
      <c r="AN66" s="505"/>
      <c r="AO66" s="509">
        <v>-0.7</v>
      </c>
      <c r="AP66" s="510">
        <v>8.9870000000000001</v>
      </c>
      <c r="AQ66" s="504" t="s">
        <v>154</v>
      </c>
      <c r="AR66" s="508" t="s">
        <v>154</v>
      </c>
      <c r="AS66" s="512">
        <v>0</v>
      </c>
      <c r="AT66" s="502"/>
      <c r="AU66" s="512">
        <v>3.4348717368562838</v>
      </c>
      <c r="AV66" s="502"/>
      <c r="AW66" s="574">
        <v>0.65951169188445669</v>
      </c>
      <c r="AX66" s="502"/>
      <c r="AY66" s="511"/>
      <c r="AZ66" s="513" t="s">
        <v>154</v>
      </c>
      <c r="BA66" s="515" t="s">
        <v>154</v>
      </c>
      <c r="BB66" s="513" t="s">
        <v>154</v>
      </c>
      <c r="BD66" s="512">
        <v>2026.9310941067879</v>
      </c>
      <c r="BE66" s="504" t="s">
        <v>154</v>
      </c>
      <c r="BF66" s="57"/>
      <c r="BG66" s="513">
        <v>2136.1753079338723</v>
      </c>
      <c r="BI66" s="514" t="s">
        <v>154</v>
      </c>
      <c r="BJ66" s="516">
        <v>-3.0481928850553786</v>
      </c>
      <c r="BK66" t="s">
        <v>154</v>
      </c>
      <c r="BL66" t="s">
        <v>1232</v>
      </c>
    </row>
    <row r="67" spans="1:76" ht="15.75" customHeight="1">
      <c r="A67" s="51" t="s">
        <v>769</v>
      </c>
      <c r="B67" s="51">
        <v>3</v>
      </c>
      <c r="C67" s="51" t="s">
        <v>167</v>
      </c>
      <c r="D67" s="51" t="s">
        <v>168</v>
      </c>
      <c r="E67" s="52">
        <v>71</v>
      </c>
      <c r="F67" s="52">
        <v>46.379999999999768</v>
      </c>
      <c r="G67" s="52" t="s">
        <v>68</v>
      </c>
      <c r="H67" s="52">
        <v>71.772999999999996</v>
      </c>
      <c r="I67" s="52">
        <v>131</v>
      </c>
      <c r="J67" s="52">
        <v>52.71000000000015</v>
      </c>
      <c r="K67" s="52" t="s">
        <v>69</v>
      </c>
      <c r="L67" s="53">
        <v>131.8785</v>
      </c>
      <c r="M67" s="53">
        <v>-131.8785</v>
      </c>
      <c r="N67" s="501">
        <v>67</v>
      </c>
      <c r="P67" s="6"/>
      <c r="Q67" s="6" t="s">
        <v>274</v>
      </c>
      <c r="R67" s="6">
        <v>23</v>
      </c>
      <c r="S67" s="42">
        <v>15.536</v>
      </c>
      <c r="T67" s="571">
        <v>-0.76100000000000001</v>
      </c>
      <c r="U67" s="571">
        <v>-0.78339999999999999</v>
      </c>
      <c r="V67" s="571">
        <v>23.491239</v>
      </c>
      <c r="W67" s="571">
        <v>23.265362</v>
      </c>
      <c r="X67" s="571">
        <v>28.420426118906995</v>
      </c>
      <c r="Y67" s="571">
        <v>28.1421646190175</v>
      </c>
      <c r="Z67" s="571">
        <v>2.4382000000000001</v>
      </c>
      <c r="AA67" s="42">
        <v>8.7113207108565813</v>
      </c>
      <c r="AB67" s="42">
        <v>101.7653445246583</v>
      </c>
      <c r="AC67" s="42">
        <v>6.6954000999999999E-2</v>
      </c>
      <c r="AD67" s="6">
        <v>0.11799999999999999</v>
      </c>
      <c r="AE67" s="42">
        <v>89.732699999999994</v>
      </c>
      <c r="AF67" s="6">
        <v>4.5334000000000003</v>
      </c>
      <c r="AG67" s="42">
        <v>2.1324999999999998</v>
      </c>
      <c r="AH67" s="6">
        <v>0.157</v>
      </c>
      <c r="AI67" s="42">
        <v>32.700000000000003</v>
      </c>
      <c r="AJ67" s="42">
        <v>98.71</v>
      </c>
      <c r="AK67" s="42">
        <v>-99</v>
      </c>
      <c r="AL67" s="53">
        <v>28.184899999999999</v>
      </c>
      <c r="AM67" s="51">
        <v>6</v>
      </c>
      <c r="AN67" s="505"/>
      <c r="AO67" s="509">
        <v>-0.3</v>
      </c>
      <c r="AP67" s="510">
        <v>8.8810000000000002</v>
      </c>
      <c r="AQ67" s="504" t="s">
        <v>154</v>
      </c>
      <c r="AR67" s="508" t="s">
        <v>154</v>
      </c>
      <c r="AS67" s="512">
        <v>0</v>
      </c>
      <c r="AT67" s="502"/>
      <c r="AU67" s="512">
        <v>2.7051590914971122</v>
      </c>
      <c r="AV67" s="502"/>
      <c r="AW67" s="574">
        <v>0.57918019257221454</v>
      </c>
      <c r="AX67" s="502"/>
      <c r="AY67" s="511"/>
      <c r="AZ67" s="513" t="s">
        <v>154</v>
      </c>
      <c r="BA67" s="515" t="s">
        <v>154</v>
      </c>
      <c r="BB67" s="513" t="s">
        <v>154</v>
      </c>
      <c r="BD67" s="512">
        <v>1950.6590912888762</v>
      </c>
      <c r="BE67" s="504" t="s">
        <v>154</v>
      </c>
      <c r="BF67" s="57"/>
      <c r="BG67" s="513">
        <v>2038.7084199320252</v>
      </c>
      <c r="BI67" s="514" t="s">
        <v>154</v>
      </c>
      <c r="BJ67" s="516">
        <v>-3.4803467800695076</v>
      </c>
      <c r="BK67" t="s">
        <v>154</v>
      </c>
    </row>
    <row r="68" spans="1:76" ht="15.75" customHeight="1">
      <c r="A68" s="51" t="s">
        <v>769</v>
      </c>
      <c r="B68" s="51">
        <v>3</v>
      </c>
      <c r="C68" s="51" t="s">
        <v>167</v>
      </c>
      <c r="D68" s="51" t="s">
        <v>168</v>
      </c>
      <c r="E68" s="52">
        <v>71</v>
      </c>
      <c r="F68" s="52">
        <v>46.379999999999768</v>
      </c>
      <c r="G68" s="52" t="s">
        <v>68</v>
      </c>
      <c r="H68" s="52">
        <v>71.772999999999996</v>
      </c>
      <c r="I68" s="52">
        <v>131</v>
      </c>
      <c r="J68" s="52">
        <v>52.71000000000015</v>
      </c>
      <c r="K68" s="52" t="s">
        <v>69</v>
      </c>
      <c r="L68" s="53">
        <v>131.8785</v>
      </c>
      <c r="M68" s="53">
        <v>-131.8785</v>
      </c>
      <c r="N68" s="501">
        <v>68</v>
      </c>
      <c r="P68" s="6"/>
      <c r="Q68" s="6" t="s">
        <v>275</v>
      </c>
      <c r="R68" s="6">
        <v>24</v>
      </c>
      <c r="S68" s="42">
        <v>5.2169999999999996</v>
      </c>
      <c r="T68" s="571">
        <v>-0.67400000000000004</v>
      </c>
      <c r="U68" s="571">
        <v>-0.69489999999999996</v>
      </c>
      <c r="V68" s="571">
        <v>22.211129</v>
      </c>
      <c r="W68" s="571">
        <v>22.210535999999998</v>
      </c>
      <c r="X68" s="571">
        <v>26.658066244982731</v>
      </c>
      <c r="Y68" s="571">
        <v>26.675756334262299</v>
      </c>
      <c r="Z68" s="571">
        <v>2.4323000000000001</v>
      </c>
      <c r="AA68" s="42">
        <v>8.6798408294180263</v>
      </c>
      <c r="AB68" s="42">
        <v>100.3803532877305</v>
      </c>
      <c r="AC68" s="42">
        <v>5.5140914800000003E-2</v>
      </c>
      <c r="AD68" s="6">
        <v>9.4899999999999998E-2</v>
      </c>
      <c r="AE68" s="42">
        <v>89.854699999999994</v>
      </c>
      <c r="AF68" s="6">
        <v>4.5395000000000003</v>
      </c>
      <c r="AG68" s="42">
        <v>2.0657000000000001</v>
      </c>
      <c r="AH68" s="6">
        <v>0.15429999999999999</v>
      </c>
      <c r="AI68" s="42">
        <v>89.019000000000005</v>
      </c>
      <c r="AJ68" s="42">
        <v>98.71</v>
      </c>
      <c r="AK68" s="42">
        <v>-99</v>
      </c>
      <c r="AL68" s="53">
        <v>26.587599999999998</v>
      </c>
      <c r="AM68" s="504" t="s">
        <v>154</v>
      </c>
      <c r="AN68" s="505"/>
      <c r="AO68" s="509">
        <v>-0.7</v>
      </c>
      <c r="AP68" s="510">
        <v>8.641</v>
      </c>
      <c r="AQ68" s="504" t="s">
        <v>154</v>
      </c>
      <c r="AR68" s="508" t="s">
        <v>154</v>
      </c>
      <c r="AS68" s="512">
        <v>0</v>
      </c>
      <c r="AT68" s="502"/>
      <c r="AU68" s="512">
        <v>2.7160586440654826</v>
      </c>
      <c r="AV68" s="502"/>
      <c r="AW68" s="574">
        <v>0.54446905089408537</v>
      </c>
      <c r="AX68" s="502"/>
      <c r="AY68" s="511"/>
      <c r="AZ68" s="513" t="s">
        <v>154</v>
      </c>
      <c r="BA68" s="515" t="s">
        <v>154</v>
      </c>
      <c r="BB68" s="513" t="s">
        <v>154</v>
      </c>
      <c r="BD68" s="512">
        <v>1829.0107886187966</v>
      </c>
      <c r="BE68" s="504" t="s">
        <v>154</v>
      </c>
      <c r="BF68" s="57"/>
      <c r="BG68" s="513">
        <v>1899.2605119733112</v>
      </c>
      <c r="BI68" s="514" t="s">
        <v>154</v>
      </c>
      <c r="BJ68" s="516">
        <v>-3.389366963061323</v>
      </c>
      <c r="BK68" t="s">
        <v>154</v>
      </c>
    </row>
    <row r="69" spans="1:76" ht="15.75" customHeight="1">
      <c r="A69" s="51" t="s">
        <v>769</v>
      </c>
      <c r="B69" s="51">
        <v>4</v>
      </c>
      <c r="C69" s="51" t="s">
        <v>142</v>
      </c>
      <c r="D69" s="51" t="s">
        <v>169</v>
      </c>
      <c r="E69" s="52">
        <v>72</v>
      </c>
      <c r="F69" s="52">
        <v>20.960000000000036</v>
      </c>
      <c r="G69" s="52" t="s">
        <v>68</v>
      </c>
      <c r="H69" s="52">
        <v>72.349333333333334</v>
      </c>
      <c r="I69" s="52">
        <v>134</v>
      </c>
      <c r="J69" s="52">
        <v>8.9999999999577085E-2</v>
      </c>
      <c r="K69" s="52" t="s">
        <v>69</v>
      </c>
      <c r="L69" s="53">
        <v>134.00149999999999</v>
      </c>
      <c r="M69" s="53">
        <v>-134.00149999999999</v>
      </c>
      <c r="N69" s="501">
        <v>69</v>
      </c>
      <c r="P69" s="6"/>
      <c r="Q69" s="6" t="s">
        <v>274</v>
      </c>
      <c r="R69" s="6">
        <v>1</v>
      </c>
      <c r="S69" s="42">
        <v>2086.08</v>
      </c>
      <c r="T69" s="571">
        <v>-0.38950000000000001</v>
      </c>
      <c r="U69" s="571">
        <v>-0.38940000000000002</v>
      </c>
      <c r="V69" s="571">
        <v>29.572141999999999</v>
      </c>
      <c r="W69" s="571">
        <v>29.571878999999999</v>
      </c>
      <c r="X69" s="571">
        <v>34.95092130411151</v>
      </c>
      <c r="Y69" s="571">
        <v>34.950463514757224</v>
      </c>
      <c r="Z69" s="571">
        <v>1.6383000000000001</v>
      </c>
      <c r="AA69" s="42">
        <v>6.4983478081020456</v>
      </c>
      <c r="AB69" s="42">
        <v>80.276361467394011</v>
      </c>
      <c r="AC69" s="42">
        <v>3.0505594599999998E-2</v>
      </c>
      <c r="AD69" s="6">
        <v>4.7E-2</v>
      </c>
      <c r="AE69" s="42">
        <v>89.839699999999993</v>
      </c>
      <c r="AF69" s="6">
        <v>4.5388000000000002</v>
      </c>
      <c r="AG69" s="42">
        <v>2.4430999999999998</v>
      </c>
      <c r="AH69" s="6">
        <v>0.16969999999999999</v>
      </c>
      <c r="AI69" s="42">
        <v>6.3701999999999995E-2</v>
      </c>
      <c r="AJ69" s="42">
        <v>10.35</v>
      </c>
      <c r="AK69" s="42">
        <v>-99</v>
      </c>
      <c r="AL69" s="53">
        <v>34.952399999999997</v>
      </c>
      <c r="AM69" s="51">
        <v>3</v>
      </c>
      <c r="AN69" s="505" t="s">
        <v>1233</v>
      </c>
      <c r="AO69" s="509">
        <v>-0.7</v>
      </c>
      <c r="AP69" s="510">
        <v>6.4945000000000004</v>
      </c>
      <c r="AQ69" s="504">
        <v>6</v>
      </c>
      <c r="AR69" s="508" t="s">
        <v>154</v>
      </c>
      <c r="AS69" s="512">
        <v>15.21481832068651</v>
      </c>
      <c r="AT69" s="502"/>
      <c r="AU69" s="512">
        <v>15.417122015037732</v>
      </c>
      <c r="AV69" s="502"/>
      <c r="AW69" s="574">
        <v>1.0334002751031637</v>
      </c>
      <c r="AX69" s="502"/>
      <c r="AY69" s="511"/>
      <c r="AZ69" s="513" t="s">
        <v>154</v>
      </c>
      <c r="BA69" s="515" t="s">
        <v>154</v>
      </c>
      <c r="BB69" s="513" t="s">
        <v>154</v>
      </c>
      <c r="BD69" s="512" t="s">
        <v>154</v>
      </c>
      <c r="BE69" s="504" t="s">
        <v>154</v>
      </c>
      <c r="BF69" s="57"/>
      <c r="BG69" s="513" t="s">
        <v>154</v>
      </c>
      <c r="BI69" s="514" t="s">
        <v>154</v>
      </c>
    </row>
    <row r="70" spans="1:76" ht="15.75" customHeight="1">
      <c r="A70" s="51" t="s">
        <v>769</v>
      </c>
      <c r="B70" s="51">
        <v>4</v>
      </c>
      <c r="C70" s="51" t="s">
        <v>142</v>
      </c>
      <c r="D70" s="51" t="s">
        <v>169</v>
      </c>
      <c r="E70" s="52">
        <v>72</v>
      </c>
      <c r="F70" s="52">
        <v>20.960000000000036</v>
      </c>
      <c r="G70" s="52" t="s">
        <v>68</v>
      </c>
      <c r="H70" s="52">
        <v>72.349333333333334</v>
      </c>
      <c r="I70" s="52">
        <v>134</v>
      </c>
      <c r="J70" s="52">
        <v>8.9999999999577085E-2</v>
      </c>
      <c r="K70" s="52" t="s">
        <v>69</v>
      </c>
      <c r="L70" s="53">
        <v>134.00149999999999</v>
      </c>
      <c r="M70" s="53">
        <v>-134.00149999999999</v>
      </c>
      <c r="N70" s="501">
        <v>70</v>
      </c>
      <c r="P70" s="6"/>
      <c r="Q70" s="6" t="s">
        <v>274</v>
      </c>
      <c r="R70" s="6">
        <v>2</v>
      </c>
      <c r="S70" s="42">
        <v>1524.4680000000001</v>
      </c>
      <c r="T70" s="571">
        <v>-0.29909999999999998</v>
      </c>
      <c r="U70" s="571">
        <v>-0.29849999999999999</v>
      </c>
      <c r="V70" s="571">
        <v>29.388515000000002</v>
      </c>
      <c r="W70" s="571">
        <v>29.388523999999997</v>
      </c>
      <c r="X70" s="571">
        <v>34.911517381596106</v>
      </c>
      <c r="Y70" s="571">
        <v>34.910853009698066</v>
      </c>
      <c r="Z70" s="571">
        <v>1.7999000000000001</v>
      </c>
      <c r="AA70" s="42">
        <v>6.8334208307255757</v>
      </c>
      <c r="AB70" s="42">
        <v>84.592717171882398</v>
      </c>
      <c r="AC70" s="42">
        <v>2.9252115999999998E-2</v>
      </c>
      <c r="AD70" s="6">
        <v>4.4499999999999998E-2</v>
      </c>
      <c r="AE70" s="42">
        <v>90.111800000000002</v>
      </c>
      <c r="AF70" s="6">
        <v>4.5523999999999996</v>
      </c>
      <c r="AG70" s="42">
        <v>2.6547999999999998</v>
      </c>
      <c r="AH70" s="6">
        <v>0.1784</v>
      </c>
      <c r="AI70" s="42">
        <v>6.3701999999999995E-2</v>
      </c>
      <c r="AJ70" s="42">
        <v>98.69</v>
      </c>
      <c r="AK70" s="42">
        <v>-99</v>
      </c>
      <c r="AL70" s="53">
        <v>34.914900000000003</v>
      </c>
      <c r="AM70" s="504" t="s">
        <v>154</v>
      </c>
      <c r="AN70" s="505"/>
      <c r="AO70" s="509">
        <v>-0.7</v>
      </c>
      <c r="AP70" s="510">
        <v>6.8410000000000002</v>
      </c>
      <c r="AQ70" s="504" t="s">
        <v>154</v>
      </c>
      <c r="AR70" s="508" t="s">
        <v>154</v>
      </c>
      <c r="AS70" s="512">
        <v>13.888362268916818</v>
      </c>
      <c r="AT70" s="502"/>
      <c r="AU70" s="512">
        <v>9.427155717267679</v>
      </c>
      <c r="AV70" s="502"/>
      <c r="AW70" s="574">
        <v>0.93521733149931219</v>
      </c>
      <c r="AX70" s="502"/>
      <c r="AY70" s="511"/>
      <c r="AZ70" s="513" t="s">
        <v>154</v>
      </c>
      <c r="BA70" s="515" t="s">
        <v>154</v>
      </c>
      <c r="BB70" s="513" t="s">
        <v>154</v>
      </c>
      <c r="BD70" s="512" t="s">
        <v>154</v>
      </c>
      <c r="BE70" s="504" t="s">
        <v>154</v>
      </c>
      <c r="BF70" s="57"/>
      <c r="BG70" s="513" t="s">
        <v>154</v>
      </c>
      <c r="BI70" s="514" t="s">
        <v>154</v>
      </c>
    </row>
    <row r="71" spans="1:76" ht="15.75" customHeight="1">
      <c r="A71" s="51" t="s">
        <v>769</v>
      </c>
      <c r="B71" s="51">
        <v>4</v>
      </c>
      <c r="C71" s="51" t="s">
        <v>142</v>
      </c>
      <c r="D71" s="51" t="s">
        <v>169</v>
      </c>
      <c r="E71" s="52">
        <v>72</v>
      </c>
      <c r="F71" s="52">
        <v>20.960000000000036</v>
      </c>
      <c r="G71" s="52" t="s">
        <v>68</v>
      </c>
      <c r="H71" s="52">
        <v>72.349333333333334</v>
      </c>
      <c r="I71" s="52">
        <v>134</v>
      </c>
      <c r="J71" s="52">
        <v>8.9999999999577085E-2</v>
      </c>
      <c r="K71" s="52" t="s">
        <v>69</v>
      </c>
      <c r="L71" s="53">
        <v>134.00149999999999</v>
      </c>
      <c r="M71" s="53">
        <v>-134.00149999999999</v>
      </c>
      <c r="N71" s="501">
        <v>71</v>
      </c>
      <c r="P71" s="6"/>
      <c r="Q71" s="6" t="s">
        <v>274</v>
      </c>
      <c r="R71" s="6">
        <v>3</v>
      </c>
      <c r="S71" s="42">
        <v>1016.638</v>
      </c>
      <c r="T71" s="571">
        <v>1.0999999999999999E-2</v>
      </c>
      <c r="U71" s="571">
        <v>1.17E-2</v>
      </c>
      <c r="V71" s="571">
        <v>29.411488000000002</v>
      </c>
      <c r="W71" s="571">
        <v>29.411584999999999</v>
      </c>
      <c r="X71" s="571">
        <v>34.877681874219313</v>
      </c>
      <c r="Y71" s="571">
        <v>34.877020545604402</v>
      </c>
      <c r="Z71" s="571">
        <v>1.9151</v>
      </c>
      <c r="AA71" s="42">
        <v>6.8646797215825313</v>
      </c>
      <c r="AB71" s="42">
        <v>85.65122875448408</v>
      </c>
      <c r="AC71" s="42">
        <v>2.9782354899999999E-2</v>
      </c>
      <c r="AD71" s="6">
        <v>4.5600000000000002E-2</v>
      </c>
      <c r="AE71" s="42">
        <v>90.100499999999997</v>
      </c>
      <c r="AF71" s="6">
        <v>4.5518000000000001</v>
      </c>
      <c r="AG71" s="42">
        <v>2.4845000000000002</v>
      </c>
      <c r="AH71" s="6">
        <v>0.1714</v>
      </c>
      <c r="AI71" s="42">
        <v>6.3701999999999995E-2</v>
      </c>
      <c r="AJ71" s="42">
        <v>98.7</v>
      </c>
      <c r="AK71" s="42">
        <v>-99</v>
      </c>
      <c r="AL71" s="53">
        <v>34.879449999999999</v>
      </c>
      <c r="AM71" s="51">
        <v>6</v>
      </c>
      <c r="AN71" s="505"/>
      <c r="AO71" s="509">
        <v>-0.3</v>
      </c>
      <c r="AP71" s="510">
        <v>6.87</v>
      </c>
      <c r="AQ71" s="504" t="s">
        <v>154</v>
      </c>
      <c r="AR71" s="508" t="s">
        <v>154</v>
      </c>
      <c r="AS71" s="512">
        <v>13.257527026814612</v>
      </c>
      <c r="AT71" s="502"/>
      <c r="AU71" s="512">
        <v>7.7915607357758834</v>
      </c>
      <c r="AV71" s="502"/>
      <c r="AW71" s="574">
        <v>0.88463823933975239</v>
      </c>
      <c r="AX71" s="502"/>
      <c r="AY71" s="511"/>
      <c r="AZ71" s="513" t="s">
        <v>154</v>
      </c>
      <c r="BA71" s="515" t="s">
        <v>154</v>
      </c>
      <c r="BB71" s="513" t="s">
        <v>154</v>
      </c>
      <c r="BD71" s="512" t="s">
        <v>154</v>
      </c>
      <c r="BE71" s="504" t="s">
        <v>154</v>
      </c>
      <c r="BF71" s="57"/>
      <c r="BG71" s="513" t="s">
        <v>154</v>
      </c>
      <c r="BI71" s="514" t="s">
        <v>154</v>
      </c>
    </row>
    <row r="72" spans="1:76" ht="15.75" customHeight="1">
      <c r="A72" s="51" t="s">
        <v>769</v>
      </c>
      <c r="B72" s="51">
        <v>4</v>
      </c>
      <c r="C72" s="51" t="s">
        <v>142</v>
      </c>
      <c r="D72" s="51" t="s">
        <v>169</v>
      </c>
      <c r="E72" s="52">
        <v>72</v>
      </c>
      <c r="F72" s="52">
        <v>20.960000000000036</v>
      </c>
      <c r="G72" s="52" t="s">
        <v>68</v>
      </c>
      <c r="H72" s="52">
        <v>72.349333333333334</v>
      </c>
      <c r="I72" s="52">
        <v>134</v>
      </c>
      <c r="J72" s="52">
        <v>8.9999999999577085E-2</v>
      </c>
      <c r="K72" s="52" t="s">
        <v>69</v>
      </c>
      <c r="L72" s="53">
        <v>134.00149999999999</v>
      </c>
      <c r="M72" s="53">
        <v>-134.00149999999999</v>
      </c>
      <c r="N72" s="501">
        <v>72</v>
      </c>
      <c r="P72" s="6"/>
      <c r="Q72" s="6" t="s">
        <v>274</v>
      </c>
      <c r="R72" s="6">
        <v>4</v>
      </c>
      <c r="S72" s="42">
        <v>813.40800000000002</v>
      </c>
      <c r="T72" s="571">
        <v>0.2465</v>
      </c>
      <c r="U72" s="571">
        <v>0.24779999999999999</v>
      </c>
      <c r="V72" s="571">
        <v>29.515162</v>
      </c>
      <c r="W72" s="571">
        <v>29.515718999999997</v>
      </c>
      <c r="X72" s="571">
        <v>34.865091115103951</v>
      </c>
      <c r="Y72" s="571">
        <v>34.86435775398099</v>
      </c>
      <c r="Z72" s="571">
        <v>1.9590000000000001</v>
      </c>
      <c r="AA72" s="42">
        <v>6.8316847152616287</v>
      </c>
      <c r="AB72" s="42">
        <v>85.755839137761257</v>
      </c>
      <c r="AC72" s="42">
        <v>3.0746332299999998E-2</v>
      </c>
      <c r="AD72" s="6">
        <v>4.7399999999999998E-2</v>
      </c>
      <c r="AE72" s="42">
        <v>90.100499999999997</v>
      </c>
      <c r="AF72" s="6">
        <v>4.5518000000000001</v>
      </c>
      <c r="AG72" s="42">
        <v>2.5144000000000002</v>
      </c>
      <c r="AH72" s="6">
        <v>0.1726</v>
      </c>
      <c r="AI72" s="42">
        <v>6.3701999999999995E-2</v>
      </c>
      <c r="AJ72" s="42">
        <v>98.7</v>
      </c>
      <c r="AK72" s="42">
        <v>-99</v>
      </c>
      <c r="AL72" s="53">
        <v>34.866700000000002</v>
      </c>
      <c r="AM72" s="504" t="s">
        <v>154</v>
      </c>
      <c r="AN72" s="505"/>
      <c r="AO72" s="509">
        <v>-0.1</v>
      </c>
      <c r="AP72" s="510">
        <v>6.8310000000000004</v>
      </c>
      <c r="AQ72" s="504" t="s">
        <v>154</v>
      </c>
      <c r="AR72" s="508" t="s">
        <v>154</v>
      </c>
      <c r="AS72" s="512">
        <v>13.202838979798603</v>
      </c>
      <c r="AT72" s="502"/>
      <c r="AU72" s="512">
        <v>7.6639355419582369</v>
      </c>
      <c r="AV72" s="502"/>
      <c r="AW72" s="574">
        <v>0.87769601100412653</v>
      </c>
      <c r="AX72" s="502"/>
      <c r="AY72" s="511"/>
      <c r="AZ72" s="513" t="s">
        <v>154</v>
      </c>
      <c r="BA72" s="515" t="s">
        <v>154</v>
      </c>
      <c r="BB72" s="513" t="s">
        <v>154</v>
      </c>
      <c r="BD72" s="512" t="s">
        <v>154</v>
      </c>
      <c r="BE72" s="504" t="s">
        <v>154</v>
      </c>
      <c r="BF72" s="57"/>
      <c r="BG72" s="513" t="s">
        <v>154</v>
      </c>
      <c r="BI72" s="514" t="s">
        <v>154</v>
      </c>
    </row>
    <row r="73" spans="1:76" ht="15.75" customHeight="1">
      <c r="A73" s="51" t="s">
        <v>769</v>
      </c>
      <c r="B73" s="51">
        <v>4</v>
      </c>
      <c r="C73" s="51" t="s">
        <v>142</v>
      </c>
      <c r="D73" s="51" t="s">
        <v>169</v>
      </c>
      <c r="E73" s="52">
        <v>72</v>
      </c>
      <c r="F73" s="52">
        <v>20.960000000000036</v>
      </c>
      <c r="G73" s="52" t="s">
        <v>68</v>
      </c>
      <c r="H73" s="52">
        <v>72.349333333333334</v>
      </c>
      <c r="I73" s="52">
        <v>134</v>
      </c>
      <c r="J73" s="52">
        <v>8.9999999999577085E-2</v>
      </c>
      <c r="K73" s="52" t="s">
        <v>69</v>
      </c>
      <c r="L73" s="53">
        <v>134.00149999999999</v>
      </c>
      <c r="M73" s="53">
        <v>-134.00149999999999</v>
      </c>
      <c r="N73" s="501">
        <v>73</v>
      </c>
      <c r="P73" s="6"/>
      <c r="Q73" s="6" t="s">
        <v>274</v>
      </c>
      <c r="R73" s="6">
        <v>5</v>
      </c>
      <c r="S73" s="42">
        <v>610.24800000000005</v>
      </c>
      <c r="T73" s="571">
        <v>0.53039999999999998</v>
      </c>
      <c r="U73" s="571">
        <v>0.53110000000000002</v>
      </c>
      <c r="V73" s="571">
        <v>29.656461</v>
      </c>
      <c r="W73" s="571">
        <v>29.656820999999997</v>
      </c>
      <c r="X73" s="571">
        <v>34.848136966712779</v>
      </c>
      <c r="Y73" s="571">
        <v>34.847820236018102</v>
      </c>
      <c r="Z73" s="571">
        <v>1.9917</v>
      </c>
      <c r="AA73" s="42">
        <v>6.7302391022823072</v>
      </c>
      <c r="AB73" s="42">
        <v>85.095595433474813</v>
      </c>
      <c r="AC73" s="42">
        <v>3.0167843199999999E-2</v>
      </c>
      <c r="AD73" s="6">
        <v>4.6300000000000001E-2</v>
      </c>
      <c r="AE73" s="42">
        <v>90.102400000000003</v>
      </c>
      <c r="AF73" s="6">
        <v>4.5518999999999998</v>
      </c>
      <c r="AG73" s="42">
        <v>2.5028999999999999</v>
      </c>
      <c r="AH73" s="6">
        <v>0.17219999999999999</v>
      </c>
      <c r="AI73" s="42">
        <v>6.3701999999999995E-2</v>
      </c>
      <c r="AJ73" s="42">
        <v>77.25</v>
      </c>
      <c r="AK73" s="42">
        <v>-99</v>
      </c>
      <c r="AL73" s="53">
        <v>34.846899999999998</v>
      </c>
      <c r="AM73" s="51">
        <v>2</v>
      </c>
      <c r="AN73" s="505"/>
      <c r="AO73" s="509">
        <v>0.2</v>
      </c>
      <c r="AP73" s="510">
        <v>6.7309999999999999</v>
      </c>
      <c r="AQ73" s="504" t="s">
        <v>154</v>
      </c>
      <c r="AR73" s="508" t="s">
        <v>154</v>
      </c>
      <c r="AS73" s="512">
        <v>13.286204180522207</v>
      </c>
      <c r="AT73" s="502"/>
      <c r="AU73" s="512">
        <v>7.7198920152743113</v>
      </c>
      <c r="AV73" s="502"/>
      <c r="AW73" s="574">
        <v>0.87472077028885831</v>
      </c>
      <c r="AX73" s="502"/>
      <c r="AY73" s="511"/>
      <c r="AZ73" s="513" t="s">
        <v>154</v>
      </c>
      <c r="BA73" s="515" t="s">
        <v>154</v>
      </c>
      <c r="BB73" s="513" t="s">
        <v>154</v>
      </c>
      <c r="BD73" s="512" t="s">
        <v>154</v>
      </c>
      <c r="BE73" s="504" t="s">
        <v>154</v>
      </c>
      <c r="BF73" s="57"/>
      <c r="BG73" s="513" t="s">
        <v>154</v>
      </c>
      <c r="BI73" s="514" t="s">
        <v>154</v>
      </c>
    </row>
    <row r="74" spans="1:76" ht="15.75" customHeight="1">
      <c r="A74" s="51" t="s">
        <v>769</v>
      </c>
      <c r="B74" s="51">
        <v>4</v>
      </c>
      <c r="C74" s="51" t="s">
        <v>142</v>
      </c>
      <c r="D74" s="51" t="s">
        <v>169</v>
      </c>
      <c r="E74" s="52">
        <v>72</v>
      </c>
      <c r="F74" s="52">
        <v>20.960000000000036</v>
      </c>
      <c r="G74" s="52" t="s">
        <v>68</v>
      </c>
      <c r="H74" s="52">
        <v>72.349333333333334</v>
      </c>
      <c r="I74" s="52">
        <v>134</v>
      </c>
      <c r="J74" s="52">
        <v>8.9999999999577085E-2</v>
      </c>
      <c r="K74" s="52" t="s">
        <v>69</v>
      </c>
      <c r="L74" s="53">
        <v>134.00149999999999</v>
      </c>
      <c r="M74" s="53">
        <v>-134.00149999999999</v>
      </c>
      <c r="N74" s="501">
        <v>74</v>
      </c>
      <c r="P74" s="6"/>
      <c r="Q74" s="6" t="s">
        <v>274</v>
      </c>
      <c r="R74" s="6">
        <v>6</v>
      </c>
      <c r="S74" s="42">
        <v>509.68200000000002</v>
      </c>
      <c r="T74" s="571">
        <v>0.66149999999999998</v>
      </c>
      <c r="U74" s="571">
        <v>0.66200000000000003</v>
      </c>
      <c r="V74" s="571">
        <v>29.711611999999999</v>
      </c>
      <c r="W74" s="571">
        <v>29.711928999999998</v>
      </c>
      <c r="X74" s="571">
        <v>34.831396136833519</v>
      </c>
      <c r="Y74" s="571">
        <v>34.831247537854374</v>
      </c>
      <c r="Z74" s="571">
        <v>1.9973000000000001</v>
      </c>
      <c r="AA74" s="42">
        <v>6.6259079157595444</v>
      </c>
      <c r="AB74" s="42">
        <v>84.050377530681217</v>
      </c>
      <c r="AC74" s="42">
        <v>2.9830605099999997E-2</v>
      </c>
      <c r="AD74" s="6">
        <v>4.5699999999999998E-2</v>
      </c>
      <c r="AE74" s="42">
        <v>90.102400000000003</v>
      </c>
      <c r="AF74" s="6">
        <v>4.5518999999999998</v>
      </c>
      <c r="AG74" s="42">
        <v>2.5467</v>
      </c>
      <c r="AH74" s="6">
        <v>0.17399999999999999</v>
      </c>
      <c r="AI74" s="42">
        <v>6.3701999999999995E-2</v>
      </c>
      <c r="AJ74" s="42">
        <v>98.71</v>
      </c>
      <c r="AK74" s="42">
        <v>-99</v>
      </c>
      <c r="AL74" s="53">
        <v>34.831899999999997</v>
      </c>
      <c r="AM74" s="504" t="s">
        <v>154</v>
      </c>
      <c r="AN74" s="505"/>
      <c r="AO74" s="509">
        <v>0.3</v>
      </c>
      <c r="AP74" s="510">
        <v>6.6310000000000002</v>
      </c>
      <c r="AQ74" s="504" t="s">
        <v>154</v>
      </c>
      <c r="AR74" s="508" t="s">
        <v>154</v>
      </c>
      <c r="AS74" s="512">
        <v>13.451999425989108</v>
      </c>
      <c r="AT74" s="502"/>
      <c r="AU74" s="512">
        <v>8.3042297134934095</v>
      </c>
      <c r="AV74" s="502"/>
      <c r="AW74" s="574">
        <v>0.89356396148555717</v>
      </c>
      <c r="AX74" s="502"/>
      <c r="AY74" s="511"/>
      <c r="AZ74" s="513" t="s">
        <v>154</v>
      </c>
      <c r="BA74" s="515" t="s">
        <v>154</v>
      </c>
      <c r="BB74" s="513" t="s">
        <v>154</v>
      </c>
      <c r="BD74" s="512" t="s">
        <v>154</v>
      </c>
      <c r="BE74" s="504" t="s">
        <v>154</v>
      </c>
      <c r="BF74" s="57"/>
      <c r="BG74" s="513" t="s">
        <v>154</v>
      </c>
      <c r="BI74" s="514" t="s">
        <v>154</v>
      </c>
    </row>
    <row r="75" spans="1:76" ht="15.75" customHeight="1">
      <c r="A75" s="51" t="s">
        <v>769</v>
      </c>
      <c r="B75" s="51">
        <v>4</v>
      </c>
      <c r="C75" s="51" t="s">
        <v>142</v>
      </c>
      <c r="D75" s="51" t="s">
        <v>169</v>
      </c>
      <c r="E75" s="52">
        <v>72</v>
      </c>
      <c r="F75" s="52">
        <v>20.960000000000036</v>
      </c>
      <c r="G75" s="52" t="s">
        <v>68</v>
      </c>
      <c r="H75" s="52">
        <v>72.349333333333334</v>
      </c>
      <c r="I75" s="52">
        <v>134</v>
      </c>
      <c r="J75" s="52">
        <v>8.9999999999577085E-2</v>
      </c>
      <c r="K75" s="52" t="s">
        <v>69</v>
      </c>
      <c r="L75" s="53">
        <v>134.00149999999999</v>
      </c>
      <c r="M75" s="53">
        <v>-134.00149999999999</v>
      </c>
      <c r="N75" s="501">
        <v>75</v>
      </c>
      <c r="P75" s="6"/>
      <c r="Q75" s="6" t="s">
        <v>274</v>
      </c>
      <c r="R75" s="6">
        <v>7</v>
      </c>
      <c r="S75" s="42">
        <v>458.68200000000002</v>
      </c>
      <c r="T75" s="571">
        <v>0.67610000000000003</v>
      </c>
      <c r="U75" s="571">
        <v>0.67569999999999997</v>
      </c>
      <c r="V75" s="571">
        <v>29.696007999999999</v>
      </c>
      <c r="W75" s="571">
        <v>29.695341999999997</v>
      </c>
      <c r="X75" s="571">
        <v>34.824585161630182</v>
      </c>
      <c r="Y75" s="571">
        <v>34.824168833728358</v>
      </c>
      <c r="Z75" s="571">
        <v>2.0118</v>
      </c>
      <c r="AA75" s="42">
        <v>6.6332656038837063</v>
      </c>
      <c r="AB75" s="42">
        <v>84.171362877233477</v>
      </c>
      <c r="AC75" s="42">
        <v>3.09875833E-2</v>
      </c>
      <c r="AD75" s="6">
        <v>4.7899999999999998E-2</v>
      </c>
      <c r="AE75" s="42">
        <v>90.100499999999997</v>
      </c>
      <c r="AF75" s="6">
        <v>4.5518000000000001</v>
      </c>
      <c r="AG75" s="42">
        <v>2.4316</v>
      </c>
      <c r="AH75" s="6">
        <v>0.16919999999999999</v>
      </c>
      <c r="AI75" s="42">
        <v>6.3701999999999995E-2</v>
      </c>
      <c r="AJ75" s="42">
        <v>98.7</v>
      </c>
      <c r="AK75" s="42">
        <v>-99</v>
      </c>
      <c r="AL75" s="53">
        <v>34.826000000000001</v>
      </c>
      <c r="AM75" s="504" t="s">
        <v>154</v>
      </c>
      <c r="AN75" s="505"/>
      <c r="AO75" s="509">
        <v>0.3</v>
      </c>
      <c r="AP75" s="510">
        <v>6.6609999999999996</v>
      </c>
      <c r="AQ75" s="504" t="s">
        <v>154</v>
      </c>
      <c r="AR75" s="508" t="s">
        <v>154</v>
      </c>
      <c r="AS75" s="512">
        <v>13.267511799953768</v>
      </c>
      <c r="AT75" s="502"/>
      <c r="AU75" s="512">
        <v>7.7421151103073838</v>
      </c>
      <c r="AV75" s="502"/>
      <c r="AW75" s="574">
        <v>0.87273727647867949</v>
      </c>
      <c r="AX75" s="502"/>
      <c r="AY75" s="511" t="s">
        <v>1234</v>
      </c>
      <c r="AZ75" s="513" t="s">
        <v>154</v>
      </c>
      <c r="BA75" s="515" t="s">
        <v>154</v>
      </c>
      <c r="BB75" s="513" t="s">
        <v>154</v>
      </c>
      <c r="BD75" s="512" t="s">
        <v>154</v>
      </c>
      <c r="BE75" s="504" t="s">
        <v>154</v>
      </c>
      <c r="BF75" s="57"/>
      <c r="BG75" s="513" t="s">
        <v>154</v>
      </c>
      <c r="BI75" s="514" t="s">
        <v>154</v>
      </c>
    </row>
    <row r="76" spans="1:76" ht="15.75" customHeight="1">
      <c r="A76" s="51" t="s">
        <v>769</v>
      </c>
      <c r="B76" s="51">
        <v>4</v>
      </c>
      <c r="C76" s="51" t="s">
        <v>142</v>
      </c>
      <c r="D76" s="51" t="s">
        <v>169</v>
      </c>
      <c r="E76" s="52">
        <v>72</v>
      </c>
      <c r="F76" s="52">
        <v>20.960000000000036</v>
      </c>
      <c r="G76" s="52" t="s">
        <v>68</v>
      </c>
      <c r="H76" s="52">
        <v>72.349333333333334</v>
      </c>
      <c r="I76" s="52">
        <v>134</v>
      </c>
      <c r="J76" s="52">
        <v>8.9999999999577085E-2</v>
      </c>
      <c r="K76" s="52" t="s">
        <v>69</v>
      </c>
      <c r="L76" s="53">
        <v>134.00149999999999</v>
      </c>
      <c r="M76" s="53">
        <v>-134.00149999999999</v>
      </c>
      <c r="N76" s="501">
        <v>76</v>
      </c>
      <c r="P76" s="517" t="s">
        <v>183</v>
      </c>
      <c r="Q76" s="6" t="s">
        <v>274</v>
      </c>
      <c r="R76" s="6">
        <v>8</v>
      </c>
      <c r="S76" s="42">
        <v>488.78100000000001</v>
      </c>
      <c r="T76" s="571">
        <v>0.70430000000000004</v>
      </c>
      <c r="U76" s="571">
        <v>0.70450000000000002</v>
      </c>
      <c r="V76" s="571">
        <v>29.738596000000001</v>
      </c>
      <c r="W76" s="571">
        <v>29.738363999999997</v>
      </c>
      <c r="X76" s="571">
        <v>34.830664964101175</v>
      </c>
      <c r="Y76" s="571">
        <v>34.830140328285907</v>
      </c>
      <c r="Z76" s="571">
        <v>2.0238</v>
      </c>
      <c r="AA76" s="42">
        <v>6.7105112991170754</v>
      </c>
      <c r="AB76" s="42">
        <v>85.217006220472641</v>
      </c>
      <c r="AC76" s="42">
        <v>3.0023092599999999E-2</v>
      </c>
      <c r="AD76" s="6">
        <v>4.5999999999999999E-2</v>
      </c>
      <c r="AE76" s="42">
        <v>90.117400000000004</v>
      </c>
      <c r="AF76" s="6">
        <v>4.5526</v>
      </c>
      <c r="AG76" s="42">
        <v>2.4546000000000001</v>
      </c>
      <c r="AH76" s="6">
        <v>0.17019999999999999</v>
      </c>
      <c r="AI76" s="42">
        <v>6.3701999999999995E-2</v>
      </c>
      <c r="AJ76" s="42">
        <v>98.42</v>
      </c>
      <c r="AK76" s="42">
        <v>-99</v>
      </c>
      <c r="AL76" s="53">
        <v>34.831899999999997</v>
      </c>
      <c r="AM76" s="504" t="s">
        <v>154</v>
      </c>
      <c r="AN76" s="505"/>
      <c r="AO76" s="509">
        <v>0.3</v>
      </c>
      <c r="AP76" s="510">
        <v>6.7155000000000005</v>
      </c>
      <c r="AQ76" s="504">
        <v>6</v>
      </c>
      <c r="AR76" s="508" t="s">
        <v>154</v>
      </c>
      <c r="AS76" s="512">
        <v>13.107839647698245</v>
      </c>
      <c r="AT76" s="502"/>
      <c r="AU76" s="512">
        <v>7.2647942468051445</v>
      </c>
      <c r="AV76" s="502"/>
      <c r="AW76" s="574">
        <v>0.85587757909215956</v>
      </c>
      <c r="AX76" s="502"/>
      <c r="AY76" s="511" t="s">
        <v>1235</v>
      </c>
      <c r="AZ76" s="513" t="s">
        <v>154</v>
      </c>
      <c r="BA76" s="515" t="s">
        <v>154</v>
      </c>
      <c r="BB76" s="513" t="s">
        <v>154</v>
      </c>
      <c r="BD76" s="512" t="s">
        <v>154</v>
      </c>
      <c r="BE76" s="504" t="s">
        <v>154</v>
      </c>
      <c r="BF76" s="57"/>
      <c r="BG76" s="513" t="s">
        <v>154</v>
      </c>
      <c r="BI76" s="514" t="s">
        <v>154</v>
      </c>
    </row>
    <row r="77" spans="1:76" ht="15.75" customHeight="1">
      <c r="A77" s="51" t="s">
        <v>769</v>
      </c>
      <c r="B77" s="51">
        <v>4</v>
      </c>
      <c r="C77" s="51" t="s">
        <v>142</v>
      </c>
      <c r="D77" s="51" t="s">
        <v>169</v>
      </c>
      <c r="E77" s="52">
        <v>72</v>
      </c>
      <c r="F77" s="52">
        <v>20.960000000000036</v>
      </c>
      <c r="G77" s="52" t="s">
        <v>68</v>
      </c>
      <c r="H77" s="52">
        <v>72.349333333333334</v>
      </c>
      <c r="I77" s="52">
        <v>134</v>
      </c>
      <c r="J77" s="52">
        <v>8.9999999999577085E-2</v>
      </c>
      <c r="K77" s="52" t="s">
        <v>69</v>
      </c>
      <c r="L77" s="53">
        <v>134.00149999999999</v>
      </c>
      <c r="M77" s="53">
        <v>-134.00149999999999</v>
      </c>
      <c r="N77" s="501">
        <v>77</v>
      </c>
      <c r="P77" s="6"/>
      <c r="Q77" s="6" t="s">
        <v>274</v>
      </c>
      <c r="R77" s="6">
        <v>9</v>
      </c>
      <c r="S77" s="42">
        <v>389.46800000000002</v>
      </c>
      <c r="T77" s="571">
        <v>0.56459999999999999</v>
      </c>
      <c r="U77" s="571">
        <v>0.56479999999999997</v>
      </c>
      <c r="V77" s="571">
        <v>29.536897</v>
      </c>
      <c r="W77" s="571">
        <v>29.536990999999997</v>
      </c>
      <c r="X77" s="571">
        <v>34.783351329131605</v>
      </c>
      <c r="Y77" s="571">
        <v>34.783249399228232</v>
      </c>
      <c r="Z77" s="571">
        <v>2.02</v>
      </c>
      <c r="AA77" s="42">
        <v>6.6202863892106913</v>
      </c>
      <c r="AB77" s="42">
        <v>83.741467009229538</v>
      </c>
      <c r="AC77" s="42">
        <v>3.04090942E-2</v>
      </c>
      <c r="AD77" s="6">
        <v>4.6800000000000001E-2</v>
      </c>
      <c r="AE77" s="42">
        <v>90.100499999999997</v>
      </c>
      <c r="AF77" s="6">
        <v>4.5518000000000001</v>
      </c>
      <c r="AG77" s="42">
        <v>2.4085999999999999</v>
      </c>
      <c r="AH77" s="6">
        <v>0.16830000000000001</v>
      </c>
      <c r="AI77" s="42">
        <v>6.3701999999999995E-2</v>
      </c>
      <c r="AJ77" s="42">
        <v>98.7</v>
      </c>
      <c r="AK77" s="42">
        <v>-99</v>
      </c>
      <c r="AL77" s="53">
        <v>34.783099999999997</v>
      </c>
      <c r="AM77" s="504" t="s">
        <v>154</v>
      </c>
      <c r="AN77" s="505"/>
      <c r="AO77" s="509">
        <v>0.3</v>
      </c>
      <c r="AP77" s="510">
        <v>6.6269999999999998</v>
      </c>
      <c r="AQ77" s="504" t="s">
        <v>154</v>
      </c>
      <c r="AR77" s="508" t="s">
        <v>154</v>
      </c>
      <c r="AS77" s="512">
        <v>13.104471864772265</v>
      </c>
      <c r="AT77" s="502"/>
      <c r="AU77" s="512">
        <v>7.8539524252877388</v>
      </c>
      <c r="AV77" s="502"/>
      <c r="AW77" s="574">
        <v>0.86579504814305364</v>
      </c>
      <c r="AX77" s="502"/>
      <c r="AY77" s="511"/>
      <c r="AZ77" s="513" t="s">
        <v>154</v>
      </c>
      <c r="BA77" s="515" t="s">
        <v>154</v>
      </c>
      <c r="BB77" s="513" t="s">
        <v>154</v>
      </c>
      <c r="BD77" s="512">
        <v>2158.8850612121028</v>
      </c>
      <c r="BE77" s="504" t="s">
        <v>154</v>
      </c>
      <c r="BF77" s="57"/>
      <c r="BG77" s="513">
        <v>2293.9073867687262</v>
      </c>
      <c r="BI77" s="514" t="s">
        <v>154</v>
      </c>
    </row>
    <row r="78" spans="1:76" ht="15.75" customHeight="1">
      <c r="A78" s="51" t="s">
        <v>769</v>
      </c>
      <c r="B78" s="51">
        <v>4</v>
      </c>
      <c r="C78" s="51" t="s">
        <v>142</v>
      </c>
      <c r="D78" s="51" t="s">
        <v>169</v>
      </c>
      <c r="E78" s="52">
        <v>72</v>
      </c>
      <c r="F78" s="52">
        <v>20.960000000000036</v>
      </c>
      <c r="G78" s="52" t="s">
        <v>68</v>
      </c>
      <c r="H78" s="52">
        <v>72.349333333333334</v>
      </c>
      <c r="I78" s="52">
        <v>134</v>
      </c>
      <c r="J78" s="52">
        <v>8.9999999999577085E-2</v>
      </c>
      <c r="K78" s="52" t="s">
        <v>69</v>
      </c>
      <c r="L78" s="53">
        <v>134.00149999999999</v>
      </c>
      <c r="M78" s="53">
        <v>-134.00149999999999</v>
      </c>
      <c r="N78" s="501">
        <v>78</v>
      </c>
      <c r="P78" s="6"/>
      <c r="Q78" s="6" t="s">
        <v>274</v>
      </c>
      <c r="R78" s="6">
        <v>10</v>
      </c>
      <c r="S78" s="42">
        <v>352.96300000000002</v>
      </c>
      <c r="T78" s="571">
        <v>0.4511</v>
      </c>
      <c r="U78" s="571">
        <v>0.45119999999999999</v>
      </c>
      <c r="V78" s="571">
        <v>29.384996000000001</v>
      </c>
      <c r="W78" s="571">
        <v>29.385266999999999</v>
      </c>
      <c r="X78" s="571">
        <v>34.734112703467964</v>
      </c>
      <c r="Y78" s="571">
        <v>34.734354663804396</v>
      </c>
      <c r="Z78" s="571">
        <v>2.0072999999999999</v>
      </c>
      <c r="AA78" s="42">
        <v>6.5514140841248487</v>
      </c>
      <c r="AB78" s="42">
        <v>82.599235973079601</v>
      </c>
      <c r="AC78" s="42">
        <v>3.1903310499999997E-2</v>
      </c>
      <c r="AD78" s="6">
        <v>4.9700000000000001E-2</v>
      </c>
      <c r="AE78" s="42">
        <v>90.102400000000003</v>
      </c>
      <c r="AF78" s="6">
        <v>4.5518999999999998</v>
      </c>
      <c r="AG78" s="42">
        <v>2.5973000000000002</v>
      </c>
      <c r="AH78" s="6">
        <v>0.17599999999999999</v>
      </c>
      <c r="AI78" s="42">
        <v>6.3701999999999995E-2</v>
      </c>
      <c r="AJ78" s="42">
        <v>98.65</v>
      </c>
      <c r="AK78" s="42">
        <v>-99</v>
      </c>
      <c r="AL78" s="53">
        <v>34.737200000000001</v>
      </c>
      <c r="AM78" s="504" t="s">
        <v>154</v>
      </c>
      <c r="AN78" s="505"/>
      <c r="AO78" s="509">
        <v>0.2</v>
      </c>
      <c r="AP78" s="510">
        <v>6.5819999999999999</v>
      </c>
      <c r="AQ78" s="504" t="s">
        <v>154</v>
      </c>
      <c r="AR78" s="508" t="s">
        <v>154</v>
      </c>
      <c r="AS78" s="512">
        <v>12.893995064035844</v>
      </c>
      <c r="AT78" s="502"/>
      <c r="AU78" s="512">
        <v>8.2002875181976016</v>
      </c>
      <c r="AV78" s="502"/>
      <c r="AW78" s="574">
        <v>0.8608363136176066</v>
      </c>
      <c r="AX78" s="502"/>
      <c r="AY78" s="511"/>
      <c r="AZ78" s="513" t="s">
        <v>154</v>
      </c>
      <c r="BA78" s="515" t="s">
        <v>154</v>
      </c>
      <c r="BB78" s="513" t="s">
        <v>154</v>
      </c>
      <c r="BD78" s="512">
        <v>2158.6540802411728</v>
      </c>
      <c r="BE78" s="504">
        <v>6</v>
      </c>
      <c r="BF78" s="57"/>
      <c r="BG78" s="513">
        <v>2293.8652173075629</v>
      </c>
      <c r="BH78" s="502">
        <v>6</v>
      </c>
      <c r="BI78" s="514" t="s">
        <v>154</v>
      </c>
      <c r="BJ78" s="516">
        <v>0.13115604219707311</v>
      </c>
      <c r="BK78" t="s">
        <v>154</v>
      </c>
      <c r="BX78" s="503"/>
    </row>
    <row r="79" spans="1:76" ht="15.75" customHeight="1">
      <c r="A79" s="51" t="s">
        <v>769</v>
      </c>
      <c r="B79" s="51">
        <v>4</v>
      </c>
      <c r="C79" s="51" t="s">
        <v>142</v>
      </c>
      <c r="D79" s="51" t="s">
        <v>169</v>
      </c>
      <c r="E79" s="52">
        <v>72</v>
      </c>
      <c r="F79" s="52">
        <v>20.960000000000036</v>
      </c>
      <c r="G79" s="52" t="s">
        <v>68</v>
      </c>
      <c r="H79" s="52">
        <v>72.349333333333334</v>
      </c>
      <c r="I79" s="52">
        <v>134</v>
      </c>
      <c r="J79" s="52">
        <v>8.9999999999577085E-2</v>
      </c>
      <c r="K79" s="52" t="s">
        <v>69</v>
      </c>
      <c r="L79" s="53">
        <v>134.00149999999999</v>
      </c>
      <c r="M79" s="53">
        <v>-134.00149999999999</v>
      </c>
      <c r="N79" s="501">
        <v>79</v>
      </c>
      <c r="P79" s="6"/>
      <c r="Q79" s="6" t="s">
        <v>274</v>
      </c>
      <c r="R79" s="6">
        <v>11</v>
      </c>
      <c r="S79" s="42">
        <v>283.77300000000002</v>
      </c>
      <c r="T79" s="571">
        <v>-0.22090000000000001</v>
      </c>
      <c r="U79" s="571">
        <v>-0.2268</v>
      </c>
      <c r="V79" s="571">
        <v>28.556027</v>
      </c>
      <c r="W79" s="571">
        <v>28.550415999999998</v>
      </c>
      <c r="X79" s="571">
        <v>34.437901493201394</v>
      </c>
      <c r="Y79" s="571">
        <v>34.437080099069426</v>
      </c>
      <c r="Z79" s="571">
        <v>1.9329000000000001</v>
      </c>
      <c r="AA79" s="42">
        <v>6.2979253300157243</v>
      </c>
      <c r="AB79" s="42">
        <v>77.864133866531134</v>
      </c>
      <c r="AC79" s="42">
        <v>3.4892769699999999E-2</v>
      </c>
      <c r="AD79" s="6">
        <v>5.5500000000000001E-2</v>
      </c>
      <c r="AE79" s="42">
        <v>90.055499999999995</v>
      </c>
      <c r="AF79" s="6">
        <v>4.5495999999999999</v>
      </c>
      <c r="AG79" s="42">
        <v>2.9563000000000001</v>
      </c>
      <c r="AH79" s="6">
        <v>0.19070000000000001</v>
      </c>
      <c r="AI79" s="42">
        <v>6.3701999999999995E-2</v>
      </c>
      <c r="AJ79" s="42">
        <v>98.71</v>
      </c>
      <c r="AK79" s="42">
        <v>-99</v>
      </c>
      <c r="AL79" s="53">
        <v>34.416899999999998</v>
      </c>
      <c r="AM79" s="504" t="s">
        <v>154</v>
      </c>
      <c r="AN79" s="505"/>
      <c r="AO79" s="509">
        <v>-0.5</v>
      </c>
      <c r="AP79" s="510">
        <v>6.3040000000000003</v>
      </c>
      <c r="AQ79" s="504" t="s">
        <v>154</v>
      </c>
      <c r="AR79" s="508" t="s">
        <v>154</v>
      </c>
      <c r="AS79" s="512">
        <v>12.639954384955654</v>
      </c>
      <c r="AT79" s="502"/>
      <c r="AU79" s="512">
        <v>13.421840226308944</v>
      </c>
      <c r="AV79" s="502"/>
      <c r="AW79" s="574">
        <v>0.97587895460797802</v>
      </c>
      <c r="AX79" s="502"/>
      <c r="AY79" s="511"/>
      <c r="AZ79" s="513" t="s">
        <v>154</v>
      </c>
      <c r="BA79" s="515" t="s">
        <v>154</v>
      </c>
      <c r="BB79" s="513" t="s">
        <v>154</v>
      </c>
      <c r="BD79" s="512">
        <v>2178.6027736454635</v>
      </c>
      <c r="BE79" s="504" t="s">
        <v>154</v>
      </c>
      <c r="BF79" s="57"/>
      <c r="BG79" s="513">
        <v>2283.3521105225</v>
      </c>
      <c r="BI79" s="514" t="s">
        <v>154</v>
      </c>
      <c r="BJ79" s="516">
        <v>-0.14474945516869736</v>
      </c>
      <c r="BK79" t="s">
        <v>154</v>
      </c>
    </row>
    <row r="80" spans="1:76" ht="15.75" customHeight="1">
      <c r="A80" s="51" t="s">
        <v>769</v>
      </c>
      <c r="B80" s="51">
        <v>4</v>
      </c>
      <c r="C80" s="51" t="s">
        <v>142</v>
      </c>
      <c r="D80" s="51" t="s">
        <v>169</v>
      </c>
      <c r="E80" s="52">
        <v>72</v>
      </c>
      <c r="F80" s="52">
        <v>20.960000000000036</v>
      </c>
      <c r="G80" s="52" t="s">
        <v>68</v>
      </c>
      <c r="H80" s="52">
        <v>72.349333333333334</v>
      </c>
      <c r="I80" s="52">
        <v>134</v>
      </c>
      <c r="J80" s="52">
        <v>8.9999999999577085E-2</v>
      </c>
      <c r="K80" s="52" t="s">
        <v>69</v>
      </c>
      <c r="L80" s="53">
        <v>134.00149999999999</v>
      </c>
      <c r="M80" s="53">
        <v>-134.00149999999999</v>
      </c>
      <c r="N80" s="501">
        <v>80</v>
      </c>
      <c r="P80" s="6"/>
      <c r="Q80" s="6" t="s">
        <v>274</v>
      </c>
      <c r="R80" s="6">
        <v>12</v>
      </c>
      <c r="S80" s="42">
        <v>255.864</v>
      </c>
      <c r="T80" s="571">
        <v>-0.68540000000000001</v>
      </c>
      <c r="U80" s="571">
        <v>-0.6835</v>
      </c>
      <c r="V80" s="571">
        <v>27.967046</v>
      </c>
      <c r="W80" s="571">
        <v>27.970721999999999</v>
      </c>
      <c r="X80" s="571">
        <v>34.189441466094408</v>
      </c>
      <c r="Y80" s="571">
        <v>34.19225514745564</v>
      </c>
      <c r="Z80" s="571">
        <v>1.9036999999999999</v>
      </c>
      <c r="AA80" s="42">
        <v>6.23870742919555</v>
      </c>
      <c r="AB80" s="42">
        <v>76.060839122090982</v>
      </c>
      <c r="AC80" s="42">
        <v>3.7110225699999999E-2</v>
      </c>
      <c r="AD80" s="6">
        <v>5.9799999999999999E-2</v>
      </c>
      <c r="AE80" s="42">
        <v>90.053600000000003</v>
      </c>
      <c r="AF80" s="6">
        <v>4.5495000000000001</v>
      </c>
      <c r="AG80" s="42">
        <v>3.1863999999999999</v>
      </c>
      <c r="AH80" s="6">
        <v>0.2</v>
      </c>
      <c r="AI80" s="42">
        <v>6.3701999999999995E-2</v>
      </c>
      <c r="AJ80" s="42">
        <v>88.86</v>
      </c>
      <c r="AK80" s="42">
        <v>-99</v>
      </c>
      <c r="AL80" s="53">
        <v>34.147399999999998</v>
      </c>
      <c r="AM80" s="504" t="s">
        <v>154</v>
      </c>
      <c r="AN80" s="505"/>
      <c r="AO80" s="509">
        <v>-1</v>
      </c>
      <c r="AP80" s="510">
        <v>6.242</v>
      </c>
      <c r="AQ80" s="504">
        <v>6</v>
      </c>
      <c r="AR80" s="508" t="s">
        <v>154</v>
      </c>
      <c r="AS80" s="512">
        <v>12.923961017979011</v>
      </c>
      <c r="AT80" s="502"/>
      <c r="AU80" s="512">
        <v>18.256297451491804</v>
      </c>
      <c r="AV80" s="502"/>
      <c r="AW80" s="574">
        <v>1.133566712517194</v>
      </c>
      <c r="AX80" s="502"/>
      <c r="AY80" s="511"/>
      <c r="AZ80" s="513" t="s">
        <v>154</v>
      </c>
      <c r="BA80" s="515" t="s">
        <v>154</v>
      </c>
      <c r="BB80" s="513" t="s">
        <v>154</v>
      </c>
      <c r="BD80" s="512">
        <v>2195.1125106440418</v>
      </c>
      <c r="BE80" s="504" t="s">
        <v>154</v>
      </c>
      <c r="BF80" s="57"/>
      <c r="BG80" s="513">
        <v>2280.036414938992</v>
      </c>
      <c r="BI80" s="514" t="s">
        <v>154</v>
      </c>
      <c r="BJ80" s="516">
        <v>-0.42955592085510191</v>
      </c>
      <c r="BK80" t="s">
        <v>154</v>
      </c>
    </row>
    <row r="81" spans="1:76" ht="15.75" customHeight="1">
      <c r="A81" s="51" t="s">
        <v>769</v>
      </c>
      <c r="B81" s="51">
        <v>4</v>
      </c>
      <c r="C81" s="51" t="s">
        <v>142</v>
      </c>
      <c r="D81" s="51" t="s">
        <v>169</v>
      </c>
      <c r="E81" s="52">
        <v>72</v>
      </c>
      <c r="F81" s="52">
        <v>20.960000000000036</v>
      </c>
      <c r="G81" s="52" t="s">
        <v>68</v>
      </c>
      <c r="H81" s="52">
        <v>72.349333333333334</v>
      </c>
      <c r="I81" s="52">
        <v>134</v>
      </c>
      <c r="J81" s="52">
        <v>8.9999999999577085E-2</v>
      </c>
      <c r="K81" s="52" t="s">
        <v>69</v>
      </c>
      <c r="L81" s="53">
        <v>134.00149999999999</v>
      </c>
      <c r="M81" s="53">
        <v>-134.00149999999999</v>
      </c>
      <c r="N81" s="501">
        <v>81</v>
      </c>
      <c r="P81" s="6"/>
      <c r="Q81" s="6" t="s">
        <v>274</v>
      </c>
      <c r="R81" s="6">
        <v>13</v>
      </c>
      <c r="S81" s="42">
        <v>232.61600000000001</v>
      </c>
      <c r="T81" s="571">
        <v>-1.194</v>
      </c>
      <c r="U81" s="571">
        <v>-1.1847000000000001</v>
      </c>
      <c r="V81" s="571">
        <v>27.165044999999999</v>
      </c>
      <c r="W81" s="571">
        <v>27.184234</v>
      </c>
      <c r="X81" s="571">
        <v>33.687321883410313</v>
      </c>
      <c r="Y81" s="571">
        <v>33.703102362458957</v>
      </c>
      <c r="Z81" s="571">
        <v>1.8684000000000001</v>
      </c>
      <c r="AA81" s="42">
        <v>6.1593329478570533</v>
      </c>
      <c r="AB81" s="42">
        <v>73.821054468438049</v>
      </c>
      <c r="AC81" s="42">
        <v>3.81707035E-2</v>
      </c>
      <c r="AD81" s="6">
        <v>6.1899999999999997E-2</v>
      </c>
      <c r="AE81" s="42">
        <v>90.027299999999997</v>
      </c>
      <c r="AF81" s="6">
        <v>4.5480999999999998</v>
      </c>
      <c r="AG81" s="42">
        <v>3.4556</v>
      </c>
      <c r="AH81" s="6">
        <v>0.21099999999999999</v>
      </c>
      <c r="AI81" s="42">
        <v>6.3701999999999995E-2</v>
      </c>
      <c r="AJ81" s="42">
        <v>98.7</v>
      </c>
      <c r="AK81" s="42">
        <v>-99</v>
      </c>
      <c r="AL81" s="53">
        <v>33.756300000000003</v>
      </c>
      <c r="AM81" s="504" t="s">
        <v>154</v>
      </c>
      <c r="AN81" s="505"/>
      <c r="AO81" s="509">
        <v>-1</v>
      </c>
      <c r="AP81" s="510">
        <v>6.1230000000000002</v>
      </c>
      <c r="AQ81" s="504" t="s">
        <v>154</v>
      </c>
      <c r="AR81" s="508" t="s">
        <v>154</v>
      </c>
      <c r="AS81" s="512">
        <v>14.926834875054821</v>
      </c>
      <c r="AT81" s="502"/>
      <c r="AU81" s="512">
        <v>27.475143973895776</v>
      </c>
      <c r="AV81" s="502"/>
      <c r="AW81" s="574">
        <v>1.5024965612104539</v>
      </c>
      <c r="AX81" s="502"/>
      <c r="AY81" s="511"/>
      <c r="AZ81" s="513" t="s">
        <v>154</v>
      </c>
      <c r="BA81" s="515" t="s">
        <v>154</v>
      </c>
      <c r="BB81" s="513" t="s">
        <v>154</v>
      </c>
      <c r="BD81" s="512">
        <v>2216.5935442041941</v>
      </c>
      <c r="BE81" s="504" t="s">
        <v>154</v>
      </c>
      <c r="BF81" s="57"/>
      <c r="BG81" s="513">
        <v>2280.2751176669026</v>
      </c>
      <c r="BI81" s="514" t="s">
        <v>154</v>
      </c>
      <c r="BJ81" s="516">
        <v>-0.89335550266716268</v>
      </c>
      <c r="BK81">
        <v>36</v>
      </c>
      <c r="BL81" t="s">
        <v>1236</v>
      </c>
    </row>
    <row r="82" spans="1:76" ht="15.75" customHeight="1">
      <c r="A82" s="51" t="s">
        <v>769</v>
      </c>
      <c r="B82" s="51">
        <v>4</v>
      </c>
      <c r="C82" s="51" t="s">
        <v>142</v>
      </c>
      <c r="D82" s="51" t="s">
        <v>169</v>
      </c>
      <c r="E82" s="52">
        <v>72</v>
      </c>
      <c r="F82" s="52">
        <v>20.960000000000036</v>
      </c>
      <c r="G82" s="52" t="s">
        <v>68</v>
      </c>
      <c r="H82" s="52">
        <v>72.349333333333334</v>
      </c>
      <c r="I82" s="52">
        <v>134</v>
      </c>
      <c r="J82" s="52">
        <v>8.9999999999577085E-2</v>
      </c>
      <c r="K82" s="52" t="s">
        <v>69</v>
      </c>
      <c r="L82" s="53">
        <v>134.00149999999999</v>
      </c>
      <c r="M82" s="53">
        <v>-134.00149999999999</v>
      </c>
      <c r="N82" s="501">
        <v>82</v>
      </c>
      <c r="P82" s="517"/>
      <c r="Q82" s="6" t="s">
        <v>274</v>
      </c>
      <c r="R82" s="6">
        <v>14</v>
      </c>
      <c r="S82" s="42">
        <v>204.91900000000001</v>
      </c>
      <c r="T82" s="571">
        <v>-1.466</v>
      </c>
      <c r="U82" s="571">
        <v>-1.4649000000000001</v>
      </c>
      <c r="V82" s="571">
        <v>26.541646</v>
      </c>
      <c r="W82" s="571">
        <v>26.548585999999997</v>
      </c>
      <c r="X82" s="571">
        <v>33.15337204136965</v>
      </c>
      <c r="Y82" s="571">
        <v>33.161694311170145</v>
      </c>
      <c r="Z82" s="571">
        <v>1.8992</v>
      </c>
      <c r="AA82" s="42">
        <v>6.3345135262212784</v>
      </c>
      <c r="AB82" s="42">
        <v>75.08324744371852</v>
      </c>
      <c r="AC82" s="42">
        <v>3.9038693800000003E-2</v>
      </c>
      <c r="AD82" s="6">
        <v>6.3600000000000004E-2</v>
      </c>
      <c r="AE82" s="42">
        <v>90.016099999999994</v>
      </c>
      <c r="AF82" s="6">
        <v>4.5476000000000001</v>
      </c>
      <c r="AG82" s="42">
        <v>3.5131000000000001</v>
      </c>
      <c r="AH82" s="6">
        <v>0.21340000000000001</v>
      </c>
      <c r="AI82" s="42">
        <v>6.3701999999999995E-2</v>
      </c>
      <c r="AJ82" s="42">
        <v>98.69</v>
      </c>
      <c r="AK82" s="42">
        <v>-99</v>
      </c>
      <c r="AL82" s="53">
        <v>33.2423</v>
      </c>
      <c r="AM82" s="504" t="s">
        <v>154</v>
      </c>
      <c r="AN82" s="505"/>
      <c r="AO82" s="509">
        <v>-1.2</v>
      </c>
      <c r="AP82" s="510">
        <v>6.3280000000000003</v>
      </c>
      <c r="AQ82" s="504" t="s">
        <v>154</v>
      </c>
      <c r="AR82" s="508" t="s">
        <v>154</v>
      </c>
      <c r="AS82" s="512">
        <v>15.751104295663943</v>
      </c>
      <c r="AT82" s="502"/>
      <c r="AU82" s="512">
        <v>33.936382058617305</v>
      </c>
      <c r="AV82" s="502"/>
      <c r="AW82" s="574">
        <v>1.7752269601100414</v>
      </c>
      <c r="AX82" s="502"/>
      <c r="AY82" s="511"/>
      <c r="AZ82" s="513" t="s">
        <v>154</v>
      </c>
      <c r="BA82" s="515" t="s">
        <v>154</v>
      </c>
      <c r="BB82" s="513" t="s">
        <v>154</v>
      </c>
      <c r="BD82" s="512">
        <v>2227.0783111874393</v>
      </c>
      <c r="BE82" s="504" t="s">
        <v>154</v>
      </c>
      <c r="BF82" s="57"/>
      <c r="BG82" s="513">
        <v>2279.1500069609792</v>
      </c>
      <c r="BI82" s="514" t="s">
        <v>154</v>
      </c>
      <c r="BJ82" s="516">
        <v>-1.3363871014967397</v>
      </c>
      <c r="BK82" t="s">
        <v>154</v>
      </c>
    </row>
    <row r="83" spans="1:76" ht="15.75" customHeight="1">
      <c r="A83" s="51" t="s">
        <v>769</v>
      </c>
      <c r="B83" s="51">
        <v>4</v>
      </c>
      <c r="C83" s="51" t="s">
        <v>142</v>
      </c>
      <c r="D83" s="51" t="s">
        <v>169</v>
      </c>
      <c r="E83" s="52">
        <v>72</v>
      </c>
      <c r="F83" s="52">
        <v>20.960000000000036</v>
      </c>
      <c r="G83" s="52" t="s">
        <v>68</v>
      </c>
      <c r="H83" s="52">
        <v>72.349333333333334</v>
      </c>
      <c r="I83" s="52">
        <v>134</v>
      </c>
      <c r="J83" s="52">
        <v>8.9999999999577085E-2</v>
      </c>
      <c r="K83" s="52" t="s">
        <v>69</v>
      </c>
      <c r="L83" s="53">
        <v>134.00149999999999</v>
      </c>
      <c r="M83" s="53">
        <v>-134.00149999999999</v>
      </c>
      <c r="N83" s="501">
        <v>83</v>
      </c>
      <c r="P83" s="517"/>
      <c r="Q83" s="6" t="s">
        <v>274</v>
      </c>
      <c r="R83" s="6">
        <v>15</v>
      </c>
      <c r="S83" s="42">
        <v>189.93899999999999</v>
      </c>
      <c r="T83" s="571">
        <v>-1.5005999999999999</v>
      </c>
      <c r="U83" s="571">
        <v>-1.4984</v>
      </c>
      <c r="V83" s="571">
        <v>26.347903000000002</v>
      </c>
      <c r="W83" s="571">
        <v>26.356319999999997</v>
      </c>
      <c r="X83" s="571">
        <v>32.934349952251964</v>
      </c>
      <c r="Y83" s="571">
        <v>32.943499750191812</v>
      </c>
      <c r="Z83" s="571">
        <v>1.913</v>
      </c>
      <c r="AA83" s="42">
        <v>6.390857994476729</v>
      </c>
      <c r="AB83" s="42">
        <v>75.562788729527938</v>
      </c>
      <c r="AC83" s="42">
        <v>3.9183444399999996E-2</v>
      </c>
      <c r="AD83" s="6">
        <v>6.3899999999999998E-2</v>
      </c>
      <c r="AE83" s="42">
        <v>90.006699999999995</v>
      </c>
      <c r="AF83" s="6">
        <v>4.5471000000000004</v>
      </c>
      <c r="AG83" s="42">
        <v>3.4394999999999998</v>
      </c>
      <c r="AH83" s="6">
        <v>0.2104</v>
      </c>
      <c r="AI83" s="42">
        <v>6.3701999999999995E-2</v>
      </c>
      <c r="AJ83" s="42">
        <v>98.7</v>
      </c>
      <c r="AK83" s="42">
        <v>-99</v>
      </c>
      <c r="AL83" s="53">
        <v>33.0608</v>
      </c>
      <c r="AM83" s="504" t="s">
        <v>154</v>
      </c>
      <c r="AN83" s="505"/>
      <c r="AO83" s="509">
        <v>-1.1000000000000001</v>
      </c>
      <c r="AP83" s="510">
        <v>6.3620000000000001</v>
      </c>
      <c r="AQ83" s="504" t="s">
        <v>154</v>
      </c>
      <c r="AR83" s="508" t="s">
        <v>154</v>
      </c>
      <c r="AS83" s="512">
        <v>15.902490227135283</v>
      </c>
      <c r="AT83" s="502"/>
      <c r="AU83" s="512">
        <v>34.668068934920441</v>
      </c>
      <c r="AV83" s="502"/>
      <c r="AW83" s="574">
        <v>1.8198555708390647</v>
      </c>
      <c r="AX83" s="502"/>
      <c r="AY83" s="511"/>
      <c r="AZ83" s="513" t="s">
        <v>154</v>
      </c>
      <c r="BA83" s="515" t="s">
        <v>154</v>
      </c>
      <c r="BB83" s="513" t="s">
        <v>154</v>
      </c>
      <c r="BD83" s="512">
        <v>2223.8329174844207</v>
      </c>
      <c r="BE83" s="504">
        <v>6</v>
      </c>
      <c r="BF83" s="57"/>
      <c r="BG83" s="513">
        <v>2268.080317003954</v>
      </c>
      <c r="BH83" s="502">
        <v>6</v>
      </c>
      <c r="BI83" s="514" t="s">
        <v>154</v>
      </c>
      <c r="BJ83" s="516">
        <v>-1.4530786264224334</v>
      </c>
      <c r="BK83" t="s">
        <v>154</v>
      </c>
      <c r="BX83" s="503"/>
    </row>
    <row r="84" spans="1:76" ht="15.75" customHeight="1">
      <c r="A84" s="51" t="s">
        <v>769</v>
      </c>
      <c r="B84" s="51">
        <v>4</v>
      </c>
      <c r="C84" s="51" t="s">
        <v>142</v>
      </c>
      <c r="D84" s="51" t="s">
        <v>169</v>
      </c>
      <c r="E84" s="52">
        <v>72</v>
      </c>
      <c r="F84" s="52">
        <v>20.960000000000036</v>
      </c>
      <c r="G84" s="52" t="s">
        <v>68</v>
      </c>
      <c r="H84" s="52">
        <v>72.349333333333334</v>
      </c>
      <c r="I84" s="52">
        <v>134</v>
      </c>
      <c r="J84" s="52">
        <v>8.9999999999577085E-2</v>
      </c>
      <c r="K84" s="52" t="s">
        <v>69</v>
      </c>
      <c r="L84" s="53">
        <v>134.00149999999999</v>
      </c>
      <c r="M84" s="53">
        <v>-134.00149999999999</v>
      </c>
      <c r="N84" s="501">
        <v>84</v>
      </c>
      <c r="P84" s="517"/>
      <c r="Q84" s="6" t="s">
        <v>274</v>
      </c>
      <c r="R84" s="6">
        <v>16</v>
      </c>
      <c r="S84" s="42">
        <v>159.67599999999999</v>
      </c>
      <c r="T84" s="571">
        <v>-1.3346</v>
      </c>
      <c r="U84" s="571">
        <v>-1.3349</v>
      </c>
      <c r="V84" s="571">
        <v>26.241492000000001</v>
      </c>
      <c r="W84" s="571">
        <v>26.241643999999997</v>
      </c>
      <c r="X84" s="571">
        <v>32.624536661006864</v>
      </c>
      <c r="Y84" s="571">
        <v>32.625071888843408</v>
      </c>
      <c r="Z84" s="571">
        <v>1.9399</v>
      </c>
      <c r="AA84" s="42">
        <v>6.4519634706531006</v>
      </c>
      <c r="AB84" s="42">
        <v>76.458652120764697</v>
      </c>
      <c r="AC84" s="42">
        <v>4.0725910900000002E-2</v>
      </c>
      <c r="AD84" s="6">
        <v>6.6900000000000001E-2</v>
      </c>
      <c r="AE84" s="42">
        <v>89.959800000000001</v>
      </c>
      <c r="AF84" s="6">
        <v>4.5448000000000004</v>
      </c>
      <c r="AG84" s="42">
        <v>3.3544</v>
      </c>
      <c r="AH84" s="6">
        <v>0.2069</v>
      </c>
      <c r="AI84" s="42">
        <v>6.3701999999999995E-2</v>
      </c>
      <c r="AJ84" s="42">
        <v>63.07</v>
      </c>
      <c r="AK84" s="42">
        <v>-99</v>
      </c>
      <c r="AL84" s="53">
        <v>32.630949999999999</v>
      </c>
      <c r="AM84" s="51">
        <v>6</v>
      </c>
      <c r="AN84" s="505"/>
      <c r="AO84" s="509">
        <v>-1.4</v>
      </c>
      <c r="AP84" s="510">
        <v>6.5339999999999998</v>
      </c>
      <c r="AQ84" s="504" t="s">
        <v>154</v>
      </c>
      <c r="AR84" s="508" t="s">
        <v>154</v>
      </c>
      <c r="AS84" s="512">
        <v>14.396854424582923</v>
      </c>
      <c r="AT84" s="502"/>
      <c r="AU84" s="512">
        <v>30.84932287149352</v>
      </c>
      <c r="AV84" s="502"/>
      <c r="AW84" s="574">
        <v>1.7990288858321872</v>
      </c>
      <c r="AX84" s="502"/>
      <c r="AY84" s="511"/>
      <c r="AZ84" s="513" t="s">
        <v>154</v>
      </c>
      <c r="BA84" s="515" t="s">
        <v>154</v>
      </c>
      <c r="BB84" s="513" t="s">
        <v>154</v>
      </c>
      <c r="BD84" s="512">
        <v>2199.0343174804143</v>
      </c>
      <c r="BE84" s="504" t="s">
        <v>154</v>
      </c>
      <c r="BF84" s="57"/>
      <c r="BG84" s="513">
        <v>2243.8851072266489</v>
      </c>
      <c r="BI84" s="514" t="s">
        <v>154</v>
      </c>
      <c r="BJ84" s="516">
        <v>-1.6004265272996558</v>
      </c>
      <c r="BK84" t="s">
        <v>154</v>
      </c>
    </row>
    <row r="85" spans="1:76" ht="15.75" customHeight="1">
      <c r="A85" s="51" t="s">
        <v>769</v>
      </c>
      <c r="B85" s="51">
        <v>4</v>
      </c>
      <c r="C85" s="51" t="s">
        <v>142</v>
      </c>
      <c r="D85" s="51" t="s">
        <v>169</v>
      </c>
      <c r="E85" s="52">
        <v>72</v>
      </c>
      <c r="F85" s="52">
        <v>20.960000000000036</v>
      </c>
      <c r="G85" s="52" t="s">
        <v>68</v>
      </c>
      <c r="H85" s="52">
        <v>72.349333333333334</v>
      </c>
      <c r="I85" s="52">
        <v>134</v>
      </c>
      <c r="J85" s="52">
        <v>8.9999999999577085E-2</v>
      </c>
      <c r="K85" s="52" t="s">
        <v>69</v>
      </c>
      <c r="L85" s="53">
        <v>134.00149999999999</v>
      </c>
      <c r="M85" s="53">
        <v>-134.00149999999999</v>
      </c>
      <c r="N85" s="501">
        <v>85</v>
      </c>
      <c r="P85" s="517"/>
      <c r="Q85" s="6" t="s">
        <v>274</v>
      </c>
      <c r="R85" s="6">
        <v>17</v>
      </c>
      <c r="S85" s="42">
        <v>133.09899999999999</v>
      </c>
      <c r="T85" s="571">
        <v>-1.137</v>
      </c>
      <c r="U85" s="571">
        <v>-1.135</v>
      </c>
      <c r="V85" s="571">
        <v>26.172060999999999</v>
      </c>
      <c r="W85" s="571">
        <v>26.173357999999997</v>
      </c>
      <c r="X85" s="571">
        <v>32.331543809985412</v>
      </c>
      <c r="Y85" s="571">
        <v>32.331150836772515</v>
      </c>
      <c r="Z85" s="571">
        <v>2.0335000000000001</v>
      </c>
      <c r="AA85" s="42">
        <v>6.8072403728625162</v>
      </c>
      <c r="AB85" s="42">
        <v>80.929826121817314</v>
      </c>
      <c r="AC85" s="42">
        <v>3.9713683300000004E-2</v>
      </c>
      <c r="AD85" s="6">
        <v>6.4899999999999999E-2</v>
      </c>
      <c r="AE85" s="42">
        <v>89.941000000000003</v>
      </c>
      <c r="AF85" s="6">
        <v>4.5438000000000001</v>
      </c>
      <c r="AG85" s="42">
        <v>3.4325999999999999</v>
      </c>
      <c r="AH85" s="6">
        <v>0.21010000000000001</v>
      </c>
      <c r="AI85" s="42">
        <v>6.3701999999999995E-2</v>
      </c>
      <c r="AJ85" s="42">
        <v>98.69</v>
      </c>
      <c r="AK85" s="42">
        <v>-99</v>
      </c>
      <c r="AL85" s="53">
        <v>32.338000000000001</v>
      </c>
      <c r="AM85" s="504" t="s">
        <v>154</v>
      </c>
      <c r="AN85" s="505"/>
      <c r="AO85" s="509">
        <v>-1.2</v>
      </c>
      <c r="AP85" s="510">
        <v>6.8579999999999997</v>
      </c>
      <c r="AQ85" s="504" t="s">
        <v>154</v>
      </c>
      <c r="AR85" s="508" t="s">
        <v>154</v>
      </c>
      <c r="AS85" s="512">
        <v>12.280099527540751</v>
      </c>
      <c r="AT85" s="502"/>
      <c r="AU85" s="512">
        <v>25.514255286186128</v>
      </c>
      <c r="AV85" s="502"/>
      <c r="AW85" s="574">
        <v>1.6393576341127925</v>
      </c>
      <c r="AX85" s="502"/>
      <c r="AY85" s="511"/>
      <c r="AZ85" s="513">
        <v>1.2676932536413933E-2</v>
      </c>
      <c r="BA85" s="515">
        <v>6</v>
      </c>
      <c r="BB85" s="513">
        <v>4.2966168722136197E-2</v>
      </c>
      <c r="BD85" s="512">
        <v>2164.1326107753534</v>
      </c>
      <c r="BE85" s="504" t="s">
        <v>154</v>
      </c>
      <c r="BF85" s="57"/>
      <c r="BG85" s="513">
        <v>2224.50469774052</v>
      </c>
      <c r="BI85" s="514" t="s">
        <v>154</v>
      </c>
      <c r="BJ85" s="516">
        <v>-1.6182275208419286</v>
      </c>
      <c r="BK85" t="s">
        <v>154</v>
      </c>
    </row>
    <row r="86" spans="1:76" ht="15.75" customHeight="1">
      <c r="A86" s="51" t="s">
        <v>769</v>
      </c>
      <c r="B86" s="51">
        <v>4</v>
      </c>
      <c r="C86" s="51" t="s">
        <v>142</v>
      </c>
      <c r="D86" s="51" t="s">
        <v>169</v>
      </c>
      <c r="E86" s="52">
        <v>72</v>
      </c>
      <c r="F86" s="52">
        <v>20.960000000000036</v>
      </c>
      <c r="G86" s="52" t="s">
        <v>68</v>
      </c>
      <c r="H86" s="52">
        <v>72.349333333333334</v>
      </c>
      <c r="I86" s="52">
        <v>134</v>
      </c>
      <c r="J86" s="52">
        <v>8.9999999999577085E-2</v>
      </c>
      <c r="K86" s="52" t="s">
        <v>69</v>
      </c>
      <c r="L86" s="53">
        <v>134.00149999999999</v>
      </c>
      <c r="M86" s="53">
        <v>-134.00149999999999</v>
      </c>
      <c r="N86" s="501">
        <v>86</v>
      </c>
      <c r="P86" s="517"/>
      <c r="Q86" s="6" t="s">
        <v>274</v>
      </c>
      <c r="R86" s="6">
        <v>18</v>
      </c>
      <c r="S86" s="42">
        <v>99.954999999999998</v>
      </c>
      <c r="T86" s="571">
        <v>-0.35709999999999997</v>
      </c>
      <c r="U86" s="571">
        <v>-0.34960000000000002</v>
      </c>
      <c r="V86" s="571">
        <v>26.415433</v>
      </c>
      <c r="W86" s="571">
        <v>26.412099999999999</v>
      </c>
      <c r="X86" s="571">
        <v>31.84904737936747</v>
      </c>
      <c r="Y86" s="571">
        <v>31.836771260857962</v>
      </c>
      <c r="Z86" s="571">
        <v>2.1844999999999999</v>
      </c>
      <c r="AA86" s="42">
        <v>7.2670274337742713</v>
      </c>
      <c r="AB86" s="42">
        <v>87.909891376498024</v>
      </c>
      <c r="AC86" s="42">
        <v>6.1697809000000006E-2</v>
      </c>
      <c r="AD86" s="6">
        <v>0.1077</v>
      </c>
      <c r="AE86" s="42">
        <v>89.901600000000002</v>
      </c>
      <c r="AF86" s="6">
        <v>4.5418000000000003</v>
      </c>
      <c r="AG86" s="42">
        <v>3.4234</v>
      </c>
      <c r="AH86" s="6">
        <v>0.2097</v>
      </c>
      <c r="AI86" s="42">
        <v>0.13025</v>
      </c>
      <c r="AJ86" s="42">
        <v>98.71</v>
      </c>
      <c r="AK86" s="42">
        <v>-99</v>
      </c>
      <c r="AL86" s="53">
        <v>31.844200000000001</v>
      </c>
      <c r="AM86" s="504" t="s">
        <v>154</v>
      </c>
      <c r="AN86" s="505"/>
      <c r="AO86" s="509">
        <v>-0.5</v>
      </c>
      <c r="AP86" s="510">
        <v>7.367</v>
      </c>
      <c r="AQ86" s="504" t="s">
        <v>154</v>
      </c>
      <c r="AR86" s="508" t="s">
        <v>154</v>
      </c>
      <c r="AS86" s="512">
        <v>7.5352468131087553</v>
      </c>
      <c r="AT86" s="502"/>
      <c r="AU86" s="512">
        <v>15.506330479019281</v>
      </c>
      <c r="AV86" s="502"/>
      <c r="AW86" s="574">
        <v>1.2862957359009628</v>
      </c>
      <c r="AX86" s="502"/>
      <c r="AY86" s="511"/>
      <c r="AZ86" s="513">
        <v>4.8810984217592418E-2</v>
      </c>
      <c r="BA86" s="515">
        <v>6</v>
      </c>
      <c r="BB86" s="513">
        <v>6.6456954973149324E-2</v>
      </c>
      <c r="BD86" s="512">
        <v>2109.7710101518533</v>
      </c>
      <c r="BE86" s="504" t="s">
        <v>154</v>
      </c>
      <c r="BF86" s="57"/>
      <c r="BG86" s="513">
        <v>2203.2515486519787</v>
      </c>
      <c r="BI86" s="514" t="s">
        <v>154</v>
      </c>
      <c r="BJ86" s="516">
        <v>-1.7912861865376641</v>
      </c>
      <c r="BK86" t="s">
        <v>154</v>
      </c>
    </row>
    <row r="87" spans="1:76" ht="15.75" customHeight="1">
      <c r="A87" s="51" t="s">
        <v>769</v>
      </c>
      <c r="B87" s="51">
        <v>4</v>
      </c>
      <c r="C87" s="51" t="s">
        <v>142</v>
      </c>
      <c r="D87" s="51" t="s">
        <v>169</v>
      </c>
      <c r="E87" s="52">
        <v>72</v>
      </c>
      <c r="F87" s="52">
        <v>20.960000000000036</v>
      </c>
      <c r="G87" s="52" t="s">
        <v>68</v>
      </c>
      <c r="H87" s="52">
        <v>72.349333333333334</v>
      </c>
      <c r="I87" s="52">
        <v>134</v>
      </c>
      <c r="J87" s="52">
        <v>8.9999999999577085E-2</v>
      </c>
      <c r="K87" s="52" t="s">
        <v>69</v>
      </c>
      <c r="L87" s="53">
        <v>134.00149999999999</v>
      </c>
      <c r="M87" s="53">
        <v>-134.00149999999999</v>
      </c>
      <c r="N87" s="501">
        <v>87</v>
      </c>
      <c r="P87" s="517"/>
      <c r="Q87" s="6" t="s">
        <v>274</v>
      </c>
      <c r="R87" s="6">
        <v>19</v>
      </c>
      <c r="S87" s="42">
        <v>61.819000000000003</v>
      </c>
      <c r="T87" s="571">
        <v>1.3794</v>
      </c>
      <c r="U87" s="571">
        <v>1.3698999999999999</v>
      </c>
      <c r="V87" s="571">
        <v>26.766515999999999</v>
      </c>
      <c r="W87" s="571">
        <v>26.763880999999998</v>
      </c>
      <c r="X87" s="571">
        <v>30.567751896021068</v>
      </c>
      <c r="Y87" s="571">
        <v>30.573710395783667</v>
      </c>
      <c r="Z87" s="571">
        <v>2.4209000000000001</v>
      </c>
      <c r="AA87" s="42">
        <v>7.8522791702339694</v>
      </c>
      <c r="AB87" s="42">
        <v>98.504540597265432</v>
      </c>
      <c r="AC87" s="42">
        <v>0.39227840799999997</v>
      </c>
      <c r="AD87" s="6">
        <v>0.75180000000000002</v>
      </c>
      <c r="AE87" s="42">
        <v>89.073999999999998</v>
      </c>
      <c r="AF87" s="6">
        <v>4.5004</v>
      </c>
      <c r="AG87" s="42">
        <v>2.8986999999999998</v>
      </c>
      <c r="AH87" s="6">
        <v>0.1883</v>
      </c>
      <c r="AI87" s="42">
        <v>1.4604999999999999</v>
      </c>
      <c r="AJ87" s="42">
        <v>76.63</v>
      </c>
      <c r="AK87" s="42">
        <v>-99</v>
      </c>
      <c r="AL87" s="53">
        <v>30.540800000000001</v>
      </c>
      <c r="AM87" s="504" t="s">
        <v>154</v>
      </c>
      <c r="AN87" s="505"/>
      <c r="AO87" s="509" t="s">
        <v>154</v>
      </c>
      <c r="AP87" s="510" t="s">
        <v>154</v>
      </c>
      <c r="AQ87" s="504" t="s">
        <v>154</v>
      </c>
      <c r="AR87" s="508"/>
      <c r="AS87" s="512" t="s">
        <v>154</v>
      </c>
      <c r="AT87" s="502" t="s">
        <v>154</v>
      </c>
      <c r="AU87" s="512" t="s">
        <v>154</v>
      </c>
      <c r="AV87" s="502" t="s">
        <v>154</v>
      </c>
      <c r="AW87" s="574" t="s">
        <v>154</v>
      </c>
      <c r="AX87" s="502" t="s">
        <v>154</v>
      </c>
      <c r="AY87" s="511"/>
      <c r="AZ87" s="513" t="s">
        <v>154</v>
      </c>
      <c r="BA87" s="515" t="s">
        <v>154</v>
      </c>
      <c r="BB87" s="513" t="s">
        <v>154</v>
      </c>
      <c r="BD87" s="512" t="s">
        <v>154</v>
      </c>
      <c r="BE87" s="504" t="s">
        <v>154</v>
      </c>
      <c r="BF87" s="57"/>
      <c r="BG87" s="513" t="s">
        <v>154</v>
      </c>
      <c r="BI87" s="514" t="s">
        <v>154</v>
      </c>
    </row>
    <row r="88" spans="1:76" ht="15.75" customHeight="1">
      <c r="A88" s="51" t="s">
        <v>769</v>
      </c>
      <c r="B88" s="51">
        <v>4</v>
      </c>
      <c r="C88" s="51" t="s">
        <v>142</v>
      </c>
      <c r="D88" s="51" t="s">
        <v>169</v>
      </c>
      <c r="E88" s="52">
        <v>72</v>
      </c>
      <c r="F88" s="52">
        <v>20.960000000000036</v>
      </c>
      <c r="G88" s="52" t="s">
        <v>68</v>
      </c>
      <c r="H88" s="52">
        <v>72.349333333333334</v>
      </c>
      <c r="I88" s="52">
        <v>134</v>
      </c>
      <c r="J88" s="52">
        <v>8.9999999999577085E-2</v>
      </c>
      <c r="K88" s="52" t="s">
        <v>69</v>
      </c>
      <c r="L88" s="53">
        <v>134.00149999999999</v>
      </c>
      <c r="M88" s="53">
        <v>-134.00149999999999</v>
      </c>
      <c r="N88" s="501">
        <v>88</v>
      </c>
      <c r="P88" s="517"/>
      <c r="Q88" s="6" t="s">
        <v>274</v>
      </c>
      <c r="R88" s="6">
        <v>20</v>
      </c>
      <c r="S88" s="42">
        <v>61.857999999999997</v>
      </c>
      <c r="T88" s="571">
        <v>1.3732</v>
      </c>
      <c r="U88" s="571">
        <v>1.3832</v>
      </c>
      <c r="V88" s="571">
        <v>26.760898000000001</v>
      </c>
      <c r="W88" s="571">
        <v>26.770175999999999</v>
      </c>
      <c r="X88" s="571">
        <v>30.56671891438015</v>
      </c>
      <c r="Y88" s="571">
        <v>30.568623688539514</v>
      </c>
      <c r="Z88" s="571">
        <v>2.4209000000000001</v>
      </c>
      <c r="AA88" s="42">
        <v>7.8522791702339694</v>
      </c>
      <c r="AB88" s="42">
        <v>98.488150302363962</v>
      </c>
      <c r="AC88" s="42">
        <v>0.38639598999999997</v>
      </c>
      <c r="AD88" s="6">
        <v>0.74029999999999996</v>
      </c>
      <c r="AE88" s="42">
        <v>89.047799999999995</v>
      </c>
      <c r="AF88" s="6">
        <v>4.4991000000000003</v>
      </c>
      <c r="AG88" s="42">
        <v>2.8917999999999999</v>
      </c>
      <c r="AH88" s="6">
        <v>0.188</v>
      </c>
      <c r="AI88" s="42">
        <v>1.4559</v>
      </c>
      <c r="AJ88" s="42">
        <v>98.71</v>
      </c>
      <c r="AK88" s="42">
        <v>-99</v>
      </c>
      <c r="AL88" s="53">
        <v>30.5397</v>
      </c>
      <c r="AM88" s="504" t="s">
        <v>154</v>
      </c>
      <c r="AN88" s="505"/>
      <c r="AO88" s="509">
        <v>1.4</v>
      </c>
      <c r="AP88" s="510">
        <v>7.9169999999999998</v>
      </c>
      <c r="AQ88" s="504" t="s">
        <v>154</v>
      </c>
      <c r="AR88" s="508" t="s">
        <v>154</v>
      </c>
      <c r="AS88" s="512">
        <v>1.4439667640587661</v>
      </c>
      <c r="AT88" s="502"/>
      <c r="AU88" s="512">
        <v>5.7157180123911946</v>
      </c>
      <c r="AV88" s="502"/>
      <c r="AW88" s="574">
        <v>0.79438927097661627</v>
      </c>
      <c r="AX88" s="502"/>
      <c r="AY88" s="511"/>
      <c r="AZ88" s="513">
        <v>0.46525086949427741</v>
      </c>
      <c r="BA88" s="515">
        <v>6</v>
      </c>
      <c r="BB88" s="513">
        <v>0.54051930868959253</v>
      </c>
      <c r="BD88" s="512">
        <v>2028.7169869595684</v>
      </c>
      <c r="BE88" s="504" t="s">
        <v>154</v>
      </c>
      <c r="BF88" s="57"/>
      <c r="BG88" s="513">
        <v>2144.1708258585923</v>
      </c>
      <c r="BI88" s="514" t="s">
        <v>154</v>
      </c>
      <c r="BJ88" s="516">
        <v>-2.3915554938620023</v>
      </c>
      <c r="BK88" t="s">
        <v>154</v>
      </c>
    </row>
    <row r="89" spans="1:76" ht="15.75" customHeight="1">
      <c r="A89" s="51" t="s">
        <v>769</v>
      </c>
      <c r="B89" s="51">
        <v>4</v>
      </c>
      <c r="C89" s="51" t="s">
        <v>142</v>
      </c>
      <c r="D89" s="51" t="s">
        <v>169</v>
      </c>
      <c r="E89" s="52">
        <v>72</v>
      </c>
      <c r="F89" s="52">
        <v>20.960000000000036</v>
      </c>
      <c r="G89" s="52" t="s">
        <v>68</v>
      </c>
      <c r="H89" s="52">
        <v>72.349333333333334</v>
      </c>
      <c r="I89" s="52">
        <v>134</v>
      </c>
      <c r="J89" s="52">
        <v>8.9999999999577085E-2</v>
      </c>
      <c r="K89" s="52" t="s">
        <v>69</v>
      </c>
      <c r="L89" s="53">
        <v>134.00149999999999</v>
      </c>
      <c r="M89" s="53">
        <v>-134.00149999999999</v>
      </c>
      <c r="N89" s="501">
        <v>89</v>
      </c>
      <c r="P89" s="517"/>
      <c r="Q89" s="6" t="s">
        <v>274</v>
      </c>
      <c r="R89" s="6">
        <v>21</v>
      </c>
      <c r="S89" s="42">
        <v>31.952000000000002</v>
      </c>
      <c r="T89" s="571">
        <v>-0.66139999999999999</v>
      </c>
      <c r="U89" s="571">
        <v>-0.65939999999999999</v>
      </c>
      <c r="V89" s="571">
        <v>23.577545000000001</v>
      </c>
      <c r="W89" s="571">
        <v>23.575506999999998</v>
      </c>
      <c r="X89" s="571">
        <v>28.43206859638428</v>
      </c>
      <c r="Y89" s="571">
        <v>28.427493835743693</v>
      </c>
      <c r="Z89" s="571">
        <v>2.5104000000000002</v>
      </c>
      <c r="AA89" s="42">
        <v>9.0003596888577189</v>
      </c>
      <c r="AB89" s="42">
        <v>105.43223286338188</v>
      </c>
      <c r="AC89" s="42">
        <v>7.6403854000000007E-2</v>
      </c>
      <c r="AD89" s="6">
        <v>0.13639999999999999</v>
      </c>
      <c r="AE89" s="42">
        <v>89.706500000000005</v>
      </c>
      <c r="AF89" s="6">
        <v>4.5320999999999998</v>
      </c>
      <c r="AG89" s="42">
        <v>2.2957999999999998</v>
      </c>
      <c r="AH89" s="6">
        <v>0.16370000000000001</v>
      </c>
      <c r="AI89" s="42">
        <v>8.0032999999999994</v>
      </c>
      <c r="AJ89" s="42">
        <v>76.44</v>
      </c>
      <c r="AK89" s="42">
        <v>-99</v>
      </c>
      <c r="AL89" s="53">
        <v>28.331499999999998</v>
      </c>
      <c r="AM89" s="51">
        <v>6</v>
      </c>
      <c r="AN89" s="505"/>
      <c r="AO89" s="509">
        <v>-0.5</v>
      </c>
      <c r="AP89" s="510">
        <v>9.0269999999999992</v>
      </c>
      <c r="AQ89" s="504" t="s">
        <v>154</v>
      </c>
      <c r="AR89" s="6" t="s">
        <v>154</v>
      </c>
      <c r="AS89" s="512">
        <v>0</v>
      </c>
      <c r="AT89" s="502"/>
      <c r="AU89" s="512">
        <v>2.8137889238616278</v>
      </c>
      <c r="AV89" s="502"/>
      <c r="AW89" s="574">
        <v>0.55240302613480063</v>
      </c>
      <c r="AX89" s="502"/>
      <c r="AY89" s="511"/>
      <c r="AZ89" s="513">
        <v>6.306986577919016E-2</v>
      </c>
      <c r="BA89" s="515">
        <v>6</v>
      </c>
      <c r="BB89" s="513">
        <v>5.8432510107754014E-2</v>
      </c>
      <c r="BD89" s="512">
        <v>1955.2063065471439</v>
      </c>
      <c r="BE89" s="504" t="s">
        <v>154</v>
      </c>
      <c r="BF89" s="57"/>
      <c r="BG89" s="513">
        <v>2042.3866643619156</v>
      </c>
      <c r="BI89" s="514" t="s">
        <v>154</v>
      </c>
      <c r="BJ89" s="516">
        <v>-3.5881378082240651</v>
      </c>
      <c r="BK89" t="s">
        <v>154</v>
      </c>
    </row>
    <row r="90" spans="1:76" ht="15.75" customHeight="1">
      <c r="A90" s="51" t="s">
        <v>769</v>
      </c>
      <c r="B90" s="51">
        <v>4</v>
      </c>
      <c r="C90" s="51" t="s">
        <v>142</v>
      </c>
      <c r="D90" s="51" t="s">
        <v>169</v>
      </c>
      <c r="E90" s="52">
        <v>72</v>
      </c>
      <c r="F90" s="52">
        <v>20.960000000000036</v>
      </c>
      <c r="G90" s="52" t="s">
        <v>68</v>
      </c>
      <c r="H90" s="52">
        <v>72.349333333333334</v>
      </c>
      <c r="I90" s="52">
        <v>134</v>
      </c>
      <c r="J90" s="52">
        <v>8.9999999999577085E-2</v>
      </c>
      <c r="K90" s="52" t="s">
        <v>69</v>
      </c>
      <c r="L90" s="53">
        <v>134.00149999999999</v>
      </c>
      <c r="M90" s="53">
        <v>-134.00149999999999</v>
      </c>
      <c r="N90" s="501">
        <v>90</v>
      </c>
      <c r="P90" s="517"/>
      <c r="Q90" s="6" t="s">
        <v>274</v>
      </c>
      <c r="R90" s="6">
        <v>22</v>
      </c>
      <c r="S90" s="42">
        <v>16.774000000000001</v>
      </c>
      <c r="T90" s="571">
        <v>-0.6542</v>
      </c>
      <c r="U90" s="571">
        <v>-0.66420000000000001</v>
      </c>
      <c r="V90" s="571">
        <v>22.635660999999999</v>
      </c>
      <c r="W90" s="571">
        <v>22.631409999999999</v>
      </c>
      <c r="X90" s="571">
        <v>27.192127308027779</v>
      </c>
      <c r="Y90" s="571">
        <v>27.19554385347837</v>
      </c>
      <c r="Z90" s="571">
        <v>2.4356</v>
      </c>
      <c r="AA90" s="42">
        <v>8.7237054963895275</v>
      </c>
      <c r="AB90" s="42">
        <v>101.32203803610496</v>
      </c>
      <c r="AC90" s="42">
        <v>5.9624077000000004E-2</v>
      </c>
      <c r="AD90" s="6">
        <v>0.1037</v>
      </c>
      <c r="AE90" s="42">
        <v>89.584500000000006</v>
      </c>
      <c r="AF90" s="6">
        <v>4.5259999999999998</v>
      </c>
      <c r="AG90" s="42">
        <v>2.0013000000000001</v>
      </c>
      <c r="AH90" s="6">
        <v>0.1517</v>
      </c>
      <c r="AI90" s="42">
        <v>18.073</v>
      </c>
      <c r="AJ90" s="42">
        <v>98.71</v>
      </c>
      <c r="AK90" s="42">
        <v>-99</v>
      </c>
      <c r="AL90" s="53">
        <v>27.1099</v>
      </c>
      <c r="AM90" s="504" t="s">
        <v>154</v>
      </c>
      <c r="AN90" s="505"/>
      <c r="AO90" s="509">
        <v>-0.4</v>
      </c>
      <c r="AP90" s="510">
        <v>8.7669999999999995</v>
      </c>
      <c r="AQ90" s="504" t="s">
        <v>154</v>
      </c>
      <c r="AR90" s="508" t="s">
        <v>154</v>
      </c>
      <c r="AS90" s="512">
        <v>0</v>
      </c>
      <c r="AT90" s="502"/>
      <c r="AU90" s="512">
        <v>2.6568172778775208</v>
      </c>
      <c r="AV90" s="502"/>
      <c r="AW90" s="574">
        <v>0.51670013755158184</v>
      </c>
      <c r="AX90" s="502"/>
      <c r="AY90" s="511"/>
      <c r="AZ90" s="513">
        <v>5.3565595041920461E-2</v>
      </c>
      <c r="BA90" s="515">
        <v>6</v>
      </c>
      <c r="BB90" s="513">
        <v>3.3553844193922697E-2</v>
      </c>
      <c r="BD90" s="512">
        <v>1877.0124769755489</v>
      </c>
      <c r="BE90" s="504" t="s">
        <v>154</v>
      </c>
      <c r="BF90" s="57"/>
      <c r="BG90" s="513">
        <v>1983.120950852677</v>
      </c>
      <c r="BI90" s="514" t="s">
        <v>154</v>
      </c>
      <c r="BJ90" s="516">
        <v>-3.6163218501585841</v>
      </c>
      <c r="BK90">
        <v>6</v>
      </c>
    </row>
    <row r="91" spans="1:76" ht="15.75" customHeight="1">
      <c r="A91" s="51" t="s">
        <v>769</v>
      </c>
      <c r="B91" s="51">
        <v>4</v>
      </c>
      <c r="C91" s="51" t="s">
        <v>142</v>
      </c>
      <c r="D91" s="51" t="s">
        <v>169</v>
      </c>
      <c r="E91" s="52">
        <v>72</v>
      </c>
      <c r="F91" s="52">
        <v>20.960000000000036</v>
      </c>
      <c r="G91" s="52" t="s">
        <v>68</v>
      </c>
      <c r="H91" s="52">
        <v>72.349333333333334</v>
      </c>
      <c r="I91" s="52">
        <v>134</v>
      </c>
      <c r="J91" s="52">
        <v>8.9999999999577085E-2</v>
      </c>
      <c r="K91" s="52" t="s">
        <v>69</v>
      </c>
      <c r="L91" s="53">
        <v>134.00149999999999</v>
      </c>
      <c r="M91" s="53">
        <v>-134.00149999999999</v>
      </c>
      <c r="N91" s="501">
        <v>91</v>
      </c>
      <c r="P91" s="517"/>
      <c r="Q91" s="6" t="s">
        <v>275</v>
      </c>
      <c r="R91" s="6">
        <v>23</v>
      </c>
      <c r="S91" s="42">
        <v>5.609</v>
      </c>
      <c r="T91" s="571">
        <v>-5.1000000000000004E-3</v>
      </c>
      <c r="U91" s="571">
        <v>-4.8999999999999998E-3</v>
      </c>
      <c r="V91" s="571">
        <v>22.603847999999999</v>
      </c>
      <c r="W91" s="571">
        <v>22.605065</v>
      </c>
      <c r="X91" s="571">
        <v>26.581801026411924</v>
      </c>
      <c r="Y91" s="571">
        <v>26.583192914816227</v>
      </c>
      <c r="Z91" s="571">
        <v>2.4504000000000001</v>
      </c>
      <c r="AA91" s="42">
        <v>8.5758206053630506</v>
      </c>
      <c r="AB91" s="42">
        <v>100.91686167033309</v>
      </c>
      <c r="AC91" s="42">
        <v>5.45624257E-2</v>
      </c>
      <c r="AD91" s="6">
        <v>9.3799999999999994E-2</v>
      </c>
      <c r="AE91" s="42">
        <v>89.6858</v>
      </c>
      <c r="AF91" s="6">
        <v>4.5309999999999997</v>
      </c>
      <c r="AG91" s="42">
        <v>1.9805999999999999</v>
      </c>
      <c r="AH91" s="6">
        <v>0.15079999999999999</v>
      </c>
      <c r="AI91" s="42">
        <v>37.456000000000003</v>
      </c>
      <c r="AJ91" s="42">
        <v>98.71</v>
      </c>
      <c r="AK91" s="42">
        <v>-99</v>
      </c>
      <c r="AL91" s="53">
        <v>26.5883</v>
      </c>
      <c r="AM91" s="504" t="s">
        <v>154</v>
      </c>
      <c r="AN91" s="505"/>
      <c r="AO91" s="509" t="s">
        <v>154</v>
      </c>
      <c r="AP91" s="510" t="s">
        <v>154</v>
      </c>
      <c r="AQ91" s="504" t="s">
        <v>154</v>
      </c>
      <c r="AR91" s="508"/>
      <c r="AS91" s="512" t="s">
        <v>154</v>
      </c>
      <c r="AT91" s="502" t="s">
        <v>154</v>
      </c>
      <c r="AU91" s="512" t="s">
        <v>154</v>
      </c>
      <c r="AV91" s="502" t="s">
        <v>154</v>
      </c>
      <c r="AW91" s="574" t="s">
        <v>154</v>
      </c>
      <c r="AX91" s="502" t="s">
        <v>154</v>
      </c>
      <c r="AY91" s="511"/>
      <c r="AZ91" s="513" t="s">
        <v>154</v>
      </c>
      <c r="BA91" s="515" t="s">
        <v>154</v>
      </c>
      <c r="BB91" s="513" t="s">
        <v>154</v>
      </c>
      <c r="BD91" s="512" t="s">
        <v>154</v>
      </c>
      <c r="BE91" s="504" t="s">
        <v>154</v>
      </c>
      <c r="BF91" s="57"/>
      <c r="BG91" s="513" t="s">
        <v>154</v>
      </c>
      <c r="BI91" s="514" t="s">
        <v>154</v>
      </c>
    </row>
    <row r="92" spans="1:76" ht="15.75" customHeight="1">
      <c r="A92" s="51" t="s">
        <v>769</v>
      </c>
      <c r="B92" s="51">
        <v>4</v>
      </c>
      <c r="C92" s="51" t="s">
        <v>142</v>
      </c>
      <c r="D92" s="51" t="s">
        <v>169</v>
      </c>
      <c r="E92" s="52">
        <v>72</v>
      </c>
      <c r="F92" s="52">
        <v>20.960000000000036</v>
      </c>
      <c r="G92" s="52" t="s">
        <v>68</v>
      </c>
      <c r="H92" s="52">
        <v>72.349333333333334</v>
      </c>
      <c r="I92" s="52">
        <v>134</v>
      </c>
      <c r="J92" s="52">
        <v>8.9999999999577085E-2</v>
      </c>
      <c r="K92" s="52" t="s">
        <v>69</v>
      </c>
      <c r="L92" s="53">
        <v>134.00149999999999</v>
      </c>
      <c r="M92" s="53">
        <v>-134.00149999999999</v>
      </c>
      <c r="N92" s="501">
        <v>92</v>
      </c>
      <c r="P92" s="6"/>
      <c r="Q92" s="6" t="s">
        <v>275</v>
      </c>
      <c r="R92" s="6">
        <v>24</v>
      </c>
      <c r="S92" s="42">
        <v>5.5620000000000003</v>
      </c>
      <c r="T92" s="571">
        <v>-5.1000000000000004E-3</v>
      </c>
      <c r="U92" s="571">
        <v>-5.1999999999999998E-3</v>
      </c>
      <c r="V92" s="571">
        <v>22.603921</v>
      </c>
      <c r="W92" s="571">
        <v>22.604869999999998</v>
      </c>
      <c r="X92" s="571">
        <v>26.581918104737053</v>
      </c>
      <c r="Y92" s="571">
        <v>26.583226222819263</v>
      </c>
      <c r="Z92" s="571">
        <v>2.4504000000000001</v>
      </c>
      <c r="AA92" s="42">
        <v>8.5758206053630506</v>
      </c>
      <c r="AB92" s="42">
        <v>100.91694440394635</v>
      </c>
      <c r="AC92" s="42">
        <v>5.38874362E-2</v>
      </c>
      <c r="AD92" s="6">
        <v>9.2499999999999999E-2</v>
      </c>
      <c r="AE92" s="42">
        <v>89.687699999999992</v>
      </c>
      <c r="AF92" s="6">
        <v>4.5311000000000003</v>
      </c>
      <c r="AG92" s="42">
        <v>2.0863999999999998</v>
      </c>
      <c r="AH92" s="6">
        <v>0.1552</v>
      </c>
      <c r="AI92" s="42">
        <v>38.143999999999998</v>
      </c>
      <c r="AJ92" s="42">
        <v>98.71</v>
      </c>
      <c r="AK92" s="42">
        <v>-99</v>
      </c>
      <c r="AL92" s="53">
        <v>26.600300000000001</v>
      </c>
      <c r="AM92" s="504" t="s">
        <v>154</v>
      </c>
      <c r="AN92" s="505"/>
      <c r="AO92" s="509">
        <v>-0.1</v>
      </c>
      <c r="AP92" s="510">
        <v>8.6240000000000006</v>
      </c>
      <c r="AQ92" s="504" t="s">
        <v>154</v>
      </c>
      <c r="AR92" s="508" t="s">
        <v>154</v>
      </c>
      <c r="AS92" s="512">
        <v>0</v>
      </c>
      <c r="AT92" s="502"/>
      <c r="AU92" s="512">
        <v>2.6441121462662656</v>
      </c>
      <c r="AV92" s="502"/>
      <c r="AW92" s="574">
        <v>0.50281568088033013</v>
      </c>
      <c r="AX92" s="502"/>
      <c r="AY92" s="511"/>
      <c r="AZ92" s="513">
        <v>4.6143473417672325E-2</v>
      </c>
      <c r="BA92" s="515">
        <v>6</v>
      </c>
      <c r="BB92" s="513">
        <v>3.2858749628538443E-2</v>
      </c>
      <c r="BD92" s="512">
        <v>1845.0409782359077</v>
      </c>
      <c r="BE92" s="504" t="s">
        <v>154</v>
      </c>
      <c r="BF92" s="57"/>
      <c r="BG92" s="513">
        <v>1915.7073673026625</v>
      </c>
      <c r="BI92" s="514" t="s">
        <v>154</v>
      </c>
      <c r="BJ92" s="516">
        <v>-3.6741729571982296</v>
      </c>
      <c r="BK92" t="s">
        <v>154</v>
      </c>
    </row>
    <row r="93" spans="1:76" ht="15.75" customHeight="1">
      <c r="A93" s="51" t="s">
        <v>769</v>
      </c>
      <c r="B93" s="51">
        <v>5</v>
      </c>
      <c r="C93" s="51" t="s">
        <v>184</v>
      </c>
      <c r="D93" s="51" t="s">
        <v>185</v>
      </c>
      <c r="E93" s="52">
        <v>72</v>
      </c>
      <c r="F93" s="52">
        <v>53.849999999999625</v>
      </c>
      <c r="G93" s="52" t="s">
        <v>68</v>
      </c>
      <c r="H93" s="52">
        <v>72.897499999999994</v>
      </c>
      <c r="I93" s="52">
        <v>135</v>
      </c>
      <c r="J93" s="52">
        <v>59.950000000000045</v>
      </c>
      <c r="K93" s="52" t="s">
        <v>69</v>
      </c>
      <c r="L93" s="53">
        <v>135.99916666666667</v>
      </c>
      <c r="M93" s="53">
        <v>-135.99916666666667</v>
      </c>
      <c r="N93" s="501">
        <v>93</v>
      </c>
      <c r="P93" s="6"/>
      <c r="Q93" s="6" t="s">
        <v>274</v>
      </c>
      <c r="R93" s="6">
        <v>1</v>
      </c>
      <c r="S93" s="42">
        <v>2785.433</v>
      </c>
      <c r="T93" s="571">
        <v>-0.34399999999999997</v>
      </c>
      <c r="U93" s="571">
        <v>-0.34379999999999999</v>
      </c>
      <c r="V93" s="571">
        <v>29.889417999999999</v>
      </c>
      <c r="W93" s="571">
        <v>29.889050999999998</v>
      </c>
      <c r="X93" s="571">
        <v>34.955803464288955</v>
      </c>
      <c r="Y93" s="571">
        <v>34.955102634823952</v>
      </c>
      <c r="Z93" s="571">
        <v>1.5370999999999999</v>
      </c>
      <c r="AA93" s="42">
        <v>6.5085494784433369</v>
      </c>
      <c r="AB93" s="42">
        <v>80.501260534538304</v>
      </c>
      <c r="AC93" s="42">
        <v>3.0167843199999999E-2</v>
      </c>
      <c r="AD93" s="6">
        <v>4.6300000000000001E-2</v>
      </c>
      <c r="AE93" s="42">
        <v>90.094899999999996</v>
      </c>
      <c r="AF93" s="6">
        <v>4.5514999999999999</v>
      </c>
      <c r="AG93" s="42">
        <v>2.4384999999999999</v>
      </c>
      <c r="AH93" s="6">
        <v>0.16950000000000001</v>
      </c>
      <c r="AI93" s="42">
        <v>6.3701999999999995E-2</v>
      </c>
      <c r="AJ93" s="42">
        <v>10.26</v>
      </c>
      <c r="AK93" s="42">
        <v>-99</v>
      </c>
      <c r="AL93" s="53">
        <v>34.956299999999999</v>
      </c>
      <c r="AM93" s="504" t="s">
        <v>154</v>
      </c>
      <c r="AN93" s="505"/>
      <c r="AO93" s="509">
        <v>-0.4</v>
      </c>
      <c r="AP93" s="535">
        <v>6.4829999999999997</v>
      </c>
      <c r="AQ93" s="504">
        <v>2</v>
      </c>
      <c r="AR93" s="508" t="s">
        <v>1237</v>
      </c>
      <c r="AS93" s="512">
        <v>15.210226632067009</v>
      </c>
      <c r="AT93" s="502"/>
      <c r="AU93" s="512">
        <v>14.727763132551338</v>
      </c>
      <c r="AV93" s="502"/>
      <c r="AW93" s="574">
        <v>1.018232622161046</v>
      </c>
      <c r="AX93" s="502"/>
      <c r="AY93" s="511"/>
      <c r="AZ93" s="513" t="s">
        <v>154</v>
      </c>
      <c r="BA93" s="515" t="s">
        <v>154</v>
      </c>
      <c r="BB93" s="513" t="s">
        <v>154</v>
      </c>
      <c r="BD93" s="512" t="s">
        <v>154</v>
      </c>
      <c r="BE93" s="504" t="s">
        <v>154</v>
      </c>
      <c r="BF93" s="57"/>
      <c r="BG93" s="513" t="s">
        <v>154</v>
      </c>
      <c r="BI93" s="514" t="s">
        <v>154</v>
      </c>
    </row>
    <row r="94" spans="1:76" ht="15.75" customHeight="1">
      <c r="A94" s="51" t="s">
        <v>769</v>
      </c>
      <c r="B94" s="51">
        <v>5</v>
      </c>
      <c r="C94" s="51" t="s">
        <v>184</v>
      </c>
      <c r="D94" s="51" t="s">
        <v>185</v>
      </c>
      <c r="E94" s="52">
        <v>72</v>
      </c>
      <c r="F94" s="52">
        <v>53.849999999999625</v>
      </c>
      <c r="G94" s="52" t="s">
        <v>68</v>
      </c>
      <c r="H94" s="52">
        <v>72.897499999999994</v>
      </c>
      <c r="I94" s="52">
        <v>135</v>
      </c>
      <c r="J94" s="52">
        <v>59.950000000000045</v>
      </c>
      <c r="K94" s="52" t="s">
        <v>69</v>
      </c>
      <c r="L94" s="53">
        <v>135.99916666666667</v>
      </c>
      <c r="M94" s="53">
        <v>-135.99916666666667</v>
      </c>
      <c r="N94" s="501">
        <v>94</v>
      </c>
      <c r="P94" s="6"/>
      <c r="Q94" s="6" t="s">
        <v>274</v>
      </c>
      <c r="R94" s="6">
        <v>2</v>
      </c>
      <c r="S94" s="42">
        <v>2543.98</v>
      </c>
      <c r="T94" s="571">
        <v>-0.3695</v>
      </c>
      <c r="U94" s="571">
        <v>-0.36919999999999997</v>
      </c>
      <c r="V94" s="571">
        <v>29.772821</v>
      </c>
      <c r="W94" s="571">
        <v>29.772683999999998</v>
      </c>
      <c r="X94" s="571">
        <v>34.953721236595413</v>
      </c>
      <c r="Y94" s="571">
        <v>34.95320712557556</v>
      </c>
      <c r="Z94" s="571">
        <v>1.5757000000000001</v>
      </c>
      <c r="AA94" s="42">
        <v>6.5366626254940048</v>
      </c>
      <c r="AB94" s="42">
        <v>80.793693904056724</v>
      </c>
      <c r="AC94" s="42">
        <v>2.9348103099999998E-2</v>
      </c>
      <c r="AD94" s="6">
        <v>4.4699999999999997E-2</v>
      </c>
      <c r="AE94" s="42">
        <v>90.059200000000004</v>
      </c>
      <c r="AF94" s="6">
        <v>4.5498000000000003</v>
      </c>
      <c r="AG94" s="42">
        <v>2.5605000000000002</v>
      </c>
      <c r="AH94" s="6">
        <v>0.17449999999999999</v>
      </c>
      <c r="AI94" s="42">
        <v>6.3701999999999995E-2</v>
      </c>
      <c r="AJ94" s="42">
        <v>98.69</v>
      </c>
      <c r="AK94" s="42">
        <v>-99</v>
      </c>
      <c r="AL94" s="53">
        <v>34.954000000000001</v>
      </c>
      <c r="AM94" s="504" t="s">
        <v>154</v>
      </c>
      <c r="AN94" s="505"/>
      <c r="AO94" s="509">
        <v>-0.7</v>
      </c>
      <c r="AP94" s="510">
        <v>6.52</v>
      </c>
      <c r="AQ94" s="504" t="s">
        <v>154</v>
      </c>
      <c r="AR94" s="508" t="s">
        <v>154</v>
      </c>
      <c r="AS94" s="512">
        <v>15.137086765286094</v>
      </c>
      <c r="AT94" s="502"/>
      <c r="AU94" s="512">
        <v>14.202652761218037</v>
      </c>
      <c r="AV94" s="502"/>
      <c r="AW94" s="574">
        <v>1.0152553337921539</v>
      </c>
      <c r="AX94" s="502"/>
      <c r="AY94" s="511"/>
      <c r="AZ94" s="513" t="s">
        <v>154</v>
      </c>
      <c r="BA94" s="515" t="s">
        <v>154</v>
      </c>
      <c r="BB94" s="513" t="s">
        <v>154</v>
      </c>
      <c r="BD94" s="512" t="s">
        <v>154</v>
      </c>
      <c r="BE94" s="504" t="s">
        <v>154</v>
      </c>
      <c r="BF94" s="57"/>
      <c r="BG94" s="513" t="s">
        <v>154</v>
      </c>
      <c r="BI94" s="514" t="s">
        <v>154</v>
      </c>
    </row>
    <row r="95" spans="1:76" ht="15.75" customHeight="1">
      <c r="A95" s="51" t="s">
        <v>769</v>
      </c>
      <c r="B95" s="51">
        <v>5</v>
      </c>
      <c r="C95" s="51" t="s">
        <v>184</v>
      </c>
      <c r="D95" s="51" t="s">
        <v>185</v>
      </c>
      <c r="E95" s="52">
        <v>72</v>
      </c>
      <c r="F95" s="52">
        <v>53.849999999999625</v>
      </c>
      <c r="G95" s="52" t="s">
        <v>68</v>
      </c>
      <c r="H95" s="52">
        <v>72.897499999999994</v>
      </c>
      <c r="I95" s="52">
        <v>135</v>
      </c>
      <c r="J95" s="52">
        <v>59.950000000000045</v>
      </c>
      <c r="K95" s="52" t="s">
        <v>69</v>
      </c>
      <c r="L95" s="53">
        <v>135.99916666666667</v>
      </c>
      <c r="M95" s="53">
        <v>-135.99916666666667</v>
      </c>
      <c r="N95" s="501">
        <v>95</v>
      </c>
      <c r="P95" s="6"/>
      <c r="Q95" s="6" t="s">
        <v>274</v>
      </c>
      <c r="R95" s="6">
        <v>3</v>
      </c>
      <c r="S95" s="42">
        <v>2033.2159999999999</v>
      </c>
      <c r="T95" s="571">
        <v>-0.39610000000000001</v>
      </c>
      <c r="U95" s="571">
        <v>-0.3957</v>
      </c>
      <c r="V95" s="571">
        <v>29.537317999999999</v>
      </c>
      <c r="W95" s="571">
        <v>29.537264999999998</v>
      </c>
      <c r="X95" s="571">
        <v>34.940620097783594</v>
      </c>
      <c r="Y95" s="571">
        <v>34.940101105583693</v>
      </c>
      <c r="Z95" s="571">
        <v>1.6776</v>
      </c>
      <c r="AA95" s="42">
        <v>6.6707564194416786</v>
      </c>
      <c r="AB95" s="42">
        <v>82.385927554260121</v>
      </c>
      <c r="AC95" s="42">
        <v>2.9637604299999998E-2</v>
      </c>
      <c r="AD95" s="6">
        <v>4.53E-2</v>
      </c>
      <c r="AE95" s="42">
        <v>90.106200000000001</v>
      </c>
      <c r="AF95" s="6">
        <v>4.5521000000000003</v>
      </c>
      <c r="AG95" s="42">
        <v>2.4108999999999998</v>
      </c>
      <c r="AH95" s="6">
        <v>0.16839999999999999</v>
      </c>
      <c r="AI95" s="42">
        <v>6.3701999999999995E-2</v>
      </c>
      <c r="AJ95" s="42">
        <v>98.68</v>
      </c>
      <c r="AK95" s="42">
        <v>-99</v>
      </c>
      <c r="AL95" s="53">
        <v>34.941400000000002</v>
      </c>
      <c r="AM95" s="51">
        <v>6</v>
      </c>
      <c r="AN95" s="505"/>
      <c r="AO95" s="509">
        <v>-0.7</v>
      </c>
      <c r="AP95" s="510">
        <v>6.6520000000000001</v>
      </c>
      <c r="AQ95" s="504" t="s">
        <v>154</v>
      </c>
      <c r="AR95" s="508" t="s">
        <v>154</v>
      </c>
      <c r="AS95" s="512">
        <v>14.782698693004493</v>
      </c>
      <c r="AT95" s="502"/>
      <c r="AU95" s="512">
        <v>12.277188645994526</v>
      </c>
      <c r="AV95" s="502"/>
      <c r="AW95" s="574">
        <v>0.99342188575361301</v>
      </c>
      <c r="AX95" s="502"/>
      <c r="AY95" s="511"/>
      <c r="AZ95" s="513" t="s">
        <v>154</v>
      </c>
      <c r="BA95" s="515" t="s">
        <v>154</v>
      </c>
      <c r="BB95" s="513" t="s">
        <v>154</v>
      </c>
      <c r="BD95" s="512" t="s">
        <v>154</v>
      </c>
      <c r="BE95" s="504" t="s">
        <v>154</v>
      </c>
      <c r="BF95" s="57"/>
      <c r="BG95" s="513" t="s">
        <v>154</v>
      </c>
      <c r="BI95" s="514" t="s">
        <v>154</v>
      </c>
    </row>
    <row r="96" spans="1:76" ht="15.75" customHeight="1">
      <c r="A96" s="51" t="s">
        <v>769</v>
      </c>
      <c r="B96" s="51">
        <v>5</v>
      </c>
      <c r="C96" s="51" t="s">
        <v>184</v>
      </c>
      <c r="D96" s="51" t="s">
        <v>185</v>
      </c>
      <c r="E96" s="52">
        <v>72</v>
      </c>
      <c r="F96" s="52">
        <v>53.849999999999625</v>
      </c>
      <c r="G96" s="52" t="s">
        <v>68</v>
      </c>
      <c r="H96" s="52">
        <v>72.897499999999994</v>
      </c>
      <c r="I96" s="52">
        <v>135</v>
      </c>
      <c r="J96" s="52">
        <v>59.950000000000045</v>
      </c>
      <c r="K96" s="52" t="s">
        <v>69</v>
      </c>
      <c r="L96" s="53">
        <v>135.99916666666667</v>
      </c>
      <c r="M96" s="53">
        <v>-135.99916666666667</v>
      </c>
      <c r="N96" s="501">
        <v>96</v>
      </c>
      <c r="P96" s="6"/>
      <c r="Q96" s="6" t="s">
        <v>274</v>
      </c>
      <c r="R96" s="6">
        <v>4</v>
      </c>
      <c r="S96" s="42">
        <v>1524.067</v>
      </c>
      <c r="T96" s="571">
        <v>-0.30109999999999998</v>
      </c>
      <c r="U96" s="571">
        <v>-0.3009</v>
      </c>
      <c r="V96" s="571">
        <v>29.385498000000002</v>
      </c>
      <c r="W96" s="571">
        <v>29.385249999999999</v>
      </c>
      <c r="X96" s="571">
        <v>34.910016299548687</v>
      </c>
      <c r="Y96" s="571">
        <v>34.909463968401752</v>
      </c>
      <c r="Z96" s="571">
        <v>1.8009999999999999</v>
      </c>
      <c r="AA96" s="42">
        <v>6.8401765697416286</v>
      </c>
      <c r="AB96" s="42">
        <v>84.671013487879037</v>
      </c>
      <c r="AC96" s="42">
        <v>3.04090942E-2</v>
      </c>
      <c r="AD96" s="6">
        <v>4.6800000000000001E-2</v>
      </c>
      <c r="AE96" s="42">
        <v>90.158699999999996</v>
      </c>
      <c r="AF96" s="6">
        <v>4.5547000000000004</v>
      </c>
      <c r="AG96" s="42">
        <v>2.4868000000000001</v>
      </c>
      <c r="AH96" s="6">
        <v>0.17150000000000001</v>
      </c>
      <c r="AI96" s="42">
        <v>6.3701999999999995E-2</v>
      </c>
      <c r="AJ96" s="42">
        <v>64.88</v>
      </c>
      <c r="AK96" s="42">
        <v>-99</v>
      </c>
      <c r="AL96" s="53">
        <v>34.910499999999999</v>
      </c>
      <c r="AM96" s="504" t="s">
        <v>154</v>
      </c>
      <c r="AN96" s="505"/>
      <c r="AO96" s="509">
        <v>-0.6</v>
      </c>
      <c r="AP96" s="510">
        <v>6.8289999999999997</v>
      </c>
      <c r="AQ96" s="504" t="s">
        <v>154</v>
      </c>
      <c r="AR96" s="508" t="s">
        <v>154</v>
      </c>
      <c r="AS96" s="512">
        <v>13.869980926399808</v>
      </c>
      <c r="AT96" s="502"/>
      <c r="AU96" s="512">
        <v>9.2820248200965683</v>
      </c>
      <c r="AV96" s="502"/>
      <c r="AW96" s="574">
        <v>0.92593668272539575</v>
      </c>
      <c r="AX96" s="502"/>
      <c r="AY96" s="511"/>
      <c r="AZ96" s="513" t="s">
        <v>154</v>
      </c>
      <c r="BA96" s="515" t="s">
        <v>154</v>
      </c>
      <c r="BB96" s="513" t="s">
        <v>154</v>
      </c>
      <c r="BD96" s="512" t="s">
        <v>154</v>
      </c>
      <c r="BE96" s="504" t="s">
        <v>154</v>
      </c>
      <c r="BF96" s="57"/>
      <c r="BG96" s="513" t="s">
        <v>154</v>
      </c>
      <c r="BI96" s="514" t="s">
        <v>154</v>
      </c>
    </row>
    <row r="97" spans="1:61" ht="15.75" customHeight="1">
      <c r="A97" s="51" t="s">
        <v>769</v>
      </c>
      <c r="B97" s="51">
        <v>5</v>
      </c>
      <c r="C97" s="51" t="s">
        <v>184</v>
      </c>
      <c r="D97" s="51" t="s">
        <v>185</v>
      </c>
      <c r="E97" s="52">
        <v>72</v>
      </c>
      <c r="F97" s="52">
        <v>53.849999999999625</v>
      </c>
      <c r="G97" s="52" t="s">
        <v>68</v>
      </c>
      <c r="H97" s="52">
        <v>72.897499999999994</v>
      </c>
      <c r="I97" s="52">
        <v>135</v>
      </c>
      <c r="J97" s="52">
        <v>59.950000000000045</v>
      </c>
      <c r="K97" s="52" t="s">
        <v>69</v>
      </c>
      <c r="L97" s="53">
        <v>135.99916666666667</v>
      </c>
      <c r="M97" s="53">
        <v>-135.99916666666667</v>
      </c>
      <c r="N97" s="501">
        <v>97</v>
      </c>
      <c r="P97" s="6"/>
      <c r="Q97" s="6" t="s">
        <v>274</v>
      </c>
      <c r="R97" s="6">
        <v>5</v>
      </c>
      <c r="S97" s="42">
        <v>1015.645</v>
      </c>
      <c r="T97" s="571">
        <v>4.9200000000000001E-2</v>
      </c>
      <c r="U97" s="571">
        <v>4.9599999999999998E-2</v>
      </c>
      <c r="V97" s="571">
        <v>29.444271000000001</v>
      </c>
      <c r="W97" s="571">
        <v>29.444232</v>
      </c>
      <c r="X97" s="571">
        <v>34.878271221542128</v>
      </c>
      <c r="Y97" s="571">
        <v>34.877769574211733</v>
      </c>
      <c r="Z97" s="571">
        <v>1.9161999999999999</v>
      </c>
      <c r="AA97" s="42">
        <v>6.861141220601966</v>
      </c>
      <c r="AB97" s="42">
        <v>85.692710557977804</v>
      </c>
      <c r="AC97" s="42">
        <v>3.0216093399999998E-2</v>
      </c>
      <c r="AD97" s="6">
        <v>4.6399999999999997E-2</v>
      </c>
      <c r="AE97" s="42">
        <v>90.245000000000005</v>
      </c>
      <c r="AF97" s="6">
        <v>4.5590000000000002</v>
      </c>
      <c r="AG97" s="42">
        <v>2.5074999999999998</v>
      </c>
      <c r="AH97" s="6">
        <v>0.1724</v>
      </c>
      <c r="AI97" s="42">
        <v>6.3701999999999995E-2</v>
      </c>
      <c r="AJ97" s="42">
        <v>98.7</v>
      </c>
      <c r="AK97" s="42">
        <v>-99</v>
      </c>
      <c r="AL97" s="53">
        <v>34.8795</v>
      </c>
      <c r="AM97" s="504" t="s">
        <v>154</v>
      </c>
      <c r="AN97" s="505"/>
      <c r="AO97" s="509">
        <v>-0.3</v>
      </c>
      <c r="AP97" s="510">
        <v>6.8460000000000001</v>
      </c>
      <c r="AQ97" s="504" t="s">
        <v>154</v>
      </c>
      <c r="AR97" s="508" t="s">
        <v>154</v>
      </c>
      <c r="AS97" s="512">
        <v>13.270374789735696</v>
      </c>
      <c r="AT97" s="502"/>
      <c r="AU97" s="512">
        <v>7.5049716234024153</v>
      </c>
      <c r="AV97" s="502"/>
      <c r="AW97" s="574">
        <v>0.8783000688231245</v>
      </c>
      <c r="AX97" s="502"/>
      <c r="AY97" s="511"/>
      <c r="AZ97" s="513" t="s">
        <v>154</v>
      </c>
      <c r="BA97" s="515" t="s">
        <v>154</v>
      </c>
      <c r="BB97" s="513" t="s">
        <v>154</v>
      </c>
      <c r="BD97" s="512" t="s">
        <v>154</v>
      </c>
      <c r="BE97" s="504" t="s">
        <v>154</v>
      </c>
      <c r="BF97" s="57"/>
      <c r="BG97" s="513" t="s">
        <v>154</v>
      </c>
      <c r="BI97" s="514" t="s">
        <v>154</v>
      </c>
    </row>
    <row r="98" spans="1:61" ht="15.75" customHeight="1">
      <c r="A98" s="51" t="s">
        <v>769</v>
      </c>
      <c r="B98" s="51">
        <v>5</v>
      </c>
      <c r="C98" s="51" t="s">
        <v>184</v>
      </c>
      <c r="D98" s="51" t="s">
        <v>185</v>
      </c>
      <c r="E98" s="52">
        <v>72</v>
      </c>
      <c r="F98" s="52">
        <v>53.849999999999625</v>
      </c>
      <c r="G98" s="52" t="s">
        <v>68</v>
      </c>
      <c r="H98" s="52">
        <v>72.897499999999994</v>
      </c>
      <c r="I98" s="52">
        <v>135</v>
      </c>
      <c r="J98" s="52">
        <v>59.950000000000045</v>
      </c>
      <c r="K98" s="52" t="s">
        <v>69</v>
      </c>
      <c r="L98" s="53">
        <v>135.99916666666667</v>
      </c>
      <c r="M98" s="53">
        <v>-135.99916666666667</v>
      </c>
      <c r="N98" s="501">
        <v>98</v>
      </c>
      <c r="P98" s="6"/>
      <c r="Q98" s="6" t="s">
        <v>274</v>
      </c>
      <c r="R98" s="6">
        <v>6</v>
      </c>
      <c r="S98" s="42">
        <v>812.56200000000001</v>
      </c>
      <c r="T98" s="571">
        <v>0.30009999999999998</v>
      </c>
      <c r="U98" s="571">
        <v>0.30080000000000001</v>
      </c>
      <c r="V98" s="571">
        <v>29.559937000000001</v>
      </c>
      <c r="W98" s="571">
        <v>29.560163999999997</v>
      </c>
      <c r="X98" s="571">
        <v>34.863859897193095</v>
      </c>
      <c r="Y98" s="571">
        <v>34.863369900368241</v>
      </c>
      <c r="Z98" s="571">
        <v>1.9624999999999999</v>
      </c>
      <c r="AA98" s="42">
        <v>6.8353536873439511</v>
      </c>
      <c r="AB98" s="42">
        <v>85.920561913253152</v>
      </c>
      <c r="AC98" s="42">
        <v>2.9348103099999998E-2</v>
      </c>
      <c r="AD98" s="6">
        <v>4.4699999999999997E-2</v>
      </c>
      <c r="AE98" s="42">
        <v>90.231899999999996</v>
      </c>
      <c r="AF98" s="6">
        <v>4.5583999999999998</v>
      </c>
      <c r="AG98" s="42">
        <v>2.5743</v>
      </c>
      <c r="AH98" s="6">
        <v>0.17510000000000001</v>
      </c>
      <c r="AI98" s="42">
        <v>6.3701999999999995E-2</v>
      </c>
      <c r="AJ98" s="42">
        <v>92.26</v>
      </c>
      <c r="AK98" s="42">
        <v>-99</v>
      </c>
      <c r="AL98" s="53">
        <v>34.864199999999997</v>
      </c>
      <c r="AM98" s="504" t="s">
        <v>154</v>
      </c>
      <c r="AN98" s="505"/>
      <c r="AO98" s="509">
        <v>0</v>
      </c>
      <c r="AP98" s="510">
        <v>6.8159999999999998</v>
      </c>
      <c r="AQ98" s="504" t="s">
        <v>154</v>
      </c>
      <c r="AR98" s="508" t="s">
        <v>154</v>
      </c>
      <c r="AS98" s="512">
        <v>13.202314965935143</v>
      </c>
      <c r="AT98" s="502"/>
      <c r="AU98" s="512">
        <v>7.2837844188754621</v>
      </c>
      <c r="AV98" s="502"/>
      <c r="AW98" s="574">
        <v>0.86738334480385404</v>
      </c>
      <c r="AX98" s="502"/>
      <c r="AY98" s="511"/>
      <c r="AZ98" s="513" t="s">
        <v>154</v>
      </c>
      <c r="BA98" s="515" t="s">
        <v>154</v>
      </c>
      <c r="BB98" s="513" t="s">
        <v>154</v>
      </c>
      <c r="BD98" s="512" t="s">
        <v>154</v>
      </c>
      <c r="BE98" s="504" t="s">
        <v>154</v>
      </c>
      <c r="BF98" s="57"/>
      <c r="BG98" s="513" t="s">
        <v>154</v>
      </c>
      <c r="BI98" s="514" t="s">
        <v>154</v>
      </c>
    </row>
    <row r="99" spans="1:61" ht="15.75" customHeight="1">
      <c r="A99" s="51" t="s">
        <v>769</v>
      </c>
      <c r="B99" s="51">
        <v>5</v>
      </c>
      <c r="C99" s="51" t="s">
        <v>184</v>
      </c>
      <c r="D99" s="51" t="s">
        <v>185</v>
      </c>
      <c r="E99" s="52">
        <v>72</v>
      </c>
      <c r="F99" s="52">
        <v>53.849999999999625</v>
      </c>
      <c r="G99" s="52" t="s">
        <v>68</v>
      </c>
      <c r="H99" s="52">
        <v>72.897499999999994</v>
      </c>
      <c r="I99" s="52">
        <v>135</v>
      </c>
      <c r="J99" s="52">
        <v>59.950000000000045</v>
      </c>
      <c r="K99" s="52" t="s">
        <v>69</v>
      </c>
      <c r="L99" s="53">
        <v>135.99916666666667</v>
      </c>
      <c r="M99" s="53">
        <v>-135.99916666666667</v>
      </c>
      <c r="N99" s="501">
        <v>99</v>
      </c>
      <c r="P99" s="6"/>
      <c r="Q99" s="6" t="s">
        <v>274</v>
      </c>
      <c r="R99" s="6">
        <v>7</v>
      </c>
      <c r="S99" s="42">
        <v>609.69799999999998</v>
      </c>
      <c r="T99" s="571">
        <v>0.61360000000000003</v>
      </c>
      <c r="U99" s="571">
        <v>0.61399999999999999</v>
      </c>
      <c r="V99" s="571">
        <v>29.729544000000001</v>
      </c>
      <c r="W99" s="571">
        <v>29.729553999999997</v>
      </c>
      <c r="X99" s="571">
        <v>34.850175894365393</v>
      </c>
      <c r="Y99" s="571">
        <v>34.849740872533381</v>
      </c>
      <c r="Z99" s="571">
        <v>2.0068000000000001</v>
      </c>
      <c r="AA99" s="42">
        <v>6.7780781750756622</v>
      </c>
      <c r="AB99" s="42">
        <v>85.885847356704716</v>
      </c>
      <c r="AC99" s="42">
        <v>2.9541103899999997E-2</v>
      </c>
      <c r="AD99" s="6">
        <v>4.5100000000000001E-2</v>
      </c>
      <c r="AE99" s="42">
        <v>90.226299999999995</v>
      </c>
      <c r="AF99" s="6">
        <v>4.5580999999999996</v>
      </c>
      <c r="AG99" s="42">
        <v>2.5352000000000001</v>
      </c>
      <c r="AH99" s="6">
        <v>0.17349999999999999</v>
      </c>
      <c r="AI99" s="42">
        <v>6.3701999999999995E-2</v>
      </c>
      <c r="AJ99" s="42">
        <v>98.7</v>
      </c>
      <c r="AK99" s="42">
        <v>-99</v>
      </c>
      <c r="AL99" s="53">
        <v>34.851599999999998</v>
      </c>
      <c r="AM99" s="504" t="s">
        <v>154</v>
      </c>
      <c r="AN99" s="505"/>
      <c r="AO99" s="509">
        <v>0.3</v>
      </c>
      <c r="AP99" s="510">
        <v>6.76</v>
      </c>
      <c r="AQ99" s="504" t="s">
        <v>154</v>
      </c>
      <c r="AR99" s="518" t="s">
        <v>154</v>
      </c>
      <c r="AS99" s="512">
        <v>13.164128505744847</v>
      </c>
      <c r="AT99" s="502"/>
      <c r="AU99" s="512">
        <v>7.1577898493117109</v>
      </c>
      <c r="AV99" s="502"/>
      <c r="AW99" s="574">
        <v>0.86043633860977287</v>
      </c>
      <c r="AX99" s="502"/>
      <c r="AY99" s="511"/>
      <c r="AZ99" s="513" t="s">
        <v>154</v>
      </c>
      <c r="BA99" s="515" t="s">
        <v>154</v>
      </c>
      <c r="BB99" s="513" t="s">
        <v>154</v>
      </c>
      <c r="BD99" s="512" t="s">
        <v>154</v>
      </c>
      <c r="BE99" s="504" t="s">
        <v>154</v>
      </c>
      <c r="BF99" s="57"/>
      <c r="BG99" s="513" t="s">
        <v>154</v>
      </c>
      <c r="BI99" s="514" t="s">
        <v>154</v>
      </c>
    </row>
    <row r="100" spans="1:61" ht="15.75" customHeight="1">
      <c r="A100" s="51" t="s">
        <v>769</v>
      </c>
      <c r="B100" s="51">
        <v>5</v>
      </c>
      <c r="C100" s="51" t="s">
        <v>184</v>
      </c>
      <c r="D100" s="51" t="s">
        <v>185</v>
      </c>
      <c r="E100" s="52">
        <v>72</v>
      </c>
      <c r="F100" s="52">
        <v>53.849999999999625</v>
      </c>
      <c r="G100" s="52" t="s">
        <v>68</v>
      </c>
      <c r="H100" s="52">
        <v>72.897499999999994</v>
      </c>
      <c r="I100" s="52">
        <v>135</v>
      </c>
      <c r="J100" s="52">
        <v>59.950000000000045</v>
      </c>
      <c r="K100" s="52" t="s">
        <v>69</v>
      </c>
      <c r="L100" s="53">
        <v>135.99916666666667</v>
      </c>
      <c r="M100" s="53">
        <v>-135.99916666666667</v>
      </c>
      <c r="N100" s="501">
        <v>100</v>
      </c>
      <c r="P100" s="6"/>
      <c r="Q100" s="6" t="s">
        <v>274</v>
      </c>
      <c r="R100" s="6">
        <v>8</v>
      </c>
      <c r="S100" s="42">
        <v>508.459</v>
      </c>
      <c r="T100" s="571">
        <v>0.72609999999999997</v>
      </c>
      <c r="U100" s="571">
        <v>0.72640000000000005</v>
      </c>
      <c r="V100" s="571">
        <v>29.766973</v>
      </c>
      <c r="W100" s="571">
        <v>29.767120999999999</v>
      </c>
      <c r="X100" s="571">
        <v>34.831576841120778</v>
      </c>
      <c r="Y100" s="571">
        <v>34.831432944388851</v>
      </c>
      <c r="Z100" s="571">
        <v>2.0217000000000001</v>
      </c>
      <c r="AA100" s="42">
        <v>6.7168770688606658</v>
      </c>
      <c r="AB100" s="42">
        <v>85.346249872905787</v>
      </c>
      <c r="AC100" s="42">
        <v>2.9830605099999997E-2</v>
      </c>
      <c r="AD100" s="6">
        <v>4.5699999999999998E-2</v>
      </c>
      <c r="AE100" s="42">
        <v>90.220600000000005</v>
      </c>
      <c r="AF100" s="6">
        <v>4.5578000000000003</v>
      </c>
      <c r="AG100" s="42">
        <v>2.5973000000000002</v>
      </c>
      <c r="AH100" s="6">
        <v>0.17599999999999999</v>
      </c>
      <c r="AI100" s="42">
        <v>6.3701999999999995E-2</v>
      </c>
      <c r="AJ100" s="42">
        <v>98.7</v>
      </c>
      <c r="AK100" s="42">
        <v>-99</v>
      </c>
      <c r="AL100" s="53">
        <v>34.833199999999998</v>
      </c>
      <c r="AM100" s="504" t="s">
        <v>154</v>
      </c>
      <c r="AN100" s="505"/>
      <c r="AO100" s="509">
        <v>0.4</v>
      </c>
      <c r="AP100" s="510">
        <v>6.7050000000000001</v>
      </c>
      <c r="AQ100" s="504">
        <v>2</v>
      </c>
      <c r="AR100" s="508" t="s">
        <v>1238</v>
      </c>
      <c r="AS100" s="512">
        <v>13.095018595957796</v>
      </c>
      <c r="AT100" s="502"/>
      <c r="AU100" s="512">
        <v>7.122843499118316</v>
      </c>
      <c r="AV100" s="502"/>
      <c r="AW100" s="574">
        <v>0.84951961459050229</v>
      </c>
      <c r="AX100" s="502"/>
      <c r="AY100" s="511"/>
      <c r="AZ100" s="513" t="s">
        <v>154</v>
      </c>
      <c r="BA100" s="515" t="s">
        <v>154</v>
      </c>
      <c r="BB100" s="513" t="s">
        <v>154</v>
      </c>
      <c r="BD100" s="512" t="s">
        <v>154</v>
      </c>
      <c r="BE100" s="504" t="s">
        <v>154</v>
      </c>
      <c r="BF100" s="57"/>
      <c r="BG100" s="513" t="s">
        <v>154</v>
      </c>
      <c r="BI100" s="514" t="s">
        <v>154</v>
      </c>
    </row>
    <row r="101" spans="1:61" ht="15.75" customHeight="1">
      <c r="A101" s="51" t="s">
        <v>769</v>
      </c>
      <c r="B101" s="51">
        <v>5</v>
      </c>
      <c r="C101" s="51" t="s">
        <v>184</v>
      </c>
      <c r="D101" s="51" t="s">
        <v>185</v>
      </c>
      <c r="E101" s="52">
        <v>72</v>
      </c>
      <c r="F101" s="52">
        <v>53.849999999999625</v>
      </c>
      <c r="G101" s="52" t="s">
        <v>68</v>
      </c>
      <c r="H101" s="52">
        <v>72.897499999999994</v>
      </c>
      <c r="I101" s="52">
        <v>135</v>
      </c>
      <c r="J101" s="52">
        <v>59.950000000000045</v>
      </c>
      <c r="K101" s="52" t="s">
        <v>69</v>
      </c>
      <c r="L101" s="53">
        <v>135.99916666666667</v>
      </c>
      <c r="M101" s="53">
        <v>-135.99916666666667</v>
      </c>
      <c r="N101" s="501">
        <v>101</v>
      </c>
      <c r="P101" s="6"/>
      <c r="Q101" s="6" t="s">
        <v>274</v>
      </c>
      <c r="R101" s="6">
        <v>9</v>
      </c>
      <c r="S101" s="42">
        <v>506.62599999999998</v>
      </c>
      <c r="T101" s="571">
        <v>0.72670000000000001</v>
      </c>
      <c r="U101" s="571">
        <v>0.7268</v>
      </c>
      <c r="V101" s="571">
        <v>29.766684000000001</v>
      </c>
      <c r="W101" s="571">
        <v>29.766621999999998</v>
      </c>
      <c r="X101" s="571">
        <v>34.831598236444108</v>
      </c>
      <c r="Y101" s="571">
        <v>34.831406056406472</v>
      </c>
      <c r="Z101" s="571">
        <v>2.0221</v>
      </c>
      <c r="AA101" s="42">
        <v>6.7175750864299326</v>
      </c>
      <c r="AB101" s="42">
        <v>85.356449331345232</v>
      </c>
      <c r="AC101" s="42">
        <v>2.9878855299999996E-2</v>
      </c>
      <c r="AD101" s="6">
        <v>4.58E-2</v>
      </c>
      <c r="AE101" s="42">
        <v>90.207499999999996</v>
      </c>
      <c r="AF101" s="6">
        <v>4.5571999999999999</v>
      </c>
      <c r="AG101" s="42">
        <v>2.5720000000000001</v>
      </c>
      <c r="AH101" s="6">
        <v>0.17499999999999999</v>
      </c>
      <c r="AI101" s="42">
        <v>6.3701999999999995E-2</v>
      </c>
      <c r="AJ101" s="42">
        <v>98.71</v>
      </c>
      <c r="AK101" s="42">
        <v>-99</v>
      </c>
      <c r="AL101" s="53">
        <v>34.833300000000001</v>
      </c>
      <c r="AM101" s="504" t="s">
        <v>154</v>
      </c>
      <c r="AN101" s="505"/>
      <c r="AO101" s="509">
        <v>0.4</v>
      </c>
      <c r="AP101" s="510">
        <v>6.7039999999999997</v>
      </c>
      <c r="AQ101" s="504" t="s">
        <v>154</v>
      </c>
      <c r="AR101" s="508" t="s">
        <v>154</v>
      </c>
      <c r="AS101" s="512">
        <v>13.077511092115421</v>
      </c>
      <c r="AT101" s="502"/>
      <c r="AU101" s="512">
        <v>7.1269379081191806</v>
      </c>
      <c r="AV101" s="502"/>
      <c r="AW101" s="574">
        <v>0.84951961459050229</v>
      </c>
      <c r="AX101" s="502"/>
      <c r="AY101" s="511"/>
      <c r="AZ101" s="513" t="s">
        <v>154</v>
      </c>
      <c r="BA101" s="515" t="s">
        <v>154</v>
      </c>
      <c r="BB101" s="513" t="s">
        <v>154</v>
      </c>
      <c r="BD101" s="512" t="s">
        <v>154</v>
      </c>
      <c r="BE101" s="504" t="s">
        <v>154</v>
      </c>
      <c r="BF101" s="57"/>
      <c r="BG101" s="513" t="s">
        <v>154</v>
      </c>
      <c r="BI101" s="514" t="s">
        <v>154</v>
      </c>
    </row>
    <row r="102" spans="1:61" ht="15.75" customHeight="1">
      <c r="A102" s="51" t="s">
        <v>769</v>
      </c>
      <c r="B102" s="51">
        <v>5</v>
      </c>
      <c r="C102" s="51" t="s">
        <v>184</v>
      </c>
      <c r="D102" s="51" t="s">
        <v>185</v>
      </c>
      <c r="E102" s="52">
        <v>72</v>
      </c>
      <c r="F102" s="52">
        <v>53.849999999999625</v>
      </c>
      <c r="G102" s="52" t="s">
        <v>68</v>
      </c>
      <c r="H102" s="52">
        <v>72.897499999999994</v>
      </c>
      <c r="I102" s="52">
        <v>135</v>
      </c>
      <c r="J102" s="52">
        <v>59.950000000000045</v>
      </c>
      <c r="K102" s="52" t="s">
        <v>69</v>
      </c>
      <c r="L102" s="53">
        <v>135.99916666666667</v>
      </c>
      <c r="M102" s="53">
        <v>-135.99916666666667</v>
      </c>
      <c r="N102" s="501">
        <v>102</v>
      </c>
      <c r="P102" s="6"/>
      <c r="Q102" s="6" t="s">
        <v>274</v>
      </c>
      <c r="R102" s="6">
        <v>10</v>
      </c>
      <c r="S102" s="42">
        <v>417.53500000000003</v>
      </c>
      <c r="T102" s="571">
        <v>0.59919999999999995</v>
      </c>
      <c r="U102" s="571">
        <v>0.59799999999999998</v>
      </c>
      <c r="V102" s="571">
        <v>29.580912999999999</v>
      </c>
      <c r="W102" s="571">
        <v>29.579833999999998</v>
      </c>
      <c r="X102" s="571">
        <v>34.785326513325408</v>
      </c>
      <c r="Y102" s="571">
        <v>34.785267753582012</v>
      </c>
      <c r="Z102" s="571">
        <v>2.0099999999999998</v>
      </c>
      <c r="AA102" s="42">
        <v>6.6001709000587407</v>
      </c>
      <c r="AB102" s="42">
        <v>83.562733570972398</v>
      </c>
      <c r="AC102" s="42">
        <v>3.0649831899999997E-2</v>
      </c>
      <c r="AD102" s="6">
        <v>4.7199999999999999E-2</v>
      </c>
      <c r="AE102" s="42">
        <v>90.196200000000005</v>
      </c>
      <c r="AF102" s="6">
        <v>4.5566000000000004</v>
      </c>
      <c r="AG102" s="42">
        <v>2.5489999999999999</v>
      </c>
      <c r="AH102" s="6">
        <v>0.17399999999999999</v>
      </c>
      <c r="AI102" s="42">
        <v>6.3701999999999995E-2</v>
      </c>
      <c r="AJ102" s="42">
        <v>98.7</v>
      </c>
      <c r="AK102" s="42">
        <v>-99</v>
      </c>
      <c r="AL102" s="53">
        <v>34.787500000000001</v>
      </c>
      <c r="AM102" s="504" t="s">
        <v>154</v>
      </c>
      <c r="AN102" s="505"/>
      <c r="AO102" s="509">
        <v>0.3</v>
      </c>
      <c r="AP102" s="510">
        <v>6.61</v>
      </c>
      <c r="AQ102" s="504" t="s">
        <v>154</v>
      </c>
      <c r="AR102" s="508" t="s">
        <v>154</v>
      </c>
      <c r="AS102" s="512">
        <v>13.053551033292905</v>
      </c>
      <c r="AT102" s="502"/>
      <c r="AU102" s="512">
        <v>7.6996226488629906</v>
      </c>
      <c r="AV102" s="502"/>
      <c r="AW102" s="574">
        <v>0.86142876806607016</v>
      </c>
      <c r="AX102" s="502"/>
      <c r="AY102" s="511"/>
      <c r="AZ102" s="513" t="s">
        <v>154</v>
      </c>
      <c r="BA102" s="515" t="s">
        <v>154</v>
      </c>
      <c r="BB102" s="513" t="s">
        <v>154</v>
      </c>
      <c r="BD102" s="512">
        <v>2157.7387830792591</v>
      </c>
      <c r="BE102" s="504" t="s">
        <v>154</v>
      </c>
      <c r="BF102" s="57"/>
      <c r="BG102" s="513">
        <v>2298.0374972473182</v>
      </c>
      <c r="BI102" s="514" t="s">
        <v>154</v>
      </c>
    </row>
    <row r="103" spans="1:61" ht="15.75" customHeight="1">
      <c r="A103" s="51" t="s">
        <v>769</v>
      </c>
      <c r="B103" s="51">
        <v>5</v>
      </c>
      <c r="C103" s="51" t="s">
        <v>184</v>
      </c>
      <c r="D103" s="51" t="s">
        <v>185</v>
      </c>
      <c r="E103" s="52">
        <v>72</v>
      </c>
      <c r="F103" s="52">
        <v>53.849999999999625</v>
      </c>
      <c r="G103" s="52" t="s">
        <v>68</v>
      </c>
      <c r="H103" s="52">
        <v>72.897499999999994</v>
      </c>
      <c r="I103" s="52">
        <v>135</v>
      </c>
      <c r="J103" s="52">
        <v>59.950000000000045</v>
      </c>
      <c r="K103" s="52" t="s">
        <v>69</v>
      </c>
      <c r="L103" s="53">
        <v>135.99916666666667</v>
      </c>
      <c r="M103" s="53">
        <v>-135.99916666666667</v>
      </c>
      <c r="N103" s="501">
        <v>103</v>
      </c>
      <c r="P103" s="6"/>
      <c r="Q103" s="6" t="s">
        <v>274</v>
      </c>
      <c r="R103" s="6">
        <v>11</v>
      </c>
      <c r="S103" s="42">
        <v>371.79399999999998</v>
      </c>
      <c r="T103" s="571">
        <v>0.43049999999999999</v>
      </c>
      <c r="U103" s="571">
        <v>0.42980000000000002</v>
      </c>
      <c r="V103" s="571">
        <v>29.361530999999999</v>
      </c>
      <c r="W103" s="571">
        <v>29.361158999999997</v>
      </c>
      <c r="X103" s="571">
        <v>34.715406037446584</v>
      </c>
      <c r="Y103" s="571">
        <v>34.715705428515832</v>
      </c>
      <c r="Z103" s="571">
        <v>1.9781</v>
      </c>
      <c r="AA103" s="42">
        <v>6.4498279039342021</v>
      </c>
      <c r="AB103" s="42">
        <v>81.264509855770868</v>
      </c>
      <c r="AC103" s="42">
        <v>3.1903310499999997E-2</v>
      </c>
      <c r="AD103" s="6">
        <v>4.9700000000000001E-2</v>
      </c>
      <c r="AE103" s="42">
        <v>90.177499999999995</v>
      </c>
      <c r="AF103" s="6">
        <v>4.5556999999999999</v>
      </c>
      <c r="AG103" s="42">
        <v>2.5950000000000002</v>
      </c>
      <c r="AH103" s="6">
        <v>0.1759</v>
      </c>
      <c r="AI103" s="42">
        <v>6.3701999999999995E-2</v>
      </c>
      <c r="AJ103" s="42">
        <v>98.7</v>
      </c>
      <c r="AK103" s="42">
        <v>-99</v>
      </c>
      <c r="AL103" s="53">
        <v>34.708449999999999</v>
      </c>
      <c r="AM103" s="51">
        <v>6</v>
      </c>
      <c r="AN103" s="505"/>
      <c r="AO103" s="509">
        <v>0.1</v>
      </c>
      <c r="AP103" s="510">
        <v>6.4340000000000002</v>
      </c>
      <c r="AQ103" s="504" t="s">
        <v>154</v>
      </c>
      <c r="AR103" s="508" t="s">
        <v>154</v>
      </c>
      <c r="AS103" s="512">
        <v>13.287942462920244</v>
      </c>
      <c r="AT103" s="502"/>
      <c r="AU103" s="512">
        <v>9.7782453601704642</v>
      </c>
      <c r="AV103" s="502"/>
      <c r="AW103" s="574">
        <v>0.911050240880936</v>
      </c>
      <c r="AX103" s="502"/>
      <c r="AY103" s="511"/>
      <c r="AZ103" s="513" t="s">
        <v>154</v>
      </c>
      <c r="BA103" s="515" t="s">
        <v>154</v>
      </c>
      <c r="BB103" s="513" t="s">
        <v>154</v>
      </c>
      <c r="BD103" s="512">
        <v>2169.9306811506544</v>
      </c>
      <c r="BE103" s="504" t="s">
        <v>154</v>
      </c>
      <c r="BF103" s="57"/>
      <c r="BG103" s="513">
        <v>2296.2224467124406</v>
      </c>
      <c r="BI103" s="514" t="s">
        <v>154</v>
      </c>
    </row>
    <row r="104" spans="1:61" ht="15.75" customHeight="1">
      <c r="A104" s="51" t="s">
        <v>769</v>
      </c>
      <c r="B104" s="51">
        <v>5</v>
      </c>
      <c r="C104" s="51" t="s">
        <v>184</v>
      </c>
      <c r="D104" s="51" t="s">
        <v>185</v>
      </c>
      <c r="E104" s="52">
        <v>72</v>
      </c>
      <c r="F104" s="52">
        <v>53.849999999999625</v>
      </c>
      <c r="G104" s="52" t="s">
        <v>68</v>
      </c>
      <c r="H104" s="52">
        <v>72.897499999999994</v>
      </c>
      <c r="I104" s="52">
        <v>135</v>
      </c>
      <c r="J104" s="52">
        <v>59.950000000000045</v>
      </c>
      <c r="K104" s="52" t="s">
        <v>69</v>
      </c>
      <c r="L104" s="53">
        <v>135.99916666666667</v>
      </c>
      <c r="M104" s="53">
        <v>-135.99916666666667</v>
      </c>
      <c r="N104" s="501">
        <v>104</v>
      </c>
      <c r="P104" s="6"/>
      <c r="Q104" s="6" t="s">
        <v>274</v>
      </c>
      <c r="R104" s="6">
        <v>12</v>
      </c>
      <c r="S104" s="42">
        <v>306.55799999999999</v>
      </c>
      <c r="T104" s="571">
        <v>-0.2742</v>
      </c>
      <c r="U104" s="571">
        <v>-0.28120000000000001</v>
      </c>
      <c r="V104" s="571">
        <v>28.506451000000002</v>
      </c>
      <c r="W104" s="571">
        <v>28.499434999999998</v>
      </c>
      <c r="X104" s="571">
        <v>34.418169240802229</v>
      </c>
      <c r="Y104" s="571">
        <v>34.416706041794633</v>
      </c>
      <c r="Z104" s="571">
        <v>1.9286000000000001</v>
      </c>
      <c r="AA104" s="42">
        <v>6.3063292029969924</v>
      </c>
      <c r="AB104" s="42">
        <v>77.848307525333098</v>
      </c>
      <c r="AC104" s="42">
        <v>3.5567245900000002E-2</v>
      </c>
      <c r="AD104" s="6">
        <v>5.6800000000000003E-2</v>
      </c>
      <c r="AE104" s="42">
        <v>90.171800000000005</v>
      </c>
      <c r="AF104" s="6">
        <v>4.5553999999999997</v>
      </c>
      <c r="AG104" s="42">
        <v>2.9609000000000001</v>
      </c>
      <c r="AH104" s="6">
        <v>0.19089999999999999</v>
      </c>
      <c r="AI104" s="42">
        <v>6.3701999999999995E-2</v>
      </c>
      <c r="AJ104" s="42">
        <v>98.7</v>
      </c>
      <c r="AK104" s="42">
        <v>-99</v>
      </c>
      <c r="AL104" s="53">
        <v>34.403199999999998</v>
      </c>
      <c r="AM104" s="504" t="s">
        <v>154</v>
      </c>
      <c r="AN104" s="505"/>
      <c r="AO104" s="509">
        <v>-0.5</v>
      </c>
      <c r="AP104" s="510">
        <v>6.2889999999999997</v>
      </c>
      <c r="AQ104" s="504" t="s">
        <v>154</v>
      </c>
      <c r="AR104" s="508" t="s">
        <v>154</v>
      </c>
      <c r="AS104" s="512">
        <v>12.607683126051732</v>
      </c>
      <c r="AT104" s="502"/>
      <c r="AU104" s="512">
        <v>13.424600388104128</v>
      </c>
      <c r="AV104" s="502"/>
      <c r="AW104" s="574">
        <v>0.97456572608396408</v>
      </c>
      <c r="AX104" s="502"/>
      <c r="AY104" s="511"/>
      <c r="AZ104" s="513" t="s">
        <v>154</v>
      </c>
      <c r="BA104" s="515" t="s">
        <v>154</v>
      </c>
      <c r="BB104" s="513" t="s">
        <v>154</v>
      </c>
      <c r="BD104" s="512">
        <v>2186.7566755764738</v>
      </c>
      <c r="BE104" s="504" t="s">
        <v>154</v>
      </c>
      <c r="BF104" s="57"/>
      <c r="BG104" s="513">
        <v>2280.4903987353905</v>
      </c>
      <c r="BI104" s="514" t="s">
        <v>154</v>
      </c>
    </row>
    <row r="105" spans="1:61" ht="15.75" customHeight="1">
      <c r="A105" s="51" t="s">
        <v>769</v>
      </c>
      <c r="B105" s="51">
        <v>5</v>
      </c>
      <c r="C105" s="51" t="s">
        <v>184</v>
      </c>
      <c r="D105" s="51" t="s">
        <v>185</v>
      </c>
      <c r="E105" s="52">
        <v>72</v>
      </c>
      <c r="F105" s="52">
        <v>53.849999999999625</v>
      </c>
      <c r="G105" s="52" t="s">
        <v>68</v>
      </c>
      <c r="H105" s="52">
        <v>72.897499999999994</v>
      </c>
      <c r="I105" s="52">
        <v>135</v>
      </c>
      <c r="J105" s="52">
        <v>59.950000000000045</v>
      </c>
      <c r="K105" s="52" t="s">
        <v>69</v>
      </c>
      <c r="L105" s="53">
        <v>135.99916666666667</v>
      </c>
      <c r="M105" s="53">
        <v>-135.99916666666667</v>
      </c>
      <c r="N105" s="501">
        <v>105</v>
      </c>
      <c r="P105" s="6"/>
      <c r="Q105" s="6" t="s">
        <v>274</v>
      </c>
      <c r="R105" s="6">
        <v>13</v>
      </c>
      <c r="S105" s="42">
        <v>277.77499999999998</v>
      </c>
      <c r="T105" s="571">
        <v>-0.75590000000000002</v>
      </c>
      <c r="U105" s="571">
        <v>-0.76490000000000002</v>
      </c>
      <c r="V105" s="571">
        <v>27.903437</v>
      </c>
      <c r="W105" s="571">
        <v>27.892038999999997</v>
      </c>
      <c r="X105" s="571">
        <v>34.169793649824037</v>
      </c>
      <c r="Y105" s="571">
        <v>34.164554654245201</v>
      </c>
      <c r="Z105" s="571">
        <v>1.8928</v>
      </c>
      <c r="AA105" s="42">
        <v>6.2370348945792653</v>
      </c>
      <c r="AB105" s="42">
        <v>75.888079335095043</v>
      </c>
      <c r="AC105" s="42">
        <v>3.6435236199999999E-2</v>
      </c>
      <c r="AD105" s="6">
        <v>5.8500000000000003E-2</v>
      </c>
      <c r="AE105" s="42">
        <v>90.151200000000003</v>
      </c>
      <c r="AF105" s="6">
        <v>4.5542999999999996</v>
      </c>
      <c r="AG105" s="42">
        <v>3.2646000000000002</v>
      </c>
      <c r="AH105" s="6">
        <v>0.20330000000000001</v>
      </c>
      <c r="AI105" s="42">
        <v>6.3701999999999995E-2</v>
      </c>
      <c r="AJ105" s="42">
        <v>98.7</v>
      </c>
      <c r="AK105" s="42">
        <v>-99</v>
      </c>
      <c r="AL105" s="53">
        <v>34.1524</v>
      </c>
      <c r="AM105" s="504" t="s">
        <v>154</v>
      </c>
      <c r="AN105" s="505"/>
      <c r="AO105" s="509">
        <v>-0.9</v>
      </c>
      <c r="AP105" s="510">
        <v>6.2350000000000003</v>
      </c>
      <c r="AQ105" s="504" t="s">
        <v>154</v>
      </c>
      <c r="AR105" s="508" t="s">
        <v>154</v>
      </c>
      <c r="AS105" s="512">
        <v>12.84221241986012</v>
      </c>
      <c r="AT105" s="502"/>
      <c r="AU105" s="512">
        <v>18.007215922687667</v>
      </c>
      <c r="AV105" s="502"/>
      <c r="AW105" s="574">
        <v>1.118467997247075</v>
      </c>
      <c r="AX105" s="502"/>
      <c r="AY105" s="511"/>
      <c r="AZ105" s="513" t="s">
        <v>154</v>
      </c>
      <c r="BA105" s="515" t="s">
        <v>154</v>
      </c>
      <c r="BB105" s="513" t="s">
        <v>154</v>
      </c>
      <c r="BD105" s="512">
        <v>2198.4051451654832</v>
      </c>
      <c r="BE105" s="504" t="s">
        <v>154</v>
      </c>
      <c r="BF105" s="57"/>
      <c r="BG105" s="513">
        <v>2280.0279943770856</v>
      </c>
      <c r="BI105" s="514" t="s">
        <v>154</v>
      </c>
    </row>
    <row r="106" spans="1:61" ht="15.75" customHeight="1">
      <c r="A106" s="51" t="s">
        <v>769</v>
      </c>
      <c r="B106" s="51">
        <v>5</v>
      </c>
      <c r="C106" s="51" t="s">
        <v>184</v>
      </c>
      <c r="D106" s="51" t="s">
        <v>185</v>
      </c>
      <c r="E106" s="52">
        <v>72</v>
      </c>
      <c r="F106" s="52">
        <v>53.849999999999625</v>
      </c>
      <c r="G106" s="52" t="s">
        <v>68</v>
      </c>
      <c r="H106" s="52">
        <v>72.897499999999994</v>
      </c>
      <c r="I106" s="52">
        <v>135</v>
      </c>
      <c r="J106" s="52">
        <v>59.950000000000045</v>
      </c>
      <c r="K106" s="52" t="s">
        <v>69</v>
      </c>
      <c r="L106" s="53">
        <v>135.99916666666667</v>
      </c>
      <c r="M106" s="53">
        <v>-135.99916666666667</v>
      </c>
      <c r="N106" s="501">
        <v>106</v>
      </c>
      <c r="P106" s="6"/>
      <c r="Q106" s="6" t="s">
        <v>274</v>
      </c>
      <c r="R106" s="6">
        <v>14</v>
      </c>
      <c r="S106" s="42">
        <v>253.61</v>
      </c>
      <c r="T106" s="571">
        <v>-1.1681999999999999</v>
      </c>
      <c r="U106" s="571">
        <v>-1.1789000000000001</v>
      </c>
      <c r="V106" s="571">
        <v>27.217891999999999</v>
      </c>
      <c r="W106" s="571">
        <v>27.197235999999997</v>
      </c>
      <c r="X106" s="571">
        <v>33.717678918728353</v>
      </c>
      <c r="Y106" s="571">
        <v>33.701483009672124</v>
      </c>
      <c r="Z106" s="571">
        <v>1.8625</v>
      </c>
      <c r="AA106" s="42">
        <v>6.1618682291101488</v>
      </c>
      <c r="AB106" s="42">
        <v>73.91832646639817</v>
      </c>
      <c r="AC106" s="42">
        <v>3.8845693000000001E-2</v>
      </c>
      <c r="AD106" s="6">
        <v>6.3200000000000006E-2</v>
      </c>
      <c r="AE106" s="42">
        <v>90.147400000000005</v>
      </c>
      <c r="AF106" s="6">
        <v>4.5541</v>
      </c>
      <c r="AG106" s="42">
        <v>3.4647999999999999</v>
      </c>
      <c r="AH106" s="6">
        <v>0.2114</v>
      </c>
      <c r="AI106" s="42">
        <v>6.3701999999999995E-2</v>
      </c>
      <c r="AJ106" s="42">
        <v>98.7</v>
      </c>
      <c r="AK106" s="42">
        <v>-99</v>
      </c>
      <c r="AL106" s="53">
        <v>33.6693</v>
      </c>
      <c r="AM106" s="504" t="s">
        <v>154</v>
      </c>
      <c r="AN106" s="505"/>
      <c r="AO106" s="509">
        <v>-1.2</v>
      </c>
      <c r="AP106" s="535">
        <v>6.1349999999999998</v>
      </c>
      <c r="AQ106" s="504"/>
      <c r="AR106" s="508" t="s">
        <v>1239</v>
      </c>
      <c r="AS106" s="512">
        <v>15.24478696507609</v>
      </c>
      <c r="AT106" s="502"/>
      <c r="AU106" s="512">
        <v>29.245893761047192</v>
      </c>
      <c r="AV106" s="502"/>
      <c r="AW106" s="574">
        <v>1.568038540949759</v>
      </c>
      <c r="AX106" s="502"/>
      <c r="AY106" s="511"/>
      <c r="AZ106" s="513" t="s">
        <v>154</v>
      </c>
      <c r="BA106" s="515" t="s">
        <v>154</v>
      </c>
      <c r="BB106" s="513" t="s">
        <v>154</v>
      </c>
      <c r="BD106" s="512">
        <v>2225.4208896032119</v>
      </c>
      <c r="BE106" s="504" t="s">
        <v>154</v>
      </c>
      <c r="BF106" s="57"/>
      <c r="BG106" s="513">
        <v>2286.6431447977775</v>
      </c>
      <c r="BI106" s="514" t="s">
        <v>154</v>
      </c>
    </row>
    <row r="107" spans="1:61" ht="15.75" customHeight="1">
      <c r="A107" s="51" t="s">
        <v>769</v>
      </c>
      <c r="B107" s="51">
        <v>5</v>
      </c>
      <c r="C107" s="51" t="s">
        <v>184</v>
      </c>
      <c r="D107" s="51" t="s">
        <v>185</v>
      </c>
      <c r="E107" s="52">
        <v>72</v>
      </c>
      <c r="F107" s="52">
        <v>53.849999999999625</v>
      </c>
      <c r="G107" s="52" t="s">
        <v>68</v>
      </c>
      <c r="H107" s="52">
        <v>72.897499999999994</v>
      </c>
      <c r="I107" s="52">
        <v>135</v>
      </c>
      <c r="J107" s="52">
        <v>59.950000000000045</v>
      </c>
      <c r="K107" s="52" t="s">
        <v>69</v>
      </c>
      <c r="L107" s="53">
        <v>135.99916666666667</v>
      </c>
      <c r="M107" s="53">
        <v>-135.99916666666667</v>
      </c>
      <c r="N107" s="501">
        <v>107</v>
      </c>
      <c r="P107" s="6"/>
      <c r="Q107" s="6" t="s">
        <v>274</v>
      </c>
      <c r="R107" s="6">
        <v>15</v>
      </c>
      <c r="S107" s="42">
        <v>227.35300000000001</v>
      </c>
      <c r="T107" s="571">
        <v>-1.4530000000000001</v>
      </c>
      <c r="U107" s="571">
        <v>-1.4532</v>
      </c>
      <c r="V107" s="571">
        <v>26.590330000000002</v>
      </c>
      <c r="W107" s="571">
        <v>26.589929999999999</v>
      </c>
      <c r="X107" s="571">
        <v>33.192146378614389</v>
      </c>
      <c r="Y107" s="571">
        <v>33.191818833217283</v>
      </c>
      <c r="Z107" s="571">
        <v>1.8958999999999999</v>
      </c>
      <c r="AA107" s="42">
        <v>6.3480360030592387</v>
      </c>
      <c r="AB107" s="42">
        <v>75.29061442102072</v>
      </c>
      <c r="AC107" s="42">
        <v>4.0725910900000002E-2</v>
      </c>
      <c r="AD107" s="6">
        <v>6.6900000000000001E-2</v>
      </c>
      <c r="AE107" s="42">
        <v>90.104299999999995</v>
      </c>
      <c r="AF107" s="6">
        <v>4.5519999999999996</v>
      </c>
      <c r="AG107" s="42">
        <v>3.4533</v>
      </c>
      <c r="AH107" s="6">
        <v>0.2109</v>
      </c>
      <c r="AI107" s="42">
        <v>6.3701999999999995E-2</v>
      </c>
      <c r="AJ107" s="42">
        <v>83.45</v>
      </c>
      <c r="AK107" s="42">
        <v>-99</v>
      </c>
      <c r="AL107" s="53">
        <v>33.171100000000003</v>
      </c>
      <c r="AM107" s="51">
        <v>2</v>
      </c>
      <c r="AN107" s="505"/>
      <c r="AO107" s="509">
        <v>-1.6</v>
      </c>
      <c r="AP107" s="510">
        <v>6.3460000000000001</v>
      </c>
      <c r="AQ107" s="504" t="s">
        <v>154</v>
      </c>
      <c r="AR107" s="508" t="s">
        <v>154</v>
      </c>
      <c r="AS107" s="512">
        <v>15.792717200586837</v>
      </c>
      <c r="AT107" s="502"/>
      <c r="AU107" s="512">
        <v>34.371036535826661</v>
      </c>
      <c r="AV107" s="502"/>
      <c r="AW107" s="574">
        <v>1.8012594631796282</v>
      </c>
      <c r="AX107" s="502"/>
      <c r="AY107" s="511"/>
      <c r="AZ107" s="513" t="s">
        <v>154</v>
      </c>
      <c r="BA107" s="515" t="s">
        <v>154</v>
      </c>
      <c r="BB107" s="513" t="s">
        <v>154</v>
      </c>
      <c r="BD107" s="512">
        <v>2232.1880566524846</v>
      </c>
      <c r="BE107" s="504" t="s">
        <v>154</v>
      </c>
      <c r="BF107" s="57"/>
      <c r="BG107" s="513">
        <v>2276.7483661228775</v>
      </c>
      <c r="BI107" s="514" t="s">
        <v>154</v>
      </c>
    </row>
    <row r="108" spans="1:61" ht="15.75" customHeight="1">
      <c r="A108" s="51" t="s">
        <v>769</v>
      </c>
      <c r="B108" s="51">
        <v>5</v>
      </c>
      <c r="C108" s="51" t="s">
        <v>184</v>
      </c>
      <c r="D108" s="51" t="s">
        <v>185</v>
      </c>
      <c r="E108" s="52">
        <v>72</v>
      </c>
      <c r="F108" s="52">
        <v>53.849999999999625</v>
      </c>
      <c r="G108" s="52" t="s">
        <v>68</v>
      </c>
      <c r="H108" s="52">
        <v>72.897499999999994</v>
      </c>
      <c r="I108" s="52">
        <v>135</v>
      </c>
      <c r="J108" s="52">
        <v>59.950000000000045</v>
      </c>
      <c r="K108" s="52" t="s">
        <v>69</v>
      </c>
      <c r="L108" s="53">
        <v>135.99916666666667</v>
      </c>
      <c r="M108" s="53">
        <v>-135.99916666666667</v>
      </c>
      <c r="N108" s="501">
        <v>108</v>
      </c>
      <c r="P108" s="6"/>
      <c r="Q108" s="6" t="s">
        <v>274</v>
      </c>
      <c r="R108" s="6">
        <v>16</v>
      </c>
      <c r="S108" s="42">
        <v>209.95599999999999</v>
      </c>
      <c r="T108" s="571">
        <v>-1.4450000000000001</v>
      </c>
      <c r="U108" s="571">
        <v>-1.444</v>
      </c>
      <c r="V108" s="571">
        <v>26.422087000000001</v>
      </c>
      <c r="W108" s="571">
        <v>26.415132</v>
      </c>
      <c r="X108" s="571">
        <v>32.96274547746669</v>
      </c>
      <c r="Y108" s="571">
        <v>32.952091214400447</v>
      </c>
      <c r="Z108" s="571">
        <v>1.9072</v>
      </c>
      <c r="AA108" s="42">
        <v>6.3825264791088774</v>
      </c>
      <c r="AB108" s="42">
        <v>75.5926883041748</v>
      </c>
      <c r="AC108" s="42">
        <v>3.9424182100000003E-2</v>
      </c>
      <c r="AD108" s="6">
        <v>6.4299999999999996E-2</v>
      </c>
      <c r="AE108" s="42">
        <v>90.078000000000003</v>
      </c>
      <c r="AF108" s="6">
        <v>4.5507</v>
      </c>
      <c r="AG108" s="42">
        <v>3.4740000000000002</v>
      </c>
      <c r="AH108" s="6">
        <v>0.21179999999999999</v>
      </c>
      <c r="AI108" s="42">
        <v>6.3701999999999995E-2</v>
      </c>
      <c r="AJ108" s="42">
        <v>98.69</v>
      </c>
      <c r="AK108" s="42">
        <v>-99</v>
      </c>
      <c r="AL108" s="53">
        <v>32.949800000000003</v>
      </c>
      <c r="AM108" s="504" t="s">
        <v>154</v>
      </c>
      <c r="AN108" s="505"/>
      <c r="AO108" s="509">
        <v>-1.3</v>
      </c>
      <c r="AP108" s="510">
        <v>6.3890000000000002</v>
      </c>
      <c r="AQ108" s="504" t="s">
        <v>154</v>
      </c>
      <c r="AR108" s="508" t="s">
        <v>154</v>
      </c>
      <c r="AS108" s="512">
        <v>15.62901788736775</v>
      </c>
      <c r="AT108" s="502"/>
      <c r="AU108" s="512">
        <v>33.408284574281453</v>
      </c>
      <c r="AV108" s="502"/>
      <c r="AW108" s="574">
        <v>1.8181307639366826</v>
      </c>
      <c r="AX108" s="502"/>
      <c r="AY108" s="511"/>
      <c r="AZ108" s="513" t="s">
        <v>154</v>
      </c>
      <c r="BA108" s="515" t="s">
        <v>154</v>
      </c>
      <c r="BB108" s="513" t="s">
        <v>154</v>
      </c>
      <c r="BD108" s="512">
        <v>2222.3673270877457</v>
      </c>
      <c r="BE108" s="504" t="s">
        <v>154</v>
      </c>
      <c r="BF108" s="57"/>
      <c r="BG108" s="513">
        <v>2268.5440328743616</v>
      </c>
      <c r="BI108" s="514" t="s">
        <v>154</v>
      </c>
    </row>
    <row r="109" spans="1:61" ht="15.75" customHeight="1">
      <c r="A109" s="51" t="s">
        <v>769</v>
      </c>
      <c r="B109" s="51">
        <v>5</v>
      </c>
      <c r="C109" s="51" t="s">
        <v>184</v>
      </c>
      <c r="D109" s="51" t="s">
        <v>185</v>
      </c>
      <c r="E109" s="52">
        <v>72</v>
      </c>
      <c r="F109" s="52">
        <v>53.849999999999625</v>
      </c>
      <c r="G109" s="52" t="s">
        <v>68</v>
      </c>
      <c r="H109" s="52">
        <v>72.897499999999994</v>
      </c>
      <c r="I109" s="52">
        <v>135</v>
      </c>
      <c r="J109" s="52">
        <v>59.950000000000045</v>
      </c>
      <c r="K109" s="52" t="s">
        <v>69</v>
      </c>
      <c r="L109" s="53">
        <v>135.99916666666667</v>
      </c>
      <c r="M109" s="53">
        <v>-135.99916666666667</v>
      </c>
      <c r="N109" s="501">
        <v>109</v>
      </c>
      <c r="P109" s="6"/>
      <c r="Q109" s="6" t="s">
        <v>274</v>
      </c>
      <c r="R109" s="6">
        <v>17</v>
      </c>
      <c r="S109" s="42">
        <v>180.83500000000001</v>
      </c>
      <c r="T109" s="571">
        <v>-1.3763000000000001</v>
      </c>
      <c r="U109" s="571">
        <v>-1.3757999999999999</v>
      </c>
      <c r="V109" s="571">
        <v>26.241213000000002</v>
      </c>
      <c r="W109" s="571">
        <v>26.240608999999999</v>
      </c>
      <c r="X109" s="571">
        <v>32.656911509178165</v>
      </c>
      <c r="Y109" s="571">
        <v>32.655538136452499</v>
      </c>
      <c r="Z109" s="571">
        <v>1.9455</v>
      </c>
      <c r="AA109" s="42">
        <v>6.5090633571641101</v>
      </c>
      <c r="AB109" s="42">
        <v>77.066513473142479</v>
      </c>
      <c r="AC109" s="42">
        <v>3.9954420999999997E-2</v>
      </c>
      <c r="AD109" s="6">
        <v>6.54E-2</v>
      </c>
      <c r="AE109" s="42">
        <v>90.066699999999997</v>
      </c>
      <c r="AF109" s="6">
        <v>4.5500999999999996</v>
      </c>
      <c r="AG109" s="42">
        <v>3.5568</v>
      </c>
      <c r="AH109" s="6">
        <v>0.2152</v>
      </c>
      <c r="AI109" s="42">
        <v>6.3701999999999995E-2</v>
      </c>
      <c r="AJ109" s="42">
        <v>96.5</v>
      </c>
      <c r="AK109" s="42">
        <v>-99</v>
      </c>
      <c r="AL109" s="53">
        <v>32.657400000000003</v>
      </c>
      <c r="AM109" s="504" t="s">
        <v>154</v>
      </c>
      <c r="AN109" s="505"/>
      <c r="AO109" s="509">
        <v>-1.3</v>
      </c>
      <c r="AP109" s="510">
        <v>6.601</v>
      </c>
      <c r="AQ109" s="504" t="s">
        <v>154</v>
      </c>
      <c r="AR109" s="508" t="s">
        <v>154</v>
      </c>
      <c r="AS109" s="512">
        <v>14.394809144982782</v>
      </c>
      <c r="AT109" s="502"/>
      <c r="AU109" s="512">
        <v>30.470720835734184</v>
      </c>
      <c r="AV109" s="502"/>
      <c r="AW109" s="574">
        <v>1.762554714384033</v>
      </c>
      <c r="AX109" s="502"/>
      <c r="AY109" s="511"/>
      <c r="AZ109" s="513" t="s">
        <v>154</v>
      </c>
      <c r="BA109" s="515" t="s">
        <v>154</v>
      </c>
      <c r="BB109" s="513" t="s">
        <v>154</v>
      </c>
      <c r="BD109" s="512">
        <v>2200.8077045102104</v>
      </c>
      <c r="BE109" s="504" t="s">
        <v>154</v>
      </c>
      <c r="BF109" s="57"/>
      <c r="BG109" s="513">
        <v>2247.8533028595471</v>
      </c>
      <c r="BI109" s="514" t="s">
        <v>154</v>
      </c>
    </row>
    <row r="110" spans="1:61" ht="15.75" customHeight="1">
      <c r="A110" s="51" t="s">
        <v>769</v>
      </c>
      <c r="B110" s="51">
        <v>5</v>
      </c>
      <c r="C110" s="51" t="s">
        <v>184</v>
      </c>
      <c r="D110" s="51" t="s">
        <v>185</v>
      </c>
      <c r="E110" s="52">
        <v>72</v>
      </c>
      <c r="F110" s="52">
        <v>53.849999999999625</v>
      </c>
      <c r="G110" s="52" t="s">
        <v>68</v>
      </c>
      <c r="H110" s="52">
        <v>72.897499999999994</v>
      </c>
      <c r="I110" s="52">
        <v>135</v>
      </c>
      <c r="J110" s="52">
        <v>59.950000000000045</v>
      </c>
      <c r="K110" s="52" t="s">
        <v>69</v>
      </c>
      <c r="L110" s="53">
        <v>135.99916666666667</v>
      </c>
      <c r="M110" s="53">
        <v>-135.99916666666667</v>
      </c>
      <c r="N110" s="501">
        <v>110</v>
      </c>
      <c r="P110" s="6"/>
      <c r="Q110" s="6" t="s">
        <v>274</v>
      </c>
      <c r="R110" s="6">
        <v>18</v>
      </c>
      <c r="S110" s="42">
        <v>153.01300000000001</v>
      </c>
      <c r="T110" s="571">
        <v>-1.2204999999999999</v>
      </c>
      <c r="U110" s="571">
        <v>-1.2218</v>
      </c>
      <c r="V110" s="571">
        <v>26.131274000000001</v>
      </c>
      <c r="W110" s="571">
        <v>26.130891999999999</v>
      </c>
      <c r="X110" s="571">
        <v>32.354245183178634</v>
      </c>
      <c r="Y110" s="571">
        <v>32.355128695004588</v>
      </c>
      <c r="Z110" s="571">
        <v>2.0388000000000002</v>
      </c>
      <c r="AA110" s="42">
        <v>6.8773628180170121</v>
      </c>
      <c r="AB110" s="42">
        <v>81.593589505919823</v>
      </c>
      <c r="AC110" s="42">
        <v>4.1256149799999996E-2</v>
      </c>
      <c r="AD110" s="6">
        <v>6.7900000000000002E-2</v>
      </c>
      <c r="AE110" s="42">
        <v>90.029200000000003</v>
      </c>
      <c r="AF110" s="6">
        <v>4.5481999999999996</v>
      </c>
      <c r="AG110" s="42">
        <v>3.5983000000000001</v>
      </c>
      <c r="AH110" s="6">
        <v>0.21690000000000001</v>
      </c>
      <c r="AI110" s="42">
        <v>6.3701999999999995E-2</v>
      </c>
      <c r="AJ110" s="42">
        <v>72.31</v>
      </c>
      <c r="AK110" s="42">
        <v>-99</v>
      </c>
      <c r="AL110" s="53">
        <v>32.387999999999998</v>
      </c>
      <c r="AM110" s="504" t="s">
        <v>154</v>
      </c>
      <c r="AN110" s="505"/>
      <c r="AO110" s="509">
        <v>-1</v>
      </c>
      <c r="AP110" s="510">
        <v>6.8144999999999998</v>
      </c>
      <c r="AQ110" s="504">
        <v>6</v>
      </c>
      <c r="AR110" s="508" t="s">
        <v>1240</v>
      </c>
      <c r="AS110" s="512">
        <v>12.792560014883653</v>
      </c>
      <c r="AT110" s="502"/>
      <c r="AU110" s="512">
        <v>26.78341286220396</v>
      </c>
      <c r="AV110" s="502"/>
      <c r="AW110" s="574">
        <v>1.662319339298004</v>
      </c>
      <c r="AX110" s="502"/>
      <c r="AY110" s="511"/>
      <c r="AZ110" s="513">
        <v>1.0078008613929709E-2</v>
      </c>
      <c r="BA110" s="515">
        <v>6</v>
      </c>
      <c r="BB110" s="513">
        <v>3.3793818306562272E-2</v>
      </c>
      <c r="BD110" s="512">
        <v>2174.8436214748886</v>
      </c>
      <c r="BE110" s="504">
        <v>6</v>
      </c>
      <c r="BF110" s="57"/>
      <c r="BG110" s="513">
        <v>2234.6346031304852</v>
      </c>
      <c r="BH110" s="502">
        <v>6</v>
      </c>
      <c r="BI110" s="514" t="s">
        <v>154</v>
      </c>
    </row>
    <row r="111" spans="1:61" ht="15.75" customHeight="1">
      <c r="A111" s="51" t="s">
        <v>769</v>
      </c>
      <c r="B111" s="51">
        <v>5</v>
      </c>
      <c r="C111" s="51" t="s">
        <v>184</v>
      </c>
      <c r="D111" s="51" t="s">
        <v>185</v>
      </c>
      <c r="E111" s="52">
        <v>72</v>
      </c>
      <c r="F111" s="52">
        <v>53.849999999999625</v>
      </c>
      <c r="G111" s="52" t="s">
        <v>68</v>
      </c>
      <c r="H111" s="52">
        <v>72.897499999999994</v>
      </c>
      <c r="I111" s="52">
        <v>135</v>
      </c>
      <c r="J111" s="52">
        <v>59.950000000000045</v>
      </c>
      <c r="K111" s="52" t="s">
        <v>69</v>
      </c>
      <c r="L111" s="53">
        <v>135.99916666666667</v>
      </c>
      <c r="M111" s="53">
        <v>-135.99916666666667</v>
      </c>
      <c r="N111" s="501">
        <v>111</v>
      </c>
      <c r="P111" s="6"/>
      <c r="Q111" s="6" t="s">
        <v>274</v>
      </c>
      <c r="R111" s="6">
        <v>19</v>
      </c>
      <c r="S111" s="42">
        <v>114.70699999999999</v>
      </c>
      <c r="T111" s="571">
        <v>-0.35489999999999999</v>
      </c>
      <c r="U111" s="571">
        <v>-0.38300000000000001</v>
      </c>
      <c r="V111" s="571">
        <v>26.423518000000001</v>
      </c>
      <c r="W111" s="571">
        <v>26.409645999999999</v>
      </c>
      <c r="X111" s="571">
        <v>31.848967630534499</v>
      </c>
      <c r="Y111" s="571">
        <v>31.860003574161865</v>
      </c>
      <c r="Z111" s="571">
        <v>2.1779000000000002</v>
      </c>
      <c r="AA111" s="42">
        <v>7.2740902481413778</v>
      </c>
      <c r="AB111" s="42">
        <v>88.000403337126727</v>
      </c>
      <c r="AC111" s="42">
        <v>5.5333915599999998E-2</v>
      </c>
      <c r="AD111" s="6">
        <v>9.5299999999999996E-2</v>
      </c>
      <c r="AE111" s="42">
        <v>90.016099999999994</v>
      </c>
      <c r="AF111" s="6">
        <v>4.5476000000000001</v>
      </c>
      <c r="AG111" s="42">
        <v>3.4188000000000001</v>
      </c>
      <c r="AH111" s="6">
        <v>0.20949999999999999</v>
      </c>
      <c r="AI111" s="42">
        <v>6.3701999999999995E-2</v>
      </c>
      <c r="AJ111" s="42">
        <v>98.7</v>
      </c>
      <c r="AK111" s="42">
        <v>-99</v>
      </c>
      <c r="AL111" s="53">
        <v>32.061300000000003</v>
      </c>
      <c r="AM111" s="51">
        <v>6</v>
      </c>
      <c r="AN111" s="505"/>
      <c r="AO111" s="509">
        <v>-0.7</v>
      </c>
      <c r="AP111" s="510">
        <v>7.04</v>
      </c>
      <c r="AQ111" s="504" t="s">
        <v>154</v>
      </c>
      <c r="AR111" s="508" t="s">
        <v>154</v>
      </c>
      <c r="AS111" s="512">
        <v>9.4780652085816719</v>
      </c>
      <c r="AT111" s="502"/>
      <c r="AU111" s="512">
        <v>19.573384807392728</v>
      </c>
      <c r="AV111" s="502"/>
      <c r="AW111" s="574">
        <v>1.4251286992429455</v>
      </c>
      <c r="AX111" s="502"/>
      <c r="AY111" s="511"/>
      <c r="AZ111" s="513">
        <v>2.1194954291947055E-2</v>
      </c>
      <c r="BA111" s="515">
        <v>6</v>
      </c>
      <c r="BB111" s="513">
        <v>4.2492501717071161E-2</v>
      </c>
      <c r="BD111" s="512">
        <v>2148.1681048710557</v>
      </c>
      <c r="BE111" s="504" t="s">
        <v>154</v>
      </c>
      <c r="BF111" s="57"/>
      <c r="BG111" s="513">
        <v>2224.5011848493673</v>
      </c>
      <c r="BI111" s="514" t="s">
        <v>154</v>
      </c>
    </row>
    <row r="112" spans="1:61" ht="15.75" customHeight="1">
      <c r="A112" s="51" t="s">
        <v>769</v>
      </c>
      <c r="B112" s="51">
        <v>5</v>
      </c>
      <c r="C112" s="51" t="s">
        <v>184</v>
      </c>
      <c r="D112" s="51" t="s">
        <v>185</v>
      </c>
      <c r="E112" s="52">
        <v>72</v>
      </c>
      <c r="F112" s="52">
        <v>53.849999999999625</v>
      </c>
      <c r="G112" s="52" t="s">
        <v>68</v>
      </c>
      <c r="H112" s="52">
        <v>72.897499999999994</v>
      </c>
      <c r="I112" s="52">
        <v>135</v>
      </c>
      <c r="J112" s="52">
        <v>59.950000000000045</v>
      </c>
      <c r="K112" s="52" t="s">
        <v>69</v>
      </c>
      <c r="L112" s="53">
        <v>135.99916666666667</v>
      </c>
      <c r="M112" s="53">
        <v>-135.99916666666667</v>
      </c>
      <c r="N112" s="501">
        <v>112</v>
      </c>
      <c r="P112" s="6"/>
      <c r="Q112" s="6" t="s">
        <v>274</v>
      </c>
      <c r="R112" s="6">
        <v>20</v>
      </c>
      <c r="S112" s="42">
        <v>67.450999999999993</v>
      </c>
      <c r="T112" s="571">
        <v>1.4767999999999999</v>
      </c>
      <c r="U112" s="571">
        <v>1.4633</v>
      </c>
      <c r="V112" s="571">
        <v>26.693579</v>
      </c>
      <c r="W112" s="571">
        <v>26.695578999999999</v>
      </c>
      <c r="X112" s="571">
        <v>30.3786139556112</v>
      </c>
      <c r="Y112" s="571">
        <v>30.394191491475731</v>
      </c>
      <c r="Z112" s="571">
        <v>2.4297</v>
      </c>
      <c r="AA112" s="42">
        <v>7.8939129772933283</v>
      </c>
      <c r="AB112" s="42">
        <v>99.144989488364146</v>
      </c>
      <c r="AC112" s="42">
        <v>0.28274532099999999</v>
      </c>
      <c r="AD112" s="6">
        <v>0.53839999999999999</v>
      </c>
      <c r="AE112" s="42">
        <v>89.468099999999993</v>
      </c>
      <c r="AF112" s="6">
        <v>4.5201000000000002</v>
      </c>
      <c r="AG112" s="42">
        <v>2.8757000000000001</v>
      </c>
      <c r="AH112" s="6">
        <v>0.18740000000000001</v>
      </c>
      <c r="AI112" s="42">
        <v>6.3701999999999995E-2</v>
      </c>
      <c r="AJ112" s="42">
        <v>98.71</v>
      </c>
      <c r="AK112" s="42">
        <v>-99</v>
      </c>
      <c r="AL112" s="53">
        <v>30.521799999999999</v>
      </c>
      <c r="AM112" s="504" t="s">
        <v>154</v>
      </c>
      <c r="AN112" s="505"/>
      <c r="AO112" s="509">
        <v>1.1000000000000001</v>
      </c>
      <c r="AP112" s="510">
        <v>8.1790000000000003</v>
      </c>
      <c r="AQ112" s="504" t="s">
        <v>154</v>
      </c>
      <c r="AR112" s="508" t="s">
        <v>154</v>
      </c>
      <c r="AS112" s="512">
        <v>1.0626016609037203</v>
      </c>
      <c r="AT112" s="502"/>
      <c r="AU112" s="512">
        <v>5.5151711063163162</v>
      </c>
      <c r="AV112" s="502"/>
      <c r="AW112" s="574">
        <v>0.78203441156228493</v>
      </c>
      <c r="AX112" s="502"/>
      <c r="AY112" s="511"/>
      <c r="AZ112" s="513">
        <v>0.23962232306687317</v>
      </c>
      <c r="BA112" s="515">
        <v>6</v>
      </c>
      <c r="BB112" s="513">
        <v>0.31548589472422883</v>
      </c>
      <c r="BD112" s="512">
        <v>2041.9811769285957</v>
      </c>
      <c r="BE112" s="504" t="s">
        <v>154</v>
      </c>
      <c r="BF112" s="57"/>
      <c r="BG112" s="513">
        <v>2154.9667603691969</v>
      </c>
      <c r="BI112" s="514" t="s">
        <v>154</v>
      </c>
    </row>
    <row r="113" spans="1:63" ht="15.75" customHeight="1">
      <c r="A113" s="51" t="s">
        <v>769</v>
      </c>
      <c r="B113" s="51">
        <v>5</v>
      </c>
      <c r="C113" s="51" t="s">
        <v>184</v>
      </c>
      <c r="D113" s="51" t="s">
        <v>185</v>
      </c>
      <c r="E113" s="52">
        <v>72</v>
      </c>
      <c r="F113" s="52">
        <v>53.849999999999625</v>
      </c>
      <c r="G113" s="52" t="s">
        <v>68</v>
      </c>
      <c r="H113" s="52">
        <v>72.897499999999994</v>
      </c>
      <c r="I113" s="52">
        <v>135</v>
      </c>
      <c r="J113" s="52">
        <v>59.950000000000045</v>
      </c>
      <c r="K113" s="52" t="s">
        <v>69</v>
      </c>
      <c r="L113" s="53">
        <v>135.99916666666667</v>
      </c>
      <c r="M113" s="53">
        <v>-135.99916666666667</v>
      </c>
      <c r="N113" s="501">
        <v>113</v>
      </c>
      <c r="P113" s="6"/>
      <c r="Q113" s="6" t="s">
        <v>274</v>
      </c>
      <c r="R113" s="6">
        <v>21</v>
      </c>
      <c r="S113" s="42">
        <v>42.246000000000002</v>
      </c>
      <c r="T113" s="571">
        <v>-0.76270000000000004</v>
      </c>
      <c r="U113" s="571">
        <v>-0.76749999999999996</v>
      </c>
      <c r="V113" s="571">
        <v>23.379771000000002</v>
      </c>
      <c r="W113" s="571">
        <v>23.357954999999997</v>
      </c>
      <c r="X113" s="571">
        <v>28.260165580900793</v>
      </c>
      <c r="Y113" s="571">
        <v>28.235777003472059</v>
      </c>
      <c r="Z113" s="571">
        <v>2.5034999999999998</v>
      </c>
      <c r="AA113" s="42">
        <v>8.9051636638944807</v>
      </c>
      <c r="AB113" s="42">
        <v>103.9075203591858</v>
      </c>
      <c r="AC113" s="42">
        <v>0.110682028</v>
      </c>
      <c r="AD113" s="6">
        <v>0.20319999999999999</v>
      </c>
      <c r="AE113" s="42">
        <v>89.545100000000005</v>
      </c>
      <c r="AF113" s="6">
        <v>4.524</v>
      </c>
      <c r="AG113" s="42">
        <v>2.4085999999999999</v>
      </c>
      <c r="AH113" s="6">
        <v>0.16830000000000001</v>
      </c>
      <c r="AI113" s="42">
        <v>6.3701999999999995E-2</v>
      </c>
      <c r="AJ113" s="42">
        <v>98.71</v>
      </c>
      <c r="AK113" s="42">
        <v>-99</v>
      </c>
      <c r="AL113" s="53">
        <v>28.446200000000001</v>
      </c>
      <c r="AM113" s="504" t="s">
        <v>154</v>
      </c>
      <c r="AN113" s="505"/>
      <c r="AO113" s="509">
        <v>0.3</v>
      </c>
      <c r="AP113" s="510">
        <v>8.8049999999999997</v>
      </c>
      <c r="AQ113" s="504" t="s">
        <v>154</v>
      </c>
      <c r="AR113" s="508" t="s">
        <v>154</v>
      </c>
      <c r="AS113" s="512">
        <v>0</v>
      </c>
      <c r="AT113" s="502"/>
      <c r="AU113" s="512">
        <v>2.8782243430010936</v>
      </c>
      <c r="AV113" s="502"/>
      <c r="AW113" s="574">
        <v>0.56667721954576733</v>
      </c>
      <c r="AX113" s="502"/>
      <c r="AY113" s="511"/>
      <c r="AZ113" s="513">
        <v>0.10834944384867171</v>
      </c>
      <c r="BA113" s="515">
        <v>6</v>
      </c>
      <c r="BB113" s="513">
        <v>0.12267826528760892</v>
      </c>
      <c r="BD113" s="512">
        <v>1971.2554362095568</v>
      </c>
      <c r="BE113" s="504" t="s">
        <v>154</v>
      </c>
      <c r="BF113" s="57"/>
      <c r="BG113" s="513">
        <v>2058.4479403901701</v>
      </c>
      <c r="BI113" s="514" t="s">
        <v>154</v>
      </c>
    </row>
    <row r="114" spans="1:63" ht="15.75" customHeight="1">
      <c r="A114" s="51" t="s">
        <v>769</v>
      </c>
      <c r="B114" s="51">
        <v>5</v>
      </c>
      <c r="C114" s="51" t="s">
        <v>184</v>
      </c>
      <c r="D114" s="51" t="s">
        <v>185</v>
      </c>
      <c r="E114" s="52">
        <v>72</v>
      </c>
      <c r="F114" s="52">
        <v>53.849999999999625</v>
      </c>
      <c r="G114" s="52" t="s">
        <v>68</v>
      </c>
      <c r="H114" s="52">
        <v>72.897499999999994</v>
      </c>
      <c r="I114" s="52">
        <v>135</v>
      </c>
      <c r="J114" s="52">
        <v>59.950000000000045</v>
      </c>
      <c r="K114" s="52" t="s">
        <v>69</v>
      </c>
      <c r="L114" s="53">
        <v>135.99916666666667</v>
      </c>
      <c r="M114" s="53">
        <v>-135.99916666666667</v>
      </c>
      <c r="N114" s="501">
        <v>114</v>
      </c>
      <c r="P114" s="6"/>
      <c r="Q114" s="6" t="s">
        <v>274</v>
      </c>
      <c r="R114" s="6">
        <v>22</v>
      </c>
      <c r="S114" s="42">
        <v>32.125999999999998</v>
      </c>
      <c r="T114" s="571">
        <v>-0.22040000000000001</v>
      </c>
      <c r="U114" s="571">
        <v>-0.20250000000000001</v>
      </c>
      <c r="V114" s="571">
        <v>23.465579000000002</v>
      </c>
      <c r="W114" s="571">
        <v>23.475054999999998</v>
      </c>
      <c r="X114" s="571">
        <v>27.875767443503431</v>
      </c>
      <c r="Y114" s="571">
        <v>27.871710830181886</v>
      </c>
      <c r="Z114" s="571">
        <v>2.5228000000000002</v>
      </c>
      <c r="AA114" s="42">
        <v>9.0798633218069895</v>
      </c>
      <c r="AB114" s="42">
        <v>107.20520599774459</v>
      </c>
      <c r="AC114" s="42">
        <v>7.3221393999999995E-2</v>
      </c>
      <c r="AD114" s="6">
        <v>0.13020000000000001</v>
      </c>
      <c r="AE114" s="42">
        <v>89.744</v>
      </c>
      <c r="AF114" s="6">
        <v>4.5339999999999998</v>
      </c>
      <c r="AG114" s="42">
        <v>2.3096999999999999</v>
      </c>
      <c r="AH114" s="6">
        <v>0.16420000000000001</v>
      </c>
      <c r="AI114" s="42">
        <v>6.3701999999999995E-2</v>
      </c>
      <c r="AJ114" s="42">
        <v>98.71</v>
      </c>
      <c r="AK114" s="42">
        <v>-99</v>
      </c>
      <c r="AL114" s="53">
        <v>27.9084</v>
      </c>
      <c r="AM114" s="504" t="s">
        <v>154</v>
      </c>
      <c r="AN114" s="505"/>
      <c r="AO114" s="509">
        <v>-0.3</v>
      </c>
      <c r="AP114" s="510">
        <v>8.9789999999999992</v>
      </c>
      <c r="AQ114" s="504" t="s">
        <v>154</v>
      </c>
      <c r="AR114" s="6" t="s">
        <v>154</v>
      </c>
      <c r="AS114" s="512">
        <v>0</v>
      </c>
      <c r="AT114" s="502"/>
      <c r="AU114" s="512">
        <v>2.711598122060193</v>
      </c>
      <c r="AV114" s="502"/>
      <c r="AW114" s="574">
        <v>0.53491947694425324</v>
      </c>
      <c r="AX114" s="502"/>
      <c r="AY114" s="511"/>
      <c r="AZ114" s="513">
        <v>6.8456798161330157E-2</v>
      </c>
      <c r="BA114" s="515">
        <v>6</v>
      </c>
      <c r="BB114" s="513">
        <v>4.4121845578419992E-2</v>
      </c>
      <c r="BD114" s="512">
        <v>1942.0252916152799</v>
      </c>
      <c r="BE114" s="504" t="s">
        <v>154</v>
      </c>
      <c r="BF114" s="57"/>
      <c r="BG114" s="513">
        <v>2011.7436457193967</v>
      </c>
      <c r="BI114" s="514" t="s">
        <v>154</v>
      </c>
    </row>
    <row r="115" spans="1:63" ht="15.75" customHeight="1">
      <c r="A115" s="51" t="s">
        <v>769</v>
      </c>
      <c r="B115" s="51">
        <v>5</v>
      </c>
      <c r="C115" s="51" t="s">
        <v>184</v>
      </c>
      <c r="D115" s="51" t="s">
        <v>185</v>
      </c>
      <c r="E115" s="52">
        <v>72</v>
      </c>
      <c r="F115" s="52">
        <v>53.849999999999625</v>
      </c>
      <c r="G115" s="52" t="s">
        <v>68</v>
      </c>
      <c r="H115" s="52">
        <v>72.897499999999994</v>
      </c>
      <c r="I115" s="52">
        <v>135</v>
      </c>
      <c r="J115" s="52">
        <v>59.950000000000045</v>
      </c>
      <c r="K115" s="52" t="s">
        <v>69</v>
      </c>
      <c r="L115" s="53">
        <v>135.99916666666667</v>
      </c>
      <c r="M115" s="53">
        <v>-135.99916666666667</v>
      </c>
      <c r="N115" s="501">
        <v>115</v>
      </c>
      <c r="P115" s="6"/>
      <c r="Q115" s="6" t="s">
        <v>274</v>
      </c>
      <c r="R115" s="6">
        <v>23</v>
      </c>
      <c r="S115" s="42">
        <v>21.954000000000001</v>
      </c>
      <c r="T115" s="571">
        <v>-0.6774</v>
      </c>
      <c r="U115" s="571">
        <v>-0.64180000000000004</v>
      </c>
      <c r="V115" s="571">
        <v>22.961994000000001</v>
      </c>
      <c r="W115" s="571">
        <v>22.963801999999998</v>
      </c>
      <c r="X115" s="571">
        <v>27.63998830346511</v>
      </c>
      <c r="Y115" s="571">
        <v>27.609807291345255</v>
      </c>
      <c r="Z115" s="571">
        <v>2.4887999999999999</v>
      </c>
      <c r="AA115" s="42">
        <v>8.9277472228885166</v>
      </c>
      <c r="AB115" s="42">
        <v>103.95475039640641</v>
      </c>
      <c r="AC115" s="42">
        <v>7.6788829000000003E-2</v>
      </c>
      <c r="AD115" s="6">
        <v>0.1371</v>
      </c>
      <c r="AE115" s="42">
        <v>89.590099999999993</v>
      </c>
      <c r="AF115" s="6">
        <v>4.5263</v>
      </c>
      <c r="AG115" s="42">
        <v>2.3235000000000001</v>
      </c>
      <c r="AH115" s="6">
        <v>0.1648</v>
      </c>
      <c r="AI115" s="42">
        <v>6.3701999999999995E-2</v>
      </c>
      <c r="AJ115" s="42">
        <v>96.03</v>
      </c>
      <c r="AK115" s="42">
        <v>-99</v>
      </c>
      <c r="AL115" s="53">
        <v>27.793199999999999</v>
      </c>
      <c r="AM115" s="504" t="s">
        <v>154</v>
      </c>
      <c r="AN115" s="505"/>
      <c r="AO115" s="509">
        <v>0</v>
      </c>
      <c r="AP115" s="510">
        <v>8.9710000000000001</v>
      </c>
      <c r="AQ115" s="504" t="s">
        <v>154</v>
      </c>
      <c r="AR115" s="508" t="s">
        <v>154</v>
      </c>
      <c r="AS115" s="512">
        <v>0</v>
      </c>
      <c r="AT115" s="502"/>
      <c r="AU115" s="512">
        <v>2.7929571039730559</v>
      </c>
      <c r="AV115" s="502"/>
      <c r="AW115" s="574">
        <v>0.52995732966276665</v>
      </c>
      <c r="AX115" s="502"/>
      <c r="AY115" s="511"/>
      <c r="AZ115" s="513" t="s">
        <v>154</v>
      </c>
      <c r="BA115" s="515" t="s">
        <v>154</v>
      </c>
      <c r="BB115" s="513" t="s">
        <v>154</v>
      </c>
      <c r="BD115" s="512">
        <v>1931.2692825375445</v>
      </c>
      <c r="BE115" s="504" t="s">
        <v>154</v>
      </c>
      <c r="BF115" s="57"/>
      <c r="BG115" s="513">
        <v>2005.867420208197</v>
      </c>
      <c r="BI115" s="514" t="s">
        <v>154</v>
      </c>
    </row>
    <row r="116" spans="1:63" ht="15.75" customHeight="1">
      <c r="A116" s="51" t="s">
        <v>769</v>
      </c>
      <c r="B116" s="51">
        <v>5</v>
      </c>
      <c r="C116" s="51" t="s">
        <v>184</v>
      </c>
      <c r="D116" s="51" t="s">
        <v>185</v>
      </c>
      <c r="E116" s="52">
        <v>72</v>
      </c>
      <c r="F116" s="52">
        <v>53.849999999999625</v>
      </c>
      <c r="G116" s="52" t="s">
        <v>68</v>
      </c>
      <c r="H116" s="52">
        <v>72.897499999999994</v>
      </c>
      <c r="I116" s="52">
        <v>135</v>
      </c>
      <c r="J116" s="52">
        <v>59.950000000000045</v>
      </c>
      <c r="K116" s="52" t="s">
        <v>69</v>
      </c>
      <c r="L116" s="53">
        <v>135.99916666666667</v>
      </c>
      <c r="M116" s="53">
        <v>-135.99916666666667</v>
      </c>
      <c r="N116" s="501">
        <v>116</v>
      </c>
      <c r="P116" s="6"/>
      <c r="Q116" s="6" t="s">
        <v>275</v>
      </c>
      <c r="R116" s="6">
        <v>24</v>
      </c>
      <c r="S116" s="42">
        <v>5.0940000000000003</v>
      </c>
      <c r="T116" s="571">
        <v>0.29249999999999998</v>
      </c>
      <c r="U116" s="571">
        <v>0.30109999999999998</v>
      </c>
      <c r="V116" s="571">
        <v>22.414200000000001</v>
      </c>
      <c r="W116" s="571">
        <v>22.417484999999999</v>
      </c>
      <c r="X116" s="571">
        <v>26.083471668099502</v>
      </c>
      <c r="Y116" s="571">
        <v>26.080349041179932</v>
      </c>
      <c r="Z116" s="571">
        <v>2.113</v>
      </c>
      <c r="AA116" s="42">
        <v>7.0662320724025252</v>
      </c>
      <c r="AB116" s="42">
        <v>83.521178993708673</v>
      </c>
      <c r="AC116" s="42">
        <v>6.1169110000000006E-2</v>
      </c>
      <c r="AD116" s="6">
        <v>0.1067</v>
      </c>
      <c r="AE116" s="42">
        <v>89.689599999999999</v>
      </c>
      <c r="AF116" s="6">
        <v>4.5312000000000001</v>
      </c>
      <c r="AG116" s="42">
        <v>2.0817999999999999</v>
      </c>
      <c r="AH116" s="6">
        <v>0.155</v>
      </c>
      <c r="AI116" s="42">
        <v>0.21548</v>
      </c>
      <c r="AJ116" s="42">
        <v>98.71</v>
      </c>
      <c r="AK116" s="42">
        <v>-99</v>
      </c>
      <c r="AL116" s="53">
        <v>26.0989</v>
      </c>
      <c r="AM116" s="504" t="s">
        <v>154</v>
      </c>
      <c r="AN116" s="505"/>
      <c r="AO116" s="509">
        <v>0.5</v>
      </c>
      <c r="AP116" s="510">
        <v>8.5710000000000015</v>
      </c>
      <c r="AQ116" s="504">
        <v>26</v>
      </c>
      <c r="AR116" s="508" t="s">
        <v>1238</v>
      </c>
      <c r="AS116" s="512">
        <v>0</v>
      </c>
      <c r="AT116" s="502"/>
      <c r="AU116" s="512">
        <v>2.696302317702187</v>
      </c>
      <c r="AV116" s="502"/>
      <c r="AW116" s="574">
        <v>0.48529800412938745</v>
      </c>
      <c r="AX116" s="502"/>
      <c r="AY116" s="511"/>
      <c r="AZ116" s="513">
        <v>5.0757789934446469E-2</v>
      </c>
      <c r="BA116" s="515">
        <v>6</v>
      </c>
      <c r="BB116" s="513">
        <v>2.4209104338251387E-2</v>
      </c>
      <c r="BD116" s="512">
        <v>1827.7314528072925</v>
      </c>
      <c r="BE116" s="504" t="s">
        <v>154</v>
      </c>
      <c r="BF116" s="57"/>
      <c r="BG116" s="513">
        <v>1892.6599923020383</v>
      </c>
      <c r="BI116" s="514" t="s">
        <v>154</v>
      </c>
      <c r="BJ116" s="516">
        <v>-3.8927224744970532</v>
      </c>
      <c r="BK116" t="s">
        <v>154</v>
      </c>
    </row>
    <row r="117" spans="1:63" ht="15.75" customHeight="1">
      <c r="A117" s="51" t="s">
        <v>769</v>
      </c>
      <c r="B117" s="51">
        <v>6</v>
      </c>
      <c r="C117" s="51" t="s">
        <v>151</v>
      </c>
      <c r="D117" s="51" t="s">
        <v>170</v>
      </c>
      <c r="E117" s="52">
        <v>73</v>
      </c>
      <c r="F117" s="52">
        <v>30.110000000000241</v>
      </c>
      <c r="G117" s="52" t="s">
        <v>68</v>
      </c>
      <c r="H117" s="52">
        <v>73.501833333333337</v>
      </c>
      <c r="I117" s="52">
        <v>134</v>
      </c>
      <c r="J117" s="52">
        <v>14.950000000000045</v>
      </c>
      <c r="K117" s="52" t="s">
        <v>69</v>
      </c>
      <c r="L117" s="53">
        <v>134.24916666666667</v>
      </c>
      <c r="M117" s="53">
        <v>-134.24916666666667</v>
      </c>
      <c r="N117" s="501">
        <v>117</v>
      </c>
      <c r="P117" s="6"/>
      <c r="Q117" s="6" t="s">
        <v>274</v>
      </c>
      <c r="R117" s="6">
        <v>1</v>
      </c>
      <c r="S117" s="42">
        <v>2924.0659999999998</v>
      </c>
      <c r="T117" s="571">
        <v>-0.33260000000000001</v>
      </c>
      <c r="U117" s="571">
        <v>-0.3322</v>
      </c>
      <c r="V117" s="571">
        <v>29.951786999999999</v>
      </c>
      <c r="W117" s="571">
        <v>29.951925999999997</v>
      </c>
      <c r="X117" s="571">
        <v>34.955640022232181</v>
      </c>
      <c r="Y117" s="571">
        <v>34.955376046413981</v>
      </c>
      <c r="Z117" s="571">
        <v>1.5181</v>
      </c>
      <c r="AA117" s="42">
        <v>6.5092872962231407</v>
      </c>
      <c r="AB117" s="42">
        <v>80.534382345319528</v>
      </c>
      <c r="AC117" s="42">
        <v>2.97341047E-2</v>
      </c>
      <c r="AD117" s="6">
        <v>4.5499999999999999E-2</v>
      </c>
      <c r="AE117" s="42">
        <v>90.136200000000002</v>
      </c>
      <c r="AF117" s="6">
        <v>4.5536000000000003</v>
      </c>
      <c r="AG117" s="42">
        <v>2.5789</v>
      </c>
      <c r="AH117" s="6">
        <v>0.17519999999999999</v>
      </c>
      <c r="AI117" s="42">
        <v>6.3701999999999995E-2</v>
      </c>
      <c r="AJ117" s="42">
        <v>10.24</v>
      </c>
      <c r="AK117" s="42">
        <v>-99</v>
      </c>
      <c r="AL117" s="53">
        <v>34.955800000000004</v>
      </c>
      <c r="AM117" s="504" t="s">
        <v>154</v>
      </c>
      <c r="AN117" s="505"/>
      <c r="AO117" s="509">
        <v>-0.7</v>
      </c>
      <c r="AP117" s="510">
        <v>6.4924999999999997</v>
      </c>
      <c r="AQ117" s="504">
        <v>6</v>
      </c>
      <c r="AR117" s="508" t="s">
        <v>154</v>
      </c>
      <c r="AS117" s="512">
        <v>15.163878420310466</v>
      </c>
      <c r="AT117" s="502"/>
      <c r="AU117" s="512">
        <v>14.552735569275931</v>
      </c>
      <c r="AV117" s="502"/>
      <c r="AW117" s="574">
        <v>1.0231947694425325</v>
      </c>
      <c r="AX117" s="502"/>
      <c r="AY117" s="511"/>
      <c r="AZ117" s="513" t="s">
        <v>154</v>
      </c>
      <c r="BA117" s="515" t="s">
        <v>154</v>
      </c>
      <c r="BB117" s="513" t="s">
        <v>154</v>
      </c>
      <c r="BD117" s="512" t="s">
        <v>154</v>
      </c>
      <c r="BE117" s="504" t="s">
        <v>154</v>
      </c>
      <c r="BF117" s="57"/>
      <c r="BG117" s="513" t="s">
        <v>154</v>
      </c>
      <c r="BI117" s="514" t="s">
        <v>154</v>
      </c>
    </row>
    <row r="118" spans="1:63" ht="15.75" customHeight="1">
      <c r="A118" s="51" t="s">
        <v>769</v>
      </c>
      <c r="B118" s="51">
        <v>6</v>
      </c>
      <c r="C118" s="51" t="s">
        <v>151</v>
      </c>
      <c r="D118" s="51" t="s">
        <v>170</v>
      </c>
      <c r="E118" s="52">
        <v>73</v>
      </c>
      <c r="F118" s="52">
        <v>30.110000000000241</v>
      </c>
      <c r="G118" s="52" t="s">
        <v>68</v>
      </c>
      <c r="H118" s="52">
        <v>73.501833333333337</v>
      </c>
      <c r="I118" s="52">
        <v>134</v>
      </c>
      <c r="J118" s="52">
        <v>14.950000000000045</v>
      </c>
      <c r="K118" s="52" t="s">
        <v>69</v>
      </c>
      <c r="L118" s="53">
        <v>134.24916666666667</v>
      </c>
      <c r="M118" s="53">
        <v>-134.24916666666667</v>
      </c>
      <c r="N118" s="501">
        <v>118</v>
      </c>
      <c r="P118" s="6"/>
      <c r="Q118" s="6" t="s">
        <v>274</v>
      </c>
      <c r="R118" s="6">
        <v>2</v>
      </c>
      <c r="S118" s="42">
        <v>2033.8389999999999</v>
      </c>
      <c r="T118" s="571">
        <v>-0.40110000000000001</v>
      </c>
      <c r="U118" s="571">
        <v>-0.40039999999999998</v>
      </c>
      <c r="V118" s="571">
        <v>29.533142999999999</v>
      </c>
      <c r="W118" s="571">
        <v>29.533512999999999</v>
      </c>
      <c r="X118" s="571">
        <v>34.940416538428984</v>
      </c>
      <c r="Y118" s="571">
        <v>34.940116650145768</v>
      </c>
      <c r="Z118" s="571">
        <v>1.681</v>
      </c>
      <c r="AA118" s="42">
        <v>6.6914714192247509</v>
      </c>
      <c r="AB118" s="42">
        <v>82.630790558963639</v>
      </c>
      <c r="AC118" s="42">
        <v>2.91556156E-2</v>
      </c>
      <c r="AD118" s="6">
        <v>4.4400000000000002E-2</v>
      </c>
      <c r="AE118" s="42">
        <v>90.215000000000003</v>
      </c>
      <c r="AF118" s="6">
        <v>4.5575000000000001</v>
      </c>
      <c r="AG118" s="42">
        <v>2.4178000000000002</v>
      </c>
      <c r="AH118" s="6">
        <v>0.16869999999999999</v>
      </c>
      <c r="AI118" s="42">
        <v>6.3701999999999995E-2</v>
      </c>
      <c r="AJ118" s="42">
        <v>98.69</v>
      </c>
      <c r="AK118" s="42">
        <v>-99</v>
      </c>
      <c r="AL118" s="53">
        <v>34.941650000000003</v>
      </c>
      <c r="AM118" s="51">
        <v>6</v>
      </c>
      <c r="AN118" s="505"/>
      <c r="AO118" s="509">
        <v>-0.7</v>
      </c>
      <c r="AP118" s="510">
        <v>6.681</v>
      </c>
      <c r="AQ118" s="504" t="s">
        <v>154</v>
      </c>
      <c r="AR118" s="508" t="s">
        <v>154</v>
      </c>
      <c r="AS118" s="512">
        <v>14.688973010368491</v>
      </c>
      <c r="AT118" s="502"/>
      <c r="AU118" s="512">
        <v>11.752117346241134</v>
      </c>
      <c r="AV118" s="502"/>
      <c r="AW118" s="574">
        <v>0.99044459738472124</v>
      </c>
      <c r="AX118" s="502"/>
      <c r="AY118" s="511"/>
      <c r="AZ118" s="513" t="s">
        <v>154</v>
      </c>
      <c r="BA118" s="515" t="s">
        <v>154</v>
      </c>
      <c r="BB118" s="513" t="s">
        <v>154</v>
      </c>
      <c r="BD118" s="512" t="s">
        <v>154</v>
      </c>
      <c r="BE118" s="504" t="s">
        <v>154</v>
      </c>
      <c r="BF118" s="57"/>
      <c r="BG118" s="513" t="s">
        <v>154</v>
      </c>
      <c r="BI118" s="514" t="s">
        <v>154</v>
      </c>
    </row>
    <row r="119" spans="1:63" ht="15.75" customHeight="1">
      <c r="A119" s="51" t="s">
        <v>769</v>
      </c>
      <c r="B119" s="51">
        <v>6</v>
      </c>
      <c r="C119" s="51" t="s">
        <v>151</v>
      </c>
      <c r="D119" s="51" t="s">
        <v>170</v>
      </c>
      <c r="E119" s="52">
        <v>73</v>
      </c>
      <c r="F119" s="52">
        <v>30.110000000000241</v>
      </c>
      <c r="G119" s="52" t="s">
        <v>68</v>
      </c>
      <c r="H119" s="52">
        <v>73.501833333333337</v>
      </c>
      <c r="I119" s="52">
        <v>134</v>
      </c>
      <c r="J119" s="52">
        <v>14.950000000000045</v>
      </c>
      <c r="K119" s="52" t="s">
        <v>69</v>
      </c>
      <c r="L119" s="53">
        <v>134.24916666666667</v>
      </c>
      <c r="M119" s="53">
        <v>-134.24916666666667</v>
      </c>
      <c r="N119" s="501">
        <v>119</v>
      </c>
      <c r="P119" s="6"/>
      <c r="Q119" s="6" t="s">
        <v>274</v>
      </c>
      <c r="R119" s="6">
        <v>3</v>
      </c>
      <c r="S119" s="42">
        <v>1523.9559999999999</v>
      </c>
      <c r="T119" s="571">
        <v>-0.28499999999999998</v>
      </c>
      <c r="U119" s="571">
        <v>-0.28470000000000001</v>
      </c>
      <c r="V119" s="571">
        <v>29.402177999999999</v>
      </c>
      <c r="W119" s="571">
        <v>29.401820999999998</v>
      </c>
      <c r="X119" s="571">
        <v>34.913916568135669</v>
      </c>
      <c r="Y119" s="571">
        <v>34.913108107122611</v>
      </c>
      <c r="Z119" s="571">
        <v>1.8032999999999999</v>
      </c>
      <c r="AA119" s="42">
        <v>6.8477272785878451</v>
      </c>
      <c r="AB119" s="42">
        <v>84.802597783210047</v>
      </c>
      <c r="AC119" s="42">
        <v>2.9252115999999998E-2</v>
      </c>
      <c r="AD119" s="6">
        <v>4.4600000000000001E-2</v>
      </c>
      <c r="AE119" s="42">
        <v>90.246899999999997</v>
      </c>
      <c r="AF119" s="6">
        <v>4.5590999999999999</v>
      </c>
      <c r="AG119" s="42">
        <v>2.5097999999999998</v>
      </c>
      <c r="AH119" s="6">
        <v>0.17249999999999999</v>
      </c>
      <c r="AI119" s="42">
        <v>6.3701999999999995E-2</v>
      </c>
      <c r="AJ119" s="42">
        <v>71.430000000000007</v>
      </c>
      <c r="AK119" s="42">
        <v>-99</v>
      </c>
      <c r="AL119" s="53">
        <v>34.914299999999997</v>
      </c>
      <c r="AM119" s="504" t="s">
        <v>154</v>
      </c>
      <c r="AN119" s="505"/>
      <c r="AO119" s="509">
        <v>-0.5</v>
      </c>
      <c r="AP119" s="510">
        <v>6.8410000000000002</v>
      </c>
      <c r="AQ119" s="504" t="s">
        <v>154</v>
      </c>
      <c r="AR119" s="508" t="s">
        <v>154</v>
      </c>
      <c r="AS119" s="512">
        <v>13.791730405919635</v>
      </c>
      <c r="AT119" s="502"/>
      <c r="AU119" s="512">
        <v>8.9525004280689533</v>
      </c>
      <c r="AV119" s="502"/>
      <c r="AW119" s="574">
        <v>0.92692911218169305</v>
      </c>
      <c r="AX119" s="502"/>
      <c r="AY119" s="511"/>
      <c r="AZ119" s="513" t="s">
        <v>154</v>
      </c>
      <c r="BA119" s="515" t="s">
        <v>154</v>
      </c>
      <c r="BB119" s="513" t="s">
        <v>154</v>
      </c>
      <c r="BD119" s="512" t="s">
        <v>154</v>
      </c>
      <c r="BE119" s="504" t="s">
        <v>154</v>
      </c>
      <c r="BF119" s="57"/>
      <c r="BG119" s="513" t="s">
        <v>154</v>
      </c>
      <c r="BI119" s="514" t="s">
        <v>154</v>
      </c>
    </row>
    <row r="120" spans="1:63" ht="15.75" customHeight="1">
      <c r="A120" s="51" t="s">
        <v>769</v>
      </c>
      <c r="B120" s="51">
        <v>6</v>
      </c>
      <c r="C120" s="51" t="s">
        <v>151</v>
      </c>
      <c r="D120" s="51" t="s">
        <v>170</v>
      </c>
      <c r="E120" s="52">
        <v>73</v>
      </c>
      <c r="F120" s="52">
        <v>30.110000000000241</v>
      </c>
      <c r="G120" s="52" t="s">
        <v>68</v>
      </c>
      <c r="H120" s="52">
        <v>73.501833333333337</v>
      </c>
      <c r="I120" s="52">
        <v>134</v>
      </c>
      <c r="J120" s="52">
        <v>14.950000000000045</v>
      </c>
      <c r="K120" s="52" t="s">
        <v>69</v>
      </c>
      <c r="L120" s="53">
        <v>134.24916666666667</v>
      </c>
      <c r="M120" s="53">
        <v>-134.24916666666667</v>
      </c>
      <c r="N120" s="501">
        <v>120</v>
      </c>
      <c r="P120" s="6"/>
      <c r="Q120" s="6" t="s">
        <v>274</v>
      </c>
      <c r="R120" s="6">
        <v>4</v>
      </c>
      <c r="S120" s="42">
        <v>1016.04</v>
      </c>
      <c r="T120" s="571">
        <v>4.0599999999999997E-2</v>
      </c>
      <c r="U120" s="571">
        <v>4.0800000000000003E-2</v>
      </c>
      <c r="V120" s="571">
        <v>29.437647000000002</v>
      </c>
      <c r="W120" s="571">
        <v>29.437390999999998</v>
      </c>
      <c r="X120" s="571">
        <v>34.879035599406798</v>
      </c>
      <c r="Y120" s="571">
        <v>34.878474219656539</v>
      </c>
      <c r="Z120" s="571">
        <v>1.9157999999999999</v>
      </c>
      <c r="AA120" s="42">
        <v>6.8597914092440311</v>
      </c>
      <c r="AB120" s="42">
        <v>85.65711375051302</v>
      </c>
      <c r="AC120" s="42">
        <v>3.0119593E-2</v>
      </c>
      <c r="AD120" s="6">
        <v>4.6199999999999998E-2</v>
      </c>
      <c r="AE120" s="42">
        <v>90.248800000000003</v>
      </c>
      <c r="AF120" s="6">
        <v>4.5591999999999997</v>
      </c>
      <c r="AG120" s="42">
        <v>2.6547999999999998</v>
      </c>
      <c r="AH120" s="6">
        <v>0.1784</v>
      </c>
      <c r="AI120" s="42">
        <v>6.3701999999999995E-2</v>
      </c>
      <c r="AJ120" s="42">
        <v>91.58</v>
      </c>
      <c r="AK120" s="42">
        <v>-99</v>
      </c>
      <c r="AL120" s="53">
        <v>34.876800000000003</v>
      </c>
      <c r="AM120" s="504" t="s">
        <v>154</v>
      </c>
      <c r="AN120" s="505"/>
      <c r="AO120" s="509">
        <v>-0.2</v>
      </c>
      <c r="AP120" s="510">
        <v>6.85</v>
      </c>
      <c r="AQ120" s="504" t="s">
        <v>154</v>
      </c>
      <c r="AR120" s="508" t="s">
        <v>154</v>
      </c>
      <c r="AS120" s="512">
        <v>13.229183190285376</v>
      </c>
      <c r="AT120" s="502"/>
      <c r="AU120" s="512">
        <v>7.4067270798513052</v>
      </c>
      <c r="AV120" s="502"/>
      <c r="AW120" s="574">
        <v>0.87730763936682721</v>
      </c>
      <c r="AX120" s="502"/>
      <c r="AY120" s="511"/>
      <c r="AZ120" s="513" t="s">
        <v>154</v>
      </c>
      <c r="BA120" s="515" t="s">
        <v>154</v>
      </c>
      <c r="BB120" s="513" t="s">
        <v>154</v>
      </c>
      <c r="BD120" s="512" t="s">
        <v>154</v>
      </c>
      <c r="BE120" s="504" t="s">
        <v>154</v>
      </c>
      <c r="BF120" s="57"/>
      <c r="BG120" s="513" t="s">
        <v>154</v>
      </c>
      <c r="BI120" s="514" t="s">
        <v>154</v>
      </c>
    </row>
    <row r="121" spans="1:63" ht="15.75" customHeight="1">
      <c r="A121" s="51" t="s">
        <v>769</v>
      </c>
      <c r="B121" s="51">
        <v>6</v>
      </c>
      <c r="C121" s="51" t="s">
        <v>151</v>
      </c>
      <c r="D121" s="51" t="s">
        <v>170</v>
      </c>
      <c r="E121" s="52">
        <v>73</v>
      </c>
      <c r="F121" s="52">
        <v>30.110000000000241</v>
      </c>
      <c r="G121" s="52" t="s">
        <v>68</v>
      </c>
      <c r="H121" s="52">
        <v>73.501833333333337</v>
      </c>
      <c r="I121" s="52">
        <v>134</v>
      </c>
      <c r="J121" s="52">
        <v>14.950000000000045</v>
      </c>
      <c r="K121" s="52" t="s">
        <v>69</v>
      </c>
      <c r="L121" s="53">
        <v>134.24916666666667</v>
      </c>
      <c r="M121" s="53">
        <v>-134.24916666666667</v>
      </c>
      <c r="N121" s="501">
        <v>121</v>
      </c>
      <c r="P121" s="6"/>
      <c r="Q121" s="6" t="s">
        <v>274</v>
      </c>
      <c r="R121" s="6">
        <v>5</v>
      </c>
      <c r="S121" s="42">
        <v>812.29899999999998</v>
      </c>
      <c r="T121" s="571">
        <v>0.28389999999999999</v>
      </c>
      <c r="U121" s="571">
        <v>0.2843</v>
      </c>
      <c r="V121" s="571">
        <v>29.547011000000001</v>
      </c>
      <c r="W121" s="571">
        <v>29.547130999999997</v>
      </c>
      <c r="X121" s="571">
        <v>34.865326997010897</v>
      </c>
      <c r="Y121" s="571">
        <v>34.865034233059959</v>
      </c>
      <c r="Z121" s="571">
        <v>1.9601999999999999</v>
      </c>
      <c r="AA121" s="42">
        <v>6.8270612911019182</v>
      </c>
      <c r="AB121" s="42">
        <v>85.781155986623219</v>
      </c>
      <c r="AC121" s="42">
        <v>3.0167843199999999E-2</v>
      </c>
      <c r="AD121" s="6">
        <v>4.6300000000000001E-2</v>
      </c>
      <c r="AE121" s="42">
        <v>90.245000000000005</v>
      </c>
      <c r="AF121" s="6">
        <v>4.5590000000000002</v>
      </c>
      <c r="AG121" s="42">
        <v>2.5697000000000001</v>
      </c>
      <c r="AH121" s="6">
        <v>0.1749</v>
      </c>
      <c r="AI121" s="42">
        <v>6.3701999999999995E-2</v>
      </c>
      <c r="AJ121" s="42">
        <v>98.7</v>
      </c>
      <c r="AK121" s="42">
        <v>-99</v>
      </c>
      <c r="AL121" s="53">
        <v>34.866399999999999</v>
      </c>
      <c r="AM121" s="504" t="s">
        <v>154</v>
      </c>
      <c r="AN121" s="505"/>
      <c r="AO121" s="509">
        <v>0</v>
      </c>
      <c r="AP121" s="510">
        <v>6.8120000000000003</v>
      </c>
      <c r="AQ121" s="504" t="s">
        <v>154</v>
      </c>
      <c r="AR121" s="508" t="s">
        <v>154</v>
      </c>
      <c r="AS121" s="512">
        <v>13.193055892990905</v>
      </c>
      <c r="AT121" s="502"/>
      <c r="AU121" s="512">
        <v>7.2510487057592341</v>
      </c>
      <c r="AV121" s="502"/>
      <c r="AW121" s="574">
        <v>0.86639091534755674</v>
      </c>
      <c r="AX121" s="502"/>
      <c r="AY121" s="511"/>
      <c r="AZ121" s="513" t="s">
        <v>154</v>
      </c>
      <c r="BA121" s="515" t="s">
        <v>154</v>
      </c>
      <c r="BB121" s="513" t="s">
        <v>154</v>
      </c>
      <c r="BD121" s="512" t="s">
        <v>154</v>
      </c>
      <c r="BE121" s="504" t="s">
        <v>154</v>
      </c>
      <c r="BF121" s="57"/>
      <c r="BG121" s="513" t="s">
        <v>154</v>
      </c>
      <c r="BI121" s="514" t="s">
        <v>154</v>
      </c>
    </row>
    <row r="122" spans="1:63" ht="15.75" customHeight="1">
      <c r="A122" s="51" t="s">
        <v>769</v>
      </c>
      <c r="B122" s="51">
        <v>6</v>
      </c>
      <c r="C122" s="51" t="s">
        <v>151</v>
      </c>
      <c r="D122" s="51" t="s">
        <v>170</v>
      </c>
      <c r="E122" s="52">
        <v>73</v>
      </c>
      <c r="F122" s="52">
        <v>30.110000000000241</v>
      </c>
      <c r="G122" s="52" t="s">
        <v>68</v>
      </c>
      <c r="H122" s="52">
        <v>73.501833333333337</v>
      </c>
      <c r="I122" s="52">
        <v>134</v>
      </c>
      <c r="J122" s="52">
        <v>14.950000000000045</v>
      </c>
      <c r="K122" s="52" t="s">
        <v>69</v>
      </c>
      <c r="L122" s="53">
        <v>134.24916666666667</v>
      </c>
      <c r="M122" s="53">
        <v>-134.24916666666667</v>
      </c>
      <c r="N122" s="501">
        <v>122</v>
      </c>
      <c r="P122" s="6"/>
      <c r="Q122" s="6" t="s">
        <v>274</v>
      </c>
      <c r="R122" s="6">
        <v>6</v>
      </c>
      <c r="S122" s="42">
        <v>610.32899999999995</v>
      </c>
      <c r="T122" s="571">
        <v>0.58930000000000005</v>
      </c>
      <c r="U122" s="571">
        <v>0.58950000000000002</v>
      </c>
      <c r="V122" s="571">
        <v>29.708777000000001</v>
      </c>
      <c r="W122" s="571">
        <v>29.708866999999998</v>
      </c>
      <c r="X122" s="571">
        <v>34.85006818598923</v>
      </c>
      <c r="Y122" s="571">
        <v>34.849960987284383</v>
      </c>
      <c r="Z122" s="571">
        <v>2.0051999999999999</v>
      </c>
      <c r="AA122" s="42">
        <v>6.7755284929981867</v>
      </c>
      <c r="AB122" s="42">
        <v>85.799695756290518</v>
      </c>
      <c r="AC122" s="42">
        <v>2.9252115999999998E-2</v>
      </c>
      <c r="AD122" s="6">
        <v>4.4499999999999998E-2</v>
      </c>
      <c r="AE122" s="42">
        <v>90.222499999999997</v>
      </c>
      <c r="AF122" s="6">
        <v>4.5579000000000001</v>
      </c>
      <c r="AG122" s="42">
        <v>2.5121000000000002</v>
      </c>
      <c r="AH122" s="6">
        <v>0.1726</v>
      </c>
      <c r="AI122" s="42">
        <v>6.3701999999999995E-2</v>
      </c>
      <c r="AJ122" s="42">
        <v>98.7</v>
      </c>
      <c r="AK122" s="42">
        <v>-99</v>
      </c>
      <c r="AL122" s="53">
        <v>34.851700000000001</v>
      </c>
      <c r="AM122" s="504" t="s">
        <v>154</v>
      </c>
      <c r="AN122" s="505"/>
      <c r="AO122" s="509">
        <v>0.2</v>
      </c>
      <c r="AP122" s="510">
        <v>6.7679999999999998</v>
      </c>
      <c r="AQ122" s="504" t="s">
        <v>154</v>
      </c>
      <c r="AR122" s="508" t="s">
        <v>154</v>
      </c>
      <c r="AS122" s="512">
        <v>13.122934431440552</v>
      </c>
      <c r="AT122" s="502"/>
      <c r="AU122" s="512">
        <v>7.0278181122412402</v>
      </c>
      <c r="AV122" s="502"/>
      <c r="AW122" s="574">
        <v>0.85448176187198888</v>
      </c>
      <c r="AX122" s="502"/>
      <c r="AY122" s="511"/>
      <c r="AZ122" s="513" t="s">
        <v>154</v>
      </c>
      <c r="BA122" s="515" t="s">
        <v>154</v>
      </c>
      <c r="BB122" s="513" t="s">
        <v>154</v>
      </c>
      <c r="BD122" s="512" t="s">
        <v>154</v>
      </c>
      <c r="BE122" s="504" t="s">
        <v>154</v>
      </c>
      <c r="BF122" s="57"/>
      <c r="BG122" s="513" t="s">
        <v>154</v>
      </c>
      <c r="BI122" s="514" t="s">
        <v>154</v>
      </c>
    </row>
    <row r="123" spans="1:63" ht="15.75" customHeight="1">
      <c r="A123" s="51" t="s">
        <v>769</v>
      </c>
      <c r="B123" s="51">
        <v>6</v>
      </c>
      <c r="C123" s="51" t="s">
        <v>151</v>
      </c>
      <c r="D123" s="51" t="s">
        <v>170</v>
      </c>
      <c r="E123" s="52">
        <v>73</v>
      </c>
      <c r="F123" s="52">
        <v>30.110000000000241</v>
      </c>
      <c r="G123" s="52" t="s">
        <v>68</v>
      </c>
      <c r="H123" s="52">
        <v>73.501833333333337</v>
      </c>
      <c r="I123" s="52">
        <v>134</v>
      </c>
      <c r="J123" s="52">
        <v>14.950000000000045</v>
      </c>
      <c r="K123" s="52" t="s">
        <v>69</v>
      </c>
      <c r="L123" s="53">
        <v>134.24916666666667</v>
      </c>
      <c r="M123" s="53">
        <v>-134.24916666666667</v>
      </c>
      <c r="N123" s="501">
        <v>123</v>
      </c>
      <c r="P123" s="6"/>
      <c r="Q123" s="6" t="s">
        <v>274</v>
      </c>
      <c r="R123" s="6">
        <v>7</v>
      </c>
      <c r="S123" s="42">
        <v>545.774</v>
      </c>
      <c r="T123" s="571">
        <v>0.72760000000000002</v>
      </c>
      <c r="U123" s="571">
        <v>0.72819999999999996</v>
      </c>
      <c r="V123" s="571">
        <v>29.797435</v>
      </c>
      <c r="W123" s="571">
        <v>29.797853999999997</v>
      </c>
      <c r="X123" s="571">
        <v>34.84765897023707</v>
      </c>
      <c r="Y123" s="571">
        <v>34.847530298970767</v>
      </c>
      <c r="Z123" s="571">
        <v>2.0268000000000002</v>
      </c>
      <c r="AA123" s="42">
        <v>6.7771285440130713</v>
      </c>
      <c r="AB123" s="42">
        <v>86.124785709446158</v>
      </c>
      <c r="AC123" s="42">
        <v>3.04090942E-2</v>
      </c>
      <c r="AD123" s="6">
        <v>4.6800000000000001E-2</v>
      </c>
      <c r="AE123" s="42">
        <v>90.215000000000003</v>
      </c>
      <c r="AF123" s="6">
        <v>4.5575000000000001</v>
      </c>
      <c r="AG123" s="42">
        <v>2.5467</v>
      </c>
      <c r="AH123" s="6">
        <v>0.17399999999999999</v>
      </c>
      <c r="AI123" s="42">
        <v>6.3701999999999995E-2</v>
      </c>
      <c r="AJ123" s="42">
        <v>98.7</v>
      </c>
      <c r="AK123" s="42">
        <v>-99</v>
      </c>
      <c r="AL123" s="53">
        <v>34.849400000000003</v>
      </c>
      <c r="AM123" s="504" t="s">
        <v>154</v>
      </c>
      <c r="AN123" s="505"/>
      <c r="AO123" s="509">
        <v>0.3</v>
      </c>
      <c r="AP123" s="510">
        <v>6.7720000000000002</v>
      </c>
      <c r="AQ123" s="504" t="s">
        <v>154</v>
      </c>
      <c r="AR123" s="508" t="s">
        <v>154</v>
      </c>
      <c r="AS123" s="512">
        <v>13.030226333541428</v>
      </c>
      <c r="AT123" s="502"/>
      <c r="AU123" s="512">
        <v>6.8855390854607217</v>
      </c>
      <c r="AV123" s="502"/>
      <c r="AW123" s="574">
        <v>0.84654232622161041</v>
      </c>
      <c r="AX123" s="502"/>
      <c r="AY123" s="511"/>
      <c r="AZ123" s="513" t="s">
        <v>154</v>
      </c>
      <c r="BA123" s="515" t="s">
        <v>154</v>
      </c>
      <c r="BB123" s="513" t="s">
        <v>154</v>
      </c>
      <c r="BD123" s="512" t="s">
        <v>154</v>
      </c>
      <c r="BE123" s="504" t="s">
        <v>154</v>
      </c>
      <c r="BF123" s="57"/>
      <c r="BG123" s="513" t="s">
        <v>154</v>
      </c>
      <c r="BI123" s="514" t="s">
        <v>154</v>
      </c>
    </row>
    <row r="124" spans="1:63" ht="15.75" customHeight="1">
      <c r="A124" s="51" t="s">
        <v>769</v>
      </c>
      <c r="B124" s="51">
        <v>6</v>
      </c>
      <c r="C124" s="51" t="s">
        <v>151</v>
      </c>
      <c r="D124" s="51" t="s">
        <v>170</v>
      </c>
      <c r="E124" s="52">
        <v>73</v>
      </c>
      <c r="F124" s="52">
        <v>30.110000000000241</v>
      </c>
      <c r="G124" s="52" t="s">
        <v>68</v>
      </c>
      <c r="H124" s="52">
        <v>73.501833333333337</v>
      </c>
      <c r="I124" s="52">
        <v>134</v>
      </c>
      <c r="J124" s="52">
        <v>14.950000000000045</v>
      </c>
      <c r="K124" s="52" t="s">
        <v>69</v>
      </c>
      <c r="L124" s="53">
        <v>134.24916666666667</v>
      </c>
      <c r="M124" s="53">
        <v>-134.24916666666667</v>
      </c>
      <c r="N124" s="501">
        <v>124</v>
      </c>
      <c r="P124" s="6"/>
      <c r="Q124" s="6" t="s">
        <v>274</v>
      </c>
      <c r="R124" s="6">
        <v>8</v>
      </c>
      <c r="S124" s="42">
        <v>508.92500000000001</v>
      </c>
      <c r="T124" s="571">
        <v>0.71299999999999997</v>
      </c>
      <c r="U124" s="571">
        <v>0.71330000000000005</v>
      </c>
      <c r="V124" s="571">
        <v>29.755507000000001</v>
      </c>
      <c r="W124" s="571">
        <v>29.755720999999998</v>
      </c>
      <c r="X124" s="571">
        <v>34.831106985044542</v>
      </c>
      <c r="Y124" s="571">
        <v>34.831048609323098</v>
      </c>
      <c r="Z124" s="571">
        <v>2.0192000000000001</v>
      </c>
      <c r="AA124" s="42">
        <v>6.709390495508428</v>
      </c>
      <c r="AB124" s="42">
        <v>85.222114417673978</v>
      </c>
      <c r="AC124" s="42">
        <v>3.0119593E-2</v>
      </c>
      <c r="AD124" s="6">
        <v>4.6199999999999998E-2</v>
      </c>
      <c r="AE124" s="42">
        <v>90.2</v>
      </c>
      <c r="AF124" s="6">
        <v>4.5568</v>
      </c>
      <c r="AG124" s="42">
        <v>2.4822000000000002</v>
      </c>
      <c r="AH124" s="6">
        <v>0.17130000000000001</v>
      </c>
      <c r="AI124" s="42">
        <v>6.3701999999999995E-2</v>
      </c>
      <c r="AJ124" s="42">
        <v>72.81</v>
      </c>
      <c r="AK124" s="42">
        <v>-99</v>
      </c>
      <c r="AL124" s="53">
        <v>34.832599999999999</v>
      </c>
      <c r="AM124" s="504" t="s">
        <v>154</v>
      </c>
      <c r="AN124" s="505"/>
      <c r="AO124" s="509">
        <v>0.3</v>
      </c>
      <c r="AP124" s="510">
        <v>6.7030000000000003</v>
      </c>
      <c r="AQ124" s="504" t="s">
        <v>154</v>
      </c>
      <c r="AR124" s="508" t="s">
        <v>154</v>
      </c>
      <c r="AS124" s="512">
        <v>13.099134062646423</v>
      </c>
      <c r="AT124" s="502"/>
      <c r="AU124" s="512">
        <v>7.1402354928381282</v>
      </c>
      <c r="AV124" s="502"/>
      <c r="AW124" s="574">
        <v>0.8505120440467997</v>
      </c>
      <c r="AX124" s="502"/>
      <c r="AY124" s="511"/>
      <c r="AZ124" s="513" t="s">
        <v>154</v>
      </c>
      <c r="BA124" s="515" t="s">
        <v>154</v>
      </c>
      <c r="BB124" s="513" t="s">
        <v>154</v>
      </c>
      <c r="BD124" s="512" t="s">
        <v>154</v>
      </c>
      <c r="BE124" s="504" t="s">
        <v>154</v>
      </c>
      <c r="BF124" s="57"/>
      <c r="BG124" s="513" t="s">
        <v>154</v>
      </c>
      <c r="BI124" s="514" t="s">
        <v>154</v>
      </c>
    </row>
    <row r="125" spans="1:63" ht="15.75" customHeight="1">
      <c r="A125" s="51" t="s">
        <v>769</v>
      </c>
      <c r="B125" s="51">
        <v>6</v>
      </c>
      <c r="C125" s="51" t="s">
        <v>151</v>
      </c>
      <c r="D125" s="51" t="s">
        <v>170</v>
      </c>
      <c r="E125" s="52">
        <v>73</v>
      </c>
      <c r="F125" s="52">
        <v>30.110000000000241</v>
      </c>
      <c r="G125" s="52" t="s">
        <v>68</v>
      </c>
      <c r="H125" s="52">
        <v>73.501833333333337</v>
      </c>
      <c r="I125" s="52">
        <v>134</v>
      </c>
      <c r="J125" s="52">
        <v>14.950000000000045</v>
      </c>
      <c r="K125" s="52" t="s">
        <v>69</v>
      </c>
      <c r="L125" s="53">
        <v>134.24916666666667</v>
      </c>
      <c r="M125" s="53">
        <v>-134.24916666666667</v>
      </c>
      <c r="N125" s="501">
        <v>125</v>
      </c>
      <c r="P125" s="6"/>
      <c r="Q125" s="6" t="s">
        <v>274</v>
      </c>
      <c r="R125" s="6">
        <v>9</v>
      </c>
      <c r="S125" s="42">
        <v>405.78</v>
      </c>
      <c r="T125" s="571">
        <v>0.60099999999999998</v>
      </c>
      <c r="U125" s="571">
        <v>0.6119</v>
      </c>
      <c r="V125" s="571">
        <v>29.579592000000002</v>
      </c>
      <c r="W125" s="571">
        <v>29.590902999999997</v>
      </c>
      <c r="X125" s="571">
        <v>34.788504411913465</v>
      </c>
      <c r="Y125" s="571">
        <v>34.791000245391359</v>
      </c>
      <c r="Z125" s="571">
        <v>2.0213000000000001</v>
      </c>
      <c r="AA125" s="42">
        <v>6.6400521192844719</v>
      </c>
      <c r="AB125" s="42">
        <v>84.073422681258833</v>
      </c>
      <c r="AC125" s="42">
        <v>3.0698082099999996E-2</v>
      </c>
      <c r="AD125" s="6">
        <v>4.7300000000000002E-2</v>
      </c>
      <c r="AE125" s="42">
        <v>90.186899999999994</v>
      </c>
      <c r="AF125" s="6">
        <v>4.5561999999999996</v>
      </c>
      <c r="AG125" s="42">
        <v>2.4569000000000001</v>
      </c>
      <c r="AH125" s="6">
        <v>0.17030000000000001</v>
      </c>
      <c r="AI125" s="42">
        <v>6.3701999999999995E-2</v>
      </c>
      <c r="AJ125" s="42">
        <v>96.85</v>
      </c>
      <c r="AK125" s="42">
        <v>-99</v>
      </c>
      <c r="AL125" s="53">
        <v>34.79</v>
      </c>
      <c r="AM125" s="504" t="s">
        <v>154</v>
      </c>
      <c r="AN125" s="505"/>
      <c r="AO125" s="509">
        <v>0.3</v>
      </c>
      <c r="AP125" s="510">
        <v>6.649</v>
      </c>
      <c r="AQ125" s="504" t="s">
        <v>154</v>
      </c>
      <c r="AR125" s="508" t="s">
        <v>154</v>
      </c>
      <c r="AS125" s="512">
        <v>12.927923374741921</v>
      </c>
      <c r="AT125" s="502"/>
      <c r="AU125" s="512">
        <v>7.2923561847749347</v>
      </c>
      <c r="AV125" s="502"/>
      <c r="AW125" s="574">
        <v>0.84554989676531311</v>
      </c>
      <c r="AX125" s="502"/>
      <c r="AY125" s="511"/>
      <c r="AZ125" s="513" t="s">
        <v>154</v>
      </c>
      <c r="BA125" s="515" t="s">
        <v>154</v>
      </c>
      <c r="BB125" s="513" t="s">
        <v>154</v>
      </c>
      <c r="BD125" s="512" t="s">
        <v>154</v>
      </c>
      <c r="BE125" s="504" t="s">
        <v>154</v>
      </c>
      <c r="BF125" s="57"/>
      <c r="BG125" s="513" t="s">
        <v>154</v>
      </c>
      <c r="BI125" s="514" t="s">
        <v>154</v>
      </c>
    </row>
    <row r="126" spans="1:63" ht="15.75" customHeight="1">
      <c r="A126" s="51" t="s">
        <v>769</v>
      </c>
      <c r="B126" s="51">
        <v>6</v>
      </c>
      <c r="C126" s="51" t="s">
        <v>151</v>
      </c>
      <c r="D126" s="51" t="s">
        <v>170</v>
      </c>
      <c r="E126" s="52">
        <v>73</v>
      </c>
      <c r="F126" s="52">
        <v>30.110000000000241</v>
      </c>
      <c r="G126" s="52" t="s">
        <v>68</v>
      </c>
      <c r="H126" s="52">
        <v>73.501833333333337</v>
      </c>
      <c r="I126" s="52">
        <v>134</v>
      </c>
      <c r="J126" s="52">
        <v>14.950000000000045</v>
      </c>
      <c r="K126" s="52" t="s">
        <v>69</v>
      </c>
      <c r="L126" s="53">
        <v>134.24916666666667</v>
      </c>
      <c r="M126" s="53">
        <v>-134.24916666666667</v>
      </c>
      <c r="N126" s="501">
        <v>126</v>
      </c>
      <c r="P126" s="6"/>
      <c r="Q126" s="6" t="s">
        <v>274</v>
      </c>
      <c r="R126" s="6">
        <v>10</v>
      </c>
      <c r="S126" s="42">
        <v>365.93900000000002</v>
      </c>
      <c r="T126" s="571">
        <v>0.44929999999999998</v>
      </c>
      <c r="U126" s="571">
        <v>0.45050000000000001</v>
      </c>
      <c r="V126" s="571">
        <v>29.387433999999999</v>
      </c>
      <c r="W126" s="571">
        <v>29.389132</v>
      </c>
      <c r="X126" s="571">
        <v>34.731631087787889</v>
      </c>
      <c r="Y126" s="571">
        <v>34.732503109022019</v>
      </c>
      <c r="Z126" s="571">
        <v>1.9981</v>
      </c>
      <c r="AA126" s="42">
        <v>6.5307618154173044</v>
      </c>
      <c r="AB126" s="42">
        <v>82.333595261997985</v>
      </c>
      <c r="AC126" s="42">
        <v>3.1517822199999997E-2</v>
      </c>
      <c r="AD126" s="6">
        <v>4.8899999999999999E-2</v>
      </c>
      <c r="AE126" s="42">
        <v>90.198099999999997</v>
      </c>
      <c r="AF126" s="6">
        <v>4.5567000000000002</v>
      </c>
      <c r="AG126" s="42">
        <v>2.6248999999999998</v>
      </c>
      <c r="AH126" s="6">
        <v>0.17710000000000001</v>
      </c>
      <c r="AI126" s="42">
        <v>6.3701999999999995E-2</v>
      </c>
      <c r="AJ126" s="42">
        <v>98.7</v>
      </c>
      <c r="AK126" s="42">
        <v>-99</v>
      </c>
      <c r="AL126" s="53">
        <v>34.7288</v>
      </c>
      <c r="AM126" s="51">
        <v>6</v>
      </c>
      <c r="AN126" s="505"/>
      <c r="AO126" s="509">
        <v>0.2</v>
      </c>
      <c r="AP126" s="510">
        <v>6.5339999999999998</v>
      </c>
      <c r="AQ126" s="504" t="s">
        <v>154</v>
      </c>
      <c r="AR126" s="508" t="s">
        <v>154</v>
      </c>
      <c r="AS126" s="512">
        <v>12.978042425908823</v>
      </c>
      <c r="AT126" s="502"/>
      <c r="AU126" s="512">
        <v>8.6190349817148828</v>
      </c>
      <c r="AV126" s="502"/>
      <c r="AW126" s="574">
        <v>0.87036063317274603</v>
      </c>
      <c r="AX126" s="502"/>
      <c r="AY126" s="511"/>
      <c r="AZ126" s="513" t="s">
        <v>154</v>
      </c>
      <c r="BA126" s="515" t="s">
        <v>154</v>
      </c>
      <c r="BB126" s="513" t="s">
        <v>154</v>
      </c>
      <c r="BD126" s="512">
        <v>2167.1225300138062</v>
      </c>
      <c r="BE126" s="504" t="s">
        <v>154</v>
      </c>
      <c r="BF126" s="57"/>
      <c r="BG126" s="513">
        <v>2292.5118879460101</v>
      </c>
      <c r="BI126" s="514" t="s">
        <v>154</v>
      </c>
    </row>
    <row r="127" spans="1:63" ht="15.75" customHeight="1">
      <c r="A127" s="51" t="s">
        <v>769</v>
      </c>
      <c r="B127" s="51">
        <v>6</v>
      </c>
      <c r="C127" s="51" t="s">
        <v>151</v>
      </c>
      <c r="D127" s="51" t="s">
        <v>170</v>
      </c>
      <c r="E127" s="52">
        <v>73</v>
      </c>
      <c r="F127" s="52">
        <v>30.110000000000241</v>
      </c>
      <c r="G127" s="52" t="s">
        <v>68</v>
      </c>
      <c r="H127" s="52">
        <v>73.501833333333337</v>
      </c>
      <c r="I127" s="52">
        <v>134</v>
      </c>
      <c r="J127" s="52">
        <v>14.950000000000045</v>
      </c>
      <c r="K127" s="52" t="s">
        <v>69</v>
      </c>
      <c r="L127" s="53">
        <v>134.24916666666667</v>
      </c>
      <c r="M127" s="53">
        <v>-134.24916666666667</v>
      </c>
      <c r="N127" s="501">
        <v>127</v>
      </c>
      <c r="P127" s="6"/>
      <c r="Q127" s="6" t="s">
        <v>274</v>
      </c>
      <c r="R127" s="6">
        <v>11</v>
      </c>
      <c r="S127" s="42">
        <v>298.85300000000001</v>
      </c>
      <c r="T127" s="571">
        <v>-0.19420000000000001</v>
      </c>
      <c r="U127" s="571">
        <v>-0.20230000000000001</v>
      </c>
      <c r="V127" s="571">
        <v>28.588932</v>
      </c>
      <c r="W127" s="571">
        <v>28.58006</v>
      </c>
      <c r="X127" s="571">
        <v>34.442509601874789</v>
      </c>
      <c r="Y127" s="571">
        <v>34.439830745106491</v>
      </c>
      <c r="Z127" s="571">
        <v>1.9316</v>
      </c>
      <c r="AA127" s="42">
        <v>6.3060170734378405</v>
      </c>
      <c r="AB127" s="42">
        <v>78.021281478050184</v>
      </c>
      <c r="AC127" s="42">
        <v>3.4313767299999999E-2</v>
      </c>
      <c r="AD127" s="6">
        <v>5.4399999999999997E-2</v>
      </c>
      <c r="AE127" s="42">
        <v>90.139899999999997</v>
      </c>
      <c r="AF127" s="6">
        <v>4.5537000000000001</v>
      </c>
      <c r="AG127" s="42">
        <v>2.9931000000000001</v>
      </c>
      <c r="AH127" s="6">
        <v>0.19220000000000001</v>
      </c>
      <c r="AI127" s="42">
        <v>6.3701999999999995E-2</v>
      </c>
      <c r="AJ127" s="42">
        <v>98.71</v>
      </c>
      <c r="AK127" s="42">
        <v>-99</v>
      </c>
      <c r="AL127" s="53">
        <v>34.413400000000003</v>
      </c>
      <c r="AM127" s="504" t="s">
        <v>154</v>
      </c>
      <c r="AN127" s="505"/>
      <c r="AO127" s="509">
        <v>-0.5</v>
      </c>
      <c r="AP127" s="510">
        <v>6.282</v>
      </c>
      <c r="AQ127" s="504" t="s">
        <v>154</v>
      </c>
      <c r="AR127" s="508" t="s">
        <v>154</v>
      </c>
      <c r="AS127" s="512">
        <v>12.592359292889531</v>
      </c>
      <c r="AT127" s="502"/>
      <c r="AU127" s="512">
        <v>13.489407069979061</v>
      </c>
      <c r="AV127" s="502"/>
      <c r="AW127" s="574">
        <v>0.97456572608396408</v>
      </c>
      <c r="AX127" s="502"/>
      <c r="AY127" s="511"/>
      <c r="AZ127" s="513" t="s">
        <v>154</v>
      </c>
      <c r="BA127" s="515" t="s">
        <v>154</v>
      </c>
      <c r="BB127" s="513" t="s">
        <v>154</v>
      </c>
      <c r="BD127" s="512">
        <v>2182.509997313955</v>
      </c>
      <c r="BE127" s="504" t="s">
        <v>154</v>
      </c>
      <c r="BF127" s="57"/>
      <c r="BG127" s="513">
        <v>2282.7275145541635</v>
      </c>
      <c r="BI127" s="514" t="s">
        <v>154</v>
      </c>
    </row>
    <row r="128" spans="1:63" ht="15.75" customHeight="1">
      <c r="A128" s="51" t="s">
        <v>769</v>
      </c>
      <c r="B128" s="51">
        <v>6</v>
      </c>
      <c r="C128" s="51" t="s">
        <v>151</v>
      </c>
      <c r="D128" s="51" t="s">
        <v>170</v>
      </c>
      <c r="E128" s="52">
        <v>73</v>
      </c>
      <c r="F128" s="52">
        <v>30.110000000000241</v>
      </c>
      <c r="G128" s="52" t="s">
        <v>68</v>
      </c>
      <c r="H128" s="52">
        <v>73.501833333333337</v>
      </c>
      <c r="I128" s="52">
        <v>134</v>
      </c>
      <c r="J128" s="52">
        <v>14.950000000000045</v>
      </c>
      <c r="K128" s="52" t="s">
        <v>69</v>
      </c>
      <c r="L128" s="53">
        <v>134.24916666666667</v>
      </c>
      <c r="M128" s="53">
        <v>-134.24916666666667</v>
      </c>
      <c r="N128" s="501">
        <v>128</v>
      </c>
      <c r="P128" s="6"/>
      <c r="Q128" s="6" t="s">
        <v>274</v>
      </c>
      <c r="R128" s="6">
        <v>12</v>
      </c>
      <c r="S128" s="42">
        <v>270.767</v>
      </c>
      <c r="T128" s="571">
        <v>-0.6996</v>
      </c>
      <c r="U128" s="571">
        <v>-0.7087</v>
      </c>
      <c r="V128" s="571">
        <v>27.955147</v>
      </c>
      <c r="W128" s="571">
        <v>27.943745999999997</v>
      </c>
      <c r="X128" s="571">
        <v>34.180325026381155</v>
      </c>
      <c r="Y128" s="571">
        <v>34.175211880950044</v>
      </c>
      <c r="Z128" s="571">
        <v>1.8875</v>
      </c>
      <c r="AA128" s="42">
        <v>6.1930854348889897</v>
      </c>
      <c r="AB128" s="42">
        <v>75.471397610209692</v>
      </c>
      <c r="AC128" s="42">
        <v>3.7736965000000004E-2</v>
      </c>
      <c r="AD128" s="6">
        <v>6.1100000000000002E-2</v>
      </c>
      <c r="AE128" s="42">
        <v>90.145600000000002</v>
      </c>
      <c r="AF128" s="6">
        <v>4.5540000000000003</v>
      </c>
      <c r="AG128" s="42">
        <v>3.3268</v>
      </c>
      <c r="AH128" s="6">
        <v>0.20569999999999999</v>
      </c>
      <c r="AI128" s="42">
        <v>6.3701999999999995E-2</v>
      </c>
      <c r="AJ128" s="42">
        <v>75.31</v>
      </c>
      <c r="AK128" s="42">
        <v>-99</v>
      </c>
      <c r="AL128" s="53">
        <v>34.156500000000001</v>
      </c>
      <c r="AM128" s="504" t="s">
        <v>154</v>
      </c>
      <c r="AN128" s="505"/>
      <c r="AO128" s="509">
        <v>-0.9</v>
      </c>
      <c r="AP128" s="510">
        <v>6.1779999999999999</v>
      </c>
      <c r="AQ128" s="504" t="s">
        <v>154</v>
      </c>
      <c r="AR128" s="508" t="s">
        <v>154</v>
      </c>
      <c r="AS128" s="512">
        <v>13.184102629145375</v>
      </c>
      <c r="AT128" s="502"/>
      <c r="AU128" s="512">
        <v>18.392998030355177</v>
      </c>
      <c r="AV128" s="502"/>
      <c r="AW128" s="574">
        <v>1.1432787336545078</v>
      </c>
      <c r="AX128" s="502"/>
      <c r="AY128" s="511"/>
      <c r="AZ128" s="513" t="s">
        <v>154</v>
      </c>
      <c r="BA128" s="515" t="s">
        <v>154</v>
      </c>
      <c r="BB128" s="513" t="s">
        <v>154</v>
      </c>
      <c r="BD128" s="512">
        <v>2195.7353998622525</v>
      </c>
      <c r="BE128" s="504" t="s">
        <v>154</v>
      </c>
      <c r="BF128" s="57"/>
      <c r="BG128" s="513">
        <v>2285.4904204925747</v>
      </c>
      <c r="BI128" s="514" t="s">
        <v>154</v>
      </c>
    </row>
    <row r="129" spans="1:76" ht="15.75" customHeight="1">
      <c r="A129" s="51" t="s">
        <v>769</v>
      </c>
      <c r="B129" s="51">
        <v>6</v>
      </c>
      <c r="C129" s="51" t="s">
        <v>151</v>
      </c>
      <c r="D129" s="51" t="s">
        <v>170</v>
      </c>
      <c r="E129" s="52">
        <v>73</v>
      </c>
      <c r="F129" s="52">
        <v>30.110000000000241</v>
      </c>
      <c r="G129" s="52" t="s">
        <v>68</v>
      </c>
      <c r="H129" s="52">
        <v>73.501833333333337</v>
      </c>
      <c r="I129" s="52">
        <v>134</v>
      </c>
      <c r="J129" s="52">
        <v>14.950000000000045</v>
      </c>
      <c r="K129" s="52" t="s">
        <v>69</v>
      </c>
      <c r="L129" s="53">
        <v>134.24916666666667</v>
      </c>
      <c r="M129" s="53">
        <v>-134.24916666666667</v>
      </c>
      <c r="N129" s="501">
        <v>129</v>
      </c>
      <c r="P129" s="6"/>
      <c r="Q129" s="6" t="s">
        <v>274</v>
      </c>
      <c r="R129" s="6">
        <v>13</v>
      </c>
      <c r="S129" s="42">
        <v>246.33500000000001</v>
      </c>
      <c r="T129" s="571">
        <v>-1.1423000000000001</v>
      </c>
      <c r="U129" s="571">
        <v>-1.1479999999999999</v>
      </c>
      <c r="V129" s="571">
        <v>27.243953000000001</v>
      </c>
      <c r="W129" s="571">
        <v>27.234131999999999</v>
      </c>
      <c r="X129" s="571">
        <v>33.728627775978161</v>
      </c>
      <c r="Y129" s="571">
        <v>33.721624532394124</v>
      </c>
      <c r="Z129" s="571">
        <v>1.8525</v>
      </c>
      <c r="AA129" s="42">
        <v>6.1006913143641004</v>
      </c>
      <c r="AB129" s="42">
        <v>73.240816280675787</v>
      </c>
      <c r="AC129" s="42">
        <v>3.8749192599999996E-2</v>
      </c>
      <c r="AD129" s="6">
        <v>6.3E-2</v>
      </c>
      <c r="AE129" s="42">
        <v>90.126800000000003</v>
      </c>
      <c r="AF129" s="6">
        <v>4.5530999999999997</v>
      </c>
      <c r="AG129" s="42">
        <v>3.3912</v>
      </c>
      <c r="AH129" s="6">
        <v>0.2084</v>
      </c>
      <c r="AI129" s="42">
        <v>6.3701999999999995E-2</v>
      </c>
      <c r="AJ129" s="42">
        <v>98.7</v>
      </c>
      <c r="AK129" s="42">
        <v>-99</v>
      </c>
      <c r="AL129" s="53">
        <v>33.6907</v>
      </c>
      <c r="AM129" s="504" t="s">
        <v>154</v>
      </c>
      <c r="AN129" s="505"/>
      <c r="AO129" s="509">
        <v>-1.2</v>
      </c>
      <c r="AP129" s="510">
        <v>6.0949999999999998</v>
      </c>
      <c r="AQ129" s="504">
        <v>6</v>
      </c>
      <c r="AR129" s="508" t="s">
        <v>154</v>
      </c>
      <c r="AS129" s="512">
        <v>15.233487189376723</v>
      </c>
      <c r="AT129" s="502"/>
      <c r="AU129" s="512">
        <v>28.982343300420084</v>
      </c>
      <c r="AV129" s="502"/>
      <c r="AW129" s="574">
        <v>1.5571218169304886</v>
      </c>
      <c r="AX129" s="502"/>
      <c r="AY129" s="511"/>
      <c r="AZ129" s="513" t="s">
        <v>154</v>
      </c>
      <c r="BA129" s="515" t="s">
        <v>154</v>
      </c>
      <c r="BB129" s="513" t="s">
        <v>154</v>
      </c>
      <c r="BD129" s="512">
        <v>2223.7017151385176</v>
      </c>
      <c r="BE129" s="504" t="s">
        <v>154</v>
      </c>
      <c r="BF129" s="57"/>
      <c r="BG129" s="513">
        <v>2279.3653919504636</v>
      </c>
      <c r="BI129" s="514" t="s">
        <v>154</v>
      </c>
    </row>
    <row r="130" spans="1:76" ht="15.75" customHeight="1">
      <c r="A130" s="51" t="s">
        <v>769</v>
      </c>
      <c r="B130" s="51">
        <v>6</v>
      </c>
      <c r="C130" s="51" t="s">
        <v>151</v>
      </c>
      <c r="D130" s="51" t="s">
        <v>170</v>
      </c>
      <c r="E130" s="52">
        <v>73</v>
      </c>
      <c r="F130" s="52">
        <v>30.110000000000241</v>
      </c>
      <c r="G130" s="52" t="s">
        <v>68</v>
      </c>
      <c r="H130" s="52">
        <v>73.501833333333337</v>
      </c>
      <c r="I130" s="52">
        <v>134</v>
      </c>
      <c r="J130" s="52">
        <v>14.950000000000045</v>
      </c>
      <c r="K130" s="52" t="s">
        <v>69</v>
      </c>
      <c r="L130" s="53">
        <v>134.24916666666667</v>
      </c>
      <c r="M130" s="53">
        <v>-134.24916666666667</v>
      </c>
      <c r="N130" s="501">
        <v>130</v>
      </c>
      <c r="P130" s="6"/>
      <c r="Q130" s="6" t="s">
        <v>274</v>
      </c>
      <c r="R130" s="6">
        <v>14</v>
      </c>
      <c r="S130" s="42">
        <v>211.06700000000001</v>
      </c>
      <c r="T130" s="571">
        <v>-1.4473</v>
      </c>
      <c r="U130" s="571">
        <v>-1.4475</v>
      </c>
      <c r="V130" s="571">
        <v>26.505220000000001</v>
      </c>
      <c r="W130" s="571">
        <v>26.501016999999997</v>
      </c>
      <c r="X130" s="571">
        <v>33.078804594054454</v>
      </c>
      <c r="Y130" s="571">
        <v>33.073251379383493</v>
      </c>
      <c r="Z130" s="571">
        <v>1.9001999999999999</v>
      </c>
      <c r="AA130" s="42">
        <v>6.3469151718833476</v>
      </c>
      <c r="AB130" s="42">
        <v>75.228268276753965</v>
      </c>
      <c r="AC130" s="42">
        <v>4.0725910900000002E-2</v>
      </c>
      <c r="AD130" s="6">
        <v>6.6900000000000001E-2</v>
      </c>
      <c r="AE130" s="42">
        <v>90.104299999999995</v>
      </c>
      <c r="AF130" s="6">
        <v>4.5519999999999996</v>
      </c>
      <c r="AG130" s="42">
        <v>3.5453999999999999</v>
      </c>
      <c r="AH130" s="6">
        <v>0.2147</v>
      </c>
      <c r="AI130" s="42">
        <v>6.3701999999999995E-2</v>
      </c>
      <c r="AJ130" s="42">
        <v>84.68</v>
      </c>
      <c r="AK130" s="42">
        <v>-99</v>
      </c>
      <c r="AL130" s="53">
        <v>33.059800000000003</v>
      </c>
      <c r="AM130" s="504" t="s">
        <v>154</v>
      </c>
      <c r="AN130" s="505"/>
      <c r="AO130" s="509">
        <v>-1.6</v>
      </c>
      <c r="AP130" s="510">
        <v>6.3659999999999997</v>
      </c>
      <c r="AQ130" s="504" t="s">
        <v>154</v>
      </c>
      <c r="AR130" s="508" t="s">
        <v>154</v>
      </c>
      <c r="AS130" s="512">
        <v>15.773631923858835</v>
      </c>
      <c r="AT130" s="502"/>
      <c r="AU130" s="512">
        <v>33.658726552101704</v>
      </c>
      <c r="AV130" s="502"/>
      <c r="AW130" s="574">
        <v>1.8111837577426013</v>
      </c>
      <c r="AX130" s="502"/>
      <c r="AY130" s="511"/>
      <c r="AZ130" s="513" t="s">
        <v>154</v>
      </c>
      <c r="BA130" s="515" t="s">
        <v>154</v>
      </c>
      <c r="BB130" s="513" t="s">
        <v>154</v>
      </c>
      <c r="BD130" s="512">
        <v>2229.5463392061311</v>
      </c>
      <c r="BE130" s="504">
        <v>6</v>
      </c>
      <c r="BF130" s="57"/>
      <c r="BG130" s="513">
        <v>2268.4347351552547</v>
      </c>
      <c r="BH130" s="502">
        <v>6</v>
      </c>
      <c r="BI130" s="514" t="s">
        <v>154</v>
      </c>
      <c r="BX130" s="503"/>
    </row>
    <row r="131" spans="1:76" ht="15.75" customHeight="1">
      <c r="A131" s="51" t="s">
        <v>769</v>
      </c>
      <c r="B131" s="51">
        <v>6</v>
      </c>
      <c r="C131" s="51" t="s">
        <v>151</v>
      </c>
      <c r="D131" s="51" t="s">
        <v>170</v>
      </c>
      <c r="E131" s="52">
        <v>73</v>
      </c>
      <c r="F131" s="52">
        <v>30.110000000000241</v>
      </c>
      <c r="G131" s="52" t="s">
        <v>68</v>
      </c>
      <c r="H131" s="52">
        <v>73.501833333333337</v>
      </c>
      <c r="I131" s="52">
        <v>134</v>
      </c>
      <c r="J131" s="52">
        <v>14.950000000000045</v>
      </c>
      <c r="K131" s="52" t="s">
        <v>69</v>
      </c>
      <c r="L131" s="53">
        <v>134.24916666666667</v>
      </c>
      <c r="M131" s="53">
        <v>-134.24916666666667</v>
      </c>
      <c r="N131" s="501">
        <v>131</v>
      </c>
      <c r="P131" s="6"/>
      <c r="Q131" s="6" t="s">
        <v>274</v>
      </c>
      <c r="R131" s="6">
        <v>15</v>
      </c>
      <c r="S131" s="42">
        <v>201.79499999999999</v>
      </c>
      <c r="T131" s="571">
        <v>-1.4415</v>
      </c>
      <c r="U131" s="571">
        <v>-1.4406000000000001</v>
      </c>
      <c r="V131" s="571">
        <v>26.421803000000001</v>
      </c>
      <c r="W131" s="571">
        <v>26.42024</v>
      </c>
      <c r="X131" s="571">
        <v>32.963457590927511</v>
      </c>
      <c r="Y131" s="571">
        <v>32.960317842055936</v>
      </c>
      <c r="Z131" s="571">
        <v>1.9112</v>
      </c>
      <c r="AA131" s="42">
        <v>6.3875581086342033</v>
      </c>
      <c r="AB131" s="42">
        <v>75.659795718533701</v>
      </c>
      <c r="AC131" s="42">
        <v>3.7351476699999997E-2</v>
      </c>
      <c r="AD131" s="6">
        <v>6.0299999999999999E-2</v>
      </c>
      <c r="AE131" s="42">
        <v>90.057400000000001</v>
      </c>
      <c r="AF131" s="6">
        <v>4.5496999999999996</v>
      </c>
      <c r="AG131" s="42">
        <v>3.52</v>
      </c>
      <c r="AH131" s="6">
        <v>0.2137</v>
      </c>
      <c r="AI131" s="42">
        <v>6.3701999999999995E-2</v>
      </c>
      <c r="AJ131" s="42">
        <v>54.54</v>
      </c>
      <c r="AK131" s="42">
        <v>-99</v>
      </c>
      <c r="AL131" s="53">
        <v>32.948500000000003</v>
      </c>
      <c r="AM131" s="504" t="s">
        <v>154</v>
      </c>
      <c r="AN131" s="505"/>
      <c r="AO131" s="509">
        <v>-1.5</v>
      </c>
      <c r="AP131" s="510">
        <v>6.391</v>
      </c>
      <c r="AQ131" s="504" t="s">
        <v>154</v>
      </c>
      <c r="AR131" s="508" t="s">
        <v>154</v>
      </c>
      <c r="AS131" s="512">
        <v>15.581675939335424</v>
      </c>
      <c r="AT131" s="502"/>
      <c r="AU131" s="512">
        <v>32.962023826643943</v>
      </c>
      <c r="AV131" s="502"/>
      <c r="AW131" s="574">
        <v>1.8141610461114934</v>
      </c>
      <c r="AX131" s="502"/>
      <c r="AY131" s="511"/>
      <c r="AZ131" s="513" t="s">
        <v>154</v>
      </c>
      <c r="BA131" s="515" t="s">
        <v>154</v>
      </c>
      <c r="BB131" s="513" t="s">
        <v>154</v>
      </c>
      <c r="BD131" s="512">
        <v>2224.6425951537067</v>
      </c>
      <c r="BE131" s="504" t="s">
        <v>154</v>
      </c>
      <c r="BF131" s="57"/>
      <c r="BG131" s="513">
        <v>2263.5523676527755</v>
      </c>
      <c r="BI131" s="514" t="s">
        <v>154</v>
      </c>
    </row>
    <row r="132" spans="1:76" ht="15.75" customHeight="1">
      <c r="A132" s="51" t="s">
        <v>769</v>
      </c>
      <c r="B132" s="51">
        <v>6</v>
      </c>
      <c r="C132" s="51" t="s">
        <v>151</v>
      </c>
      <c r="D132" s="51" t="s">
        <v>170</v>
      </c>
      <c r="E132" s="52">
        <v>73</v>
      </c>
      <c r="F132" s="52">
        <v>30.110000000000241</v>
      </c>
      <c r="G132" s="52" t="s">
        <v>68</v>
      </c>
      <c r="H132" s="52">
        <v>73.501833333333337</v>
      </c>
      <c r="I132" s="52">
        <v>134</v>
      </c>
      <c r="J132" s="52">
        <v>14.950000000000045</v>
      </c>
      <c r="K132" s="52" t="s">
        <v>69</v>
      </c>
      <c r="L132" s="53">
        <v>134.24916666666667</v>
      </c>
      <c r="M132" s="53">
        <v>-134.24916666666667</v>
      </c>
      <c r="N132" s="501">
        <v>132</v>
      </c>
      <c r="P132" s="6"/>
      <c r="Q132" s="6" t="s">
        <v>274</v>
      </c>
      <c r="R132" s="6">
        <v>16</v>
      </c>
      <c r="S132" s="42">
        <v>172.25399999999999</v>
      </c>
      <c r="T132" s="571">
        <v>-1.3829</v>
      </c>
      <c r="U132" s="571">
        <v>-1.3813</v>
      </c>
      <c r="V132" s="571">
        <v>26.229980000000001</v>
      </c>
      <c r="W132" s="571">
        <v>26.229540999999998</v>
      </c>
      <c r="X132" s="571">
        <v>32.653920276923046</v>
      </c>
      <c r="Y132" s="571">
        <v>32.651570691184162</v>
      </c>
      <c r="Z132" s="571">
        <v>1.9663999999999999</v>
      </c>
      <c r="AA132" s="42">
        <v>6.5947233323894361</v>
      </c>
      <c r="AB132" s="42">
        <v>78.065187374580717</v>
      </c>
      <c r="AC132" s="42">
        <v>3.8749192599999996E-2</v>
      </c>
      <c r="AD132" s="6">
        <v>6.3E-2</v>
      </c>
      <c r="AE132" s="42">
        <v>90.072400000000002</v>
      </c>
      <c r="AF132" s="6">
        <v>4.5503999999999998</v>
      </c>
      <c r="AG132" s="42">
        <v>3.4763000000000002</v>
      </c>
      <c r="AH132" s="6">
        <v>0.21190000000000001</v>
      </c>
      <c r="AI132" s="42">
        <v>6.3701999999999995E-2</v>
      </c>
      <c r="AJ132" s="42">
        <v>98.71</v>
      </c>
      <c r="AK132" s="42">
        <v>-99</v>
      </c>
      <c r="AL132" s="53">
        <v>32.648499999999999</v>
      </c>
      <c r="AM132" s="504" t="s">
        <v>154</v>
      </c>
      <c r="AN132" s="505"/>
      <c r="AO132" s="509">
        <v>-1.4</v>
      </c>
      <c r="AP132" s="510">
        <v>6.5949999999999998</v>
      </c>
      <c r="AQ132" s="504" t="s">
        <v>154</v>
      </c>
      <c r="AR132" s="508" t="s">
        <v>154</v>
      </c>
      <c r="AS132" s="512">
        <v>14.258969449563219</v>
      </c>
      <c r="AT132" s="502"/>
      <c r="AU132" s="512">
        <v>30.007257601310091</v>
      </c>
      <c r="AV132" s="502"/>
      <c r="AW132" s="574">
        <v>1.7546152787336544</v>
      </c>
      <c r="AX132" s="502"/>
      <c r="AY132" s="511"/>
      <c r="AZ132" s="513" t="s">
        <v>154</v>
      </c>
      <c r="BA132" s="515" t="s">
        <v>154</v>
      </c>
      <c r="BB132" s="513" t="s">
        <v>154</v>
      </c>
      <c r="BD132" s="512">
        <v>2201.2493183657557</v>
      </c>
      <c r="BE132" s="504" t="s">
        <v>154</v>
      </c>
      <c r="BF132" s="57"/>
      <c r="BG132" s="513">
        <v>2249.5397409232528</v>
      </c>
      <c r="BI132" s="514" t="s">
        <v>154</v>
      </c>
    </row>
    <row r="133" spans="1:76" ht="15.75" customHeight="1">
      <c r="A133" s="51" t="s">
        <v>769</v>
      </c>
      <c r="B133" s="51">
        <v>6</v>
      </c>
      <c r="C133" s="51" t="s">
        <v>151</v>
      </c>
      <c r="D133" s="51" t="s">
        <v>170</v>
      </c>
      <c r="E133" s="52">
        <v>73</v>
      </c>
      <c r="F133" s="52">
        <v>30.110000000000241</v>
      </c>
      <c r="G133" s="52" t="s">
        <v>68</v>
      </c>
      <c r="H133" s="52">
        <v>73.501833333333337</v>
      </c>
      <c r="I133" s="52">
        <v>134</v>
      </c>
      <c r="J133" s="52">
        <v>14.950000000000045</v>
      </c>
      <c r="K133" s="52" t="s">
        <v>69</v>
      </c>
      <c r="L133" s="53">
        <v>134.24916666666667</v>
      </c>
      <c r="M133" s="53">
        <v>-134.24916666666667</v>
      </c>
      <c r="N133" s="501">
        <v>133</v>
      </c>
      <c r="P133" s="6"/>
      <c r="Q133" s="6" t="s">
        <v>274</v>
      </c>
      <c r="R133" s="6">
        <v>17</v>
      </c>
      <c r="S133" s="42">
        <v>141.83600000000001</v>
      </c>
      <c r="T133" s="571">
        <v>-1.2327999999999999</v>
      </c>
      <c r="U133" s="571">
        <v>-1.2258</v>
      </c>
      <c r="V133" s="571">
        <v>26.112576000000001</v>
      </c>
      <c r="W133" s="571">
        <v>26.113493999999999</v>
      </c>
      <c r="X133" s="571">
        <v>32.348735888996821</v>
      </c>
      <c r="Y133" s="571">
        <v>32.342427479544597</v>
      </c>
      <c r="Z133" s="571">
        <v>2.0367000000000002</v>
      </c>
      <c r="AA133" s="42">
        <v>6.8527165345138359</v>
      </c>
      <c r="AB133" s="42">
        <v>81.271151180665868</v>
      </c>
      <c r="AC133" s="42">
        <v>3.7351476699999997E-2</v>
      </c>
      <c r="AD133" s="6">
        <v>6.0299999999999999E-2</v>
      </c>
      <c r="AE133" s="42">
        <v>90.078000000000003</v>
      </c>
      <c r="AF133" s="6">
        <v>4.5507</v>
      </c>
      <c r="AG133" s="42">
        <v>3.5453999999999999</v>
      </c>
      <c r="AH133" s="6">
        <v>0.2147</v>
      </c>
      <c r="AI133" s="42">
        <v>6.3701999999999995E-2</v>
      </c>
      <c r="AJ133" s="42">
        <v>98.71</v>
      </c>
      <c r="AK133" s="42">
        <v>-99</v>
      </c>
      <c r="AL133" s="53">
        <v>32.337899999999998</v>
      </c>
      <c r="AM133" s="504" t="s">
        <v>154</v>
      </c>
      <c r="AN133" s="505"/>
      <c r="AO133" s="509">
        <v>-1.2</v>
      </c>
      <c r="AP133" s="510">
        <v>6.8955000000000002</v>
      </c>
      <c r="AQ133" s="504">
        <v>6</v>
      </c>
      <c r="AR133" s="508" t="s">
        <v>154</v>
      </c>
      <c r="AS133" s="512">
        <v>12.327422740551603</v>
      </c>
      <c r="AT133" s="502"/>
      <c r="AU133" s="512">
        <v>25.477953347460954</v>
      </c>
      <c r="AV133" s="502"/>
      <c r="AW133" s="574">
        <v>1.6335388850653818</v>
      </c>
      <c r="AX133" s="502"/>
      <c r="AY133" s="511"/>
      <c r="AZ133" s="513">
        <v>7.6169927944225967E-3</v>
      </c>
      <c r="BA133" s="515"/>
      <c r="BB133" s="513">
        <v>2.9060350909281107E-2</v>
      </c>
      <c r="BD133" s="512">
        <v>2169.2047700066541</v>
      </c>
      <c r="BE133" s="504" t="s">
        <v>154</v>
      </c>
      <c r="BF133" s="57"/>
      <c r="BG133" s="513">
        <v>2230.6223280702748</v>
      </c>
      <c r="BI133" s="514" t="s">
        <v>154</v>
      </c>
    </row>
    <row r="134" spans="1:76" ht="15.75" customHeight="1">
      <c r="A134" s="51" t="s">
        <v>769</v>
      </c>
      <c r="B134" s="51">
        <v>6</v>
      </c>
      <c r="C134" s="51" t="s">
        <v>151</v>
      </c>
      <c r="D134" s="51" t="s">
        <v>170</v>
      </c>
      <c r="E134" s="52">
        <v>73</v>
      </c>
      <c r="F134" s="52">
        <v>30.110000000000241</v>
      </c>
      <c r="G134" s="52" t="s">
        <v>68</v>
      </c>
      <c r="H134" s="52">
        <v>73.501833333333337</v>
      </c>
      <c r="I134" s="52">
        <v>134</v>
      </c>
      <c r="J134" s="52">
        <v>14.950000000000045</v>
      </c>
      <c r="K134" s="52" t="s">
        <v>69</v>
      </c>
      <c r="L134" s="53">
        <v>134.24916666666667</v>
      </c>
      <c r="M134" s="53">
        <v>-134.24916666666667</v>
      </c>
      <c r="N134" s="501">
        <v>134</v>
      </c>
      <c r="P134" s="6"/>
      <c r="Q134" s="6" t="s">
        <v>274</v>
      </c>
      <c r="R134" s="6">
        <v>18</v>
      </c>
      <c r="S134" s="42">
        <v>103.25700000000001</v>
      </c>
      <c r="T134" s="571">
        <v>-0.56210000000000004</v>
      </c>
      <c r="U134" s="571">
        <v>-0.56310000000000004</v>
      </c>
      <c r="V134" s="571">
        <v>26.249209</v>
      </c>
      <c r="W134" s="571">
        <v>26.250340999999999</v>
      </c>
      <c r="X134" s="571">
        <v>31.841085410069454</v>
      </c>
      <c r="Y134" s="571">
        <v>31.843647152596155</v>
      </c>
      <c r="Z134" s="571">
        <v>2.1848000000000001</v>
      </c>
      <c r="AA134" s="42">
        <v>7.3299003478660554</v>
      </c>
      <c r="AB134" s="42">
        <v>88.184980697667754</v>
      </c>
      <c r="AC134" s="42">
        <v>4.1979389500000006E-2</v>
      </c>
      <c r="AD134" s="6">
        <v>6.93E-2</v>
      </c>
      <c r="AE134" s="42">
        <v>90.048000000000002</v>
      </c>
      <c r="AF134" s="6">
        <v>4.5491999999999999</v>
      </c>
      <c r="AG134" s="42">
        <v>3.3957999999999999</v>
      </c>
      <c r="AH134" s="6">
        <v>0.20860000000000001</v>
      </c>
      <c r="AI134" s="42">
        <v>6.3701999999999995E-2</v>
      </c>
      <c r="AJ134" s="42">
        <v>98.7</v>
      </c>
      <c r="AK134" s="42">
        <v>-99</v>
      </c>
      <c r="AL134" s="53">
        <v>31.861599999999999</v>
      </c>
      <c r="AM134" s="51">
        <v>6</v>
      </c>
      <c r="AN134" s="505"/>
      <c r="AO134" s="509">
        <v>-0.6</v>
      </c>
      <c r="AP134" s="510">
        <v>7.3220000000000001</v>
      </c>
      <c r="AQ134" s="504" t="s">
        <v>154</v>
      </c>
      <c r="AR134" s="508" t="s">
        <v>154</v>
      </c>
      <c r="AS134" s="512">
        <v>7.7618749631617838</v>
      </c>
      <c r="AT134" s="502"/>
      <c r="AU134" s="512">
        <v>15.915959855961718</v>
      </c>
      <c r="AV134" s="502"/>
      <c r="AW134" s="574">
        <v>1.3000825877494837</v>
      </c>
      <c r="AX134" s="502"/>
      <c r="AY134" s="511"/>
      <c r="AZ134" s="513">
        <v>2.2532183326165287E-2</v>
      </c>
      <c r="BA134" s="515">
        <v>6</v>
      </c>
      <c r="BB134" s="513">
        <v>6.9956982050067201E-2</v>
      </c>
      <c r="BD134" s="512">
        <v>2124.5587109348171</v>
      </c>
      <c r="BE134" s="504" t="s">
        <v>154</v>
      </c>
      <c r="BF134" s="57"/>
      <c r="BG134" s="513">
        <v>2212.9711549914387</v>
      </c>
      <c r="BI134" s="514" t="s">
        <v>154</v>
      </c>
    </row>
    <row r="135" spans="1:76" ht="15.75" customHeight="1">
      <c r="A135" s="51" t="s">
        <v>769</v>
      </c>
      <c r="B135" s="51">
        <v>6</v>
      </c>
      <c r="C135" s="51" t="s">
        <v>151</v>
      </c>
      <c r="D135" s="51" t="s">
        <v>170</v>
      </c>
      <c r="E135" s="52">
        <v>73</v>
      </c>
      <c r="F135" s="52">
        <v>30.110000000000241</v>
      </c>
      <c r="G135" s="52" t="s">
        <v>68</v>
      </c>
      <c r="H135" s="52">
        <v>73.501833333333337</v>
      </c>
      <c r="I135" s="52">
        <v>134</v>
      </c>
      <c r="J135" s="52">
        <v>14.950000000000045</v>
      </c>
      <c r="K135" s="52" t="s">
        <v>69</v>
      </c>
      <c r="L135" s="53">
        <v>134.24916666666667</v>
      </c>
      <c r="M135" s="53">
        <v>-134.24916666666667</v>
      </c>
      <c r="N135" s="501">
        <v>135</v>
      </c>
      <c r="P135" s="6"/>
      <c r="Q135" s="6" t="s">
        <v>275</v>
      </c>
      <c r="R135" s="6">
        <v>19</v>
      </c>
      <c r="S135" s="42">
        <v>54.944000000000003</v>
      </c>
      <c r="T135" s="571">
        <v>1.7881</v>
      </c>
      <c r="U135" s="571">
        <v>1.8199000000000001</v>
      </c>
      <c r="V135" s="571">
        <v>26.871131000000002</v>
      </c>
      <c r="W135" s="571">
        <v>26.877789999999997</v>
      </c>
      <c r="X135" s="571">
        <v>30.306365823987608</v>
      </c>
      <c r="Y135" s="571">
        <v>30.28410141562027</v>
      </c>
      <c r="Z135" s="571">
        <v>2.4502999999999999</v>
      </c>
      <c r="AA135" s="42">
        <v>7.9333220908208606</v>
      </c>
      <c r="AB135" s="42">
        <v>100.386446535438</v>
      </c>
      <c r="AC135" s="42">
        <v>0.42366156999999999</v>
      </c>
      <c r="AD135" s="6">
        <v>0.81289999999999996</v>
      </c>
      <c r="AE135" s="42">
        <v>88.768199999999993</v>
      </c>
      <c r="AF135" s="6">
        <v>4.4851000000000001</v>
      </c>
      <c r="AG135" s="42">
        <v>2.9218000000000002</v>
      </c>
      <c r="AH135" s="6">
        <v>0.1893</v>
      </c>
      <c r="AI135" s="42">
        <v>1.2485999999999999</v>
      </c>
      <c r="AJ135" s="42">
        <v>98.71</v>
      </c>
      <c r="AK135" s="42">
        <v>-99</v>
      </c>
      <c r="AL135" s="53">
        <v>30.3384</v>
      </c>
      <c r="AM135" s="504" t="s">
        <v>154</v>
      </c>
      <c r="AN135" s="505"/>
      <c r="AO135" s="509" t="s">
        <v>154</v>
      </c>
      <c r="AP135" s="510" t="s">
        <v>154</v>
      </c>
      <c r="AQ135" s="504" t="s">
        <v>154</v>
      </c>
      <c r="AR135" s="508"/>
      <c r="AS135" s="512" t="s">
        <v>154</v>
      </c>
      <c r="AT135" s="502" t="s">
        <v>154</v>
      </c>
      <c r="AU135" s="512" t="s">
        <v>154</v>
      </c>
      <c r="AV135" s="502" t="s">
        <v>154</v>
      </c>
      <c r="AW135" s="574" t="s">
        <v>154</v>
      </c>
      <c r="AX135" s="502" t="s">
        <v>154</v>
      </c>
      <c r="AY135" s="511"/>
      <c r="AZ135" s="513" t="s">
        <v>154</v>
      </c>
      <c r="BA135" s="515" t="s">
        <v>154</v>
      </c>
      <c r="BB135" s="513" t="s">
        <v>154</v>
      </c>
      <c r="BD135" s="512" t="s">
        <v>154</v>
      </c>
      <c r="BE135" s="504" t="s">
        <v>154</v>
      </c>
      <c r="BF135" s="57"/>
      <c r="BG135" s="513" t="s">
        <v>154</v>
      </c>
      <c r="BI135" s="514" t="s">
        <v>154</v>
      </c>
    </row>
    <row r="136" spans="1:76" ht="15.75" customHeight="1">
      <c r="A136" s="51" t="s">
        <v>769</v>
      </c>
      <c r="B136" s="51">
        <v>6</v>
      </c>
      <c r="C136" s="51" t="s">
        <v>151</v>
      </c>
      <c r="D136" s="51" t="s">
        <v>170</v>
      </c>
      <c r="E136" s="52">
        <v>73</v>
      </c>
      <c r="F136" s="52">
        <v>30.110000000000241</v>
      </c>
      <c r="G136" s="52" t="s">
        <v>68</v>
      </c>
      <c r="H136" s="52">
        <v>73.501833333333337</v>
      </c>
      <c r="I136" s="52">
        <v>134</v>
      </c>
      <c r="J136" s="52">
        <v>14.950000000000045</v>
      </c>
      <c r="K136" s="52" t="s">
        <v>69</v>
      </c>
      <c r="L136" s="53">
        <v>134.24916666666667</v>
      </c>
      <c r="M136" s="53">
        <v>-134.24916666666667</v>
      </c>
      <c r="N136" s="501">
        <v>136</v>
      </c>
      <c r="P136" s="6"/>
      <c r="Q136" s="6" t="s">
        <v>275</v>
      </c>
      <c r="R136" s="6">
        <v>20</v>
      </c>
      <c r="S136" s="42">
        <v>54.930999999999997</v>
      </c>
      <c r="T136" s="571">
        <v>1.7948</v>
      </c>
      <c r="U136" s="571">
        <v>1.7257</v>
      </c>
      <c r="V136" s="571">
        <v>26.871894000000001</v>
      </c>
      <c r="W136" s="571">
        <v>26.837394</v>
      </c>
      <c r="X136" s="571">
        <v>30.300884696278178</v>
      </c>
      <c r="Y136" s="571">
        <v>30.32444359942571</v>
      </c>
      <c r="Z136" s="571">
        <v>2.4502999999999999</v>
      </c>
      <c r="AA136" s="42">
        <v>7.9333220908208606</v>
      </c>
      <c r="AB136" s="42">
        <v>100.39981035627341</v>
      </c>
      <c r="AC136" s="42">
        <v>0.46198968099999999</v>
      </c>
      <c r="AD136" s="6">
        <v>0.88759999999999994</v>
      </c>
      <c r="AE136" s="42">
        <v>88.728799999999993</v>
      </c>
      <c r="AF136" s="6">
        <v>4.4831000000000003</v>
      </c>
      <c r="AG136" s="42">
        <v>2.9287000000000001</v>
      </c>
      <c r="AH136" s="6">
        <v>0.1895</v>
      </c>
      <c r="AI136" s="42">
        <v>1.2387999999999999</v>
      </c>
      <c r="AJ136" s="42">
        <v>98.71</v>
      </c>
      <c r="AK136" s="42">
        <v>-99</v>
      </c>
      <c r="AL136" s="53">
        <v>30.330400000000001</v>
      </c>
      <c r="AM136" s="504" t="s">
        <v>154</v>
      </c>
      <c r="AN136" s="505"/>
      <c r="AO136" s="509">
        <v>1.6</v>
      </c>
      <c r="AP136" s="510">
        <v>7.9960000000000004</v>
      </c>
      <c r="AQ136" s="504" t="s">
        <v>154</v>
      </c>
      <c r="AR136" s="508" t="s">
        <v>154</v>
      </c>
      <c r="AS136" s="512">
        <v>0.8671523717256735</v>
      </c>
      <c r="AT136" s="502"/>
      <c r="AU136" s="512">
        <v>5.1594771126216781</v>
      </c>
      <c r="AV136" s="502"/>
      <c r="AW136" s="574">
        <v>0.75424638678596001</v>
      </c>
      <c r="AX136" s="502"/>
      <c r="AY136" s="511"/>
      <c r="AZ136" s="513">
        <v>0.47518761309721413</v>
      </c>
      <c r="BA136" s="515">
        <v>6</v>
      </c>
      <c r="BB136" s="513">
        <v>0.70864847115326002</v>
      </c>
      <c r="BD136" s="512">
        <v>2020.5605204332617</v>
      </c>
      <c r="BE136" s="504" t="s">
        <v>154</v>
      </c>
      <c r="BF136" s="57"/>
      <c r="BG136" s="513">
        <v>2135.0670846790586</v>
      </c>
      <c r="BI136" s="514" t="s">
        <v>154</v>
      </c>
    </row>
    <row r="137" spans="1:76" ht="15.75" customHeight="1">
      <c r="A137" s="51" t="s">
        <v>769</v>
      </c>
      <c r="B137" s="51">
        <v>6</v>
      </c>
      <c r="C137" s="51" t="s">
        <v>151</v>
      </c>
      <c r="D137" s="51" t="s">
        <v>170</v>
      </c>
      <c r="E137" s="52">
        <v>73</v>
      </c>
      <c r="F137" s="52">
        <v>30.110000000000241</v>
      </c>
      <c r="G137" s="52" t="s">
        <v>68</v>
      </c>
      <c r="H137" s="52">
        <v>73.501833333333337</v>
      </c>
      <c r="I137" s="52">
        <v>134</v>
      </c>
      <c r="J137" s="52">
        <v>14.950000000000045</v>
      </c>
      <c r="K137" s="52" t="s">
        <v>69</v>
      </c>
      <c r="L137" s="53">
        <v>134.24916666666667</v>
      </c>
      <c r="M137" s="53">
        <v>-134.24916666666667</v>
      </c>
      <c r="N137" s="501">
        <v>137</v>
      </c>
      <c r="P137" s="6"/>
      <c r="Q137" s="6" t="s">
        <v>274</v>
      </c>
      <c r="R137" s="6">
        <v>21</v>
      </c>
      <c r="S137" s="42">
        <v>32.116999999999997</v>
      </c>
      <c r="T137" s="571">
        <v>-0.77300000000000002</v>
      </c>
      <c r="U137" s="571">
        <v>-0.77649999999999997</v>
      </c>
      <c r="V137" s="571">
        <v>23.285049000000001</v>
      </c>
      <c r="W137" s="571">
        <v>23.278365999999998</v>
      </c>
      <c r="X137" s="571">
        <v>28.149751242555052</v>
      </c>
      <c r="Y137" s="571">
        <v>28.144170662317951</v>
      </c>
      <c r="Z137" s="571">
        <v>2.5095000000000001</v>
      </c>
      <c r="AA137" s="42">
        <v>9.0225958860309099</v>
      </c>
      <c r="AB137" s="42">
        <v>105.16662679824431</v>
      </c>
      <c r="AC137" s="42">
        <v>9.4913452000000009E-2</v>
      </c>
      <c r="AD137" s="6">
        <v>0.1724</v>
      </c>
      <c r="AE137" s="42">
        <v>89.7346</v>
      </c>
      <c r="AF137" s="6">
        <v>4.5335000000000001</v>
      </c>
      <c r="AG137" s="42">
        <v>2.2429000000000001</v>
      </c>
      <c r="AH137" s="6">
        <v>0.16159999999999999</v>
      </c>
      <c r="AI137" s="42">
        <v>5.1756000000000002</v>
      </c>
      <c r="AJ137" s="42">
        <v>98.71</v>
      </c>
      <c r="AK137" s="42">
        <v>-99</v>
      </c>
      <c r="AL137" s="53">
        <v>28.151</v>
      </c>
      <c r="AM137" s="504" t="s">
        <v>154</v>
      </c>
      <c r="AN137" s="505"/>
      <c r="AO137" s="509">
        <v>-0.5</v>
      </c>
      <c r="AP137" s="510">
        <v>8.9969999999999999</v>
      </c>
      <c r="AQ137" s="504" t="s">
        <v>154</v>
      </c>
      <c r="AR137" s="508" t="s">
        <v>154</v>
      </c>
      <c r="AS137" s="512">
        <v>0</v>
      </c>
      <c r="AT137" s="502"/>
      <c r="AU137" s="512">
        <v>2.8098755208562469</v>
      </c>
      <c r="AV137" s="502"/>
      <c r="AW137" s="574">
        <v>0.54285891259463182</v>
      </c>
      <c r="AX137" s="502"/>
      <c r="AY137" s="511"/>
      <c r="AZ137" s="513">
        <v>7.6459869241554901E-2</v>
      </c>
      <c r="BA137" s="515">
        <v>6</v>
      </c>
      <c r="BB137" s="513">
        <v>7.1377011173003879E-2</v>
      </c>
      <c r="BD137" s="512">
        <v>1953.6014117913751</v>
      </c>
      <c r="BE137" s="504" t="s">
        <v>154</v>
      </c>
      <c r="BF137" s="57"/>
      <c r="BG137" s="513">
        <v>2035.6171020755512</v>
      </c>
      <c r="BI137" s="514" t="s">
        <v>154</v>
      </c>
    </row>
    <row r="138" spans="1:76" ht="15.75" customHeight="1">
      <c r="A138" s="51" t="s">
        <v>769</v>
      </c>
      <c r="B138" s="51">
        <v>6</v>
      </c>
      <c r="C138" s="51" t="s">
        <v>151</v>
      </c>
      <c r="D138" s="51" t="s">
        <v>170</v>
      </c>
      <c r="E138" s="52">
        <v>73</v>
      </c>
      <c r="F138" s="52">
        <v>30.110000000000241</v>
      </c>
      <c r="G138" s="52" t="s">
        <v>68</v>
      </c>
      <c r="H138" s="52">
        <v>73.501833333333337</v>
      </c>
      <c r="I138" s="52">
        <v>134</v>
      </c>
      <c r="J138" s="52">
        <v>14.950000000000045</v>
      </c>
      <c r="K138" s="52" t="s">
        <v>69</v>
      </c>
      <c r="L138" s="53">
        <v>134.24916666666667</v>
      </c>
      <c r="M138" s="53">
        <v>-134.24916666666667</v>
      </c>
      <c r="N138" s="501">
        <v>138</v>
      </c>
      <c r="P138" s="6"/>
      <c r="Q138" s="6" t="s">
        <v>274</v>
      </c>
      <c r="R138" s="6">
        <v>22</v>
      </c>
      <c r="S138" s="42">
        <v>21.741</v>
      </c>
      <c r="T138" s="571">
        <v>-0.65129999999999999</v>
      </c>
      <c r="U138" s="571">
        <v>-0.65549999999999997</v>
      </c>
      <c r="V138" s="571">
        <v>23.016166000000002</v>
      </c>
      <c r="W138" s="571">
        <v>23.018433999999999</v>
      </c>
      <c r="X138" s="571">
        <v>27.687551883495718</v>
      </c>
      <c r="Y138" s="571">
        <v>27.694389253577985</v>
      </c>
      <c r="Z138" s="571">
        <v>2.4969000000000001</v>
      </c>
      <c r="AA138" s="42">
        <v>9.0065240294336508</v>
      </c>
      <c r="AB138" s="42">
        <v>104.98083794796113</v>
      </c>
      <c r="AC138" s="42">
        <v>6.6276445000000003E-2</v>
      </c>
      <c r="AD138" s="6">
        <v>0.1166</v>
      </c>
      <c r="AE138" s="42">
        <v>89.732699999999994</v>
      </c>
      <c r="AF138" s="6">
        <v>4.5334000000000003</v>
      </c>
      <c r="AG138" s="42">
        <v>2.3534000000000002</v>
      </c>
      <c r="AH138" s="6">
        <v>0.1661</v>
      </c>
      <c r="AI138" s="42">
        <v>9.5891999999999999</v>
      </c>
      <c r="AJ138" s="42">
        <v>98.71</v>
      </c>
      <c r="AK138" s="42">
        <v>-99</v>
      </c>
      <c r="AL138" s="53">
        <v>27.5946</v>
      </c>
      <c r="AM138" s="504" t="s">
        <v>154</v>
      </c>
      <c r="AN138" s="505"/>
      <c r="AO138" s="509">
        <v>-0.4</v>
      </c>
      <c r="AP138" s="510">
        <v>8.9760000000000009</v>
      </c>
      <c r="AQ138" s="504" t="s">
        <v>154</v>
      </c>
      <c r="AR138" s="6" t="s">
        <v>154</v>
      </c>
      <c r="AS138" s="512">
        <v>0</v>
      </c>
      <c r="AT138" s="502"/>
      <c r="AU138" s="512">
        <v>2.8155359441607679</v>
      </c>
      <c r="AV138" s="502"/>
      <c r="AW138" s="574">
        <v>0.51110116999311761</v>
      </c>
      <c r="AX138" s="502"/>
      <c r="AY138" s="511"/>
      <c r="AZ138" s="513">
        <v>6.9671635799306839E-2</v>
      </c>
      <c r="BA138" s="515"/>
      <c r="BB138" s="513">
        <v>3.6732678916063174E-2</v>
      </c>
      <c r="BD138" s="512">
        <v>1926.052545107156</v>
      </c>
      <c r="BE138" s="504" t="s">
        <v>154</v>
      </c>
      <c r="BF138" s="57"/>
      <c r="BG138" s="513">
        <v>2000.5958350471246</v>
      </c>
      <c r="BI138" s="514" t="s">
        <v>154</v>
      </c>
    </row>
    <row r="139" spans="1:76" ht="15.75" customHeight="1">
      <c r="A139" s="51" t="s">
        <v>769</v>
      </c>
      <c r="B139" s="51">
        <v>6</v>
      </c>
      <c r="C139" s="51" t="s">
        <v>151</v>
      </c>
      <c r="D139" s="51" t="s">
        <v>170</v>
      </c>
      <c r="E139" s="52">
        <v>73</v>
      </c>
      <c r="F139" s="52">
        <v>30.110000000000241</v>
      </c>
      <c r="G139" s="52" t="s">
        <v>68</v>
      </c>
      <c r="H139" s="52">
        <v>73.501833333333337</v>
      </c>
      <c r="I139" s="52">
        <v>134</v>
      </c>
      <c r="J139" s="52">
        <v>14.950000000000045</v>
      </c>
      <c r="K139" s="52" t="s">
        <v>69</v>
      </c>
      <c r="L139" s="53">
        <v>134.24916666666667</v>
      </c>
      <c r="M139" s="53">
        <v>-134.24916666666667</v>
      </c>
      <c r="N139" s="501">
        <v>139</v>
      </c>
      <c r="P139" s="6"/>
      <c r="Q139" s="6" t="s">
        <v>275</v>
      </c>
      <c r="R139" s="6">
        <v>23</v>
      </c>
      <c r="S139" s="42">
        <v>4.6760000000000002</v>
      </c>
      <c r="T139" s="571">
        <v>6.6400000000000001E-2</v>
      </c>
      <c r="U139" s="571">
        <v>6.6299999999999998E-2</v>
      </c>
      <c r="V139" s="571">
        <v>22.383265000000002</v>
      </c>
      <c r="W139" s="571">
        <v>22.38411</v>
      </c>
      <c r="X139" s="571">
        <v>26.237154487553802</v>
      </c>
      <c r="Y139" s="571">
        <v>26.238323717328839</v>
      </c>
      <c r="Z139" s="571">
        <v>2.4497</v>
      </c>
      <c r="AA139" s="42">
        <v>8.6031974919653535</v>
      </c>
      <c r="AB139" s="42">
        <v>101.18749849113814</v>
      </c>
      <c r="AC139" s="42">
        <v>6.1795335999999999E-2</v>
      </c>
      <c r="AD139" s="6">
        <v>0.1079</v>
      </c>
      <c r="AE139" s="42">
        <v>89.715900000000005</v>
      </c>
      <c r="AF139" s="6">
        <v>4.5326000000000004</v>
      </c>
      <c r="AG139" s="42">
        <v>2.0565000000000002</v>
      </c>
      <c r="AH139" s="6">
        <v>0.15390000000000001</v>
      </c>
      <c r="AI139" s="42">
        <v>39.023000000000003</v>
      </c>
      <c r="AJ139" s="42">
        <v>98.71</v>
      </c>
      <c r="AK139" s="42">
        <v>-99</v>
      </c>
      <c r="AL139" s="53">
        <v>26.247800000000002</v>
      </c>
      <c r="AM139" s="504" t="s">
        <v>154</v>
      </c>
      <c r="AN139" s="505"/>
      <c r="AO139" s="509" t="s">
        <v>154</v>
      </c>
      <c r="AP139" s="510" t="s">
        <v>154</v>
      </c>
      <c r="AQ139" s="504" t="s">
        <v>154</v>
      </c>
      <c r="AR139" s="508"/>
      <c r="AS139" s="512" t="s">
        <v>154</v>
      </c>
      <c r="AT139" s="502" t="s">
        <v>154</v>
      </c>
      <c r="AU139" s="512" t="s">
        <v>154</v>
      </c>
      <c r="AV139" s="502" t="s">
        <v>154</v>
      </c>
      <c r="AW139" s="574" t="s">
        <v>154</v>
      </c>
      <c r="AX139" s="502" t="s">
        <v>154</v>
      </c>
      <c r="AY139" s="511"/>
      <c r="AZ139" s="513" t="s">
        <v>154</v>
      </c>
      <c r="BA139" s="515" t="s">
        <v>154</v>
      </c>
      <c r="BB139" s="513" t="s">
        <v>154</v>
      </c>
      <c r="BD139" s="512" t="s">
        <v>154</v>
      </c>
      <c r="BE139" s="504" t="s">
        <v>154</v>
      </c>
      <c r="BF139" s="57"/>
      <c r="BG139" s="513" t="s">
        <v>154</v>
      </c>
      <c r="BI139" s="514" t="s">
        <v>154</v>
      </c>
    </row>
    <row r="140" spans="1:76" ht="15.75" customHeight="1">
      <c r="A140" s="51" t="s">
        <v>769</v>
      </c>
      <c r="B140" s="51">
        <v>6</v>
      </c>
      <c r="C140" s="51" t="s">
        <v>151</v>
      </c>
      <c r="D140" s="51" t="s">
        <v>170</v>
      </c>
      <c r="E140" s="52">
        <v>73</v>
      </c>
      <c r="F140" s="52">
        <v>30.110000000000241</v>
      </c>
      <c r="G140" s="52" t="s">
        <v>68</v>
      </c>
      <c r="H140" s="52">
        <v>73.501833333333337</v>
      </c>
      <c r="I140" s="52">
        <v>134</v>
      </c>
      <c r="J140" s="52">
        <v>14.950000000000045</v>
      </c>
      <c r="K140" s="52" t="s">
        <v>69</v>
      </c>
      <c r="L140" s="53">
        <v>134.24916666666667</v>
      </c>
      <c r="M140" s="53">
        <v>-134.24916666666667</v>
      </c>
      <c r="N140" s="501">
        <v>140</v>
      </c>
      <c r="P140" s="6"/>
      <c r="Q140" s="6" t="s">
        <v>275</v>
      </c>
      <c r="R140" s="6">
        <v>24</v>
      </c>
      <c r="S140" s="42">
        <v>4.6890000000000001</v>
      </c>
      <c r="T140" s="571">
        <v>6.7199999999999996E-2</v>
      </c>
      <c r="U140" s="571">
        <v>6.6199999999999995E-2</v>
      </c>
      <c r="V140" s="571">
        <v>22.383110000000002</v>
      </c>
      <c r="W140" s="571">
        <v>22.384233999999999</v>
      </c>
      <c r="X140" s="571">
        <v>26.236263171359983</v>
      </c>
      <c r="Y140" s="571">
        <v>26.238562180463258</v>
      </c>
      <c r="Z140" s="571">
        <v>2.4497</v>
      </c>
      <c r="AA140" s="42">
        <v>8.6031974919653535</v>
      </c>
      <c r="AB140" s="42">
        <v>101.18902182976932</v>
      </c>
      <c r="AC140" s="42">
        <v>6.2082783999999995E-2</v>
      </c>
      <c r="AD140" s="6">
        <v>0.1085</v>
      </c>
      <c r="AE140" s="42">
        <v>89.702699999999993</v>
      </c>
      <c r="AF140" s="6">
        <v>4.5319000000000003</v>
      </c>
      <c r="AG140" s="42">
        <v>2.1623999999999999</v>
      </c>
      <c r="AH140" s="6">
        <v>0.15820000000000001</v>
      </c>
      <c r="AI140" s="42">
        <v>38.243000000000002</v>
      </c>
      <c r="AJ140" s="42">
        <v>98.71</v>
      </c>
      <c r="AK140" s="42">
        <v>-99</v>
      </c>
      <c r="AL140" s="53">
        <v>26.2484</v>
      </c>
      <c r="AM140" s="504" t="s">
        <v>154</v>
      </c>
      <c r="AN140" s="505"/>
      <c r="AO140" s="509">
        <v>0</v>
      </c>
      <c r="AP140" s="510">
        <v>8.6015000000000015</v>
      </c>
      <c r="AQ140" s="504">
        <v>6</v>
      </c>
      <c r="AR140" s="508" t="s">
        <v>154</v>
      </c>
      <c r="AS140" s="512">
        <v>0</v>
      </c>
      <c r="AT140" s="502"/>
      <c r="AU140" s="512">
        <v>2.6679308540059594</v>
      </c>
      <c r="AV140" s="502"/>
      <c r="AW140" s="574">
        <v>0.49125258086717133</v>
      </c>
      <c r="AX140" s="502"/>
      <c r="AY140" s="511"/>
      <c r="AZ140" s="513">
        <v>4.9532845162875802E-2</v>
      </c>
      <c r="BA140" s="515">
        <v>6</v>
      </c>
      <c r="BB140" s="513">
        <v>3.5728383250416898E-2</v>
      </c>
      <c r="BD140" s="512">
        <v>1839.4603345120768</v>
      </c>
      <c r="BE140" s="504" t="s">
        <v>154</v>
      </c>
      <c r="BF140" s="57"/>
      <c r="BG140" s="513">
        <v>1903.7048678201083</v>
      </c>
      <c r="BI140" s="514" t="s">
        <v>154</v>
      </c>
      <c r="BJ140" s="516">
        <v>-3.8066873255228888</v>
      </c>
      <c r="BK140" t="s">
        <v>154</v>
      </c>
    </row>
    <row r="141" spans="1:76" ht="15.75" customHeight="1">
      <c r="A141" s="51" t="s">
        <v>769</v>
      </c>
      <c r="B141" s="51">
        <v>7</v>
      </c>
      <c r="C141" s="51" t="s">
        <v>152</v>
      </c>
      <c r="D141" s="51" t="s">
        <v>171</v>
      </c>
      <c r="E141" s="52">
        <v>74</v>
      </c>
      <c r="F141" s="52">
        <v>29.960000000000377</v>
      </c>
      <c r="G141" s="52" t="s">
        <v>68</v>
      </c>
      <c r="H141" s="52">
        <v>74.49933333333334</v>
      </c>
      <c r="I141" s="52">
        <v>135</v>
      </c>
      <c r="J141" s="52">
        <v>25.879999999999654</v>
      </c>
      <c r="K141" s="52" t="s">
        <v>69</v>
      </c>
      <c r="L141" s="53">
        <v>135.43133333333333</v>
      </c>
      <c r="M141" s="53">
        <v>-135.43133333333333</v>
      </c>
      <c r="N141" s="501">
        <v>141</v>
      </c>
      <c r="P141" s="6"/>
      <c r="Q141" s="6" t="s">
        <v>274</v>
      </c>
      <c r="R141" s="6">
        <v>1</v>
      </c>
      <c r="S141" s="42">
        <v>3195.1979999999999</v>
      </c>
      <c r="T141" s="571">
        <v>-0.31140000000000001</v>
      </c>
      <c r="U141" s="571">
        <v>-0.31069999999999998</v>
      </c>
      <c r="V141" s="571">
        <v>30.071781999999999</v>
      </c>
      <c r="W141" s="571">
        <v>30.071953999999998</v>
      </c>
      <c r="X141" s="571">
        <v>34.956040753460805</v>
      </c>
      <c r="Y141" s="571">
        <v>34.955487829749707</v>
      </c>
      <c r="Z141" s="571">
        <v>1.4838</v>
      </c>
      <c r="AA141" s="42">
        <v>6.5221724445784179</v>
      </c>
      <c r="AB141" s="42">
        <v>80.738918212848134</v>
      </c>
      <c r="AC141" s="42">
        <v>2.9830605099999997E-2</v>
      </c>
      <c r="AD141" s="6">
        <v>4.5699999999999998E-2</v>
      </c>
      <c r="AE141" s="42">
        <v>90.153999999999996</v>
      </c>
      <c r="AF141" s="6">
        <v>4.5526999999999997</v>
      </c>
      <c r="AG141" s="42">
        <v>2.5558999999999998</v>
      </c>
      <c r="AH141" s="6">
        <v>0.17430000000000001</v>
      </c>
      <c r="AI141" s="42">
        <v>6.3701999999999995E-2</v>
      </c>
      <c r="AJ141" s="42">
        <v>98.68</v>
      </c>
      <c r="AK141" s="42">
        <v>263.73</v>
      </c>
      <c r="AL141" s="53">
        <v>34.954799999999999</v>
      </c>
      <c r="AM141" s="504" t="s">
        <v>154</v>
      </c>
      <c r="AN141" s="505"/>
      <c r="AO141" s="509">
        <v>-0.7</v>
      </c>
      <c r="AP141" s="510">
        <v>6.5209999999999999</v>
      </c>
      <c r="AQ141" s="504">
        <v>6</v>
      </c>
      <c r="AR141" s="508" t="s">
        <v>154</v>
      </c>
      <c r="AS141" s="512">
        <v>15.172544604250723</v>
      </c>
      <c r="AT141" s="502"/>
      <c r="AU141" s="512">
        <v>14.071397163683695</v>
      </c>
      <c r="AV141" s="502"/>
      <c r="AW141" s="574">
        <v>1.0193448275862069</v>
      </c>
      <c r="AX141" s="502"/>
      <c r="AY141" s="511"/>
      <c r="AZ141" s="513" t="s">
        <v>154</v>
      </c>
      <c r="BA141" s="515" t="s">
        <v>154</v>
      </c>
      <c r="BB141" s="513" t="s">
        <v>154</v>
      </c>
      <c r="BD141" s="512" t="s">
        <v>154</v>
      </c>
      <c r="BE141" s="504" t="s">
        <v>154</v>
      </c>
      <c r="BF141" s="57"/>
      <c r="BG141" s="513" t="s">
        <v>154</v>
      </c>
      <c r="BI141" s="514" t="s">
        <v>154</v>
      </c>
    </row>
    <row r="142" spans="1:76" ht="15.75" customHeight="1">
      <c r="A142" s="51" t="s">
        <v>769</v>
      </c>
      <c r="B142" s="51">
        <v>7</v>
      </c>
      <c r="C142" s="51" t="s">
        <v>152</v>
      </c>
      <c r="D142" s="51" t="s">
        <v>171</v>
      </c>
      <c r="E142" s="52">
        <v>74</v>
      </c>
      <c r="F142" s="52">
        <v>29.960000000000377</v>
      </c>
      <c r="G142" s="52" t="s">
        <v>68</v>
      </c>
      <c r="H142" s="52">
        <v>74.49933333333334</v>
      </c>
      <c r="I142" s="52">
        <v>135</v>
      </c>
      <c r="J142" s="52">
        <v>25.879999999999654</v>
      </c>
      <c r="K142" s="52" t="s">
        <v>69</v>
      </c>
      <c r="L142" s="53">
        <v>135.43133333333333</v>
      </c>
      <c r="M142" s="53">
        <v>-135.43133333333333</v>
      </c>
      <c r="N142" s="501">
        <v>142</v>
      </c>
      <c r="P142" s="6"/>
      <c r="Q142" s="6" t="s">
        <v>274</v>
      </c>
      <c r="R142" s="6">
        <v>2</v>
      </c>
      <c r="S142" s="42">
        <v>2034.17</v>
      </c>
      <c r="T142" s="571">
        <v>-0.40620000000000001</v>
      </c>
      <c r="U142" s="571">
        <v>-0.40570000000000001</v>
      </c>
      <c r="V142" s="571">
        <v>29.529555999999999</v>
      </c>
      <c r="W142" s="571">
        <v>29.529427999999999</v>
      </c>
      <c r="X142" s="571">
        <v>34.941253509220402</v>
      </c>
      <c r="Y142" s="571">
        <v>34.940523445552877</v>
      </c>
      <c r="Z142" s="571">
        <v>1.6851</v>
      </c>
      <c r="AA142" s="42">
        <v>6.715137102342176</v>
      </c>
      <c r="AB142" s="42">
        <v>82.912407458592085</v>
      </c>
      <c r="AC142" s="42">
        <v>2.7805636599999999E-2</v>
      </c>
      <c r="AD142" s="6">
        <v>4.1700000000000001E-2</v>
      </c>
      <c r="AE142" s="42">
        <v>90.219700000000003</v>
      </c>
      <c r="AF142" s="6">
        <v>4.5560999999999998</v>
      </c>
      <c r="AG142" s="42">
        <v>2.4775999999999998</v>
      </c>
      <c r="AH142" s="6">
        <v>0.1711</v>
      </c>
      <c r="AI142" s="42">
        <v>6.3701999999999995E-2</v>
      </c>
      <c r="AJ142" s="42">
        <v>98.69</v>
      </c>
      <c r="AK142" s="42">
        <v>196.31</v>
      </c>
      <c r="AL142" s="53">
        <v>34.941499999999998</v>
      </c>
      <c r="AM142" s="504" t="s">
        <v>154</v>
      </c>
      <c r="AN142" s="505"/>
      <c r="AO142" s="509">
        <v>-0.6</v>
      </c>
      <c r="AP142" s="510">
        <v>6.6980000000000004</v>
      </c>
      <c r="AQ142" s="504" t="s">
        <v>154</v>
      </c>
      <c r="AR142" s="508" t="s">
        <v>154</v>
      </c>
      <c r="AS142" s="512">
        <v>14.679381978608399</v>
      </c>
      <c r="AT142" s="502"/>
      <c r="AU142" s="512">
        <v>11.40603372318899</v>
      </c>
      <c r="AV142" s="502"/>
      <c r="AW142" s="574">
        <v>0.98951034482758626</v>
      </c>
      <c r="AX142" s="502"/>
      <c r="AY142" s="511"/>
      <c r="AZ142" s="513" t="s">
        <v>154</v>
      </c>
      <c r="BA142" s="515" t="s">
        <v>154</v>
      </c>
      <c r="BB142" s="513" t="s">
        <v>154</v>
      </c>
      <c r="BD142" s="512" t="s">
        <v>154</v>
      </c>
      <c r="BE142" s="504" t="s">
        <v>154</v>
      </c>
      <c r="BF142" s="57"/>
      <c r="BG142" s="513" t="s">
        <v>154</v>
      </c>
      <c r="BI142" s="514" t="s">
        <v>154</v>
      </c>
    </row>
    <row r="143" spans="1:76" ht="15.75" customHeight="1">
      <c r="A143" s="51" t="s">
        <v>769</v>
      </c>
      <c r="B143" s="51">
        <v>7</v>
      </c>
      <c r="C143" s="51" t="s">
        <v>152</v>
      </c>
      <c r="D143" s="51" t="s">
        <v>171</v>
      </c>
      <c r="E143" s="52">
        <v>74</v>
      </c>
      <c r="F143" s="52">
        <v>29.960000000000377</v>
      </c>
      <c r="G143" s="52" t="s">
        <v>68</v>
      </c>
      <c r="H143" s="52">
        <v>74.49933333333334</v>
      </c>
      <c r="I143" s="52">
        <v>135</v>
      </c>
      <c r="J143" s="52">
        <v>25.879999999999654</v>
      </c>
      <c r="K143" s="52" t="s">
        <v>69</v>
      </c>
      <c r="L143" s="53">
        <v>135.43133333333333</v>
      </c>
      <c r="M143" s="53">
        <v>-135.43133333333333</v>
      </c>
      <c r="N143" s="501">
        <v>143</v>
      </c>
      <c r="P143" s="6"/>
      <c r="Q143" s="6" t="s">
        <v>274</v>
      </c>
      <c r="R143" s="6">
        <v>3</v>
      </c>
      <c r="S143" s="42">
        <v>1524.9059999999999</v>
      </c>
      <c r="T143" s="571">
        <v>-0.2878</v>
      </c>
      <c r="U143" s="571">
        <v>-0.2873</v>
      </c>
      <c r="V143" s="571">
        <v>29.40109</v>
      </c>
      <c r="W143" s="571">
        <v>29.400958999999997</v>
      </c>
      <c r="X143" s="571">
        <v>34.915113117387449</v>
      </c>
      <c r="Y143" s="571">
        <v>34.914377017935273</v>
      </c>
      <c r="Z143" s="571">
        <v>1.8037000000000001</v>
      </c>
      <c r="AA143" s="42">
        <v>6.8515869281366673</v>
      </c>
      <c r="AB143" s="42">
        <v>84.84488065780053</v>
      </c>
      <c r="AC143" s="42">
        <v>2.9299852899999999E-2</v>
      </c>
      <c r="AD143" s="6">
        <v>4.4600000000000001E-2</v>
      </c>
      <c r="AE143" s="42">
        <v>90.223399999999998</v>
      </c>
      <c r="AF143" s="6">
        <v>4.5561999999999996</v>
      </c>
      <c r="AG143" s="42">
        <v>2.5329000000000002</v>
      </c>
      <c r="AH143" s="6">
        <v>0.1734</v>
      </c>
      <c r="AI143" s="42">
        <v>6.3701999999999995E-2</v>
      </c>
      <c r="AJ143" s="42">
        <v>98.68</v>
      </c>
      <c r="AK143" s="42">
        <v>168.7</v>
      </c>
      <c r="AL143" s="53">
        <v>34.916200000000003</v>
      </c>
      <c r="AM143" s="504" t="s">
        <v>154</v>
      </c>
      <c r="AN143" s="505"/>
      <c r="AO143" s="509">
        <v>-0.5</v>
      </c>
      <c r="AP143" s="510">
        <v>6.8490000000000002</v>
      </c>
      <c r="AQ143" s="504" t="s">
        <v>154</v>
      </c>
      <c r="AR143" s="508" t="s">
        <v>154</v>
      </c>
      <c r="AS143" s="512">
        <v>13.835443465226783</v>
      </c>
      <c r="AT143" s="502"/>
      <c r="AU143" s="512">
        <v>8.8245021915057844</v>
      </c>
      <c r="AV143" s="502"/>
      <c r="AW143" s="574">
        <v>0.9248689655172414</v>
      </c>
      <c r="AX143" s="502"/>
      <c r="AY143" s="511"/>
      <c r="AZ143" s="513" t="s">
        <v>154</v>
      </c>
      <c r="BA143" s="515" t="s">
        <v>154</v>
      </c>
      <c r="BB143" s="513" t="s">
        <v>154</v>
      </c>
      <c r="BD143" s="512" t="s">
        <v>154</v>
      </c>
      <c r="BE143" s="504" t="s">
        <v>154</v>
      </c>
      <c r="BF143" s="57"/>
      <c r="BG143" s="513" t="s">
        <v>154</v>
      </c>
      <c r="BI143" s="514" t="s">
        <v>154</v>
      </c>
    </row>
    <row r="144" spans="1:76" ht="15.75" customHeight="1">
      <c r="A144" s="51" t="s">
        <v>769</v>
      </c>
      <c r="B144" s="51">
        <v>7</v>
      </c>
      <c r="C144" s="51" t="s">
        <v>152</v>
      </c>
      <c r="D144" s="51" t="s">
        <v>171</v>
      </c>
      <c r="E144" s="52">
        <v>74</v>
      </c>
      <c r="F144" s="52">
        <v>29.960000000000377</v>
      </c>
      <c r="G144" s="52" t="s">
        <v>68</v>
      </c>
      <c r="H144" s="52">
        <v>74.49933333333334</v>
      </c>
      <c r="I144" s="52">
        <v>135</v>
      </c>
      <c r="J144" s="52">
        <v>25.879999999999654</v>
      </c>
      <c r="K144" s="52" t="s">
        <v>69</v>
      </c>
      <c r="L144" s="53">
        <v>135.43133333333333</v>
      </c>
      <c r="M144" s="53">
        <v>-135.43133333333333</v>
      </c>
      <c r="N144" s="501">
        <v>144</v>
      </c>
      <c r="P144" s="6"/>
      <c r="Q144" s="6" t="s">
        <v>274</v>
      </c>
      <c r="R144" s="6">
        <v>4</v>
      </c>
      <c r="S144" s="42">
        <v>1015.949</v>
      </c>
      <c r="T144" s="571">
        <v>2.2599999999999999E-2</v>
      </c>
      <c r="U144" s="571">
        <v>2.2800000000000001E-2</v>
      </c>
      <c r="V144" s="571">
        <v>29.421813</v>
      </c>
      <c r="W144" s="571">
        <v>29.421709999999997</v>
      </c>
      <c r="X144" s="571">
        <v>34.878570025814462</v>
      </c>
      <c r="Y144" s="571">
        <v>34.878209390972451</v>
      </c>
      <c r="Z144" s="571">
        <v>1.9164000000000001</v>
      </c>
      <c r="AA144" s="42">
        <v>6.8680116519551966</v>
      </c>
      <c r="AB144" s="42">
        <v>85.719254568363041</v>
      </c>
      <c r="AC144" s="42">
        <v>2.9926592199999998E-2</v>
      </c>
      <c r="AD144" s="6">
        <v>4.58E-2</v>
      </c>
      <c r="AE144" s="42">
        <v>90.217799999999997</v>
      </c>
      <c r="AF144" s="6">
        <v>4.556</v>
      </c>
      <c r="AG144" s="42">
        <v>2.6065</v>
      </c>
      <c r="AH144" s="6">
        <v>0.1764</v>
      </c>
      <c r="AI144" s="42">
        <v>6.3701999999999995E-2</v>
      </c>
      <c r="AJ144" s="42">
        <v>98.7</v>
      </c>
      <c r="AK144" s="42">
        <v>182.43</v>
      </c>
      <c r="AL144" s="53">
        <v>34.875999999999998</v>
      </c>
      <c r="AM144" s="504" t="s">
        <v>154</v>
      </c>
      <c r="AN144" s="505"/>
      <c r="AO144" s="509">
        <v>-0.3</v>
      </c>
      <c r="AP144" s="510">
        <v>6.8559999999999999</v>
      </c>
      <c r="AQ144" s="504" t="s">
        <v>154</v>
      </c>
      <c r="AR144" s="508" t="s">
        <v>154</v>
      </c>
      <c r="AS144" s="512">
        <v>13.23386483383106</v>
      </c>
      <c r="AT144" s="502"/>
      <c r="AU144" s="512">
        <v>7.35770447237089</v>
      </c>
      <c r="AV144" s="502"/>
      <c r="AW144" s="574">
        <v>0.87514482758620693</v>
      </c>
      <c r="AX144" s="502"/>
      <c r="AY144" s="511"/>
      <c r="AZ144" s="513" t="s">
        <v>154</v>
      </c>
      <c r="BA144" s="515" t="s">
        <v>154</v>
      </c>
      <c r="BB144" s="513" t="s">
        <v>154</v>
      </c>
      <c r="BD144" s="512" t="s">
        <v>154</v>
      </c>
      <c r="BE144" s="504" t="s">
        <v>154</v>
      </c>
      <c r="BF144" s="57"/>
      <c r="BG144" s="513" t="s">
        <v>154</v>
      </c>
      <c r="BI144" s="514" t="s">
        <v>154</v>
      </c>
    </row>
    <row r="145" spans="1:61" ht="15.75" customHeight="1">
      <c r="A145" s="51" t="s">
        <v>769</v>
      </c>
      <c r="B145" s="51">
        <v>7</v>
      </c>
      <c r="C145" s="51" t="s">
        <v>152</v>
      </c>
      <c r="D145" s="51" t="s">
        <v>171</v>
      </c>
      <c r="E145" s="52">
        <v>74</v>
      </c>
      <c r="F145" s="52">
        <v>29.960000000000377</v>
      </c>
      <c r="G145" s="52" t="s">
        <v>68</v>
      </c>
      <c r="H145" s="52">
        <v>74.49933333333334</v>
      </c>
      <c r="I145" s="52">
        <v>135</v>
      </c>
      <c r="J145" s="52">
        <v>25.879999999999654</v>
      </c>
      <c r="K145" s="52" t="s">
        <v>69</v>
      </c>
      <c r="L145" s="53">
        <v>135.43133333333333</v>
      </c>
      <c r="M145" s="53">
        <v>-135.43133333333333</v>
      </c>
      <c r="N145" s="501">
        <v>145</v>
      </c>
      <c r="P145" s="6"/>
      <c r="Q145" s="6" t="s">
        <v>274</v>
      </c>
      <c r="R145" s="6">
        <v>5</v>
      </c>
      <c r="S145" s="42">
        <v>812.60400000000004</v>
      </c>
      <c r="T145" s="571">
        <v>0.26800000000000002</v>
      </c>
      <c r="U145" s="571">
        <v>0.26750000000000002</v>
      </c>
      <c r="V145" s="571">
        <v>29.532896000000001</v>
      </c>
      <c r="W145" s="571">
        <v>29.532359999999997</v>
      </c>
      <c r="X145" s="571">
        <v>34.864573011845948</v>
      </c>
      <c r="Y145" s="571">
        <v>34.864434294272051</v>
      </c>
      <c r="Z145" s="571">
        <v>1.9616</v>
      </c>
      <c r="AA145" s="42">
        <v>6.8404011790787704</v>
      </c>
      <c r="AB145" s="42">
        <v>85.912869093224757</v>
      </c>
      <c r="AC145" s="42">
        <v>3.0119593E-2</v>
      </c>
      <c r="AD145" s="6">
        <v>4.6199999999999998E-2</v>
      </c>
      <c r="AE145" s="42">
        <v>90.210300000000004</v>
      </c>
      <c r="AF145" s="6">
        <v>4.5556000000000001</v>
      </c>
      <c r="AG145" s="42">
        <v>2.5375000000000001</v>
      </c>
      <c r="AH145" s="6">
        <v>0.1736</v>
      </c>
      <c r="AI145" s="42">
        <v>6.3701999999999995E-2</v>
      </c>
      <c r="AJ145" s="42">
        <v>98.71</v>
      </c>
      <c r="AK145" s="42">
        <v>178.46</v>
      </c>
      <c r="AL145" s="53">
        <v>34.864600000000003</v>
      </c>
      <c r="AM145" s="504" t="s">
        <v>154</v>
      </c>
      <c r="AN145" s="505"/>
      <c r="AO145" s="509">
        <v>0</v>
      </c>
      <c r="AP145" s="510">
        <v>6.8330000000000002</v>
      </c>
      <c r="AQ145" s="504" t="s">
        <v>154</v>
      </c>
      <c r="AR145" s="508" t="s">
        <v>154</v>
      </c>
      <c r="AS145" s="512">
        <v>13.115163674277177</v>
      </c>
      <c r="AT145" s="502"/>
      <c r="AU145" s="512">
        <v>7.0661473137537696</v>
      </c>
      <c r="AV145" s="502"/>
      <c r="AW145" s="574">
        <v>0.86022758620689654</v>
      </c>
      <c r="AX145" s="502"/>
      <c r="AY145" s="511"/>
      <c r="AZ145" s="513" t="s">
        <v>154</v>
      </c>
      <c r="BA145" s="515" t="s">
        <v>154</v>
      </c>
      <c r="BB145" s="513" t="s">
        <v>154</v>
      </c>
      <c r="BD145" s="512" t="s">
        <v>154</v>
      </c>
      <c r="BE145" s="504" t="s">
        <v>154</v>
      </c>
      <c r="BF145" s="57"/>
      <c r="BG145" s="513" t="s">
        <v>154</v>
      </c>
      <c r="BI145" s="514" t="s">
        <v>154</v>
      </c>
    </row>
    <row r="146" spans="1:61" ht="15.75" customHeight="1">
      <c r="A146" s="51" t="s">
        <v>769</v>
      </c>
      <c r="B146" s="51">
        <v>7</v>
      </c>
      <c r="C146" s="51" t="s">
        <v>152</v>
      </c>
      <c r="D146" s="51" t="s">
        <v>171</v>
      </c>
      <c r="E146" s="52">
        <v>74</v>
      </c>
      <c r="F146" s="52">
        <v>29.960000000000377</v>
      </c>
      <c r="G146" s="52" t="s">
        <v>68</v>
      </c>
      <c r="H146" s="52">
        <v>74.49933333333334</v>
      </c>
      <c r="I146" s="52">
        <v>135</v>
      </c>
      <c r="J146" s="52">
        <v>25.879999999999654</v>
      </c>
      <c r="K146" s="52" t="s">
        <v>69</v>
      </c>
      <c r="L146" s="53">
        <v>135.43133333333333</v>
      </c>
      <c r="M146" s="53">
        <v>-135.43133333333333</v>
      </c>
      <c r="N146" s="501">
        <v>146</v>
      </c>
      <c r="P146" s="6"/>
      <c r="Q146" s="6" t="s">
        <v>274</v>
      </c>
      <c r="R146" s="6">
        <v>6</v>
      </c>
      <c r="S146" s="42">
        <v>610.01400000000001</v>
      </c>
      <c r="T146" s="571">
        <v>0.57110000000000005</v>
      </c>
      <c r="U146" s="571">
        <v>0.57179999999999997</v>
      </c>
      <c r="V146" s="571">
        <v>29.692852000000002</v>
      </c>
      <c r="W146" s="571">
        <v>29.693404999999998</v>
      </c>
      <c r="X146" s="571">
        <v>34.849957427623998</v>
      </c>
      <c r="Y146" s="571">
        <v>34.849891473581856</v>
      </c>
      <c r="Z146" s="571">
        <v>2.0044</v>
      </c>
      <c r="AA146" s="42">
        <v>6.7756427815658018</v>
      </c>
      <c r="AB146" s="42">
        <v>85.760802489462264</v>
      </c>
      <c r="AC146" s="42">
        <v>2.9637604299999998E-2</v>
      </c>
      <c r="AD146" s="6">
        <v>4.53E-2</v>
      </c>
      <c r="AE146" s="42">
        <v>90.189700000000002</v>
      </c>
      <c r="AF146" s="6">
        <v>4.5545</v>
      </c>
      <c r="AG146" s="42">
        <v>2.4729999999999999</v>
      </c>
      <c r="AH146" s="6">
        <v>0.1709</v>
      </c>
      <c r="AI146" s="42">
        <v>6.3701999999999995E-2</v>
      </c>
      <c r="AJ146" s="42">
        <v>98.69</v>
      </c>
      <c r="AK146" s="42">
        <v>184.41</v>
      </c>
      <c r="AL146" s="519">
        <v>34.851500000000001</v>
      </c>
      <c r="AM146" s="504">
        <v>2</v>
      </c>
      <c r="AN146" s="505" t="s">
        <v>1241</v>
      </c>
      <c r="AO146" s="509">
        <v>0.2</v>
      </c>
      <c r="AP146" s="510">
        <v>6.758</v>
      </c>
      <c r="AQ146" s="504" t="s">
        <v>154</v>
      </c>
      <c r="AR146" s="508" t="s">
        <v>154</v>
      </c>
      <c r="AS146" s="512">
        <v>13.150147238324896</v>
      </c>
      <c r="AT146" s="502"/>
      <c r="AU146" s="512">
        <v>7.0793212321365973</v>
      </c>
      <c r="AV146" s="502"/>
      <c r="AW146" s="574">
        <v>0.8562496551724138</v>
      </c>
      <c r="AX146" s="502"/>
      <c r="AY146" s="511"/>
      <c r="AZ146" s="513" t="s">
        <v>154</v>
      </c>
      <c r="BA146" s="515" t="s">
        <v>154</v>
      </c>
      <c r="BB146" s="513" t="s">
        <v>154</v>
      </c>
      <c r="BD146" s="512" t="s">
        <v>154</v>
      </c>
      <c r="BE146" s="504" t="s">
        <v>154</v>
      </c>
      <c r="BF146" s="57"/>
      <c r="BG146" s="513" t="s">
        <v>154</v>
      </c>
      <c r="BI146" s="514" t="s">
        <v>154</v>
      </c>
    </row>
    <row r="147" spans="1:61" ht="15.75" customHeight="1">
      <c r="A147" s="51" t="s">
        <v>769</v>
      </c>
      <c r="B147" s="51">
        <v>7</v>
      </c>
      <c r="C147" s="51" t="s">
        <v>152</v>
      </c>
      <c r="D147" s="51" t="s">
        <v>171</v>
      </c>
      <c r="E147" s="52">
        <v>74</v>
      </c>
      <c r="F147" s="52">
        <v>29.960000000000377</v>
      </c>
      <c r="G147" s="52" t="s">
        <v>68</v>
      </c>
      <c r="H147" s="52">
        <v>74.49933333333334</v>
      </c>
      <c r="I147" s="52">
        <v>135</v>
      </c>
      <c r="J147" s="52">
        <v>25.879999999999654</v>
      </c>
      <c r="K147" s="52" t="s">
        <v>69</v>
      </c>
      <c r="L147" s="53">
        <v>135.43133333333333</v>
      </c>
      <c r="M147" s="53">
        <v>-135.43133333333333</v>
      </c>
      <c r="N147" s="501">
        <v>147</v>
      </c>
      <c r="P147" s="6"/>
      <c r="Q147" s="6" t="s">
        <v>274</v>
      </c>
      <c r="R147" s="6">
        <v>7</v>
      </c>
      <c r="S147" s="42">
        <v>529.11699999999996</v>
      </c>
      <c r="T147" s="571">
        <v>0.75439999999999996</v>
      </c>
      <c r="U147" s="571">
        <v>0.75490000000000002</v>
      </c>
      <c r="V147" s="571">
        <v>29.812460999999999</v>
      </c>
      <c r="W147" s="571">
        <v>29.812906999999999</v>
      </c>
      <c r="X147" s="571">
        <v>34.846805100212279</v>
      </c>
      <c r="Y147" s="571">
        <v>34.846823082462556</v>
      </c>
      <c r="Z147" s="571">
        <v>2.0314999999999999</v>
      </c>
      <c r="AA147" s="42">
        <v>6.7751123857861613</v>
      </c>
      <c r="AB147" s="42">
        <v>86.158017451608458</v>
      </c>
      <c r="AC147" s="42">
        <v>2.9926592199999998E-2</v>
      </c>
      <c r="AD147" s="6">
        <v>4.58E-2</v>
      </c>
      <c r="AE147" s="42">
        <v>90.185900000000004</v>
      </c>
      <c r="AF147" s="6">
        <v>4.5542999999999996</v>
      </c>
      <c r="AG147" s="42">
        <v>2.5674000000000001</v>
      </c>
      <c r="AH147" s="6">
        <v>0.17480000000000001</v>
      </c>
      <c r="AI147" s="42">
        <v>6.3701999999999995E-2</v>
      </c>
      <c r="AJ147" s="42">
        <v>98.55</v>
      </c>
      <c r="AK147" s="42">
        <v>190.36</v>
      </c>
      <c r="AL147" s="53">
        <v>34.848199999999999</v>
      </c>
      <c r="AM147" s="504" t="s">
        <v>154</v>
      </c>
      <c r="AN147" s="505"/>
      <c r="AO147" s="509">
        <v>0.3</v>
      </c>
      <c r="AP147" s="510">
        <v>6.7705000000000002</v>
      </c>
      <c r="AQ147" s="504">
        <v>6</v>
      </c>
      <c r="AR147" s="508" t="s">
        <v>154</v>
      </c>
      <c r="AS147" s="512">
        <v>12.994376871450328</v>
      </c>
      <c r="AT147" s="502"/>
      <c r="AU147" s="512">
        <v>6.8512598579304838</v>
      </c>
      <c r="AV147" s="502"/>
      <c r="AW147" s="574">
        <v>0.84729931034482764</v>
      </c>
      <c r="AX147" s="502"/>
      <c r="AY147" s="511"/>
      <c r="AZ147" s="513" t="s">
        <v>154</v>
      </c>
      <c r="BA147" s="515" t="s">
        <v>154</v>
      </c>
      <c r="BB147" s="513" t="s">
        <v>154</v>
      </c>
      <c r="BD147" s="512" t="s">
        <v>154</v>
      </c>
      <c r="BE147" s="504" t="s">
        <v>154</v>
      </c>
      <c r="BF147" s="57"/>
      <c r="BG147" s="513" t="s">
        <v>154</v>
      </c>
      <c r="BI147" s="514" t="s">
        <v>154</v>
      </c>
    </row>
    <row r="148" spans="1:61" ht="15.75" customHeight="1">
      <c r="A148" s="51" t="s">
        <v>769</v>
      </c>
      <c r="B148" s="51">
        <v>7</v>
      </c>
      <c r="C148" s="51" t="s">
        <v>152</v>
      </c>
      <c r="D148" s="51" t="s">
        <v>171</v>
      </c>
      <c r="E148" s="52">
        <v>74</v>
      </c>
      <c r="F148" s="52">
        <v>29.960000000000377</v>
      </c>
      <c r="G148" s="52" t="s">
        <v>68</v>
      </c>
      <c r="H148" s="52">
        <v>74.49933333333334</v>
      </c>
      <c r="I148" s="52">
        <v>135</v>
      </c>
      <c r="J148" s="52">
        <v>25.879999999999654</v>
      </c>
      <c r="K148" s="52" t="s">
        <v>69</v>
      </c>
      <c r="L148" s="53">
        <v>135.43133333333333</v>
      </c>
      <c r="M148" s="53">
        <v>-135.43133333333333</v>
      </c>
      <c r="N148" s="501">
        <v>148</v>
      </c>
      <c r="P148" s="6"/>
      <c r="Q148" s="6" t="s">
        <v>274</v>
      </c>
      <c r="R148" s="6">
        <v>8</v>
      </c>
      <c r="S148" s="42">
        <v>457.83499999999998</v>
      </c>
      <c r="T148" s="571">
        <v>0.73619999999999997</v>
      </c>
      <c r="U148" s="571">
        <v>0.7369</v>
      </c>
      <c r="V148" s="571">
        <v>29.750972000000001</v>
      </c>
      <c r="W148" s="571">
        <v>29.751717999999997</v>
      </c>
      <c r="X148" s="571">
        <v>34.829067075519283</v>
      </c>
      <c r="Y148" s="571">
        <v>34.829250280905413</v>
      </c>
      <c r="Z148" s="571">
        <v>2.0327000000000002</v>
      </c>
      <c r="AA148" s="42">
        <v>6.7111631606908349</v>
      </c>
      <c r="AB148" s="42">
        <v>85.294315796001513</v>
      </c>
      <c r="AC148" s="42">
        <v>2.9541103899999997E-2</v>
      </c>
      <c r="AD148" s="6">
        <v>4.5100000000000001E-2</v>
      </c>
      <c r="AE148" s="42">
        <v>90.163399999999996</v>
      </c>
      <c r="AF148" s="6">
        <v>4.5532000000000004</v>
      </c>
      <c r="AG148" s="42">
        <v>2.4752999999999998</v>
      </c>
      <c r="AH148" s="6">
        <v>0.17100000000000001</v>
      </c>
      <c r="AI148" s="42">
        <v>6.3701999999999995E-2</v>
      </c>
      <c r="AJ148" s="42">
        <v>76.62</v>
      </c>
      <c r="AK148" s="42">
        <v>194.32</v>
      </c>
      <c r="AL148" s="53">
        <v>34.830599999999997</v>
      </c>
      <c r="AM148" s="504" t="s">
        <v>154</v>
      </c>
      <c r="AN148" s="505"/>
      <c r="AO148" s="509">
        <v>0.3</v>
      </c>
      <c r="AP148" s="510">
        <v>6.7140000000000004</v>
      </c>
      <c r="AQ148" s="504" t="s">
        <v>154</v>
      </c>
      <c r="AR148" s="508" t="s">
        <v>154</v>
      </c>
      <c r="AS148" s="512">
        <v>13.030374693870687</v>
      </c>
      <c r="AT148" s="502"/>
      <c r="AU148" s="512">
        <v>6.9492847053308111</v>
      </c>
      <c r="AV148" s="502"/>
      <c r="AW148" s="574">
        <v>0.84729931034482764</v>
      </c>
      <c r="AX148" s="502"/>
      <c r="AY148" s="511"/>
      <c r="AZ148" s="513" t="s">
        <v>154</v>
      </c>
      <c r="BA148" s="515" t="s">
        <v>154</v>
      </c>
      <c r="BB148" s="513" t="s">
        <v>154</v>
      </c>
      <c r="BD148" s="512" t="s">
        <v>154</v>
      </c>
      <c r="BE148" s="504" t="s">
        <v>154</v>
      </c>
      <c r="BF148" s="57"/>
      <c r="BG148" s="513" t="s">
        <v>154</v>
      </c>
      <c r="BI148" s="514" t="s">
        <v>154</v>
      </c>
    </row>
    <row r="149" spans="1:61" ht="15.75" customHeight="1">
      <c r="A149" s="51" t="s">
        <v>769</v>
      </c>
      <c r="B149" s="51">
        <v>7</v>
      </c>
      <c r="C149" s="51" t="s">
        <v>152</v>
      </c>
      <c r="D149" s="51" t="s">
        <v>171</v>
      </c>
      <c r="E149" s="52">
        <v>74</v>
      </c>
      <c r="F149" s="52">
        <v>29.960000000000377</v>
      </c>
      <c r="G149" s="52" t="s">
        <v>68</v>
      </c>
      <c r="H149" s="52">
        <v>74.49933333333334</v>
      </c>
      <c r="I149" s="52">
        <v>135</v>
      </c>
      <c r="J149" s="52">
        <v>25.879999999999654</v>
      </c>
      <c r="K149" s="52" t="s">
        <v>69</v>
      </c>
      <c r="L149" s="53">
        <v>135.43133333333333</v>
      </c>
      <c r="M149" s="53">
        <v>-135.43133333333333</v>
      </c>
      <c r="N149" s="501">
        <v>149</v>
      </c>
      <c r="P149" s="6"/>
      <c r="Q149" s="6" t="s">
        <v>274</v>
      </c>
      <c r="R149" s="6">
        <v>9</v>
      </c>
      <c r="S149" s="42">
        <v>393.84399999999999</v>
      </c>
      <c r="T149" s="571">
        <v>0.63049999999999995</v>
      </c>
      <c r="U149" s="571">
        <v>0.63080000000000003</v>
      </c>
      <c r="V149" s="571">
        <v>29.6023</v>
      </c>
      <c r="W149" s="571">
        <v>29.602767</v>
      </c>
      <c r="X149" s="571">
        <v>34.791997220253563</v>
      </c>
      <c r="Y149" s="571">
        <v>34.792268214413369</v>
      </c>
      <c r="Z149" s="571">
        <v>2.0251999999999999</v>
      </c>
      <c r="AA149" s="42">
        <v>6.6396153751529958</v>
      </c>
      <c r="AB149" s="42">
        <v>84.133908082797888</v>
      </c>
      <c r="AC149" s="42">
        <v>3.08428327E-2</v>
      </c>
      <c r="AD149" s="6">
        <v>4.7600000000000003E-2</v>
      </c>
      <c r="AE149" s="42">
        <v>90.159599999999998</v>
      </c>
      <c r="AF149" s="6">
        <v>4.5529999999999999</v>
      </c>
      <c r="AG149" s="42">
        <v>2.4729999999999999</v>
      </c>
      <c r="AH149" s="6">
        <v>0.1709</v>
      </c>
      <c r="AI149" s="42">
        <v>6.3701999999999995E-2</v>
      </c>
      <c r="AJ149" s="42">
        <v>95.46</v>
      </c>
      <c r="AK149" s="42">
        <v>200.27</v>
      </c>
      <c r="AL149" s="53">
        <v>34.789400000000001</v>
      </c>
      <c r="AM149" s="504" t="s">
        <v>154</v>
      </c>
      <c r="AN149" s="505"/>
      <c r="AO149" s="509">
        <v>0.3</v>
      </c>
      <c r="AP149" s="510">
        <v>6.6520000000000001</v>
      </c>
      <c r="AQ149" s="504" t="s">
        <v>154</v>
      </c>
      <c r="AR149" s="508" t="s">
        <v>154</v>
      </c>
      <c r="AS149" s="512">
        <v>12.919796909880846</v>
      </c>
      <c r="AT149" s="502"/>
      <c r="AU149" s="512">
        <v>7.1872337789803948</v>
      </c>
      <c r="AV149" s="502"/>
      <c r="AW149" s="574">
        <v>0.84729931034482764</v>
      </c>
      <c r="AX149" s="502"/>
      <c r="AY149" s="511"/>
      <c r="AZ149" s="513" t="s">
        <v>154</v>
      </c>
      <c r="BA149" s="515" t="s">
        <v>154</v>
      </c>
      <c r="BB149" s="513" t="s">
        <v>154</v>
      </c>
      <c r="BD149" s="512" t="s">
        <v>154</v>
      </c>
      <c r="BE149" s="504" t="s">
        <v>154</v>
      </c>
      <c r="BF149" s="57"/>
      <c r="BG149" s="513" t="s">
        <v>154</v>
      </c>
      <c r="BI149" s="514" t="s">
        <v>154</v>
      </c>
    </row>
    <row r="150" spans="1:61" ht="15.75" customHeight="1">
      <c r="A150" s="51" t="s">
        <v>769</v>
      </c>
      <c r="B150" s="51">
        <v>7</v>
      </c>
      <c r="C150" s="51" t="s">
        <v>152</v>
      </c>
      <c r="D150" s="51" t="s">
        <v>171</v>
      </c>
      <c r="E150" s="52">
        <v>74</v>
      </c>
      <c r="F150" s="52">
        <v>29.960000000000377</v>
      </c>
      <c r="G150" s="52" t="s">
        <v>68</v>
      </c>
      <c r="H150" s="52">
        <v>74.49933333333334</v>
      </c>
      <c r="I150" s="52">
        <v>135</v>
      </c>
      <c r="J150" s="52">
        <v>25.879999999999654</v>
      </c>
      <c r="K150" s="52" t="s">
        <v>69</v>
      </c>
      <c r="L150" s="53">
        <v>135.43133333333333</v>
      </c>
      <c r="M150" s="53">
        <v>-135.43133333333333</v>
      </c>
      <c r="N150" s="501">
        <v>150</v>
      </c>
      <c r="P150" s="6"/>
      <c r="Q150" s="6" t="s">
        <v>274</v>
      </c>
      <c r="R150" s="6">
        <v>10</v>
      </c>
      <c r="S150" s="42">
        <v>351.73399999999998</v>
      </c>
      <c r="T150" s="571">
        <v>0.4718</v>
      </c>
      <c r="U150" s="571">
        <v>0.47199999999999998</v>
      </c>
      <c r="V150" s="571">
        <v>29.402457000000002</v>
      </c>
      <c r="W150" s="571">
        <v>29.402929999999998</v>
      </c>
      <c r="X150" s="571">
        <v>34.734416793370571</v>
      </c>
      <c r="Y150" s="571">
        <v>34.73481023592872</v>
      </c>
      <c r="Z150" s="571">
        <v>2.0019999999999998</v>
      </c>
      <c r="AA150" s="42">
        <v>6.5304114807062419</v>
      </c>
      <c r="AB150" s="42">
        <v>82.3787025397653</v>
      </c>
      <c r="AC150" s="42">
        <v>3.0746332299999998E-2</v>
      </c>
      <c r="AD150" s="6">
        <v>4.7399999999999998E-2</v>
      </c>
      <c r="AE150" s="42">
        <v>90.148399999999995</v>
      </c>
      <c r="AF150" s="6">
        <v>4.5525000000000002</v>
      </c>
      <c r="AG150" s="42">
        <v>2.5743</v>
      </c>
      <c r="AH150" s="6">
        <v>0.17510000000000001</v>
      </c>
      <c r="AI150" s="42">
        <v>6.3701999999999995E-2</v>
      </c>
      <c r="AJ150" s="42">
        <v>98.7</v>
      </c>
      <c r="AK150" s="42">
        <v>202.26</v>
      </c>
      <c r="AL150" s="53">
        <v>34.7256</v>
      </c>
      <c r="AM150" s="51">
        <v>2</v>
      </c>
      <c r="AN150" s="505"/>
      <c r="AO150" s="509">
        <v>0.2</v>
      </c>
      <c r="AP150" s="510">
        <v>6.5359999999999996</v>
      </c>
      <c r="AQ150" s="504" t="s">
        <v>154</v>
      </c>
      <c r="AR150" s="508" t="s">
        <v>154</v>
      </c>
      <c r="AS150" s="512">
        <v>12.894701577678319</v>
      </c>
      <c r="AT150" s="502"/>
      <c r="AU150" s="512">
        <v>8.414687677421389</v>
      </c>
      <c r="AV150" s="502"/>
      <c r="AW150" s="574">
        <v>0.86619448275862077</v>
      </c>
      <c r="AX150" s="502"/>
      <c r="AY150" s="511"/>
      <c r="AZ150" s="513" t="s">
        <v>154</v>
      </c>
      <c r="BA150" s="515" t="s">
        <v>154</v>
      </c>
      <c r="BB150" s="513" t="s">
        <v>154</v>
      </c>
      <c r="BD150" s="512">
        <v>2166.3365240671274</v>
      </c>
      <c r="BE150" s="504" t="s">
        <v>154</v>
      </c>
      <c r="BF150" s="57"/>
      <c r="BG150" s="513">
        <v>2291.2862801964225</v>
      </c>
      <c r="BI150" s="514" t="s">
        <v>154</v>
      </c>
    </row>
    <row r="151" spans="1:61" ht="15.75" customHeight="1">
      <c r="A151" s="51" t="s">
        <v>769</v>
      </c>
      <c r="B151" s="51">
        <v>7</v>
      </c>
      <c r="C151" s="51" t="s">
        <v>152</v>
      </c>
      <c r="D151" s="51" t="s">
        <v>171</v>
      </c>
      <c r="E151" s="52">
        <v>74</v>
      </c>
      <c r="F151" s="52">
        <v>29.960000000000377</v>
      </c>
      <c r="G151" s="52" t="s">
        <v>68</v>
      </c>
      <c r="H151" s="52">
        <v>74.49933333333334</v>
      </c>
      <c r="I151" s="52">
        <v>135</v>
      </c>
      <c r="J151" s="52">
        <v>25.879999999999654</v>
      </c>
      <c r="K151" s="52" t="s">
        <v>69</v>
      </c>
      <c r="L151" s="53">
        <v>135.43133333333333</v>
      </c>
      <c r="M151" s="53">
        <v>-135.43133333333333</v>
      </c>
      <c r="N151" s="501">
        <v>151</v>
      </c>
      <c r="P151" s="6"/>
      <c r="Q151" s="6" t="s">
        <v>274</v>
      </c>
      <c r="R151" s="6">
        <v>11</v>
      </c>
      <c r="S151" s="42">
        <v>284.66800000000001</v>
      </c>
      <c r="T151" s="571">
        <v>-0.25619999999999998</v>
      </c>
      <c r="U151" s="571">
        <v>-0.25619999999999998</v>
      </c>
      <c r="V151" s="571">
        <v>28.513344</v>
      </c>
      <c r="W151" s="571">
        <v>28.512329999999999</v>
      </c>
      <c r="X151" s="571">
        <v>34.420286573325164</v>
      </c>
      <c r="Y151" s="571">
        <v>34.41893469564905</v>
      </c>
      <c r="Z151" s="571">
        <v>1.9323999999999999</v>
      </c>
      <c r="AA151" s="42">
        <v>6.3008278507737385</v>
      </c>
      <c r="AB151" s="42">
        <v>77.818301097687282</v>
      </c>
      <c r="AC151" s="42">
        <v>3.4073029599999999E-2</v>
      </c>
      <c r="AD151" s="6">
        <v>5.3900000000000003E-2</v>
      </c>
      <c r="AE151" s="42">
        <v>90.114599999999996</v>
      </c>
      <c r="AF151" s="6">
        <v>4.5507999999999997</v>
      </c>
      <c r="AG151" s="42">
        <v>3</v>
      </c>
      <c r="AH151" s="6">
        <v>0.19239999999999999</v>
      </c>
      <c r="AI151" s="42">
        <v>6.3701999999999995E-2</v>
      </c>
      <c r="AJ151" s="42">
        <v>98.71</v>
      </c>
      <c r="AK151" s="42">
        <v>206.22</v>
      </c>
      <c r="AL151" s="53">
        <v>34.411999999999999</v>
      </c>
      <c r="AM151" s="51">
        <v>2</v>
      </c>
      <c r="AN151" s="505"/>
      <c r="AO151" s="509">
        <v>-0.5</v>
      </c>
      <c r="AP151" s="510">
        <v>6.2969999999999997</v>
      </c>
      <c r="AQ151" s="504">
        <v>2</v>
      </c>
      <c r="AR151" s="508" t="s">
        <v>1242</v>
      </c>
      <c r="AS151" s="512">
        <v>12.567104536456389</v>
      </c>
      <c r="AT151" s="502"/>
      <c r="AU151" s="512">
        <v>13.488288177975981</v>
      </c>
      <c r="AV151" s="502"/>
      <c r="AW151" s="574">
        <v>0.97658206896551725</v>
      </c>
      <c r="AX151" s="502"/>
      <c r="AY151" s="511"/>
      <c r="AZ151" s="513" t="s">
        <v>154</v>
      </c>
      <c r="BA151" s="515" t="s">
        <v>154</v>
      </c>
      <c r="BB151" s="513" t="s">
        <v>154</v>
      </c>
      <c r="BD151" s="512">
        <v>2183.5039221443521</v>
      </c>
      <c r="BE151" s="504" t="s">
        <v>154</v>
      </c>
      <c r="BF151" s="57"/>
      <c r="BG151" s="513">
        <v>2284.5819829554985</v>
      </c>
      <c r="BI151" s="514" t="s">
        <v>154</v>
      </c>
    </row>
    <row r="152" spans="1:61" ht="15.75" customHeight="1">
      <c r="A152" s="51" t="s">
        <v>769</v>
      </c>
      <c r="B152" s="51">
        <v>7</v>
      </c>
      <c r="C152" s="51" t="s">
        <v>152</v>
      </c>
      <c r="D152" s="51" t="s">
        <v>171</v>
      </c>
      <c r="E152" s="52">
        <v>74</v>
      </c>
      <c r="F152" s="52">
        <v>29.960000000000377</v>
      </c>
      <c r="G152" s="52" t="s">
        <v>68</v>
      </c>
      <c r="H152" s="52">
        <v>74.49933333333334</v>
      </c>
      <c r="I152" s="52">
        <v>135</v>
      </c>
      <c r="J152" s="52">
        <v>25.879999999999654</v>
      </c>
      <c r="K152" s="52" t="s">
        <v>69</v>
      </c>
      <c r="L152" s="53">
        <v>135.43133333333333</v>
      </c>
      <c r="M152" s="53">
        <v>-135.43133333333333</v>
      </c>
      <c r="N152" s="501">
        <v>152</v>
      </c>
      <c r="P152" s="6"/>
      <c r="Q152" s="6" t="s">
        <v>274</v>
      </c>
      <c r="R152" s="6">
        <v>12</v>
      </c>
      <c r="S152" s="42">
        <v>257.65899999999999</v>
      </c>
      <c r="T152" s="571">
        <v>-0.77039999999999997</v>
      </c>
      <c r="U152" s="571">
        <v>-0.77470000000000006</v>
      </c>
      <c r="V152" s="571">
        <v>27.860015000000001</v>
      </c>
      <c r="W152" s="571">
        <v>27.854049999999997</v>
      </c>
      <c r="X152" s="571">
        <v>34.139762898210073</v>
      </c>
      <c r="Y152" s="571">
        <v>34.136552305073096</v>
      </c>
      <c r="Z152" s="571">
        <v>1.8875</v>
      </c>
      <c r="AA152" s="42">
        <v>6.180508923264858</v>
      </c>
      <c r="AB152" s="42">
        <v>75.155475168288476</v>
      </c>
      <c r="AC152" s="42">
        <v>3.7543964200000002E-2</v>
      </c>
      <c r="AD152" s="6">
        <v>6.0699999999999997E-2</v>
      </c>
      <c r="AE152" s="42">
        <v>90.088300000000004</v>
      </c>
      <c r="AF152" s="6">
        <v>4.5495000000000001</v>
      </c>
      <c r="AG152" s="42">
        <v>3.2829999999999999</v>
      </c>
      <c r="AH152" s="6">
        <v>0.20399999999999999</v>
      </c>
      <c r="AI152" s="42">
        <v>6.3701999999999995E-2</v>
      </c>
      <c r="AJ152" s="42">
        <v>98.7</v>
      </c>
      <c r="AK152" s="42">
        <v>210.19</v>
      </c>
      <c r="AL152" s="53">
        <v>34.122300000000003</v>
      </c>
      <c r="AM152" s="51">
        <v>2</v>
      </c>
      <c r="AN152" s="505"/>
      <c r="AO152" s="509">
        <v>-0.9</v>
      </c>
      <c r="AP152" s="510">
        <v>6.1689999999999996</v>
      </c>
      <c r="AQ152" s="504" t="s">
        <v>154</v>
      </c>
      <c r="AR152" s="508" t="s">
        <v>154</v>
      </c>
      <c r="AS152" s="512">
        <v>13.519523409485483</v>
      </c>
      <c r="AT152" s="502"/>
      <c r="AU152" s="512">
        <v>19.57458688227242</v>
      </c>
      <c r="AV152" s="502"/>
      <c r="AW152" s="574">
        <v>1.195368275862069</v>
      </c>
      <c r="AX152" s="502"/>
      <c r="AY152" s="511"/>
      <c r="AZ152" s="513" t="s">
        <v>154</v>
      </c>
      <c r="BA152" s="515" t="s">
        <v>154</v>
      </c>
      <c r="BB152" s="513" t="s">
        <v>154</v>
      </c>
      <c r="BD152" s="512">
        <v>2198.9264207577103</v>
      </c>
      <c r="BE152" s="504" t="s">
        <v>154</v>
      </c>
      <c r="BF152" s="57"/>
      <c r="BG152" s="513">
        <v>2287.8755890950706</v>
      </c>
      <c r="BI152" s="514" t="s">
        <v>154</v>
      </c>
    </row>
    <row r="153" spans="1:61" ht="15.75" customHeight="1">
      <c r="A153" s="51" t="s">
        <v>769</v>
      </c>
      <c r="B153" s="51">
        <v>7</v>
      </c>
      <c r="C153" s="51" t="s">
        <v>152</v>
      </c>
      <c r="D153" s="51" t="s">
        <v>171</v>
      </c>
      <c r="E153" s="52">
        <v>74</v>
      </c>
      <c r="F153" s="52">
        <v>29.960000000000377</v>
      </c>
      <c r="G153" s="52" t="s">
        <v>68</v>
      </c>
      <c r="H153" s="52">
        <v>74.49933333333334</v>
      </c>
      <c r="I153" s="52">
        <v>135</v>
      </c>
      <c r="J153" s="52">
        <v>25.879999999999654</v>
      </c>
      <c r="K153" s="52" t="s">
        <v>69</v>
      </c>
      <c r="L153" s="53">
        <v>135.43133333333333</v>
      </c>
      <c r="M153" s="53">
        <v>-135.43133333333333</v>
      </c>
      <c r="N153" s="501">
        <v>153</v>
      </c>
      <c r="P153" s="6"/>
      <c r="Q153" s="6" t="s">
        <v>274</v>
      </c>
      <c r="R153" s="6">
        <v>13</v>
      </c>
      <c r="S153" s="42">
        <v>235.202</v>
      </c>
      <c r="T153" s="571">
        <v>-1.1627000000000001</v>
      </c>
      <c r="U153" s="571">
        <v>-1.1685000000000001</v>
      </c>
      <c r="V153" s="571">
        <v>27.212583000000002</v>
      </c>
      <c r="W153" s="571">
        <v>27.202755999999997</v>
      </c>
      <c r="X153" s="571">
        <v>33.715534755904862</v>
      </c>
      <c r="Y153" s="571">
        <v>33.708627211650516</v>
      </c>
      <c r="Z153" s="571">
        <v>1.8711</v>
      </c>
      <c r="AA153" s="42">
        <v>6.1758511319006653</v>
      </c>
      <c r="AB153" s="42">
        <v>74.095837349964427</v>
      </c>
      <c r="AC153" s="42">
        <v>4.0388672799999997E-2</v>
      </c>
      <c r="AD153" s="6">
        <v>6.6199999999999995E-2</v>
      </c>
      <c r="AE153" s="42">
        <v>90.073300000000003</v>
      </c>
      <c r="AF153" s="6">
        <v>4.5487000000000002</v>
      </c>
      <c r="AG153" s="42">
        <v>3.4371999999999998</v>
      </c>
      <c r="AH153" s="6">
        <v>0.21029999999999999</v>
      </c>
      <c r="AI153" s="42">
        <v>6.3701999999999995E-2</v>
      </c>
      <c r="AJ153" s="42">
        <v>6.4</v>
      </c>
      <c r="AK153" s="42">
        <v>214.15</v>
      </c>
      <c r="AL153" s="53">
        <v>33.6845</v>
      </c>
      <c r="AM153" s="51">
        <v>2</v>
      </c>
      <c r="AN153" s="505"/>
      <c r="AO153" s="509">
        <v>-1.2</v>
      </c>
      <c r="AP153" s="510">
        <v>6.1425000000000001</v>
      </c>
      <c r="AQ153" s="504">
        <v>6</v>
      </c>
      <c r="AR153" s="508" t="s">
        <v>154</v>
      </c>
      <c r="AS153" s="512">
        <v>15.161765431261726</v>
      </c>
      <c r="AT153" s="502"/>
      <c r="AU153" s="512">
        <v>28.968311886211644</v>
      </c>
      <c r="AV153" s="502"/>
      <c r="AW153" s="574">
        <v>1.5633268965517242</v>
      </c>
      <c r="AX153" s="502"/>
      <c r="AY153" s="511"/>
      <c r="AZ153" s="513" t="s">
        <v>154</v>
      </c>
      <c r="BA153" s="515" t="s">
        <v>154</v>
      </c>
      <c r="BB153" s="513" t="s">
        <v>154</v>
      </c>
      <c r="BD153" s="512">
        <v>2226.541788578671</v>
      </c>
      <c r="BE153" s="504" t="s">
        <v>154</v>
      </c>
      <c r="BF153" s="57"/>
      <c r="BG153" s="513">
        <v>2285.0697889719449</v>
      </c>
      <c r="BI153" s="514" t="s">
        <v>154</v>
      </c>
    </row>
    <row r="154" spans="1:61" ht="15.75" customHeight="1">
      <c r="A154" s="51" t="s">
        <v>769</v>
      </c>
      <c r="B154" s="51">
        <v>7</v>
      </c>
      <c r="C154" s="51" t="s">
        <v>152</v>
      </c>
      <c r="D154" s="51" t="s">
        <v>171</v>
      </c>
      <c r="E154" s="52">
        <v>74</v>
      </c>
      <c r="F154" s="52">
        <v>29.960000000000377</v>
      </c>
      <c r="G154" s="52" t="s">
        <v>68</v>
      </c>
      <c r="H154" s="52">
        <v>74.49933333333334</v>
      </c>
      <c r="I154" s="52">
        <v>135</v>
      </c>
      <c r="J154" s="52">
        <v>25.879999999999654</v>
      </c>
      <c r="K154" s="52" t="s">
        <v>69</v>
      </c>
      <c r="L154" s="53">
        <v>135.43133333333333</v>
      </c>
      <c r="M154" s="53">
        <v>-135.43133333333333</v>
      </c>
      <c r="N154" s="501">
        <v>154</v>
      </c>
      <c r="P154" s="6"/>
      <c r="Q154" s="6" t="s">
        <v>274</v>
      </c>
      <c r="R154" s="6">
        <v>14</v>
      </c>
      <c r="S154" s="42">
        <v>206.898</v>
      </c>
      <c r="T154" s="571">
        <v>-1.4415</v>
      </c>
      <c r="U154" s="571">
        <v>-1.444</v>
      </c>
      <c r="V154" s="571">
        <v>26.572737</v>
      </c>
      <c r="W154" s="571">
        <v>26.564577999999997</v>
      </c>
      <c r="X154" s="571">
        <v>33.167694733273208</v>
      </c>
      <c r="Y154" s="571">
        <v>33.159257864176688</v>
      </c>
      <c r="Z154" s="571">
        <v>1.901</v>
      </c>
      <c r="AA154" s="42">
        <v>6.3397584081934575</v>
      </c>
      <c r="AB154" s="42">
        <v>75.202653867647427</v>
      </c>
      <c r="AC154" s="42">
        <v>4.0147421799999999E-2</v>
      </c>
      <c r="AD154" s="6">
        <v>6.5799999999999997E-2</v>
      </c>
      <c r="AE154" s="42">
        <v>90.037599999999998</v>
      </c>
      <c r="AF154" s="6">
        <v>4.5468999999999999</v>
      </c>
      <c r="AG154" s="42">
        <v>3.4693999999999998</v>
      </c>
      <c r="AH154" s="6">
        <v>0.21160000000000001</v>
      </c>
      <c r="AI154" s="42">
        <v>6.3701999999999995E-2</v>
      </c>
      <c r="AJ154" s="42">
        <v>98.7</v>
      </c>
      <c r="AK154" s="42">
        <v>218.12</v>
      </c>
      <c r="AL154" s="53">
        <v>33.142400000000002</v>
      </c>
      <c r="AM154" s="504" t="s">
        <v>154</v>
      </c>
      <c r="AN154" s="505"/>
      <c r="AO154" s="509">
        <v>-1.5</v>
      </c>
      <c r="AP154" s="510">
        <v>6.3550000000000004</v>
      </c>
      <c r="AQ154" s="504" t="s">
        <v>154</v>
      </c>
      <c r="AR154" s="508" t="s">
        <v>154</v>
      </c>
      <c r="AS154" s="512">
        <v>15.773352624001401</v>
      </c>
      <c r="AT154" s="502"/>
      <c r="AU154" s="512">
        <v>33.881523487274009</v>
      </c>
      <c r="AV154" s="502"/>
      <c r="AW154" s="574">
        <v>1.8039917241379311</v>
      </c>
      <c r="AX154" s="502"/>
      <c r="AY154" s="511"/>
      <c r="AZ154" s="513" t="s">
        <v>154</v>
      </c>
      <c r="BA154" s="515" t="s">
        <v>154</v>
      </c>
      <c r="BB154" s="513" t="s">
        <v>154</v>
      </c>
      <c r="BD154" s="512">
        <v>2230.1339945124919</v>
      </c>
      <c r="BE154" s="504" t="s">
        <v>154</v>
      </c>
      <c r="BF154" s="57"/>
      <c r="BG154" s="513">
        <v>2274.3250909356225</v>
      </c>
      <c r="BI154" s="514" t="s">
        <v>154</v>
      </c>
    </row>
    <row r="155" spans="1:61" ht="15.75" customHeight="1">
      <c r="A155" s="51" t="s">
        <v>769</v>
      </c>
      <c r="B155" s="51">
        <v>7</v>
      </c>
      <c r="C155" s="51" t="s">
        <v>152</v>
      </c>
      <c r="D155" s="51" t="s">
        <v>171</v>
      </c>
      <c r="E155" s="52">
        <v>74</v>
      </c>
      <c r="F155" s="52">
        <v>29.960000000000377</v>
      </c>
      <c r="G155" s="52" t="s">
        <v>68</v>
      </c>
      <c r="H155" s="52">
        <v>74.49933333333334</v>
      </c>
      <c r="I155" s="52">
        <v>135</v>
      </c>
      <c r="J155" s="52">
        <v>25.879999999999654</v>
      </c>
      <c r="K155" s="52" t="s">
        <v>69</v>
      </c>
      <c r="L155" s="53">
        <v>135.43133333333333</v>
      </c>
      <c r="M155" s="53">
        <v>-135.43133333333333</v>
      </c>
      <c r="N155" s="501">
        <v>155</v>
      </c>
      <c r="P155" s="6"/>
      <c r="Q155" s="6" t="s">
        <v>274</v>
      </c>
      <c r="R155" s="6">
        <v>15</v>
      </c>
      <c r="S155" s="42">
        <v>189.56800000000001</v>
      </c>
      <c r="T155" s="571">
        <v>-1.4218999999999999</v>
      </c>
      <c r="U155" s="571">
        <v>-1.4204000000000001</v>
      </c>
      <c r="V155" s="571">
        <v>26.396488000000002</v>
      </c>
      <c r="W155" s="571">
        <v>26.393445</v>
      </c>
      <c r="X155" s="571">
        <v>32.914525322843076</v>
      </c>
      <c r="Y155" s="571">
        <v>32.908696335751898</v>
      </c>
      <c r="Z155" s="571">
        <v>1.9120999999999999</v>
      </c>
      <c r="AA155" s="42">
        <v>6.3712339994805136</v>
      </c>
      <c r="AB155" s="42">
        <v>75.480038388663587</v>
      </c>
      <c r="AC155" s="42">
        <v>4.2124140100000006E-2</v>
      </c>
      <c r="AD155" s="6">
        <v>6.9599999999999995E-2</v>
      </c>
      <c r="AE155" s="42">
        <v>90.024500000000003</v>
      </c>
      <c r="AF155" s="6">
        <v>4.5462999999999996</v>
      </c>
      <c r="AG155" s="42">
        <v>3.5821999999999998</v>
      </c>
      <c r="AH155" s="6">
        <v>0.2162</v>
      </c>
      <c r="AI155" s="42">
        <v>6.3701999999999995E-2</v>
      </c>
      <c r="AJ155" s="42">
        <v>98.7</v>
      </c>
      <c r="AK155" s="42">
        <v>220.1</v>
      </c>
      <c r="AL155" s="53">
        <v>32.900300000000001</v>
      </c>
      <c r="AM155" s="504" t="s">
        <v>154</v>
      </c>
      <c r="AN155" s="505"/>
      <c r="AO155" s="509">
        <v>-1.5</v>
      </c>
      <c r="AP155" s="510">
        <v>6.3940000000000001</v>
      </c>
      <c r="AQ155" s="504" t="s">
        <v>154</v>
      </c>
      <c r="AR155" s="508" t="s">
        <v>154</v>
      </c>
      <c r="AS155" s="512">
        <v>15.39079565182376</v>
      </c>
      <c r="AT155" s="502"/>
      <c r="AU155" s="512">
        <v>32.554582760604738</v>
      </c>
      <c r="AV155" s="502"/>
      <c r="AW155" s="574">
        <v>1.8139365517241381</v>
      </c>
      <c r="AX155" s="502"/>
      <c r="AY155" s="511"/>
      <c r="AZ155" s="513" t="s">
        <v>154</v>
      </c>
      <c r="BA155" s="515" t="s">
        <v>154</v>
      </c>
      <c r="BB155" s="513" t="s">
        <v>154</v>
      </c>
      <c r="BD155" s="512">
        <v>2213.1996026935103</v>
      </c>
      <c r="BE155" s="504" t="s">
        <v>154</v>
      </c>
      <c r="BF155" s="57"/>
      <c r="BG155" s="513">
        <v>2266.0249006384574</v>
      </c>
      <c r="BI155" s="514" t="s">
        <v>154</v>
      </c>
    </row>
    <row r="156" spans="1:61" ht="15.75" customHeight="1">
      <c r="A156" s="51" t="s">
        <v>769</v>
      </c>
      <c r="B156" s="51">
        <v>7</v>
      </c>
      <c r="C156" s="51" t="s">
        <v>152</v>
      </c>
      <c r="D156" s="51" t="s">
        <v>171</v>
      </c>
      <c r="E156" s="52">
        <v>74</v>
      </c>
      <c r="F156" s="52">
        <v>29.960000000000377</v>
      </c>
      <c r="G156" s="52" t="s">
        <v>68</v>
      </c>
      <c r="H156" s="52">
        <v>74.49933333333334</v>
      </c>
      <c r="I156" s="52">
        <v>135</v>
      </c>
      <c r="J156" s="52">
        <v>25.879999999999654</v>
      </c>
      <c r="K156" s="52" t="s">
        <v>69</v>
      </c>
      <c r="L156" s="53">
        <v>135.43133333333333</v>
      </c>
      <c r="M156" s="53">
        <v>-135.43133333333333</v>
      </c>
      <c r="N156" s="501">
        <v>156</v>
      </c>
      <c r="P156" s="6"/>
      <c r="Q156" s="6" t="s">
        <v>274</v>
      </c>
      <c r="R156" s="6">
        <v>16</v>
      </c>
      <c r="S156" s="42">
        <v>164.64</v>
      </c>
      <c r="T156" s="571">
        <v>-1.3958999999999999</v>
      </c>
      <c r="U156" s="571">
        <v>-1.3968</v>
      </c>
      <c r="V156" s="571">
        <v>26.207910000000002</v>
      </c>
      <c r="W156" s="571">
        <v>26.208132999999997</v>
      </c>
      <c r="X156" s="571">
        <v>32.642489110803389</v>
      </c>
      <c r="Y156" s="571">
        <v>32.643778175695118</v>
      </c>
      <c r="Z156" s="571">
        <v>1.9852000000000001</v>
      </c>
      <c r="AA156" s="42">
        <v>6.6746028146005569</v>
      </c>
      <c r="AB156" s="42">
        <v>78.976700002111755</v>
      </c>
      <c r="AC156" s="42">
        <v>4.0533423400000004E-2</v>
      </c>
      <c r="AD156" s="6">
        <v>6.6500000000000004E-2</v>
      </c>
      <c r="AE156" s="42">
        <v>89.951300000000003</v>
      </c>
      <c r="AF156" s="6">
        <v>4.5426000000000002</v>
      </c>
      <c r="AG156" s="42">
        <v>3.3658999999999999</v>
      </c>
      <c r="AH156" s="6">
        <v>0.2074</v>
      </c>
      <c r="AI156" s="42">
        <v>6.3701999999999995E-2</v>
      </c>
      <c r="AJ156" s="42">
        <v>98.69</v>
      </c>
      <c r="AK156" s="42">
        <v>222.09</v>
      </c>
      <c r="AL156" s="53">
        <v>32.636499999999998</v>
      </c>
      <c r="AM156" s="51">
        <v>2</v>
      </c>
      <c r="AN156" s="505"/>
      <c r="AO156" s="509">
        <v>-1.5</v>
      </c>
      <c r="AP156" s="510">
        <v>6.7969999999999997</v>
      </c>
      <c r="AQ156" s="504" t="s">
        <v>154</v>
      </c>
      <c r="AR156" s="508" t="s">
        <v>154</v>
      </c>
      <c r="AS156" s="512">
        <v>14.535213246271288</v>
      </c>
      <c r="AT156" s="502"/>
      <c r="AU156" s="512">
        <v>31.255142024005504</v>
      </c>
      <c r="AV156" s="502"/>
      <c r="AW156" s="574">
        <v>1.7592399999999999</v>
      </c>
      <c r="AX156" s="502"/>
      <c r="AY156" s="511"/>
      <c r="AZ156" s="513">
        <v>9.3096578598498431E-3</v>
      </c>
      <c r="BA156" s="515"/>
      <c r="BB156" s="513">
        <v>5.4405471266455951E-2</v>
      </c>
      <c r="BD156" s="512">
        <v>2191.337819724577</v>
      </c>
      <c r="BE156" s="504">
        <v>6</v>
      </c>
      <c r="BF156" s="57"/>
      <c r="BG156" s="513">
        <v>2245.3354601005985</v>
      </c>
      <c r="BH156" s="502">
        <v>6</v>
      </c>
      <c r="BI156" s="514" t="s">
        <v>154</v>
      </c>
    </row>
    <row r="157" spans="1:61" ht="15.75" customHeight="1">
      <c r="A157" s="51" t="s">
        <v>769</v>
      </c>
      <c r="B157" s="51">
        <v>7</v>
      </c>
      <c r="C157" s="51" t="s">
        <v>152</v>
      </c>
      <c r="D157" s="51" t="s">
        <v>171</v>
      </c>
      <c r="E157" s="52">
        <v>74</v>
      </c>
      <c r="F157" s="52">
        <v>29.960000000000377</v>
      </c>
      <c r="G157" s="52" t="s">
        <v>68</v>
      </c>
      <c r="H157" s="52">
        <v>74.49933333333334</v>
      </c>
      <c r="I157" s="52">
        <v>135</v>
      </c>
      <c r="J157" s="52">
        <v>25.879999999999654</v>
      </c>
      <c r="K157" s="52" t="s">
        <v>69</v>
      </c>
      <c r="L157" s="53">
        <v>135.43133333333333</v>
      </c>
      <c r="M157" s="53">
        <v>-135.43133333333333</v>
      </c>
      <c r="N157" s="501">
        <v>157</v>
      </c>
      <c r="P157" s="6"/>
      <c r="Q157" s="6" t="s">
        <v>274</v>
      </c>
      <c r="R157" s="6">
        <v>17</v>
      </c>
      <c r="S157" s="42">
        <v>133.23099999999999</v>
      </c>
      <c r="T157" s="571">
        <v>-1.3263</v>
      </c>
      <c r="U157" s="571">
        <v>-1.3282</v>
      </c>
      <c r="V157" s="571">
        <v>26.028995999999999</v>
      </c>
      <c r="W157" s="571">
        <v>26.029626999999998</v>
      </c>
      <c r="X157" s="571">
        <v>32.34089865920167</v>
      </c>
      <c r="Y157" s="571">
        <v>32.343816410274464</v>
      </c>
      <c r="Z157" s="571">
        <v>2.0688</v>
      </c>
      <c r="AA157" s="42">
        <v>7.0053228864840174</v>
      </c>
      <c r="AB157" s="42">
        <v>82.867786038267965</v>
      </c>
      <c r="AC157" s="42">
        <v>3.84602047E-2</v>
      </c>
      <c r="AD157" s="6">
        <v>6.25E-2</v>
      </c>
      <c r="AE157" s="42">
        <v>89.964399999999998</v>
      </c>
      <c r="AF157" s="6">
        <v>4.5431999999999997</v>
      </c>
      <c r="AG157" s="42">
        <v>3.4394999999999998</v>
      </c>
      <c r="AH157" s="6">
        <v>0.2104</v>
      </c>
      <c r="AI157" s="42">
        <v>6.3701999999999995E-2</v>
      </c>
      <c r="AJ157" s="42">
        <v>98.7</v>
      </c>
      <c r="AK157" s="42">
        <v>224.07</v>
      </c>
      <c r="AL157" s="53">
        <v>32.349600000000002</v>
      </c>
      <c r="AM157" s="504" t="s">
        <v>154</v>
      </c>
      <c r="AN157" s="505"/>
      <c r="AO157" s="509">
        <v>-1.3</v>
      </c>
      <c r="AP157" s="510">
        <v>7.0380000000000003</v>
      </c>
      <c r="AQ157" s="504" t="s">
        <v>154</v>
      </c>
      <c r="AR157" s="508" t="s">
        <v>154</v>
      </c>
      <c r="AS157" s="512">
        <v>13.21701896916988</v>
      </c>
      <c r="AT157" s="502"/>
      <c r="AU157" s="512">
        <v>28.794158012327561</v>
      </c>
      <c r="AV157" s="502"/>
      <c r="AW157" s="574">
        <v>1.6776924137931035</v>
      </c>
      <c r="AX157" s="502"/>
      <c r="AY157" s="511"/>
      <c r="AZ157" s="513">
        <v>1.1493832311330686E-2</v>
      </c>
      <c r="BA157" s="515">
        <v>6</v>
      </c>
      <c r="BB157" s="513">
        <v>3.4170309116077421E-2</v>
      </c>
      <c r="BD157" s="512">
        <v>2159.6697518792998</v>
      </c>
      <c r="BE157" s="504" t="s">
        <v>154</v>
      </c>
      <c r="BF157" s="57"/>
      <c r="BG157" s="513">
        <v>2226.0275000255051</v>
      </c>
      <c r="BI157" s="514" t="s">
        <v>154</v>
      </c>
    </row>
    <row r="158" spans="1:61" ht="15.75" customHeight="1">
      <c r="A158" s="51" t="s">
        <v>769</v>
      </c>
      <c r="B158" s="51">
        <v>7</v>
      </c>
      <c r="C158" s="51" t="s">
        <v>152</v>
      </c>
      <c r="D158" s="51" t="s">
        <v>171</v>
      </c>
      <c r="E158" s="52">
        <v>74</v>
      </c>
      <c r="F158" s="52">
        <v>29.960000000000377</v>
      </c>
      <c r="G158" s="52" t="s">
        <v>68</v>
      </c>
      <c r="H158" s="52">
        <v>74.49933333333334</v>
      </c>
      <c r="I158" s="52">
        <v>135</v>
      </c>
      <c r="J158" s="52">
        <v>25.879999999999654</v>
      </c>
      <c r="K158" s="52" t="s">
        <v>69</v>
      </c>
      <c r="L158" s="53">
        <v>135.43133333333333</v>
      </c>
      <c r="M158" s="53">
        <v>-135.43133333333333</v>
      </c>
      <c r="N158" s="501">
        <v>158</v>
      </c>
      <c r="P158" s="6"/>
      <c r="Q158" s="6" t="s">
        <v>274</v>
      </c>
      <c r="R158" s="6">
        <v>18</v>
      </c>
      <c r="S158" s="42">
        <v>100.479</v>
      </c>
      <c r="T158" s="571">
        <v>-0.63229999999999997</v>
      </c>
      <c r="U158" s="571">
        <v>-0.62229999999999996</v>
      </c>
      <c r="V158" s="571">
        <v>26.205192</v>
      </c>
      <c r="W158" s="571">
        <v>26.209340999999998</v>
      </c>
      <c r="X158" s="571">
        <v>31.857751476663463</v>
      </c>
      <c r="Y158" s="571">
        <v>31.852770870662418</v>
      </c>
      <c r="Z158" s="571">
        <v>2.1955</v>
      </c>
      <c r="AA158" s="42">
        <v>7.3708641268047437</v>
      </c>
      <c r="AB158" s="42">
        <v>88.522911029698363</v>
      </c>
      <c r="AC158" s="42">
        <v>4.6752566200000005E-2</v>
      </c>
      <c r="AD158" s="6">
        <v>7.8600000000000003E-2</v>
      </c>
      <c r="AE158" s="42">
        <v>89.943799999999996</v>
      </c>
      <c r="AF158" s="6">
        <v>4.5422000000000002</v>
      </c>
      <c r="AG158" s="42">
        <v>3.3197999999999999</v>
      </c>
      <c r="AH158" s="6">
        <v>0.20549999999999999</v>
      </c>
      <c r="AI158" s="42">
        <v>0.16369</v>
      </c>
      <c r="AJ158" s="42">
        <v>98.71</v>
      </c>
      <c r="AK158" s="42">
        <v>226.05</v>
      </c>
      <c r="AL158" s="53">
        <v>31.923200000000001</v>
      </c>
      <c r="AM158" s="51">
        <v>6</v>
      </c>
      <c r="AN158" s="505"/>
      <c r="AO158" s="509">
        <v>-0.7</v>
      </c>
      <c r="AP158" s="510">
        <v>7.2680000000000007</v>
      </c>
      <c r="AQ158" s="504">
        <v>36</v>
      </c>
      <c r="AR158" s="508" t="s">
        <v>1223</v>
      </c>
      <c r="AS158" s="512">
        <v>8.5259618617147002</v>
      </c>
      <c r="AT158" s="502"/>
      <c r="AU158" s="512">
        <v>17.452220053781225</v>
      </c>
      <c r="AV158" s="502"/>
      <c r="AW158" s="574">
        <v>1.3485186206896553</v>
      </c>
      <c r="AX158" s="502"/>
      <c r="AY158" s="511"/>
      <c r="AZ158" s="513">
        <v>2.1351473519318778E-2</v>
      </c>
      <c r="BA158" s="515">
        <v>6</v>
      </c>
      <c r="BB158" s="513">
        <v>5.2900237916906019E-2</v>
      </c>
      <c r="BD158" s="512">
        <v>2126.0487345795195</v>
      </c>
      <c r="BE158" s="504" t="s">
        <v>154</v>
      </c>
      <c r="BF158" s="57"/>
      <c r="BG158" s="513">
        <v>2209.7125032767294</v>
      </c>
      <c r="BI158" s="514" t="s">
        <v>154</v>
      </c>
    </row>
    <row r="159" spans="1:61" ht="15.75" customHeight="1">
      <c r="A159" s="51" t="s">
        <v>769</v>
      </c>
      <c r="B159" s="51">
        <v>7</v>
      </c>
      <c r="C159" s="51" t="s">
        <v>152</v>
      </c>
      <c r="D159" s="51" t="s">
        <v>171</v>
      </c>
      <c r="E159" s="52">
        <v>74</v>
      </c>
      <c r="F159" s="52">
        <v>29.960000000000377</v>
      </c>
      <c r="G159" s="52" t="s">
        <v>68</v>
      </c>
      <c r="H159" s="52">
        <v>74.49933333333334</v>
      </c>
      <c r="I159" s="52">
        <v>135</v>
      </c>
      <c r="J159" s="52">
        <v>25.879999999999654</v>
      </c>
      <c r="K159" s="52" t="s">
        <v>69</v>
      </c>
      <c r="L159" s="53">
        <v>135.43133333333333</v>
      </c>
      <c r="M159" s="53">
        <v>-135.43133333333333</v>
      </c>
      <c r="N159" s="501">
        <v>159</v>
      </c>
      <c r="P159" s="6"/>
      <c r="Q159" s="6" t="s">
        <v>274</v>
      </c>
      <c r="R159" s="6">
        <v>19</v>
      </c>
      <c r="S159" s="42">
        <v>62.473999999999997</v>
      </c>
      <c r="T159" s="571">
        <v>1.0488</v>
      </c>
      <c r="U159" s="571">
        <v>1.1308</v>
      </c>
      <c r="V159" s="571">
        <v>26.677519</v>
      </c>
      <c r="W159" s="571">
        <v>26.720215</v>
      </c>
      <c r="X159" s="571">
        <v>30.779595168281745</v>
      </c>
      <c r="Y159" s="571">
        <v>30.752805806934504</v>
      </c>
      <c r="Z159" s="571">
        <v>2.3982999999999999</v>
      </c>
      <c r="AA159" s="42">
        <v>7.7685476494559316</v>
      </c>
      <c r="AB159" s="42">
        <v>96.769667587009707</v>
      </c>
      <c r="AC159" s="42">
        <v>0.23072236599999998</v>
      </c>
      <c r="AD159" s="6">
        <v>0.437</v>
      </c>
      <c r="AE159" s="42">
        <v>89.605999999999995</v>
      </c>
      <c r="AF159" s="6">
        <v>4.5252999999999997</v>
      </c>
      <c r="AG159" s="42">
        <v>2.9954000000000001</v>
      </c>
      <c r="AH159" s="6">
        <v>0.1923</v>
      </c>
      <c r="AI159" s="42">
        <v>1.6265000000000001</v>
      </c>
      <c r="AJ159" s="42">
        <v>98.71</v>
      </c>
      <c r="AK159" s="42">
        <v>228.03</v>
      </c>
      <c r="AL159" s="53">
        <v>30.8874</v>
      </c>
      <c r="AM159" s="504" t="s">
        <v>154</v>
      </c>
      <c r="AN159" s="505"/>
      <c r="AO159" s="509">
        <v>0.7</v>
      </c>
      <c r="AP159" s="510">
        <v>8.0030000000000001</v>
      </c>
      <c r="AQ159" s="504" t="s">
        <v>154</v>
      </c>
      <c r="AR159" s="508" t="s">
        <v>154</v>
      </c>
      <c r="AS159" s="512">
        <v>1.8627271792591142</v>
      </c>
      <c r="AT159" s="502"/>
      <c r="AU159" s="512">
        <v>6.6878735930571294</v>
      </c>
      <c r="AV159" s="502"/>
      <c r="AW159" s="574">
        <v>0.86122206896551723</v>
      </c>
      <c r="AX159" s="502"/>
      <c r="AY159" s="511"/>
      <c r="AZ159" s="513">
        <v>0.17739290327863821</v>
      </c>
      <c r="BA159" s="515"/>
      <c r="BB159" s="513">
        <v>0.21684508496780727</v>
      </c>
      <c r="BD159" s="512">
        <v>2057.6984755982076</v>
      </c>
      <c r="BE159" s="504" t="s">
        <v>154</v>
      </c>
      <c r="BF159" s="57"/>
      <c r="BG159" s="513">
        <v>2170.2006831853942</v>
      </c>
      <c r="BI159" s="514" t="s">
        <v>154</v>
      </c>
    </row>
    <row r="160" spans="1:61" ht="15.75" customHeight="1">
      <c r="A160" s="51" t="s">
        <v>769</v>
      </c>
      <c r="B160" s="51">
        <v>7</v>
      </c>
      <c r="C160" s="51" t="s">
        <v>152</v>
      </c>
      <c r="D160" s="51" t="s">
        <v>171</v>
      </c>
      <c r="E160" s="52">
        <v>74</v>
      </c>
      <c r="F160" s="52">
        <v>29.960000000000377</v>
      </c>
      <c r="G160" s="52" t="s">
        <v>68</v>
      </c>
      <c r="H160" s="52">
        <v>74.49933333333334</v>
      </c>
      <c r="I160" s="52">
        <v>135</v>
      </c>
      <c r="J160" s="52">
        <v>25.879999999999654</v>
      </c>
      <c r="K160" s="52" t="s">
        <v>69</v>
      </c>
      <c r="L160" s="53">
        <v>135.43133333333333</v>
      </c>
      <c r="M160" s="53">
        <v>-135.43133333333333</v>
      </c>
      <c r="N160" s="501">
        <v>160</v>
      </c>
      <c r="P160" s="6"/>
      <c r="Q160" s="6" t="s">
        <v>274</v>
      </c>
      <c r="R160" s="6">
        <v>20</v>
      </c>
      <c r="S160" s="42">
        <v>54.93</v>
      </c>
      <c r="T160" s="571">
        <v>1.5731999999999999</v>
      </c>
      <c r="U160" s="571">
        <v>1.5768</v>
      </c>
      <c r="V160" s="571">
        <v>26.850877000000001</v>
      </c>
      <c r="W160" s="571">
        <v>26.852309999999999</v>
      </c>
      <c r="X160" s="571">
        <v>30.488583730454621</v>
      </c>
      <c r="Y160" s="571">
        <v>30.486882858309066</v>
      </c>
      <c r="Z160" s="571">
        <v>2.4262999999999999</v>
      </c>
      <c r="AA160" s="42">
        <v>7.7946716397868423</v>
      </c>
      <c r="AB160" s="42">
        <v>98.215244321195314</v>
      </c>
      <c r="AC160" s="42">
        <v>0.33519944800000001</v>
      </c>
      <c r="AD160" s="6">
        <v>0.64059999999999995</v>
      </c>
      <c r="AE160" s="42">
        <v>89.378900000000002</v>
      </c>
      <c r="AF160" s="6">
        <v>4.5138999999999996</v>
      </c>
      <c r="AG160" s="42">
        <v>2.8780000000000001</v>
      </c>
      <c r="AH160" s="6">
        <v>0.18740000000000001</v>
      </c>
      <c r="AI160" s="42">
        <v>2.7940999999999998</v>
      </c>
      <c r="AJ160" s="42">
        <v>98.71</v>
      </c>
      <c r="AK160" s="42">
        <v>233.98</v>
      </c>
      <c r="AL160" s="53">
        <v>30.482299999999999</v>
      </c>
      <c r="AM160" s="504" t="s">
        <v>154</v>
      </c>
      <c r="AN160" s="505"/>
      <c r="AO160" s="509" t="s">
        <v>154</v>
      </c>
      <c r="AP160" s="510" t="s">
        <v>154</v>
      </c>
      <c r="AQ160" s="504" t="s">
        <v>154</v>
      </c>
      <c r="AR160" s="508"/>
      <c r="AS160" s="512" t="s">
        <v>154</v>
      </c>
      <c r="AT160" s="502" t="s">
        <v>154</v>
      </c>
      <c r="AU160" s="512" t="s">
        <v>154</v>
      </c>
      <c r="AV160" s="502" t="s">
        <v>154</v>
      </c>
      <c r="AW160" s="574" t="s">
        <v>154</v>
      </c>
      <c r="AX160" s="502" t="s">
        <v>154</v>
      </c>
      <c r="AY160" s="511"/>
      <c r="AZ160" s="513" t="s">
        <v>154</v>
      </c>
      <c r="BA160" s="515" t="s">
        <v>154</v>
      </c>
      <c r="BB160" s="513" t="s">
        <v>154</v>
      </c>
      <c r="BD160" s="512" t="s">
        <v>154</v>
      </c>
      <c r="BE160" s="504" t="s">
        <v>154</v>
      </c>
      <c r="BF160" s="57"/>
      <c r="BG160" s="513" t="s">
        <v>154</v>
      </c>
      <c r="BI160" s="514" t="s">
        <v>154</v>
      </c>
    </row>
    <row r="161" spans="1:76" ht="15.75" customHeight="1">
      <c r="A161" s="51" t="s">
        <v>769</v>
      </c>
      <c r="B161" s="51">
        <v>7</v>
      </c>
      <c r="C161" s="51" t="s">
        <v>152</v>
      </c>
      <c r="D161" s="51" t="s">
        <v>171</v>
      </c>
      <c r="E161" s="52">
        <v>74</v>
      </c>
      <c r="F161" s="52">
        <v>29.960000000000377</v>
      </c>
      <c r="G161" s="52" t="s">
        <v>68</v>
      </c>
      <c r="H161" s="52">
        <v>74.49933333333334</v>
      </c>
      <c r="I161" s="52">
        <v>135</v>
      </c>
      <c r="J161" s="52">
        <v>25.879999999999654</v>
      </c>
      <c r="K161" s="52" t="s">
        <v>69</v>
      </c>
      <c r="L161" s="53">
        <v>135.43133333333333</v>
      </c>
      <c r="M161" s="53">
        <v>-135.43133333333333</v>
      </c>
      <c r="N161" s="501">
        <v>161</v>
      </c>
      <c r="P161" s="6"/>
      <c r="Q161" s="6" t="s">
        <v>274</v>
      </c>
      <c r="R161" s="6">
        <v>21</v>
      </c>
      <c r="S161" s="42">
        <v>54.945</v>
      </c>
      <c r="T161" s="571">
        <v>1.5674999999999999</v>
      </c>
      <c r="U161" s="571">
        <v>1.5696000000000001</v>
      </c>
      <c r="V161" s="571">
        <v>26.848984999999999</v>
      </c>
      <c r="W161" s="571">
        <v>26.851377999999997</v>
      </c>
      <c r="X161" s="571">
        <v>30.491740507022051</v>
      </c>
      <c r="Y161" s="571">
        <v>30.492694384257472</v>
      </c>
      <c r="Z161" s="571">
        <v>2.4262999999999999</v>
      </c>
      <c r="AA161" s="42">
        <v>7.7946716397868423</v>
      </c>
      <c r="AB161" s="42">
        <v>98.203054883076618</v>
      </c>
      <c r="AC161" s="42">
        <v>0.34146684099999997</v>
      </c>
      <c r="AD161" s="6">
        <v>0.65280000000000005</v>
      </c>
      <c r="AE161" s="42">
        <v>89.3827</v>
      </c>
      <c r="AF161" s="6">
        <v>4.5141</v>
      </c>
      <c r="AG161" s="42">
        <v>2.9586000000000001</v>
      </c>
      <c r="AH161" s="6">
        <v>0.1908</v>
      </c>
      <c r="AI161" s="42">
        <v>2.7940999999999998</v>
      </c>
      <c r="AJ161" s="42">
        <v>98.71</v>
      </c>
      <c r="AK161" s="42">
        <v>233.98</v>
      </c>
      <c r="AL161" s="53">
        <v>30.489100000000001</v>
      </c>
      <c r="AM161" s="504" t="s">
        <v>154</v>
      </c>
      <c r="AN161" s="505"/>
      <c r="AO161" s="509">
        <v>1.5</v>
      </c>
      <c r="AP161" s="510">
        <v>8.0169999999999995</v>
      </c>
      <c r="AQ161" s="504" t="s">
        <v>154</v>
      </c>
      <c r="AR161" s="508" t="s">
        <v>154</v>
      </c>
      <c r="AS161" s="512">
        <v>1.0106620584893722</v>
      </c>
      <c r="AT161" s="502"/>
      <c r="AU161" s="512">
        <v>5.3934958744142971</v>
      </c>
      <c r="AV161" s="502"/>
      <c r="AW161" s="574">
        <v>0.77669103448275867</v>
      </c>
      <c r="AX161" s="502"/>
      <c r="AY161" s="511"/>
      <c r="AZ161" s="513">
        <v>0.38367453268123008</v>
      </c>
      <c r="BA161" s="515">
        <v>6</v>
      </c>
      <c r="BB161" s="513">
        <v>0.47803886335097046</v>
      </c>
      <c r="BD161" s="512">
        <v>2026.8490773355916</v>
      </c>
      <c r="BE161" s="504" t="s">
        <v>154</v>
      </c>
      <c r="BF161" s="57"/>
      <c r="BG161" s="513">
        <v>2151.0886913584181</v>
      </c>
      <c r="BI161" s="514" t="s">
        <v>154</v>
      </c>
    </row>
    <row r="162" spans="1:76" ht="15.75" customHeight="1">
      <c r="A162" s="51" t="s">
        <v>769</v>
      </c>
      <c r="B162" s="51">
        <v>7</v>
      </c>
      <c r="C162" s="51" t="s">
        <v>152</v>
      </c>
      <c r="D162" s="51" t="s">
        <v>171</v>
      </c>
      <c r="E162" s="52">
        <v>74</v>
      </c>
      <c r="F162" s="52">
        <v>29.960000000000377</v>
      </c>
      <c r="G162" s="52" t="s">
        <v>68</v>
      </c>
      <c r="H162" s="52">
        <v>74.49933333333334</v>
      </c>
      <c r="I162" s="52">
        <v>135</v>
      </c>
      <c r="J162" s="52">
        <v>25.879999999999654</v>
      </c>
      <c r="K162" s="52" t="s">
        <v>69</v>
      </c>
      <c r="L162" s="53">
        <v>135.43133333333333</v>
      </c>
      <c r="M162" s="53">
        <v>-135.43133333333333</v>
      </c>
      <c r="N162" s="501">
        <v>162</v>
      </c>
      <c r="P162" s="6"/>
      <c r="Q162" s="6" t="s">
        <v>274</v>
      </c>
      <c r="R162" s="6">
        <v>22</v>
      </c>
      <c r="S162" s="42">
        <v>21.725000000000001</v>
      </c>
      <c r="T162" s="571">
        <v>-0.7389</v>
      </c>
      <c r="U162" s="571">
        <v>-0.74050000000000005</v>
      </c>
      <c r="V162" s="571">
        <v>23.408018000000002</v>
      </c>
      <c r="W162" s="571">
        <v>23.369584</v>
      </c>
      <c r="X162" s="571">
        <v>28.286130543692121</v>
      </c>
      <c r="Y162" s="571">
        <v>28.236762815301084</v>
      </c>
      <c r="Z162" s="571">
        <v>2.5103</v>
      </c>
      <c r="AA162" s="42">
        <v>9.0817477522983783</v>
      </c>
      <c r="AB162" s="42">
        <v>106.05521388542589</v>
      </c>
      <c r="AC162" s="42">
        <v>8.7876109000000008E-2</v>
      </c>
      <c r="AD162" s="6">
        <v>0.15870000000000001</v>
      </c>
      <c r="AE162" s="42">
        <v>89.786199999999994</v>
      </c>
      <c r="AF162" s="6">
        <v>4.5343</v>
      </c>
      <c r="AG162" s="42">
        <v>2.3166000000000002</v>
      </c>
      <c r="AH162" s="6">
        <v>0.16450000000000001</v>
      </c>
      <c r="AI162" s="42">
        <v>19.920999999999999</v>
      </c>
      <c r="AJ162" s="42">
        <v>98.71</v>
      </c>
      <c r="AK162" s="42">
        <v>235.97</v>
      </c>
      <c r="AL162" s="53">
        <v>28.157400000000003</v>
      </c>
      <c r="AM162" s="51">
        <v>6</v>
      </c>
      <c r="AN162" s="505"/>
      <c r="AO162" s="509">
        <v>-0.4</v>
      </c>
      <c r="AP162" s="510">
        <v>9.0109999999999992</v>
      </c>
      <c r="AQ162" s="504" t="s">
        <v>154</v>
      </c>
      <c r="AR162" s="508" t="s">
        <v>154</v>
      </c>
      <c r="AS162" s="512">
        <v>0</v>
      </c>
      <c r="AT162" s="502"/>
      <c r="AU162" s="512">
        <v>2.7542643771830209</v>
      </c>
      <c r="AV162" s="502"/>
      <c r="AW162" s="574">
        <v>0.54796000000000011</v>
      </c>
      <c r="AX162" s="502"/>
      <c r="AY162" s="511"/>
      <c r="AZ162" s="513">
        <v>8.7720841368886346E-2</v>
      </c>
      <c r="BA162" s="515">
        <v>6</v>
      </c>
      <c r="BB162" s="513">
        <v>7.7126669293367145E-2</v>
      </c>
      <c r="BD162" s="512">
        <v>1955.5045390492705</v>
      </c>
      <c r="BE162" s="504" t="s">
        <v>154</v>
      </c>
      <c r="BF162" s="57"/>
      <c r="BG162" s="513">
        <v>2046.7082560517547</v>
      </c>
      <c r="BI162" s="514" t="s">
        <v>154</v>
      </c>
    </row>
    <row r="163" spans="1:76" ht="15.75" customHeight="1">
      <c r="A163" s="51" t="s">
        <v>769</v>
      </c>
      <c r="B163" s="51">
        <v>7</v>
      </c>
      <c r="C163" s="51" t="s">
        <v>152</v>
      </c>
      <c r="D163" s="51" t="s">
        <v>171</v>
      </c>
      <c r="E163" s="52">
        <v>74</v>
      </c>
      <c r="F163" s="52">
        <v>29.960000000000377</v>
      </c>
      <c r="G163" s="52" t="s">
        <v>68</v>
      </c>
      <c r="H163" s="52">
        <v>74.49933333333334</v>
      </c>
      <c r="I163" s="52">
        <v>135</v>
      </c>
      <c r="J163" s="52">
        <v>25.879999999999654</v>
      </c>
      <c r="K163" s="52" t="s">
        <v>69</v>
      </c>
      <c r="L163" s="53">
        <v>135.43133333333333</v>
      </c>
      <c r="M163" s="53">
        <v>-135.43133333333333</v>
      </c>
      <c r="N163" s="501">
        <v>163</v>
      </c>
      <c r="P163" s="6"/>
      <c r="Q163" s="6" t="s">
        <v>275</v>
      </c>
      <c r="R163" s="6">
        <v>23</v>
      </c>
      <c r="S163" s="42">
        <v>5.5860000000000003</v>
      </c>
      <c r="T163" s="571">
        <v>-0.63819999999999999</v>
      </c>
      <c r="U163" s="571">
        <v>-0.64070000000000005</v>
      </c>
      <c r="V163" s="571">
        <v>21.886766000000001</v>
      </c>
      <c r="W163" s="571">
        <v>21.895387999999997</v>
      </c>
      <c r="X163" s="571">
        <v>26.201474806271534</v>
      </c>
      <c r="Y163" s="571">
        <v>26.21492705245603</v>
      </c>
      <c r="Z163" s="571">
        <v>2.4319999999999999</v>
      </c>
      <c r="AA163" s="42">
        <v>8.7274452636050359</v>
      </c>
      <c r="AB163" s="42">
        <v>100.70391234509646</v>
      </c>
      <c r="AC163" s="42">
        <v>5.74548712E-2</v>
      </c>
      <c r="AD163" s="6">
        <v>9.9500000000000005E-2</v>
      </c>
      <c r="AE163" s="42">
        <v>89.707400000000007</v>
      </c>
      <c r="AF163" s="6">
        <v>4.5304000000000002</v>
      </c>
      <c r="AG163" s="42">
        <v>2.0817999999999999</v>
      </c>
      <c r="AH163" s="6">
        <v>0.155</v>
      </c>
      <c r="AI163" s="42">
        <v>65.599000000000004</v>
      </c>
      <c r="AJ163" s="42">
        <v>98.71</v>
      </c>
      <c r="AK163" s="42">
        <v>237.95</v>
      </c>
      <c r="AL163" s="53">
        <v>26.212</v>
      </c>
      <c r="AM163" s="504" t="s">
        <v>154</v>
      </c>
      <c r="AN163" s="505"/>
      <c r="AO163" s="509" t="s">
        <v>154</v>
      </c>
      <c r="AP163" s="510" t="s">
        <v>154</v>
      </c>
      <c r="AQ163" s="504" t="s">
        <v>154</v>
      </c>
      <c r="AR163" s="508"/>
      <c r="AS163" s="512" t="s">
        <v>154</v>
      </c>
      <c r="AT163" s="502" t="s">
        <v>154</v>
      </c>
      <c r="AU163" s="512" t="s">
        <v>154</v>
      </c>
      <c r="AV163" s="502" t="s">
        <v>154</v>
      </c>
      <c r="AW163" s="574" t="s">
        <v>154</v>
      </c>
      <c r="AX163" s="502" t="s">
        <v>154</v>
      </c>
      <c r="AY163" s="511"/>
      <c r="AZ163" s="513" t="s">
        <v>154</v>
      </c>
      <c r="BA163" s="515" t="s">
        <v>154</v>
      </c>
      <c r="BB163" s="513" t="s">
        <v>154</v>
      </c>
      <c r="BD163" s="512" t="s">
        <v>154</v>
      </c>
      <c r="BE163" s="504" t="s">
        <v>154</v>
      </c>
      <c r="BF163" s="57"/>
      <c r="BG163" s="513" t="s">
        <v>154</v>
      </c>
      <c r="BI163" s="514" t="s">
        <v>154</v>
      </c>
    </row>
    <row r="164" spans="1:76" ht="15.75" customHeight="1">
      <c r="A164" s="51" t="s">
        <v>769</v>
      </c>
      <c r="B164" s="51">
        <v>7</v>
      </c>
      <c r="C164" s="51" t="s">
        <v>152</v>
      </c>
      <c r="D164" s="51" t="s">
        <v>171</v>
      </c>
      <c r="E164" s="52">
        <v>74</v>
      </c>
      <c r="F164" s="52">
        <v>29.960000000000377</v>
      </c>
      <c r="G164" s="52" t="s">
        <v>68</v>
      </c>
      <c r="H164" s="52">
        <v>74.49933333333334</v>
      </c>
      <c r="I164" s="52">
        <v>135</v>
      </c>
      <c r="J164" s="52">
        <v>25.879999999999654</v>
      </c>
      <c r="K164" s="52" t="s">
        <v>69</v>
      </c>
      <c r="L164" s="53">
        <v>135.43133333333333</v>
      </c>
      <c r="M164" s="53">
        <v>-135.43133333333333</v>
      </c>
      <c r="N164" s="501">
        <v>164</v>
      </c>
      <c r="P164" s="6"/>
      <c r="Q164" s="6" t="s">
        <v>275</v>
      </c>
      <c r="R164" s="6">
        <v>24</v>
      </c>
      <c r="S164" s="42">
        <v>5.5570000000000004</v>
      </c>
      <c r="T164" s="571">
        <v>-0.63880000000000003</v>
      </c>
      <c r="U164" s="571">
        <v>-0.64180000000000004</v>
      </c>
      <c r="V164" s="571">
        <v>21.889545999999999</v>
      </c>
      <c r="W164" s="571">
        <v>21.899038999999998</v>
      </c>
      <c r="X164" s="571">
        <v>26.205647506446326</v>
      </c>
      <c r="Y164" s="571">
        <v>26.220674555933279</v>
      </c>
      <c r="Z164" s="571">
        <v>2.4319999999999999</v>
      </c>
      <c r="AA164" s="42">
        <v>8.7274452636050359</v>
      </c>
      <c r="AB164" s="42">
        <v>100.70524240034835</v>
      </c>
      <c r="AC164" s="42">
        <v>6.0106579E-2</v>
      </c>
      <c r="AD164" s="6">
        <v>0.1046</v>
      </c>
      <c r="AE164" s="42">
        <v>89.707400000000007</v>
      </c>
      <c r="AF164" s="6">
        <v>4.5304000000000002</v>
      </c>
      <c r="AG164" s="42">
        <v>2.1716000000000002</v>
      </c>
      <c r="AH164" s="6">
        <v>0.15859999999999999</v>
      </c>
      <c r="AI164" s="42">
        <v>65.486999999999995</v>
      </c>
      <c r="AJ164" s="42">
        <v>75.260000000000005</v>
      </c>
      <c r="AK164" s="42">
        <v>237.95</v>
      </c>
      <c r="AL164" s="53">
        <v>26.241599999999998</v>
      </c>
      <c r="AM164" s="504" t="s">
        <v>154</v>
      </c>
      <c r="AN164" s="505"/>
      <c r="AO164" s="509">
        <v>-0.7</v>
      </c>
      <c r="AP164" s="510">
        <v>8.7110000000000003</v>
      </c>
      <c r="AQ164" s="504" t="s">
        <v>154</v>
      </c>
      <c r="AR164" s="508" t="s">
        <v>154</v>
      </c>
      <c r="AS164" s="512">
        <v>0</v>
      </c>
      <c r="AT164" s="502"/>
      <c r="AU164" s="512">
        <v>2.6585613926481808</v>
      </c>
      <c r="AV164" s="502"/>
      <c r="AW164" s="574">
        <v>0.49226896551724142</v>
      </c>
      <c r="AX164" s="502"/>
      <c r="AY164" s="511"/>
      <c r="AZ164" s="513">
        <v>5.1143022183362641E-2</v>
      </c>
      <c r="BA164" s="515">
        <v>6</v>
      </c>
      <c r="BB164" s="513">
        <v>3.2478000403953516E-2</v>
      </c>
      <c r="BD164" s="512">
        <v>1838.8278902333047</v>
      </c>
      <c r="BE164" s="504" t="s">
        <v>154</v>
      </c>
      <c r="BF164" s="57"/>
      <c r="BG164" s="513">
        <v>1900.656981323667</v>
      </c>
      <c r="BI164" s="514" t="s">
        <v>154</v>
      </c>
      <c r="BJ164" s="516">
        <v>-3.7799867783084755</v>
      </c>
      <c r="BK164" t="s">
        <v>154</v>
      </c>
    </row>
    <row r="165" spans="1:76" ht="15.75" customHeight="1">
      <c r="A165" s="51" t="s">
        <v>769</v>
      </c>
      <c r="B165" s="51">
        <v>8</v>
      </c>
      <c r="C165" s="51" t="s">
        <v>153</v>
      </c>
      <c r="D165" s="51" t="s">
        <v>172</v>
      </c>
      <c r="E165" s="52">
        <v>74</v>
      </c>
      <c r="F165" s="52">
        <v>59.950000000000045</v>
      </c>
      <c r="G165" s="52" t="s">
        <v>68</v>
      </c>
      <c r="H165" s="52">
        <v>74.999166666666667</v>
      </c>
      <c r="I165" s="52">
        <v>139</v>
      </c>
      <c r="J165" s="52">
        <v>59.689999999999941</v>
      </c>
      <c r="K165" s="52" t="s">
        <v>69</v>
      </c>
      <c r="L165" s="53">
        <v>139.99483333333333</v>
      </c>
      <c r="M165" s="53">
        <v>-139.99483333333333</v>
      </c>
      <c r="N165" s="501">
        <v>165</v>
      </c>
      <c r="P165" s="6"/>
      <c r="Q165" s="6" t="s">
        <v>274</v>
      </c>
      <c r="R165" s="6">
        <v>1</v>
      </c>
      <c r="S165" s="42">
        <v>3685.41</v>
      </c>
      <c r="T165" s="571">
        <v>-0.26700000000000002</v>
      </c>
      <c r="U165" s="571">
        <v>-0.26650000000000001</v>
      </c>
      <c r="V165" s="571">
        <v>30.288224</v>
      </c>
      <c r="W165" s="571">
        <v>30.288063999999999</v>
      </c>
      <c r="X165" s="571">
        <v>34.956266983955359</v>
      </c>
      <c r="Y165" s="571">
        <v>34.955509613442871</v>
      </c>
      <c r="Z165" s="571">
        <v>1.4234</v>
      </c>
      <c r="AA165" s="42">
        <v>6.5353398837437933</v>
      </c>
      <c r="AB165" s="42">
        <v>80.996276888510181</v>
      </c>
      <c r="AC165" s="42">
        <v>2.8817864199999998E-2</v>
      </c>
      <c r="AD165" s="6">
        <v>4.3700000000000003E-2</v>
      </c>
      <c r="AE165" s="42">
        <v>90.128699999999995</v>
      </c>
      <c r="AF165" s="6">
        <v>4.5519999999999996</v>
      </c>
      <c r="AG165" s="42">
        <v>2.5421</v>
      </c>
      <c r="AH165" s="6">
        <v>0.17380000000000001</v>
      </c>
      <c r="AI165" s="42">
        <v>6.3701999999999995E-2</v>
      </c>
      <c r="AJ165" s="42">
        <v>8.74</v>
      </c>
      <c r="AK165" s="42">
        <v>9.9145000000000003</v>
      </c>
      <c r="AL165" s="53">
        <v>34.956400000000002</v>
      </c>
      <c r="AM165" s="504" t="s">
        <v>154</v>
      </c>
      <c r="AN165" s="505"/>
      <c r="AO165" s="509">
        <v>-0.7</v>
      </c>
      <c r="AP165" s="510">
        <v>6.5235000000000003</v>
      </c>
      <c r="AQ165" s="504">
        <v>6</v>
      </c>
      <c r="AR165" s="508" t="s">
        <v>154</v>
      </c>
      <c r="AS165" s="512">
        <v>15.103621330491958</v>
      </c>
      <c r="AT165" s="502"/>
      <c r="AU165" s="512">
        <v>14.01122702175328</v>
      </c>
      <c r="AV165" s="502"/>
      <c r="AW165" s="574">
        <v>1.0144823773324119</v>
      </c>
      <c r="AX165" s="502"/>
      <c r="AY165" s="511"/>
      <c r="AZ165" s="513" t="s">
        <v>154</v>
      </c>
      <c r="BA165" s="515" t="s">
        <v>154</v>
      </c>
      <c r="BB165" s="513" t="s">
        <v>154</v>
      </c>
      <c r="BD165" s="512">
        <v>2150.7405297100895</v>
      </c>
      <c r="BE165" s="504">
        <v>6</v>
      </c>
      <c r="BF165" s="57"/>
      <c r="BG165" s="513">
        <v>2306.7186628345912</v>
      </c>
      <c r="BH165" s="502">
        <v>6</v>
      </c>
      <c r="BI165" s="514" t="s">
        <v>154</v>
      </c>
      <c r="BJ165" s="516">
        <v>0.26663692841244596</v>
      </c>
      <c r="BK165" t="s">
        <v>154</v>
      </c>
      <c r="BX165" s="503"/>
    </row>
    <row r="166" spans="1:76" ht="15.75" customHeight="1">
      <c r="A166" s="51" t="s">
        <v>769</v>
      </c>
      <c r="B166" s="51">
        <v>8</v>
      </c>
      <c r="C166" s="51" t="s">
        <v>153</v>
      </c>
      <c r="D166" s="51" t="s">
        <v>172</v>
      </c>
      <c r="E166" s="52">
        <v>74</v>
      </c>
      <c r="F166" s="52">
        <v>59.950000000000045</v>
      </c>
      <c r="G166" s="52" t="s">
        <v>68</v>
      </c>
      <c r="H166" s="52">
        <v>74.999166666666667</v>
      </c>
      <c r="I166" s="52">
        <v>139</v>
      </c>
      <c r="J166" s="52">
        <v>59.689999999999941</v>
      </c>
      <c r="K166" s="52" t="s">
        <v>69</v>
      </c>
      <c r="L166" s="53">
        <v>139.99483333333333</v>
      </c>
      <c r="M166" s="53">
        <v>-139.99483333333333</v>
      </c>
      <c r="N166" s="501">
        <v>166</v>
      </c>
      <c r="P166" s="6"/>
      <c r="Q166" s="6" t="s">
        <v>274</v>
      </c>
      <c r="R166" s="6">
        <v>2</v>
      </c>
      <c r="S166" s="42">
        <v>3056.3780000000002</v>
      </c>
      <c r="T166" s="571">
        <v>-0.32479999999999998</v>
      </c>
      <c r="U166" s="571">
        <v>-0.32440000000000002</v>
      </c>
      <c r="V166" s="571">
        <v>30.008741000000001</v>
      </c>
      <c r="W166" s="571">
        <v>30.008633</v>
      </c>
      <c r="X166" s="571">
        <v>34.956237380946575</v>
      </c>
      <c r="Y166" s="571">
        <v>34.955653042834157</v>
      </c>
      <c r="Z166" s="571">
        <v>1.5021</v>
      </c>
      <c r="AA166" s="42">
        <v>6.5214951992074974</v>
      </c>
      <c r="AB166" s="42">
        <v>80.70227403583381</v>
      </c>
      <c r="AC166" s="42">
        <v>2.9782354899999999E-2</v>
      </c>
      <c r="AD166" s="6">
        <v>4.5600000000000002E-2</v>
      </c>
      <c r="AE166" s="42">
        <v>90.171800000000005</v>
      </c>
      <c r="AF166" s="6">
        <v>4.5541</v>
      </c>
      <c r="AG166" s="42">
        <v>2.5051999999999999</v>
      </c>
      <c r="AH166" s="6">
        <v>0.17230000000000001</v>
      </c>
      <c r="AI166" s="42">
        <v>6.3701999999999995E-2</v>
      </c>
      <c r="AJ166" s="42">
        <v>98.69</v>
      </c>
      <c r="AK166" s="42">
        <v>9.9145000000000003</v>
      </c>
      <c r="AL166" s="53">
        <v>34.956499999999998</v>
      </c>
      <c r="AM166" s="504" t="s">
        <v>154</v>
      </c>
      <c r="AN166" s="505"/>
      <c r="AO166" s="509">
        <v>-0.7</v>
      </c>
      <c r="AP166" s="510">
        <v>6.5289999999999999</v>
      </c>
      <c r="AQ166" s="504" t="s">
        <v>154</v>
      </c>
      <c r="AR166" s="508" t="s">
        <v>154</v>
      </c>
      <c r="AS166" s="512">
        <v>15.114996875485822</v>
      </c>
      <c r="AT166" s="502"/>
      <c r="AU166" s="512">
        <v>14.033794339600746</v>
      </c>
      <c r="AV166" s="502"/>
      <c r="AW166" s="574">
        <v>1.0144823773324119</v>
      </c>
      <c r="AX166" s="502"/>
      <c r="AY166" s="511"/>
      <c r="AZ166" s="513" t="s">
        <v>154</v>
      </c>
      <c r="BA166" s="515" t="s">
        <v>154</v>
      </c>
      <c r="BB166" s="513" t="s">
        <v>154</v>
      </c>
      <c r="BD166" s="512">
        <v>2150.3323321092298</v>
      </c>
      <c r="BE166" s="504" t="s">
        <v>154</v>
      </c>
      <c r="BF166" s="57"/>
      <c r="BG166" s="513">
        <v>2308.2038652103965</v>
      </c>
      <c r="BI166" s="514" t="s">
        <v>154</v>
      </c>
    </row>
    <row r="167" spans="1:76" ht="15.75" customHeight="1">
      <c r="A167" s="51" t="s">
        <v>769</v>
      </c>
      <c r="B167" s="51">
        <v>8</v>
      </c>
      <c r="C167" s="51" t="s">
        <v>153</v>
      </c>
      <c r="D167" s="51" t="s">
        <v>172</v>
      </c>
      <c r="E167" s="52">
        <v>74</v>
      </c>
      <c r="F167" s="52">
        <v>59.950000000000045</v>
      </c>
      <c r="G167" s="52" t="s">
        <v>68</v>
      </c>
      <c r="H167" s="52">
        <v>74.999166666666667</v>
      </c>
      <c r="I167" s="52">
        <v>139</v>
      </c>
      <c r="J167" s="52">
        <v>59.689999999999941</v>
      </c>
      <c r="K167" s="52" t="s">
        <v>69</v>
      </c>
      <c r="L167" s="53">
        <v>139.99483333333333</v>
      </c>
      <c r="M167" s="53">
        <v>-139.99483333333333</v>
      </c>
      <c r="N167" s="501">
        <v>167</v>
      </c>
      <c r="P167" s="6"/>
      <c r="Q167" s="6" t="s">
        <v>274</v>
      </c>
      <c r="R167" s="6">
        <v>3</v>
      </c>
      <c r="S167" s="42">
        <v>2544.366</v>
      </c>
      <c r="T167" s="571">
        <v>-0.37780000000000002</v>
      </c>
      <c r="U167" s="571">
        <v>-0.37740000000000001</v>
      </c>
      <c r="V167" s="571">
        <v>29.765082</v>
      </c>
      <c r="W167" s="571">
        <v>29.764982</v>
      </c>
      <c r="X167" s="571">
        <v>34.952681599245274</v>
      </c>
      <c r="Y167" s="571">
        <v>34.952104068956878</v>
      </c>
      <c r="Z167" s="571">
        <v>1.5838000000000001</v>
      </c>
      <c r="AA167" s="42">
        <v>6.5863777645677706</v>
      </c>
      <c r="AB167" s="42">
        <v>81.389840698066678</v>
      </c>
      <c r="AC167" s="42">
        <v>2.9203865799999999E-2</v>
      </c>
      <c r="AD167" s="6">
        <v>4.4499999999999998E-2</v>
      </c>
      <c r="AE167" s="42">
        <v>90.2</v>
      </c>
      <c r="AF167" s="6">
        <v>4.5556000000000001</v>
      </c>
      <c r="AG167" s="42">
        <v>2.4407999999999999</v>
      </c>
      <c r="AH167" s="6">
        <v>0.1696</v>
      </c>
      <c r="AI167" s="42">
        <v>6.3701999999999995E-2</v>
      </c>
      <c r="AJ167" s="42">
        <v>98.69</v>
      </c>
      <c r="AK167" s="42">
        <v>9.9145000000000003</v>
      </c>
      <c r="AL167" s="53">
        <v>34.953000000000003</v>
      </c>
      <c r="AM167" s="504" t="s">
        <v>154</v>
      </c>
      <c r="AN167" s="505"/>
      <c r="AO167" s="509">
        <v>-0.7</v>
      </c>
      <c r="AP167" s="510">
        <v>6.5910000000000002</v>
      </c>
      <c r="AQ167" s="504" t="s">
        <v>154</v>
      </c>
      <c r="AR167" s="508" t="s">
        <v>154</v>
      </c>
      <c r="AS167" s="512">
        <v>15.029138596968611</v>
      </c>
      <c r="AT167" s="502"/>
      <c r="AU167" s="512">
        <v>13.100273704454624</v>
      </c>
      <c r="AV167" s="502"/>
      <c r="AW167" s="574">
        <v>1.0094996544574981</v>
      </c>
      <c r="AX167" s="502"/>
      <c r="AY167" s="511"/>
      <c r="AZ167" s="513" t="s">
        <v>154</v>
      </c>
      <c r="BA167" s="515" t="s">
        <v>154</v>
      </c>
      <c r="BB167" s="513" t="s">
        <v>154</v>
      </c>
      <c r="BD167" s="512">
        <v>2147.3609772297368</v>
      </c>
      <c r="BE167" s="504" t="s">
        <v>154</v>
      </c>
      <c r="BF167" s="57"/>
      <c r="BG167" s="513">
        <v>2304.2367022692119</v>
      </c>
      <c r="BI167" s="514" t="s">
        <v>154</v>
      </c>
      <c r="BJ167" s="516">
        <v>0.24389220993514862</v>
      </c>
      <c r="BK167" t="s">
        <v>154</v>
      </c>
    </row>
    <row r="168" spans="1:76" ht="15.75" customHeight="1">
      <c r="A168" s="51" t="s">
        <v>769</v>
      </c>
      <c r="B168" s="51">
        <v>8</v>
      </c>
      <c r="C168" s="51" t="s">
        <v>153</v>
      </c>
      <c r="D168" s="51" t="s">
        <v>172</v>
      </c>
      <c r="E168" s="52">
        <v>74</v>
      </c>
      <c r="F168" s="52">
        <v>59.950000000000045</v>
      </c>
      <c r="G168" s="52" t="s">
        <v>68</v>
      </c>
      <c r="H168" s="52">
        <v>74.999166666666667</v>
      </c>
      <c r="I168" s="52">
        <v>139</v>
      </c>
      <c r="J168" s="52">
        <v>59.689999999999941</v>
      </c>
      <c r="K168" s="52" t="s">
        <v>69</v>
      </c>
      <c r="L168" s="53">
        <v>139.99483333333333</v>
      </c>
      <c r="M168" s="53">
        <v>-139.99483333333333</v>
      </c>
      <c r="N168" s="501">
        <v>168</v>
      </c>
      <c r="P168" s="6"/>
      <c r="Q168" s="6" t="s">
        <v>274</v>
      </c>
      <c r="R168" s="6">
        <v>4</v>
      </c>
      <c r="S168" s="42">
        <v>2033.5989999999999</v>
      </c>
      <c r="T168" s="571">
        <v>-0.40560000000000002</v>
      </c>
      <c r="U168" s="571">
        <v>-0.40500000000000003</v>
      </c>
      <c r="V168" s="571">
        <v>29.530056999999999</v>
      </c>
      <c r="W168" s="571">
        <v>29.529996999999998</v>
      </c>
      <c r="X168" s="571">
        <v>34.941541946496429</v>
      </c>
      <c r="Y168" s="571">
        <v>34.940788951345787</v>
      </c>
      <c r="Z168" s="571">
        <v>1.6832</v>
      </c>
      <c r="AA168" s="42">
        <v>6.7044847534490328</v>
      </c>
      <c r="AB168" s="42">
        <v>82.782355074616547</v>
      </c>
      <c r="AC168" s="42">
        <v>2.9107365399999998E-2</v>
      </c>
      <c r="AD168" s="6">
        <v>4.4299999999999999E-2</v>
      </c>
      <c r="AE168" s="42">
        <v>90.218800000000002</v>
      </c>
      <c r="AF168" s="6">
        <v>4.5564999999999998</v>
      </c>
      <c r="AG168" s="42">
        <v>2.5051999999999999</v>
      </c>
      <c r="AH168" s="6">
        <v>0.17230000000000001</v>
      </c>
      <c r="AI168" s="42">
        <v>6.3701999999999995E-2</v>
      </c>
      <c r="AJ168" s="42">
        <v>98.69</v>
      </c>
      <c r="AK168" s="42">
        <v>9.9145000000000003</v>
      </c>
      <c r="AL168" s="53">
        <v>34.938500000000005</v>
      </c>
      <c r="AM168" s="51">
        <v>6</v>
      </c>
      <c r="AN168" s="505"/>
      <c r="AO168" s="509">
        <v>-0.7</v>
      </c>
      <c r="AP168" s="510">
        <v>6.7060000000000004</v>
      </c>
      <c r="AQ168" s="504" t="s">
        <v>154</v>
      </c>
      <c r="AR168" s="508" t="s">
        <v>154</v>
      </c>
      <c r="AS168" s="512">
        <v>14.694002845250305</v>
      </c>
      <c r="AT168" s="502"/>
      <c r="AU168" s="512">
        <v>11.519393655159043</v>
      </c>
      <c r="AV168" s="502"/>
      <c r="AW168" s="574">
        <v>0.98458604008293005</v>
      </c>
      <c r="AX168" s="502"/>
      <c r="AY168" s="511"/>
      <c r="AZ168" s="513" t="s">
        <v>154</v>
      </c>
      <c r="BA168" s="515" t="s">
        <v>154</v>
      </c>
      <c r="BB168" s="513" t="s">
        <v>154</v>
      </c>
      <c r="BD168" s="512">
        <v>2146.4769153668958</v>
      </c>
      <c r="BE168" s="504" t="s">
        <v>154</v>
      </c>
      <c r="BF168" s="57"/>
      <c r="BG168" s="513">
        <v>2304.841850092178</v>
      </c>
      <c r="BI168" s="514" t="s">
        <v>154</v>
      </c>
    </row>
    <row r="169" spans="1:76" ht="15.75" customHeight="1">
      <c r="A169" s="51" t="s">
        <v>769</v>
      </c>
      <c r="B169" s="51">
        <v>8</v>
      </c>
      <c r="C169" s="51" t="s">
        <v>153</v>
      </c>
      <c r="D169" s="51" t="s">
        <v>172</v>
      </c>
      <c r="E169" s="52">
        <v>74</v>
      </c>
      <c r="F169" s="52">
        <v>59.950000000000045</v>
      </c>
      <c r="G169" s="52" t="s">
        <v>68</v>
      </c>
      <c r="H169" s="52">
        <v>74.999166666666667</v>
      </c>
      <c r="I169" s="52">
        <v>139</v>
      </c>
      <c r="J169" s="52">
        <v>59.689999999999941</v>
      </c>
      <c r="K169" s="52" t="s">
        <v>69</v>
      </c>
      <c r="L169" s="53">
        <v>139.99483333333333</v>
      </c>
      <c r="M169" s="53">
        <v>-139.99483333333333</v>
      </c>
      <c r="N169" s="501">
        <v>169</v>
      </c>
      <c r="P169" s="6"/>
      <c r="Q169" s="6" t="s">
        <v>274</v>
      </c>
      <c r="R169" s="6">
        <v>5</v>
      </c>
      <c r="S169" s="42">
        <v>1523.9380000000001</v>
      </c>
      <c r="T169" s="571">
        <v>-0.29149999999999998</v>
      </c>
      <c r="U169" s="571">
        <v>-0.29089999999999999</v>
      </c>
      <c r="V169" s="571">
        <v>29.396032000000002</v>
      </c>
      <c r="W169" s="571">
        <v>29.396197999999998</v>
      </c>
      <c r="X169" s="571">
        <v>34.913152588629337</v>
      </c>
      <c r="Y169" s="571">
        <v>34.912695171262591</v>
      </c>
      <c r="Z169" s="571">
        <v>1.8032999999999999</v>
      </c>
      <c r="AA169" s="42">
        <v>6.8489953642286654</v>
      </c>
      <c r="AB169" s="42">
        <v>84.803392307368114</v>
      </c>
      <c r="AC169" s="42">
        <v>2.88661144E-2</v>
      </c>
      <c r="AD169" s="6">
        <v>4.3799999999999999E-2</v>
      </c>
      <c r="AE169" s="42">
        <v>90.220600000000005</v>
      </c>
      <c r="AF169" s="6">
        <v>4.5566000000000004</v>
      </c>
      <c r="AG169" s="42">
        <v>2.5743</v>
      </c>
      <c r="AH169" s="6">
        <v>0.17510000000000001</v>
      </c>
      <c r="AI169" s="42">
        <v>6.3701999999999995E-2</v>
      </c>
      <c r="AJ169" s="42">
        <v>98.69</v>
      </c>
      <c r="AK169" s="42">
        <v>9.9145000000000003</v>
      </c>
      <c r="AL169" s="53">
        <v>34.913499999999999</v>
      </c>
      <c r="AM169" s="504" t="s">
        <v>154</v>
      </c>
      <c r="AN169" s="505"/>
      <c r="AO169" s="509">
        <v>-0.5</v>
      </c>
      <c r="AP169" s="510">
        <v>6.8520000000000003</v>
      </c>
      <c r="AQ169" s="504" t="s">
        <v>154</v>
      </c>
      <c r="AR169" s="508" t="s">
        <v>154</v>
      </c>
      <c r="AS169" s="512">
        <v>13.834460591112485</v>
      </c>
      <c r="AT169" s="502"/>
      <c r="AU169" s="512">
        <v>8.87261869674089</v>
      </c>
      <c r="AV169" s="502"/>
      <c r="AW169" s="574">
        <v>0.92180373185901854</v>
      </c>
      <c r="AX169" s="502"/>
      <c r="AY169" s="511"/>
      <c r="AZ169" s="513" t="s">
        <v>154</v>
      </c>
      <c r="BA169" s="515" t="s">
        <v>154</v>
      </c>
      <c r="BB169" s="513" t="s">
        <v>154</v>
      </c>
      <c r="BD169" s="512">
        <v>2144.3896025327349</v>
      </c>
      <c r="BE169" s="504" t="s">
        <v>154</v>
      </c>
      <c r="BF169" s="57"/>
      <c r="BG169" s="513">
        <v>2302.8786913231665</v>
      </c>
      <c r="BI169" s="514" t="s">
        <v>154</v>
      </c>
      <c r="BJ169" s="516">
        <v>0.22708052723927841</v>
      </c>
      <c r="BK169" t="s">
        <v>154</v>
      </c>
    </row>
    <row r="170" spans="1:76" ht="15.75" customHeight="1">
      <c r="A170" s="51" t="s">
        <v>769</v>
      </c>
      <c r="B170" s="51">
        <v>8</v>
      </c>
      <c r="C170" s="51" t="s">
        <v>153</v>
      </c>
      <c r="D170" s="51" t="s">
        <v>172</v>
      </c>
      <c r="E170" s="52">
        <v>74</v>
      </c>
      <c r="F170" s="52">
        <v>59.950000000000045</v>
      </c>
      <c r="G170" s="52" t="s">
        <v>68</v>
      </c>
      <c r="H170" s="52">
        <v>74.999166666666667</v>
      </c>
      <c r="I170" s="52">
        <v>139</v>
      </c>
      <c r="J170" s="52">
        <v>59.689999999999941</v>
      </c>
      <c r="K170" s="52" t="s">
        <v>69</v>
      </c>
      <c r="L170" s="53">
        <v>139.99483333333333</v>
      </c>
      <c r="M170" s="53">
        <v>-139.99483333333333</v>
      </c>
      <c r="N170" s="501">
        <v>170</v>
      </c>
      <c r="P170" s="6"/>
      <c r="Q170" s="6" t="s">
        <v>274</v>
      </c>
      <c r="R170" s="6">
        <v>6</v>
      </c>
      <c r="S170" s="42">
        <v>1015.677</v>
      </c>
      <c r="T170" s="571">
        <v>2.5399999999999999E-2</v>
      </c>
      <c r="U170" s="571">
        <v>2.5499999999999998E-2</v>
      </c>
      <c r="V170" s="571">
        <v>29.423294000000002</v>
      </c>
      <c r="W170" s="571">
        <v>29.423280999999999</v>
      </c>
      <c r="X170" s="571">
        <v>34.877516124813503</v>
      </c>
      <c r="Y170" s="571">
        <v>34.877386390868438</v>
      </c>
      <c r="Z170" s="571">
        <v>1.9169</v>
      </c>
      <c r="AA170" s="42">
        <v>6.8689843938304769</v>
      </c>
      <c r="AB170" s="42">
        <v>85.737019682829498</v>
      </c>
      <c r="AC170" s="42">
        <v>2.8673113599999998E-2</v>
      </c>
      <c r="AD170" s="6">
        <v>4.3400000000000001E-2</v>
      </c>
      <c r="AE170" s="42">
        <v>90.215000000000003</v>
      </c>
      <c r="AF170" s="6">
        <v>4.5563000000000002</v>
      </c>
      <c r="AG170" s="42">
        <v>2.5236000000000001</v>
      </c>
      <c r="AH170" s="6">
        <v>0.17299999999999999</v>
      </c>
      <c r="AI170" s="42">
        <v>6.3701999999999995E-2</v>
      </c>
      <c r="AJ170" s="42">
        <v>98.7</v>
      </c>
      <c r="AK170" s="42">
        <v>9.9145000000000003</v>
      </c>
      <c r="AL170" s="53">
        <v>34.878500000000003</v>
      </c>
      <c r="AM170" s="504" t="s">
        <v>154</v>
      </c>
      <c r="AN170" s="505"/>
      <c r="AO170" s="509">
        <v>-0.3</v>
      </c>
      <c r="AP170" s="510">
        <v>6.8769999999999998</v>
      </c>
      <c r="AQ170" s="504" t="s">
        <v>154</v>
      </c>
      <c r="AR170" s="508" t="s">
        <v>154</v>
      </c>
      <c r="AS170" s="512">
        <v>13.227222311371465</v>
      </c>
      <c r="AT170" s="502"/>
      <c r="AU170" s="512">
        <v>7.3665392461169183</v>
      </c>
      <c r="AV170" s="502"/>
      <c r="AW170" s="574">
        <v>0.87396959225984783</v>
      </c>
      <c r="AX170" s="502"/>
      <c r="AY170" s="511"/>
      <c r="AZ170" s="513" t="s">
        <v>154</v>
      </c>
      <c r="BA170" s="515" t="s">
        <v>154</v>
      </c>
      <c r="BB170" s="513" t="s">
        <v>154</v>
      </c>
      <c r="BD170" s="512">
        <v>2149.2847350675156</v>
      </c>
      <c r="BE170" s="504" t="s">
        <v>154</v>
      </c>
      <c r="BF170" s="57"/>
      <c r="BG170" s="513">
        <v>2300.0998010183557</v>
      </c>
      <c r="BI170" s="514" t="s">
        <v>154</v>
      </c>
      <c r="BJ170" s="516">
        <v>0.20730279820219244</v>
      </c>
      <c r="BK170" t="s">
        <v>154</v>
      </c>
    </row>
    <row r="171" spans="1:76" ht="15.75" customHeight="1">
      <c r="A171" s="51" t="s">
        <v>769</v>
      </c>
      <c r="B171" s="51">
        <v>8</v>
      </c>
      <c r="C171" s="51" t="s">
        <v>153</v>
      </c>
      <c r="D171" s="51" t="s">
        <v>172</v>
      </c>
      <c r="E171" s="52">
        <v>74</v>
      </c>
      <c r="F171" s="52">
        <v>59.950000000000045</v>
      </c>
      <c r="G171" s="52" t="s">
        <v>68</v>
      </c>
      <c r="H171" s="52">
        <v>74.999166666666667</v>
      </c>
      <c r="I171" s="52">
        <v>139</v>
      </c>
      <c r="J171" s="52">
        <v>59.689999999999941</v>
      </c>
      <c r="K171" s="52" t="s">
        <v>69</v>
      </c>
      <c r="L171" s="53">
        <v>139.99483333333333</v>
      </c>
      <c r="M171" s="53">
        <v>-139.99483333333333</v>
      </c>
      <c r="N171" s="501">
        <v>171</v>
      </c>
      <c r="P171" s="6"/>
      <c r="Q171" s="6" t="s">
        <v>274</v>
      </c>
      <c r="R171" s="6">
        <v>7</v>
      </c>
      <c r="S171" s="42">
        <v>812.81899999999996</v>
      </c>
      <c r="T171" s="571">
        <v>0.2833</v>
      </c>
      <c r="U171" s="571">
        <v>0.28370000000000001</v>
      </c>
      <c r="V171" s="571">
        <v>29.545221999999999</v>
      </c>
      <c r="W171" s="571">
        <v>29.545394999999999</v>
      </c>
      <c r="X171" s="571">
        <v>34.863363745275983</v>
      </c>
      <c r="Y171" s="571">
        <v>34.863140276224243</v>
      </c>
      <c r="Z171" s="571">
        <v>1.9635</v>
      </c>
      <c r="AA171" s="42">
        <v>6.8451960999052064</v>
      </c>
      <c r="AB171" s="42">
        <v>86.006498345327728</v>
      </c>
      <c r="AC171" s="42">
        <v>2.8914364599999999E-2</v>
      </c>
      <c r="AD171" s="6">
        <v>4.3900000000000002E-2</v>
      </c>
      <c r="AE171" s="42">
        <v>90.2</v>
      </c>
      <c r="AF171" s="6">
        <v>4.5556000000000001</v>
      </c>
      <c r="AG171" s="42">
        <v>2.5051999999999999</v>
      </c>
      <c r="AH171" s="6">
        <v>0.17230000000000001</v>
      </c>
      <c r="AI171" s="42">
        <v>6.3701999999999995E-2</v>
      </c>
      <c r="AJ171" s="42">
        <v>98.7</v>
      </c>
      <c r="AK171" s="42">
        <v>9.9145000000000003</v>
      </c>
      <c r="AL171" s="53">
        <v>34.8645</v>
      </c>
      <c r="AM171" s="504" t="s">
        <v>154</v>
      </c>
      <c r="AN171" s="505"/>
      <c r="AO171" s="509">
        <v>-0.1</v>
      </c>
      <c r="AP171" s="510">
        <v>6.8550000000000004</v>
      </c>
      <c r="AQ171" s="504" t="s">
        <v>154</v>
      </c>
      <c r="AR171" s="508" t="s">
        <v>154</v>
      </c>
      <c r="AS171" s="512">
        <v>13.123725421726453</v>
      </c>
      <c r="AT171" s="502"/>
      <c r="AU171" s="512">
        <v>7.1715358497528108</v>
      </c>
      <c r="AV171" s="502"/>
      <c r="AW171" s="574">
        <v>0.86500069108500333</v>
      </c>
      <c r="AX171" s="502"/>
      <c r="AY171" s="511"/>
      <c r="AZ171" s="513" t="s">
        <v>154</v>
      </c>
      <c r="BA171" s="515" t="s">
        <v>154</v>
      </c>
      <c r="BB171" s="513" t="s">
        <v>154</v>
      </c>
      <c r="BD171" s="512">
        <v>2151.1922820811151</v>
      </c>
      <c r="BE171" s="504" t="s">
        <v>154</v>
      </c>
      <c r="BF171" s="57"/>
      <c r="BG171" s="513">
        <v>2298.9810036583935</v>
      </c>
      <c r="BI171" s="514" t="s">
        <v>154</v>
      </c>
      <c r="BJ171" s="516">
        <v>0.23795917415372153</v>
      </c>
      <c r="BK171" t="s">
        <v>154</v>
      </c>
    </row>
    <row r="172" spans="1:76" ht="15.75" customHeight="1">
      <c r="A172" s="51" t="s">
        <v>769</v>
      </c>
      <c r="B172" s="51">
        <v>8</v>
      </c>
      <c r="C172" s="51" t="s">
        <v>153</v>
      </c>
      <c r="D172" s="51" t="s">
        <v>172</v>
      </c>
      <c r="E172" s="52">
        <v>74</v>
      </c>
      <c r="F172" s="52">
        <v>59.950000000000045</v>
      </c>
      <c r="G172" s="52" t="s">
        <v>68</v>
      </c>
      <c r="H172" s="52">
        <v>74.999166666666667</v>
      </c>
      <c r="I172" s="52">
        <v>139</v>
      </c>
      <c r="J172" s="52">
        <v>59.689999999999941</v>
      </c>
      <c r="K172" s="52" t="s">
        <v>69</v>
      </c>
      <c r="L172" s="53">
        <v>139.99483333333333</v>
      </c>
      <c r="M172" s="53">
        <v>-139.99483333333333</v>
      </c>
      <c r="N172" s="501">
        <v>172</v>
      </c>
      <c r="P172" s="6"/>
      <c r="Q172" s="6" t="s">
        <v>274</v>
      </c>
      <c r="R172" s="6">
        <v>8</v>
      </c>
      <c r="S172" s="42">
        <v>610.71500000000003</v>
      </c>
      <c r="T172" s="571">
        <v>0.65300000000000002</v>
      </c>
      <c r="U172" s="571">
        <v>0.65339999999999998</v>
      </c>
      <c r="V172" s="571">
        <v>29.766302</v>
      </c>
      <c r="W172" s="571">
        <v>29.766482</v>
      </c>
      <c r="X172" s="571">
        <v>34.853155895473918</v>
      </c>
      <c r="Y172" s="571">
        <v>34.852941538144222</v>
      </c>
      <c r="Z172" s="571">
        <v>2.0146999999999999</v>
      </c>
      <c r="AA172" s="42">
        <v>6.8068018242765067</v>
      </c>
      <c r="AB172" s="42">
        <v>86.339221161035198</v>
      </c>
      <c r="AC172" s="42">
        <v>2.9252115999999998E-2</v>
      </c>
      <c r="AD172" s="6">
        <v>4.4499999999999998E-2</v>
      </c>
      <c r="AE172" s="42">
        <v>90.162499999999994</v>
      </c>
      <c r="AF172" s="6">
        <v>4.5537000000000001</v>
      </c>
      <c r="AG172" s="42">
        <v>2.5743</v>
      </c>
      <c r="AH172" s="6">
        <v>0.17510000000000001</v>
      </c>
      <c r="AI172" s="42">
        <v>6.3701999999999995E-2</v>
      </c>
      <c r="AJ172" s="42">
        <v>98.7</v>
      </c>
      <c r="AK172" s="42">
        <v>9.9145000000000003</v>
      </c>
      <c r="AL172" s="53">
        <v>34.854700000000001</v>
      </c>
      <c r="AM172" s="504" t="s">
        <v>154</v>
      </c>
      <c r="AN172" s="505"/>
      <c r="AO172" s="509">
        <v>0.2</v>
      </c>
      <c r="AP172" s="510">
        <v>6.8040000000000003</v>
      </c>
      <c r="AQ172" s="504">
        <v>2</v>
      </c>
      <c r="AR172" s="508" t="s">
        <v>1243</v>
      </c>
      <c r="AS172" s="512">
        <v>12.930292002274161</v>
      </c>
      <c r="AT172" s="502"/>
      <c r="AU172" s="512">
        <v>6.8750367195703408</v>
      </c>
      <c r="AV172" s="502"/>
      <c r="AW172" s="574">
        <v>0.84407325501036612</v>
      </c>
      <c r="AX172" s="502"/>
      <c r="AY172" s="511"/>
      <c r="AZ172" s="513" t="s">
        <v>154</v>
      </c>
      <c r="BA172" s="515" t="s">
        <v>154</v>
      </c>
      <c r="BB172" s="513" t="s">
        <v>154</v>
      </c>
      <c r="BD172" s="512">
        <v>2156.1622712197927</v>
      </c>
      <c r="BE172" s="504" t="s">
        <v>154</v>
      </c>
      <c r="BF172" s="57"/>
      <c r="BG172" s="513">
        <v>2298.3529870237899</v>
      </c>
      <c r="BI172" s="514" t="s">
        <v>154</v>
      </c>
      <c r="BJ172" s="516">
        <v>0.22905820583308745</v>
      </c>
      <c r="BK172" t="s">
        <v>154</v>
      </c>
    </row>
    <row r="173" spans="1:76" ht="15.75" customHeight="1">
      <c r="A173" s="51" t="s">
        <v>769</v>
      </c>
      <c r="B173" s="51">
        <v>8</v>
      </c>
      <c r="C173" s="51" t="s">
        <v>153</v>
      </c>
      <c r="D173" s="51" t="s">
        <v>172</v>
      </c>
      <c r="E173" s="52">
        <v>74</v>
      </c>
      <c r="F173" s="52">
        <v>59.950000000000045</v>
      </c>
      <c r="G173" s="52" t="s">
        <v>68</v>
      </c>
      <c r="H173" s="52">
        <v>74.999166666666667</v>
      </c>
      <c r="I173" s="52">
        <v>139</v>
      </c>
      <c r="J173" s="52">
        <v>59.689999999999941</v>
      </c>
      <c r="K173" s="52" t="s">
        <v>69</v>
      </c>
      <c r="L173" s="53">
        <v>139.99483333333333</v>
      </c>
      <c r="M173" s="53">
        <v>-139.99483333333333</v>
      </c>
      <c r="N173" s="501">
        <v>173</v>
      </c>
      <c r="P173" s="6"/>
      <c r="Q173" s="6" t="s">
        <v>274</v>
      </c>
      <c r="R173" s="6">
        <v>9</v>
      </c>
      <c r="S173" s="42">
        <v>509.05099999999999</v>
      </c>
      <c r="T173" s="571">
        <v>0.76639999999999997</v>
      </c>
      <c r="U173" s="571">
        <v>0.76670000000000005</v>
      </c>
      <c r="V173" s="571">
        <v>29.80275</v>
      </c>
      <c r="W173" s="571">
        <v>29.803063999999999</v>
      </c>
      <c r="X173" s="571">
        <v>34.832481368199204</v>
      </c>
      <c r="Y173" s="571">
        <v>34.83255226099481</v>
      </c>
      <c r="Z173" s="571">
        <v>2.0202</v>
      </c>
      <c r="AA173" s="42">
        <v>6.7050828076791325</v>
      </c>
      <c r="AB173" s="42">
        <v>85.285269961962257</v>
      </c>
      <c r="AC173" s="42">
        <v>2.95893541E-2</v>
      </c>
      <c r="AD173" s="6">
        <v>4.5199999999999997E-2</v>
      </c>
      <c r="AE173" s="42">
        <v>90.164299999999997</v>
      </c>
      <c r="AF173" s="6">
        <v>4.5537000000000001</v>
      </c>
      <c r="AG173" s="42">
        <v>2.6295000000000002</v>
      </c>
      <c r="AH173" s="6">
        <v>0.17730000000000001</v>
      </c>
      <c r="AI173" s="42">
        <v>6.3701999999999995E-2</v>
      </c>
      <c r="AJ173" s="42">
        <v>98.71</v>
      </c>
      <c r="AK173" s="42">
        <v>9.9145000000000003</v>
      </c>
      <c r="AL173" s="53">
        <v>34.8294</v>
      </c>
      <c r="AM173" s="504" t="s">
        <v>154</v>
      </c>
      <c r="AN173" s="505"/>
      <c r="AO173" s="509">
        <v>0.3</v>
      </c>
      <c r="AP173" s="510">
        <v>6.7060000000000004</v>
      </c>
      <c r="AQ173" s="504" t="s">
        <v>154</v>
      </c>
      <c r="AR173" s="508" t="s">
        <v>154</v>
      </c>
      <c r="AS173" s="512">
        <v>13.110101828902847</v>
      </c>
      <c r="AT173" s="502"/>
      <c r="AU173" s="512">
        <v>7.2369224962244383</v>
      </c>
      <c r="AV173" s="502"/>
      <c r="AW173" s="574">
        <v>0.85603178991015882</v>
      </c>
      <c r="AX173" s="502"/>
      <c r="AY173" s="511"/>
      <c r="AZ173" s="513" t="s">
        <v>154</v>
      </c>
      <c r="BA173" s="515" t="s">
        <v>154</v>
      </c>
      <c r="BB173" s="513" t="s">
        <v>154</v>
      </c>
      <c r="BD173" s="512">
        <v>2151.3634426743283</v>
      </c>
      <c r="BE173" s="504" t="s">
        <v>154</v>
      </c>
      <c r="BF173" s="57"/>
      <c r="BG173" s="513">
        <v>2299.0373680417533</v>
      </c>
      <c r="BI173" s="514" t="s">
        <v>154</v>
      </c>
    </row>
    <row r="174" spans="1:76" ht="15.75" customHeight="1">
      <c r="A174" s="51" t="s">
        <v>769</v>
      </c>
      <c r="B174" s="51">
        <v>8</v>
      </c>
      <c r="C174" s="51" t="s">
        <v>153</v>
      </c>
      <c r="D174" s="51" t="s">
        <v>172</v>
      </c>
      <c r="E174" s="52">
        <v>74</v>
      </c>
      <c r="F174" s="52">
        <v>59.950000000000045</v>
      </c>
      <c r="G174" s="52" t="s">
        <v>68</v>
      </c>
      <c r="H174" s="52">
        <v>74.999166666666667</v>
      </c>
      <c r="I174" s="52">
        <v>139</v>
      </c>
      <c r="J174" s="52">
        <v>59.689999999999941</v>
      </c>
      <c r="K174" s="52" t="s">
        <v>69</v>
      </c>
      <c r="L174" s="53">
        <v>139.99483333333333</v>
      </c>
      <c r="M174" s="53">
        <v>-139.99483333333333</v>
      </c>
      <c r="N174" s="501">
        <v>174</v>
      </c>
      <c r="P174" s="6"/>
      <c r="Q174" s="6" t="s">
        <v>274</v>
      </c>
      <c r="R174" s="6">
        <v>10</v>
      </c>
      <c r="S174" s="42">
        <v>482.19900000000001</v>
      </c>
      <c r="T174" s="571">
        <v>0.79720000000000002</v>
      </c>
      <c r="U174" s="571">
        <v>0.7994</v>
      </c>
      <c r="V174" s="571">
        <v>29.817295999999999</v>
      </c>
      <c r="W174" s="571">
        <v>29.818819999999999</v>
      </c>
      <c r="X174" s="571">
        <v>34.832487453719246</v>
      </c>
      <c r="Y174" s="571">
        <v>34.831999242335954</v>
      </c>
      <c r="Z174" s="571">
        <v>2.0270999999999999</v>
      </c>
      <c r="AA174" s="42">
        <v>6.7012406720291358</v>
      </c>
      <c r="AB174" s="42">
        <v>85.303899971005507</v>
      </c>
      <c r="AC174" s="42">
        <v>2.88661144E-2</v>
      </c>
      <c r="AD174" s="6">
        <v>4.3799999999999999E-2</v>
      </c>
      <c r="AE174" s="42">
        <v>90.151200000000003</v>
      </c>
      <c r="AF174" s="6">
        <v>4.5530999999999997</v>
      </c>
      <c r="AG174" s="42">
        <v>2.5028999999999999</v>
      </c>
      <c r="AH174" s="6">
        <v>0.17219999999999999</v>
      </c>
      <c r="AI174" s="42">
        <v>6.3701999999999995E-2</v>
      </c>
      <c r="AJ174" s="42">
        <v>36.6</v>
      </c>
      <c r="AK174" s="42">
        <v>9.9145000000000003</v>
      </c>
      <c r="AL174" s="53">
        <v>34.833500000000001</v>
      </c>
      <c r="AM174" s="51">
        <v>6</v>
      </c>
      <c r="AN174" s="505"/>
      <c r="AO174" s="509">
        <v>0.3</v>
      </c>
      <c r="AP174" s="510">
        <v>6.7155000000000005</v>
      </c>
      <c r="AQ174" s="504">
        <v>26</v>
      </c>
      <c r="AR174" s="508" t="s">
        <v>1244</v>
      </c>
      <c r="AS174" s="512">
        <v>13.012897465481801</v>
      </c>
      <c r="AT174" s="502"/>
      <c r="AU174" s="512">
        <v>7.0625627224875585</v>
      </c>
      <c r="AV174" s="502"/>
      <c r="AW174" s="574">
        <v>0.84706288873531432</v>
      </c>
      <c r="AX174" s="502"/>
      <c r="AY174" s="511"/>
      <c r="AZ174" s="513" t="s">
        <v>154</v>
      </c>
      <c r="BA174" s="515" t="s">
        <v>154</v>
      </c>
      <c r="BB174" s="513" t="s">
        <v>154</v>
      </c>
      <c r="BD174" s="512">
        <v>2152.4155441708394</v>
      </c>
      <c r="BE174" s="504" t="s">
        <v>154</v>
      </c>
      <c r="BF174" s="57"/>
      <c r="BG174" s="513">
        <v>2297.6171495999292</v>
      </c>
      <c r="BI174" s="514" t="s">
        <v>154</v>
      </c>
      <c r="BJ174" s="516">
        <v>0.26465924981863692</v>
      </c>
      <c r="BK174" t="s">
        <v>154</v>
      </c>
    </row>
    <row r="175" spans="1:76" ht="15.75" customHeight="1">
      <c r="A175" s="51" t="s">
        <v>769</v>
      </c>
      <c r="B175" s="51">
        <v>8</v>
      </c>
      <c r="C175" s="51" t="s">
        <v>153</v>
      </c>
      <c r="D175" s="51" t="s">
        <v>172</v>
      </c>
      <c r="E175" s="52">
        <v>74</v>
      </c>
      <c r="F175" s="52">
        <v>59.950000000000045</v>
      </c>
      <c r="G175" s="52" t="s">
        <v>68</v>
      </c>
      <c r="H175" s="52">
        <v>74.999166666666667</v>
      </c>
      <c r="I175" s="52">
        <v>139</v>
      </c>
      <c r="J175" s="52">
        <v>59.689999999999941</v>
      </c>
      <c r="K175" s="52" t="s">
        <v>69</v>
      </c>
      <c r="L175" s="53">
        <v>139.99483333333333</v>
      </c>
      <c r="M175" s="53">
        <v>-139.99483333333333</v>
      </c>
      <c r="N175" s="501">
        <v>175</v>
      </c>
      <c r="P175" s="6"/>
      <c r="Q175" s="6" t="s">
        <v>274</v>
      </c>
      <c r="R175" s="6">
        <v>11</v>
      </c>
      <c r="S175" s="42">
        <v>413.423</v>
      </c>
      <c r="T175" s="571">
        <v>0.68020000000000003</v>
      </c>
      <c r="U175" s="571">
        <v>0.67920000000000003</v>
      </c>
      <c r="V175" s="571">
        <v>29.652091000000002</v>
      </c>
      <c r="W175" s="571">
        <v>29.651392999999999</v>
      </c>
      <c r="X175" s="571">
        <v>34.789508106754084</v>
      </c>
      <c r="Y175" s="571">
        <v>34.789721515797531</v>
      </c>
      <c r="Z175" s="571">
        <v>2.0143</v>
      </c>
      <c r="AA175" s="42">
        <v>6.6035472893826297</v>
      </c>
      <c r="AB175" s="42">
        <v>83.7826329701238</v>
      </c>
      <c r="AC175" s="42">
        <v>3.0216093399999998E-2</v>
      </c>
      <c r="AD175" s="6">
        <v>4.6399999999999997E-2</v>
      </c>
      <c r="AE175" s="42">
        <v>90.147400000000005</v>
      </c>
      <c r="AF175" s="6">
        <v>4.5529000000000002</v>
      </c>
      <c r="AG175" s="42">
        <v>2.6042000000000001</v>
      </c>
      <c r="AH175" s="6">
        <v>0.17630000000000001</v>
      </c>
      <c r="AI175" s="42">
        <v>6.3701999999999995E-2</v>
      </c>
      <c r="AJ175" s="42">
        <v>98.7</v>
      </c>
      <c r="AK175" s="42">
        <v>9.9145000000000003</v>
      </c>
      <c r="AL175" s="53">
        <v>34.786999999999999</v>
      </c>
      <c r="AM175" s="504" t="s">
        <v>154</v>
      </c>
      <c r="AN175" s="505"/>
      <c r="AO175" s="509">
        <v>0.3</v>
      </c>
      <c r="AP175" s="510">
        <v>6.6020000000000003</v>
      </c>
      <c r="AQ175" s="504" t="s">
        <v>154</v>
      </c>
      <c r="AR175" s="508" t="s">
        <v>154</v>
      </c>
      <c r="AS175" s="512">
        <v>13.071591967270662</v>
      </c>
      <c r="AT175" s="502"/>
      <c r="AU175" s="512">
        <v>7.7893581022834448</v>
      </c>
      <c r="AV175" s="502"/>
      <c r="AW175" s="574">
        <v>0.86001796821008969</v>
      </c>
      <c r="AX175" s="502"/>
      <c r="AY175" s="511"/>
      <c r="AZ175" s="513" t="s">
        <v>154</v>
      </c>
      <c r="BA175" s="515" t="s">
        <v>154</v>
      </c>
      <c r="BB175" s="513" t="s">
        <v>154</v>
      </c>
      <c r="BD175" s="512">
        <v>2156.4203802461193</v>
      </c>
      <c r="BE175" s="504" t="s">
        <v>154</v>
      </c>
      <c r="BF175" s="57"/>
      <c r="BG175" s="513">
        <v>2296.889852807054</v>
      </c>
      <c r="BI175" s="514" t="s">
        <v>154</v>
      </c>
      <c r="BJ175" s="516">
        <v>0.10841132371977578</v>
      </c>
      <c r="BK175" t="s">
        <v>154</v>
      </c>
    </row>
    <row r="176" spans="1:76" ht="15.75" customHeight="1">
      <c r="A176" s="51" t="s">
        <v>769</v>
      </c>
      <c r="B176" s="51">
        <v>8</v>
      </c>
      <c r="C176" s="51" t="s">
        <v>153</v>
      </c>
      <c r="D176" s="51" t="s">
        <v>172</v>
      </c>
      <c r="E176" s="52">
        <v>74</v>
      </c>
      <c r="F176" s="52">
        <v>59.950000000000045</v>
      </c>
      <c r="G176" s="52" t="s">
        <v>68</v>
      </c>
      <c r="H176" s="52">
        <v>74.999166666666667</v>
      </c>
      <c r="I176" s="52">
        <v>139</v>
      </c>
      <c r="J176" s="52">
        <v>59.689999999999941</v>
      </c>
      <c r="K176" s="52" t="s">
        <v>69</v>
      </c>
      <c r="L176" s="53">
        <v>139.99483333333333</v>
      </c>
      <c r="M176" s="53">
        <v>-139.99483333333333</v>
      </c>
      <c r="N176" s="501">
        <v>176</v>
      </c>
      <c r="P176" s="6"/>
      <c r="Q176" s="6" t="s">
        <v>274</v>
      </c>
      <c r="R176" s="6">
        <v>12</v>
      </c>
      <c r="S176" s="42">
        <v>368.096</v>
      </c>
      <c r="T176" s="571">
        <v>0.43769999999999998</v>
      </c>
      <c r="U176" s="571">
        <v>0.44030000000000002</v>
      </c>
      <c r="V176" s="571">
        <v>29.363167000000001</v>
      </c>
      <c r="W176" s="571">
        <v>29.366430999999999</v>
      </c>
      <c r="X176" s="571">
        <v>34.711652780471702</v>
      </c>
      <c r="Y176" s="571">
        <v>34.713001782225213</v>
      </c>
      <c r="Z176" s="571">
        <v>1.9803999999999999</v>
      </c>
      <c r="AA176" s="42">
        <v>6.4525930774511817</v>
      </c>
      <c r="AB176" s="42">
        <v>81.312367543269005</v>
      </c>
      <c r="AC176" s="42">
        <v>3.0794582499999997E-2</v>
      </c>
      <c r="AD176" s="6">
        <v>4.7500000000000001E-2</v>
      </c>
      <c r="AE176" s="42">
        <v>90.141800000000003</v>
      </c>
      <c r="AF176" s="6">
        <v>4.5526</v>
      </c>
      <c r="AG176" s="42">
        <v>2.6570999999999998</v>
      </c>
      <c r="AH176" s="6">
        <v>0.17849999999999999</v>
      </c>
      <c r="AI176" s="42">
        <v>6.3701999999999995E-2</v>
      </c>
      <c r="AJ176" s="42">
        <v>98.7</v>
      </c>
      <c r="AK176" s="42">
        <v>9.9145000000000003</v>
      </c>
      <c r="AL176" s="53">
        <v>34.701700000000002</v>
      </c>
      <c r="AM176" s="504" t="s">
        <v>154</v>
      </c>
      <c r="AN176" s="505"/>
      <c r="AO176" s="509">
        <v>0</v>
      </c>
      <c r="AP176" s="510">
        <v>6.4429999999999996</v>
      </c>
      <c r="AQ176" s="504" t="s">
        <v>154</v>
      </c>
      <c r="AR176" s="518" t="s">
        <v>154</v>
      </c>
      <c r="AS176" s="512">
        <v>13.263459225637805</v>
      </c>
      <c r="AT176" s="502"/>
      <c r="AU176" s="512">
        <v>9.8826970908746752</v>
      </c>
      <c r="AV176" s="502"/>
      <c r="AW176" s="574">
        <v>0.90884865238424317</v>
      </c>
      <c r="AX176" s="502"/>
      <c r="AY176" s="511"/>
      <c r="AZ176" s="513" t="s">
        <v>154</v>
      </c>
      <c r="BA176" s="515" t="s">
        <v>154</v>
      </c>
      <c r="BB176" s="513" t="s">
        <v>154</v>
      </c>
      <c r="BD176" s="512">
        <v>2164.7081199506197</v>
      </c>
      <c r="BE176" s="504" t="s">
        <v>154</v>
      </c>
      <c r="BF176" s="57"/>
      <c r="BG176" s="513">
        <v>2292.8930462761018</v>
      </c>
      <c r="BI176" s="514" t="s">
        <v>154</v>
      </c>
      <c r="BJ176" s="516">
        <v>0.16972407562283393</v>
      </c>
      <c r="BK176" t="s">
        <v>154</v>
      </c>
    </row>
    <row r="177" spans="1:64" ht="15.75" customHeight="1">
      <c r="A177" s="51" t="s">
        <v>769</v>
      </c>
      <c r="B177" s="51">
        <v>8</v>
      </c>
      <c r="C177" s="51" t="s">
        <v>153</v>
      </c>
      <c r="D177" s="51" t="s">
        <v>172</v>
      </c>
      <c r="E177" s="52">
        <v>74</v>
      </c>
      <c r="F177" s="52">
        <v>59.950000000000045</v>
      </c>
      <c r="G177" s="52" t="s">
        <v>68</v>
      </c>
      <c r="H177" s="52">
        <v>74.999166666666667</v>
      </c>
      <c r="I177" s="52">
        <v>139</v>
      </c>
      <c r="J177" s="52">
        <v>59.689999999999941</v>
      </c>
      <c r="K177" s="52" t="s">
        <v>69</v>
      </c>
      <c r="L177" s="53">
        <v>139.99483333333333</v>
      </c>
      <c r="M177" s="53">
        <v>-139.99483333333333</v>
      </c>
      <c r="N177" s="501">
        <v>177</v>
      </c>
      <c r="P177" s="6"/>
      <c r="Q177" s="6" t="s">
        <v>274</v>
      </c>
      <c r="R177" s="6">
        <v>13</v>
      </c>
      <c r="S177" s="42">
        <v>306.40100000000001</v>
      </c>
      <c r="T177" s="571">
        <v>-0.3286</v>
      </c>
      <c r="U177" s="571">
        <v>-0.31169999999999998</v>
      </c>
      <c r="V177" s="571">
        <v>28.457333999999999</v>
      </c>
      <c r="W177" s="571">
        <v>28.476219999999998</v>
      </c>
      <c r="X177" s="571">
        <v>34.414083553667851</v>
      </c>
      <c r="Y177" s="571">
        <v>34.420229809005285</v>
      </c>
      <c r="Z177" s="571">
        <v>1.9076</v>
      </c>
      <c r="AA177" s="42">
        <v>6.2208870983650346</v>
      </c>
      <c r="AB177" s="42">
        <v>76.681746965115877</v>
      </c>
      <c r="AC177" s="42">
        <v>3.3783528399999999E-2</v>
      </c>
      <c r="AD177" s="6">
        <v>5.33E-2</v>
      </c>
      <c r="AE177" s="42">
        <v>90.100499999999997</v>
      </c>
      <c r="AF177" s="6">
        <v>4.5506000000000002</v>
      </c>
      <c r="AG177" s="42">
        <v>2.9056000000000002</v>
      </c>
      <c r="AH177" s="6">
        <v>0.18859999999999999</v>
      </c>
      <c r="AI177" s="42">
        <v>6.3701999999999995E-2</v>
      </c>
      <c r="AJ177" s="42">
        <v>98.7</v>
      </c>
      <c r="AK177" s="42">
        <v>9.9145000000000003</v>
      </c>
      <c r="AL177" s="53">
        <v>34.430100000000003</v>
      </c>
      <c r="AM177" s="504" t="s">
        <v>154</v>
      </c>
      <c r="AN177" s="505"/>
      <c r="AO177" s="509">
        <v>-0.4</v>
      </c>
      <c r="AP177" s="510">
        <v>6.2569999999999997</v>
      </c>
      <c r="AQ177" s="504">
        <v>2</v>
      </c>
      <c r="AR177" s="508" t="s">
        <v>1245</v>
      </c>
      <c r="AS177" s="512">
        <v>12.907159238468717</v>
      </c>
      <c r="AT177" s="502"/>
      <c r="AU177" s="512">
        <v>14.386862831563757</v>
      </c>
      <c r="AV177" s="502"/>
      <c r="AW177" s="574">
        <v>1.0055134761575673</v>
      </c>
      <c r="AX177" s="502"/>
      <c r="AY177" s="511"/>
      <c r="AZ177" s="513" t="s">
        <v>154</v>
      </c>
      <c r="BA177" s="515" t="s">
        <v>154</v>
      </c>
      <c r="BB177" s="513" t="s">
        <v>154</v>
      </c>
      <c r="BD177" s="512">
        <v>2180.4388901898819</v>
      </c>
      <c r="BE177" s="504" t="s">
        <v>154</v>
      </c>
      <c r="BF177" s="57"/>
      <c r="BG177" s="513">
        <v>2287.5197361187711</v>
      </c>
      <c r="BI177" s="514" t="s">
        <v>154</v>
      </c>
      <c r="BJ177" s="516">
        <v>-0.15365042348933144</v>
      </c>
      <c r="BK177" t="s">
        <v>154</v>
      </c>
    </row>
    <row r="178" spans="1:64" ht="15.75" customHeight="1">
      <c r="A178" s="51" t="s">
        <v>769</v>
      </c>
      <c r="B178" s="51">
        <v>8</v>
      </c>
      <c r="C178" s="51" t="s">
        <v>153</v>
      </c>
      <c r="D178" s="51" t="s">
        <v>172</v>
      </c>
      <c r="E178" s="52">
        <v>74</v>
      </c>
      <c r="F178" s="52">
        <v>59.950000000000045</v>
      </c>
      <c r="G178" s="52" t="s">
        <v>68</v>
      </c>
      <c r="H178" s="52">
        <v>74.999166666666667</v>
      </c>
      <c r="I178" s="52">
        <v>139</v>
      </c>
      <c r="J178" s="52">
        <v>59.689999999999941</v>
      </c>
      <c r="K178" s="52" t="s">
        <v>69</v>
      </c>
      <c r="L178" s="53">
        <v>139.99483333333333</v>
      </c>
      <c r="M178" s="53">
        <v>-139.99483333333333</v>
      </c>
      <c r="N178" s="501">
        <v>178</v>
      </c>
      <c r="P178" s="6"/>
      <c r="Q178" s="6" t="s">
        <v>274</v>
      </c>
      <c r="R178" s="6">
        <v>14</v>
      </c>
      <c r="S178" s="42">
        <v>281.48500000000001</v>
      </c>
      <c r="T178" s="571">
        <v>-0.69489999999999996</v>
      </c>
      <c r="U178" s="571">
        <v>-0.68869999999999998</v>
      </c>
      <c r="V178" s="571">
        <v>27.965396999999999</v>
      </c>
      <c r="W178" s="571">
        <v>27.974929999999997</v>
      </c>
      <c r="X178" s="571">
        <v>34.182315397698787</v>
      </c>
      <c r="Y178" s="571">
        <v>34.188176217385134</v>
      </c>
      <c r="Z178" s="571">
        <v>1.8596999999999999</v>
      </c>
      <c r="AA178" s="42">
        <v>6.0812690608789124</v>
      </c>
      <c r="AB178" s="42">
        <v>74.119020938878961</v>
      </c>
      <c r="AC178" s="42">
        <v>3.5856747100000003E-2</v>
      </c>
      <c r="AD178" s="6">
        <v>5.74E-2</v>
      </c>
      <c r="AE178" s="42">
        <v>90.091099999999997</v>
      </c>
      <c r="AF178" s="6">
        <v>4.5500999999999996</v>
      </c>
      <c r="AG178" s="42">
        <v>3.2071000000000001</v>
      </c>
      <c r="AH178" s="6">
        <v>0.2009</v>
      </c>
      <c r="AI178" s="42">
        <v>6.3701999999999995E-2</v>
      </c>
      <c r="AJ178" s="42">
        <v>98.7</v>
      </c>
      <c r="AK178" s="42">
        <v>9.9145000000000003</v>
      </c>
      <c r="AL178" s="53">
        <v>34.160499999999999</v>
      </c>
      <c r="AM178" s="504" t="s">
        <v>154</v>
      </c>
      <c r="AN178" s="505"/>
      <c r="AO178" s="509">
        <v>-0.7</v>
      </c>
      <c r="AP178" s="510">
        <v>6.1310000000000002</v>
      </c>
      <c r="AQ178" s="504" t="s">
        <v>154</v>
      </c>
      <c r="AR178" s="508" t="s">
        <v>154</v>
      </c>
      <c r="AS178" s="512">
        <v>13.671975236693767</v>
      </c>
      <c r="AT178" s="502"/>
      <c r="AU178" s="512">
        <v>20.014572798291439</v>
      </c>
      <c r="AV178" s="502"/>
      <c r="AW178" s="574">
        <v>1.200836212854181</v>
      </c>
      <c r="AX178" s="502"/>
      <c r="AY178" s="511"/>
      <c r="AZ178" s="513" t="s">
        <v>154</v>
      </c>
      <c r="BA178" s="515" t="s">
        <v>154</v>
      </c>
      <c r="BB178" s="513" t="s">
        <v>154</v>
      </c>
      <c r="BD178" s="512">
        <v>2197.0697529993768</v>
      </c>
      <c r="BE178" s="504" t="s">
        <v>154</v>
      </c>
      <c r="BF178" s="57"/>
      <c r="BG178" s="513">
        <v>2283.8136426265837</v>
      </c>
      <c r="BI178" s="514" t="s">
        <v>154</v>
      </c>
      <c r="BJ178" s="516">
        <v>-0.4879016833179487</v>
      </c>
      <c r="BK178" t="s">
        <v>154</v>
      </c>
    </row>
    <row r="179" spans="1:64" ht="15.75" customHeight="1">
      <c r="A179" s="51" t="s">
        <v>769</v>
      </c>
      <c r="B179" s="51">
        <v>8</v>
      </c>
      <c r="C179" s="51" t="s">
        <v>153</v>
      </c>
      <c r="D179" s="51" t="s">
        <v>172</v>
      </c>
      <c r="E179" s="52">
        <v>74</v>
      </c>
      <c r="F179" s="52">
        <v>59.950000000000045</v>
      </c>
      <c r="G179" s="52" t="s">
        <v>68</v>
      </c>
      <c r="H179" s="52">
        <v>74.999166666666667</v>
      </c>
      <c r="I179" s="52">
        <v>139</v>
      </c>
      <c r="J179" s="52">
        <v>59.689999999999941</v>
      </c>
      <c r="K179" s="52" t="s">
        <v>69</v>
      </c>
      <c r="L179" s="53">
        <v>139.99483333333333</v>
      </c>
      <c r="M179" s="53">
        <v>-139.99483333333333</v>
      </c>
      <c r="N179" s="501">
        <v>179</v>
      </c>
      <c r="P179" s="6"/>
      <c r="Q179" s="6" t="s">
        <v>274</v>
      </c>
      <c r="R179" s="6">
        <v>15</v>
      </c>
      <c r="S179" s="42">
        <v>255.34</v>
      </c>
      <c r="T179" s="571">
        <v>-1.2042999999999999</v>
      </c>
      <c r="U179" s="571">
        <v>-1.1993</v>
      </c>
      <c r="V179" s="571">
        <v>27.154731000000002</v>
      </c>
      <c r="W179" s="571">
        <v>27.165599999999998</v>
      </c>
      <c r="X179" s="571">
        <v>33.670857722968421</v>
      </c>
      <c r="Y179" s="571">
        <v>33.680100355262304</v>
      </c>
      <c r="Z179" s="571">
        <v>1.8795999999999999</v>
      </c>
      <c r="AA179" s="42">
        <v>6.2445000564259017</v>
      </c>
      <c r="AB179" s="42">
        <v>74.812445188034346</v>
      </c>
      <c r="AC179" s="42">
        <v>3.8026466200000004E-2</v>
      </c>
      <c r="AD179" s="6">
        <v>6.1600000000000002E-2</v>
      </c>
      <c r="AE179" s="42">
        <v>90.078000000000003</v>
      </c>
      <c r="AF179" s="6">
        <v>4.5495000000000001</v>
      </c>
      <c r="AG179" s="42">
        <v>3.4302999999999999</v>
      </c>
      <c r="AH179" s="6">
        <v>0.21</v>
      </c>
      <c r="AI179" s="42">
        <v>6.3701999999999995E-2</v>
      </c>
      <c r="AJ179" s="42">
        <v>98.7</v>
      </c>
      <c r="AK179" s="42">
        <v>9.9145000000000003</v>
      </c>
      <c r="AL179" s="53">
        <v>33.692100000000003</v>
      </c>
      <c r="AM179" s="504" t="s">
        <v>154</v>
      </c>
      <c r="AN179" s="505"/>
      <c r="AO179" s="509">
        <v>-1.2</v>
      </c>
      <c r="AP179" s="510">
        <v>6.19</v>
      </c>
      <c r="AQ179" s="504" t="s">
        <v>154</v>
      </c>
      <c r="AR179" s="508" t="s">
        <v>154</v>
      </c>
      <c r="AS179" s="512">
        <v>15.028526269859636</v>
      </c>
      <c r="AT179" s="502"/>
      <c r="AU179" s="512">
        <v>28.146499588960108</v>
      </c>
      <c r="AV179" s="502"/>
      <c r="AW179" s="574">
        <v>1.5356751900483756</v>
      </c>
      <c r="AX179" s="502"/>
      <c r="AY179" s="511"/>
      <c r="AZ179" s="513" t="s">
        <v>154</v>
      </c>
      <c r="BA179" s="515" t="s">
        <v>154</v>
      </c>
      <c r="BB179" s="513" t="s">
        <v>154</v>
      </c>
      <c r="BD179" s="512">
        <v>2217.7164820578864</v>
      </c>
      <c r="BE179" s="504" t="s">
        <v>154</v>
      </c>
      <c r="BF179" s="57"/>
      <c r="BG179" s="513">
        <v>2290.5365991413819</v>
      </c>
      <c r="BI179" s="514" t="s">
        <v>154</v>
      </c>
      <c r="BJ179" s="516">
        <v>-0.93291190384033029</v>
      </c>
      <c r="BK179">
        <v>36</v>
      </c>
      <c r="BL179" t="s">
        <v>1246</v>
      </c>
    </row>
    <row r="180" spans="1:64" ht="15.75" customHeight="1">
      <c r="A180" s="51" t="s">
        <v>769</v>
      </c>
      <c r="B180" s="51">
        <v>8</v>
      </c>
      <c r="C180" s="51" t="s">
        <v>153</v>
      </c>
      <c r="D180" s="51" t="s">
        <v>172</v>
      </c>
      <c r="E180" s="52">
        <v>74</v>
      </c>
      <c r="F180" s="52">
        <v>59.950000000000045</v>
      </c>
      <c r="G180" s="52" t="s">
        <v>68</v>
      </c>
      <c r="H180" s="52">
        <v>74.999166666666667</v>
      </c>
      <c r="I180" s="52">
        <v>139</v>
      </c>
      <c r="J180" s="52">
        <v>59.689999999999941</v>
      </c>
      <c r="K180" s="52" t="s">
        <v>69</v>
      </c>
      <c r="L180" s="53">
        <v>139.99483333333333</v>
      </c>
      <c r="M180" s="53">
        <v>-139.99483333333333</v>
      </c>
      <c r="N180" s="501">
        <v>180</v>
      </c>
      <c r="P180" s="6"/>
      <c r="Q180" s="6" t="s">
        <v>274</v>
      </c>
      <c r="R180" s="6">
        <v>16</v>
      </c>
      <c r="S180" s="42">
        <v>227.28</v>
      </c>
      <c r="T180" s="571">
        <v>-1.4368000000000001</v>
      </c>
      <c r="U180" s="571">
        <v>-1.4351</v>
      </c>
      <c r="V180" s="571">
        <v>26.589774999999999</v>
      </c>
      <c r="W180" s="571">
        <v>26.598669999999998</v>
      </c>
      <c r="X180" s="571">
        <v>33.173432983129345</v>
      </c>
      <c r="Y180" s="571">
        <v>33.183764633897233</v>
      </c>
      <c r="Z180" s="571">
        <v>1.8952</v>
      </c>
      <c r="AA180" s="42">
        <v>6.3418529081528785</v>
      </c>
      <c r="AB180" s="42">
        <v>75.240083551428626</v>
      </c>
      <c r="AC180" s="42">
        <v>3.9327681699999999E-2</v>
      </c>
      <c r="AD180" s="6">
        <v>6.4199999999999993E-2</v>
      </c>
      <c r="AE180" s="42">
        <v>90.059200000000004</v>
      </c>
      <c r="AF180" s="6">
        <v>4.5484999999999998</v>
      </c>
      <c r="AG180" s="42">
        <v>3.6282000000000001</v>
      </c>
      <c r="AH180" s="6">
        <v>0.21809999999999999</v>
      </c>
      <c r="AI180" s="42">
        <v>6.3701999999999995E-2</v>
      </c>
      <c r="AJ180" s="42">
        <v>66.12</v>
      </c>
      <c r="AK180" s="42">
        <v>9.9145000000000003</v>
      </c>
      <c r="AL180" s="53">
        <v>33.238999999999997</v>
      </c>
      <c r="AM180" s="504" t="s">
        <v>154</v>
      </c>
      <c r="AN180" s="505"/>
      <c r="AO180" s="509">
        <v>-1.4</v>
      </c>
      <c r="AP180" s="510">
        <v>6.3559999999999999</v>
      </c>
      <c r="AQ180" s="504" t="s">
        <v>154</v>
      </c>
      <c r="AR180" s="508" t="s">
        <v>154</v>
      </c>
      <c r="AS180" s="512">
        <v>15.633725168632809</v>
      </c>
      <c r="AT180" s="502"/>
      <c r="AU180" s="512">
        <v>32.987861126862228</v>
      </c>
      <c r="AV180" s="502"/>
      <c r="AW180" s="574">
        <v>1.7559115411195576</v>
      </c>
      <c r="AX180" s="502"/>
      <c r="AY180" s="511"/>
      <c r="AZ180" s="513" t="s">
        <v>154</v>
      </c>
      <c r="BA180" s="515" t="s">
        <v>154</v>
      </c>
      <c r="BB180" s="513" t="s">
        <v>154</v>
      </c>
      <c r="BD180" s="512">
        <v>2227.5567419814774</v>
      </c>
      <c r="BE180" s="504" t="s">
        <v>154</v>
      </c>
      <c r="BF180" s="57"/>
      <c r="BG180" s="513">
        <v>2279.4914543764871</v>
      </c>
      <c r="BI180" s="514" t="s">
        <v>154</v>
      </c>
      <c r="BJ180" s="516">
        <v>-1.2612305994370183</v>
      </c>
      <c r="BK180">
        <v>2</v>
      </c>
      <c r="BL180" t="s">
        <v>1247</v>
      </c>
    </row>
    <row r="181" spans="1:64" ht="15.75" customHeight="1">
      <c r="A181" s="51" t="s">
        <v>769</v>
      </c>
      <c r="B181" s="51">
        <v>8</v>
      </c>
      <c r="C181" s="51" t="s">
        <v>153</v>
      </c>
      <c r="D181" s="51" t="s">
        <v>172</v>
      </c>
      <c r="E181" s="52">
        <v>74</v>
      </c>
      <c r="F181" s="52">
        <v>59.950000000000045</v>
      </c>
      <c r="G181" s="52" t="s">
        <v>68</v>
      </c>
      <c r="H181" s="52">
        <v>74.999166666666667</v>
      </c>
      <c r="I181" s="52">
        <v>139</v>
      </c>
      <c r="J181" s="52">
        <v>59.689999999999941</v>
      </c>
      <c r="K181" s="52" t="s">
        <v>69</v>
      </c>
      <c r="L181" s="53">
        <v>139.99483333333333</v>
      </c>
      <c r="M181" s="53">
        <v>-139.99483333333333</v>
      </c>
      <c r="N181" s="501">
        <v>181</v>
      </c>
      <c r="P181" s="6"/>
      <c r="Q181" s="6" t="s">
        <v>274</v>
      </c>
      <c r="R181" s="6">
        <v>17</v>
      </c>
      <c r="S181" s="42">
        <v>209.624</v>
      </c>
      <c r="T181" s="571">
        <v>-1.4384999999999999</v>
      </c>
      <c r="U181" s="571">
        <v>-1.4384999999999999</v>
      </c>
      <c r="V181" s="571">
        <v>26.415437000000001</v>
      </c>
      <c r="W181" s="571">
        <v>26.418565999999998</v>
      </c>
      <c r="X181" s="571">
        <v>32.946644306023018</v>
      </c>
      <c r="Y181" s="571">
        <v>32.950940230728058</v>
      </c>
      <c r="Z181" s="571">
        <v>1.9072</v>
      </c>
      <c r="AA181" s="42">
        <v>6.3802383217289949</v>
      </c>
      <c r="AB181" s="42">
        <v>75.570172798438421</v>
      </c>
      <c r="AC181" s="42">
        <v>3.8893943200000003E-2</v>
      </c>
      <c r="AD181" s="6">
        <v>6.3299999999999995E-2</v>
      </c>
      <c r="AE181" s="42">
        <v>90.019800000000004</v>
      </c>
      <c r="AF181" s="6">
        <v>4.5465</v>
      </c>
      <c r="AG181" s="42">
        <v>3.5844999999999998</v>
      </c>
      <c r="AH181" s="6">
        <v>0.21629999999999999</v>
      </c>
      <c r="AI181" s="42">
        <v>6.3701999999999995E-2</v>
      </c>
      <c r="AJ181" s="42">
        <v>98.7</v>
      </c>
      <c r="AK181" s="42">
        <v>9.9145000000000003</v>
      </c>
      <c r="AL181" s="53">
        <v>32.973100000000002</v>
      </c>
      <c r="AM181" s="504" t="s">
        <v>154</v>
      </c>
      <c r="AN181" s="505"/>
      <c r="AO181" s="509">
        <v>-1.4</v>
      </c>
      <c r="AP181" s="510">
        <v>6.3900000000000006</v>
      </c>
      <c r="AQ181" s="504">
        <v>6</v>
      </c>
      <c r="AR181" s="508" t="s">
        <v>154</v>
      </c>
      <c r="AS181" s="512">
        <v>15.656432426223768</v>
      </c>
      <c r="AT181" s="502"/>
      <c r="AU181" s="512">
        <v>33.099111793828747</v>
      </c>
      <c r="AV181" s="502"/>
      <c r="AW181" s="574">
        <v>1.8127145818935726</v>
      </c>
      <c r="AX181" s="502"/>
      <c r="AY181" s="511"/>
      <c r="AZ181" s="513">
        <v>3.0748103234963945E-3</v>
      </c>
      <c r="BA181" s="515"/>
      <c r="BB181" s="513">
        <v>1.2530443377925405E-2</v>
      </c>
      <c r="BD181" s="512">
        <v>2221.1948712247927</v>
      </c>
      <c r="BE181" s="504" t="s">
        <v>154</v>
      </c>
      <c r="BF181" s="57"/>
      <c r="BG181" s="513">
        <v>2270.4229242734505</v>
      </c>
      <c r="BI181" s="514" t="s">
        <v>154</v>
      </c>
      <c r="BJ181" s="516">
        <v>-1.3344094229029306</v>
      </c>
      <c r="BK181">
        <v>2</v>
      </c>
      <c r="BL181" t="s">
        <v>1248</v>
      </c>
    </row>
    <row r="182" spans="1:64" ht="15.75" customHeight="1">
      <c r="A182" s="51" t="s">
        <v>769</v>
      </c>
      <c r="B182" s="51">
        <v>8</v>
      </c>
      <c r="C182" s="51" t="s">
        <v>153</v>
      </c>
      <c r="D182" s="51" t="s">
        <v>172</v>
      </c>
      <c r="E182" s="52">
        <v>74</v>
      </c>
      <c r="F182" s="52">
        <v>59.950000000000045</v>
      </c>
      <c r="G182" s="52" t="s">
        <v>68</v>
      </c>
      <c r="H182" s="52">
        <v>74.999166666666667</v>
      </c>
      <c r="I182" s="52">
        <v>139</v>
      </c>
      <c r="J182" s="52">
        <v>59.689999999999941</v>
      </c>
      <c r="K182" s="52" t="s">
        <v>69</v>
      </c>
      <c r="L182" s="53">
        <v>139.99483333333333</v>
      </c>
      <c r="M182" s="53">
        <v>-139.99483333333333</v>
      </c>
      <c r="N182" s="501">
        <v>182</v>
      </c>
      <c r="P182" s="6"/>
      <c r="Q182" s="6" t="s">
        <v>274</v>
      </c>
      <c r="R182" s="6">
        <v>18</v>
      </c>
      <c r="S182" s="42">
        <v>179.44900000000001</v>
      </c>
      <c r="T182" s="571">
        <v>-1.3756999999999999</v>
      </c>
      <c r="U182" s="571">
        <v>-1.3788</v>
      </c>
      <c r="V182" s="571">
        <v>26.227592000000001</v>
      </c>
      <c r="W182" s="571">
        <v>26.231565999999997</v>
      </c>
      <c r="X182" s="571">
        <v>32.638440752858443</v>
      </c>
      <c r="Y182" s="571">
        <v>32.647268281142516</v>
      </c>
      <c r="Z182" s="571">
        <v>1.9685999999999999</v>
      </c>
      <c r="AA182" s="42">
        <v>6.6171698832002486</v>
      </c>
      <c r="AB182" s="42">
        <v>78.337473453582618</v>
      </c>
      <c r="AC182" s="42">
        <v>3.8074203100000002E-2</v>
      </c>
      <c r="AD182" s="6">
        <v>6.1699999999999998E-2</v>
      </c>
      <c r="AE182" s="42">
        <v>90.031099999999995</v>
      </c>
      <c r="AF182" s="6">
        <v>4.5471000000000004</v>
      </c>
      <c r="AG182" s="42">
        <v>3.4786000000000001</v>
      </c>
      <c r="AH182" s="6">
        <v>0.21199999999999999</v>
      </c>
      <c r="AI182" s="42">
        <v>6.3701999999999995E-2</v>
      </c>
      <c r="AJ182" s="42">
        <v>97.79</v>
      </c>
      <c r="AK182" s="42">
        <v>9.9145000000000003</v>
      </c>
      <c r="AL182" s="53">
        <v>32.703499999999998</v>
      </c>
      <c r="AM182" s="504" t="s">
        <v>154</v>
      </c>
      <c r="AN182" s="505"/>
      <c r="AO182" s="509">
        <v>-1.3</v>
      </c>
      <c r="AP182" s="510">
        <v>6.5430000000000001</v>
      </c>
      <c r="AQ182" s="504" t="s">
        <v>154</v>
      </c>
      <c r="AR182" s="6" t="s">
        <v>154</v>
      </c>
      <c r="AS182" s="512">
        <v>14.567039162083143</v>
      </c>
      <c r="AT182" s="502"/>
      <c r="AU182" s="512">
        <v>30.612633228716494</v>
      </c>
      <c r="AV182" s="502"/>
      <c r="AW182" s="574">
        <v>1.7638838977194193</v>
      </c>
      <c r="AX182" s="502"/>
      <c r="AY182" s="511"/>
      <c r="AZ182" s="513">
        <v>5.6819586477104599E-3</v>
      </c>
      <c r="BA182" s="515"/>
      <c r="BB182" s="513">
        <v>1.531703856101819E-2</v>
      </c>
      <c r="BD182" s="512">
        <v>2205.614359552625</v>
      </c>
      <c r="BE182" s="504" t="s">
        <v>154</v>
      </c>
      <c r="BF182" s="57"/>
      <c r="BG182" s="513">
        <v>2255.9512375523991</v>
      </c>
      <c r="BI182" s="514" t="s">
        <v>154</v>
      </c>
      <c r="BJ182" s="516">
        <v>-1.4402232440131768</v>
      </c>
      <c r="BK182" t="s">
        <v>154</v>
      </c>
    </row>
    <row r="183" spans="1:64" ht="15.75" customHeight="1">
      <c r="A183" s="51" t="s">
        <v>769</v>
      </c>
      <c r="B183" s="51">
        <v>8</v>
      </c>
      <c r="C183" s="51" t="s">
        <v>153</v>
      </c>
      <c r="D183" s="51" t="s">
        <v>172</v>
      </c>
      <c r="E183" s="52">
        <v>74</v>
      </c>
      <c r="F183" s="52">
        <v>59.950000000000045</v>
      </c>
      <c r="G183" s="52" t="s">
        <v>68</v>
      </c>
      <c r="H183" s="52">
        <v>74.999166666666667</v>
      </c>
      <c r="I183" s="52">
        <v>139</v>
      </c>
      <c r="J183" s="52">
        <v>59.689999999999941</v>
      </c>
      <c r="K183" s="52" t="s">
        <v>69</v>
      </c>
      <c r="L183" s="53">
        <v>139.99483333333333</v>
      </c>
      <c r="M183" s="53">
        <v>-139.99483333333333</v>
      </c>
      <c r="N183" s="501">
        <v>184</v>
      </c>
      <c r="P183" s="6"/>
      <c r="Q183" s="6" t="s">
        <v>274</v>
      </c>
      <c r="R183" s="6">
        <v>20</v>
      </c>
      <c r="S183" s="42">
        <v>110.673</v>
      </c>
      <c r="T183" s="571">
        <v>-0.4098</v>
      </c>
      <c r="U183" s="571">
        <v>-0.4138</v>
      </c>
      <c r="V183" s="571">
        <v>26.350649000000001</v>
      </c>
      <c r="W183" s="571">
        <v>26.350452999999998</v>
      </c>
      <c r="X183" s="571">
        <v>31.812066878105899</v>
      </c>
      <c r="Y183" s="571">
        <v>31.815995697646244</v>
      </c>
      <c r="Z183" s="571">
        <v>2.1775000000000002</v>
      </c>
      <c r="AA183" s="42">
        <v>7.2972802119039315</v>
      </c>
      <c r="AB183" s="42">
        <v>88.12987807642638</v>
      </c>
      <c r="AC183" s="42">
        <v>4.7282805099999999E-2</v>
      </c>
      <c r="AD183" s="6">
        <v>7.9600000000000004E-2</v>
      </c>
      <c r="AE183" s="42">
        <v>90.031099999999995</v>
      </c>
      <c r="AF183" s="6">
        <v>4.5471000000000004</v>
      </c>
      <c r="AG183" s="42">
        <v>3.4647999999999999</v>
      </c>
      <c r="AH183" s="6">
        <v>0.2114</v>
      </c>
      <c r="AI183" s="42">
        <v>6.3701999999999995E-2</v>
      </c>
      <c r="AJ183" s="42">
        <v>98.7</v>
      </c>
      <c r="AK183" s="42">
        <v>9.9145000000000003</v>
      </c>
      <c r="AL183" s="53">
        <v>31.884499999999999</v>
      </c>
      <c r="AM183" s="504" t="s">
        <v>154</v>
      </c>
      <c r="AN183" s="505"/>
      <c r="AO183" s="509">
        <v>-0.7</v>
      </c>
      <c r="AP183" s="510">
        <v>7.2480000000000002</v>
      </c>
      <c r="AQ183" s="504" t="s">
        <v>154</v>
      </c>
      <c r="AR183" s="508" t="s">
        <v>154</v>
      </c>
      <c r="AS183" s="512">
        <v>7.9463524431384096</v>
      </c>
      <c r="AT183" s="502"/>
      <c r="AU183" s="512">
        <v>16.5115822548224</v>
      </c>
      <c r="AV183" s="502"/>
      <c r="AW183" s="574">
        <v>1.3164353835521767</v>
      </c>
      <c r="AX183" s="502"/>
      <c r="AY183" s="511"/>
      <c r="AZ183" s="513">
        <v>2.1759554411362642E-2</v>
      </c>
      <c r="BA183" s="515">
        <v>6</v>
      </c>
      <c r="BB183" s="513">
        <v>2.1055452823289633E-2</v>
      </c>
      <c r="BD183" s="512">
        <v>2124.8720628460615</v>
      </c>
      <c r="BE183" s="504">
        <v>6</v>
      </c>
      <c r="BF183" s="57"/>
      <c r="BG183" s="513">
        <v>2213.1839263060524</v>
      </c>
      <c r="BH183" s="502">
        <v>6</v>
      </c>
      <c r="BI183" s="514" t="s">
        <v>154</v>
      </c>
      <c r="BJ183" s="516">
        <v>-1.8703999319829949</v>
      </c>
      <c r="BK183" t="s">
        <v>154</v>
      </c>
    </row>
    <row r="184" spans="1:64" ht="15.75" customHeight="1">
      <c r="A184" s="51" t="s">
        <v>769</v>
      </c>
      <c r="B184" s="51">
        <v>8</v>
      </c>
      <c r="C184" s="51" t="s">
        <v>153</v>
      </c>
      <c r="D184" s="51" t="s">
        <v>172</v>
      </c>
      <c r="E184" s="52">
        <v>74</v>
      </c>
      <c r="F184" s="52">
        <v>59.950000000000045</v>
      </c>
      <c r="G184" s="52" t="s">
        <v>68</v>
      </c>
      <c r="H184" s="52">
        <v>74.999166666666667</v>
      </c>
      <c r="I184" s="52">
        <v>139</v>
      </c>
      <c r="J184" s="52">
        <v>59.689999999999941</v>
      </c>
      <c r="K184" s="52" t="s">
        <v>69</v>
      </c>
      <c r="L184" s="53">
        <v>139.99483333333333</v>
      </c>
      <c r="M184" s="53">
        <v>-139.99483333333333</v>
      </c>
      <c r="N184" s="501">
        <v>185</v>
      </c>
      <c r="O184" s="501">
        <v>3</v>
      </c>
      <c r="P184" s="6" t="s">
        <v>271</v>
      </c>
      <c r="Q184" s="6" t="s">
        <v>274</v>
      </c>
      <c r="R184" s="6">
        <v>21</v>
      </c>
      <c r="S184" s="42">
        <v>70.816000000000003</v>
      </c>
      <c r="T184" s="571">
        <v>0.70620000000000005</v>
      </c>
      <c r="U184" s="571">
        <v>0.70950000000000002</v>
      </c>
      <c r="V184" s="571">
        <v>26.399366000000001</v>
      </c>
      <c r="W184" s="571">
        <v>26.400708999999999</v>
      </c>
      <c r="X184" s="571">
        <v>30.75966000266882</v>
      </c>
      <c r="Y184" s="571">
        <v>30.758103554217911</v>
      </c>
      <c r="Z184" s="571">
        <v>2.4321000000000002</v>
      </c>
      <c r="AA184" s="42">
        <v>8.0205971384619819</v>
      </c>
      <c r="AB184" s="42">
        <v>99.012459605041798</v>
      </c>
      <c r="AC184" s="42">
        <v>0.24244100499999996</v>
      </c>
      <c r="AD184" s="6">
        <v>0.45989999999999998</v>
      </c>
      <c r="AE184" s="42">
        <v>89.552599999999998</v>
      </c>
      <c r="AF184" s="6">
        <v>4.5232000000000001</v>
      </c>
      <c r="AG184" s="42">
        <v>3.0943999999999998</v>
      </c>
      <c r="AH184" s="6">
        <v>0.1963</v>
      </c>
      <c r="AI184" s="42">
        <v>6.3701999999999995E-2</v>
      </c>
      <c r="AJ184" s="42">
        <v>98.71</v>
      </c>
      <c r="AK184" s="42">
        <v>9.9145000000000003</v>
      </c>
      <c r="AL184" s="53">
        <v>31.113299999999999</v>
      </c>
      <c r="AM184" s="504">
        <v>3</v>
      </c>
      <c r="AN184" s="505" t="s">
        <v>1249</v>
      </c>
      <c r="AO184" s="509">
        <v>0.2</v>
      </c>
      <c r="AP184" s="510">
        <v>7.827</v>
      </c>
      <c r="AQ184" s="504">
        <v>3</v>
      </c>
      <c r="AR184" s="6" t="s">
        <v>1250</v>
      </c>
      <c r="AS184" s="512">
        <v>2.8270157865442318</v>
      </c>
      <c r="AT184" s="502">
        <v>3</v>
      </c>
      <c r="AU184" s="512">
        <v>8.7688206969125879</v>
      </c>
      <c r="AV184" s="502">
        <v>3</v>
      </c>
      <c r="AW184" s="574">
        <v>0.95170006910850014</v>
      </c>
      <c r="AX184" s="502">
        <v>3</v>
      </c>
      <c r="AY184" s="57" t="s">
        <v>1251</v>
      </c>
      <c r="AZ184" s="513">
        <v>0.12356454977618886</v>
      </c>
      <c r="BA184" s="515" t="s">
        <v>259</v>
      </c>
      <c r="BB184" s="513">
        <v>0.18443109286388712</v>
      </c>
      <c r="BC184" s="514" t="s">
        <v>1252</v>
      </c>
      <c r="BD184" s="512">
        <v>2072.4986001867378</v>
      </c>
      <c r="BE184" s="504">
        <v>3</v>
      </c>
      <c r="BF184" s="57" t="s">
        <v>1253</v>
      </c>
      <c r="BG184" s="513">
        <v>2185.6981637929275</v>
      </c>
      <c r="BH184" s="502">
        <v>3</v>
      </c>
      <c r="BI184" s="57" t="s">
        <v>1254</v>
      </c>
      <c r="BJ184" s="516">
        <v>-2.1067490281755981</v>
      </c>
      <c r="BK184">
        <v>3</v>
      </c>
      <c r="BL184" t="s">
        <v>1255</v>
      </c>
    </row>
    <row r="185" spans="1:64" ht="15.75" customHeight="1">
      <c r="A185" s="51" t="s">
        <v>769</v>
      </c>
      <c r="B185" s="51">
        <v>8</v>
      </c>
      <c r="C185" s="51" t="s">
        <v>153</v>
      </c>
      <c r="D185" s="51" t="s">
        <v>172</v>
      </c>
      <c r="E185" s="52">
        <v>74</v>
      </c>
      <c r="F185" s="52">
        <v>59.950000000000045</v>
      </c>
      <c r="G185" s="52" t="s">
        <v>68</v>
      </c>
      <c r="H185" s="52">
        <v>74.999166666666667</v>
      </c>
      <c r="I185" s="52">
        <v>139</v>
      </c>
      <c r="J185" s="52">
        <v>59.689999999999941</v>
      </c>
      <c r="K185" s="52" t="s">
        <v>69</v>
      </c>
      <c r="L185" s="53">
        <v>139.99483333333333</v>
      </c>
      <c r="M185" s="53">
        <v>-139.99483333333333</v>
      </c>
      <c r="N185" s="501">
        <v>186</v>
      </c>
      <c r="P185" s="6"/>
      <c r="Q185" s="6" t="s">
        <v>274</v>
      </c>
      <c r="R185" s="6">
        <v>22</v>
      </c>
      <c r="S185" s="42">
        <v>42.353000000000002</v>
      </c>
      <c r="T185" s="571">
        <v>-0.96479999999999999</v>
      </c>
      <c r="U185" s="571">
        <v>-0.98370000000000002</v>
      </c>
      <c r="V185" s="571">
        <v>23.425930000000001</v>
      </c>
      <c r="W185" s="571">
        <v>23.379747999999999</v>
      </c>
      <c r="X185" s="571">
        <v>28.512006266203588</v>
      </c>
      <c r="Y185" s="571">
        <v>28.468346222289473</v>
      </c>
      <c r="Z185" s="571">
        <v>2.4935</v>
      </c>
      <c r="AA185" s="42">
        <v>8.8993106378893945</v>
      </c>
      <c r="AB185" s="42">
        <v>103.4591393667809</v>
      </c>
      <c r="AC185" s="42">
        <v>0.106098259</v>
      </c>
      <c r="AD185" s="6">
        <v>0.19420000000000001</v>
      </c>
      <c r="AE185" s="42">
        <v>89.800299999999993</v>
      </c>
      <c r="AF185" s="6">
        <v>4.5354999999999999</v>
      </c>
      <c r="AG185" s="42">
        <v>2.2475000000000001</v>
      </c>
      <c r="AH185" s="6">
        <v>0.1618</v>
      </c>
      <c r="AI185" s="42">
        <v>6.3701999999999995E-2</v>
      </c>
      <c r="AJ185" s="42">
        <v>98.71</v>
      </c>
      <c r="AK185" s="42">
        <v>9.9145000000000003</v>
      </c>
      <c r="AL185" s="53">
        <v>28.617100000000001</v>
      </c>
      <c r="AM185" s="504" t="s">
        <v>154</v>
      </c>
      <c r="AN185" s="505"/>
      <c r="AO185" s="509">
        <v>-0.5</v>
      </c>
      <c r="AP185" s="510">
        <v>8.9830000000000005</v>
      </c>
      <c r="AQ185" s="504" t="s">
        <v>154</v>
      </c>
      <c r="AR185" s="508" t="s">
        <v>154</v>
      </c>
      <c r="AS185" s="512">
        <v>0</v>
      </c>
      <c r="AT185" s="502"/>
      <c r="AU185" s="512">
        <v>2.8844341821057218</v>
      </c>
      <c r="AV185" s="502"/>
      <c r="AW185" s="574">
        <v>0.57201658604008276</v>
      </c>
      <c r="AX185" s="502"/>
      <c r="AY185" s="511"/>
      <c r="AZ185" s="513">
        <v>9.4053128429579663E-2</v>
      </c>
      <c r="BA185" s="515">
        <v>6</v>
      </c>
      <c r="BB185" s="513">
        <v>9.1069648132624692E-2</v>
      </c>
      <c r="BD185" s="512">
        <v>1977.0182229109028</v>
      </c>
      <c r="BE185" s="504" t="s">
        <v>154</v>
      </c>
      <c r="BF185" s="57"/>
      <c r="BG185" s="513">
        <v>2068.6164453047058</v>
      </c>
      <c r="BI185" s="514" t="s">
        <v>154</v>
      </c>
      <c r="BJ185" s="516">
        <v>-3.559459582415843</v>
      </c>
      <c r="BK185" t="s">
        <v>154</v>
      </c>
    </row>
    <row r="186" spans="1:64" ht="15.75" customHeight="1">
      <c r="A186" s="51" t="s">
        <v>769</v>
      </c>
      <c r="B186" s="51">
        <v>8</v>
      </c>
      <c r="C186" s="51" t="s">
        <v>153</v>
      </c>
      <c r="D186" s="51" t="s">
        <v>172</v>
      </c>
      <c r="E186" s="52">
        <v>74</v>
      </c>
      <c r="F186" s="52">
        <v>59.950000000000045</v>
      </c>
      <c r="G186" s="52" t="s">
        <v>68</v>
      </c>
      <c r="H186" s="52">
        <v>74.999166666666667</v>
      </c>
      <c r="I186" s="52">
        <v>139</v>
      </c>
      <c r="J186" s="52">
        <v>59.689999999999941</v>
      </c>
      <c r="K186" s="52" t="s">
        <v>69</v>
      </c>
      <c r="L186" s="53">
        <v>139.99483333333333</v>
      </c>
      <c r="M186" s="53">
        <v>-139.99483333333333</v>
      </c>
      <c r="N186" s="501">
        <v>188</v>
      </c>
      <c r="P186" s="6"/>
      <c r="Q186" s="6" t="s">
        <v>275</v>
      </c>
      <c r="R186" s="6">
        <v>24</v>
      </c>
      <c r="S186" s="42">
        <v>5.2030000000000003</v>
      </c>
      <c r="T186" s="571">
        <v>-0.78669999999999995</v>
      </c>
      <c r="U186" s="571">
        <v>-0.79579999999999995</v>
      </c>
      <c r="V186" s="571">
        <v>21.596962000000001</v>
      </c>
      <c r="W186" s="571">
        <v>21.591213999999997</v>
      </c>
      <c r="X186" s="571">
        <v>25.950222059391059</v>
      </c>
      <c r="Y186" s="571">
        <v>25.950516228920772</v>
      </c>
      <c r="Z186" s="571">
        <v>2.4228999999999998</v>
      </c>
      <c r="AA186" s="42">
        <v>8.7448108532333233</v>
      </c>
      <c r="AB186" s="42">
        <v>100.32239041066155</v>
      </c>
      <c r="AC186" s="42">
        <v>6.1651612000000001E-2</v>
      </c>
      <c r="AD186" s="6">
        <v>0.1076</v>
      </c>
      <c r="AE186" s="42">
        <v>89.593900000000005</v>
      </c>
      <c r="AF186" s="6">
        <v>4.5251999999999999</v>
      </c>
      <c r="AG186" s="42">
        <v>2.1187</v>
      </c>
      <c r="AH186" s="6">
        <v>0.1565</v>
      </c>
      <c r="AI186" s="42">
        <v>0.19525000000000001</v>
      </c>
      <c r="AJ186" s="42">
        <v>2</v>
      </c>
      <c r="AK186" s="42">
        <v>9.9145000000000003</v>
      </c>
      <c r="AL186" s="53">
        <v>25.989699999999999</v>
      </c>
      <c r="AM186" s="504" t="s">
        <v>154</v>
      </c>
      <c r="AN186" s="505"/>
      <c r="AO186" s="509">
        <v>-0.9</v>
      </c>
      <c r="AP186" s="510">
        <v>8.7620000000000005</v>
      </c>
      <c r="AQ186" s="504">
        <v>6</v>
      </c>
      <c r="AR186" s="508" t="s">
        <v>1256</v>
      </c>
      <c r="AS186" s="512">
        <v>0</v>
      </c>
      <c r="AT186" s="502"/>
      <c r="AU186" s="512">
        <v>2.5723914757051283</v>
      </c>
      <c r="AV186" s="502"/>
      <c r="AW186" s="574">
        <v>0.48531720801658595</v>
      </c>
      <c r="AX186" s="502"/>
      <c r="AY186" s="511"/>
      <c r="AZ186" s="513">
        <v>5.0345795406699229E-2</v>
      </c>
      <c r="BA186" s="515" t="s">
        <v>260</v>
      </c>
      <c r="BB186" s="513">
        <v>2.2165834574343422E-2</v>
      </c>
      <c r="BC186" s="514" t="s">
        <v>1257</v>
      </c>
      <c r="BD186" s="512">
        <v>1816.228061383478</v>
      </c>
      <c r="BE186" s="504" t="s">
        <v>154</v>
      </c>
      <c r="BF186" s="57"/>
      <c r="BG186" s="513">
        <v>1881.8445478897213</v>
      </c>
      <c r="BI186" s="514" t="s">
        <v>154</v>
      </c>
      <c r="BJ186" s="516">
        <v>-3.8066873255228888</v>
      </c>
      <c r="BK186" t="s">
        <v>154</v>
      </c>
    </row>
    <row r="187" spans="1:64" ht="15.75" customHeight="1">
      <c r="A187" s="51" t="s">
        <v>769</v>
      </c>
      <c r="B187" s="51">
        <v>9</v>
      </c>
      <c r="C187" s="51" t="s">
        <v>155</v>
      </c>
      <c r="D187" s="51" t="s">
        <v>173</v>
      </c>
      <c r="E187" s="52">
        <v>76</v>
      </c>
      <c r="F187" s="52">
        <v>1.0000000000331966E-2</v>
      </c>
      <c r="G187" s="52" t="s">
        <v>68</v>
      </c>
      <c r="H187" s="52">
        <v>76.000166666666672</v>
      </c>
      <c r="I187" s="52">
        <v>139</v>
      </c>
      <c r="J187" s="52">
        <v>59.889999999999759</v>
      </c>
      <c r="K187" s="52" t="s">
        <v>69</v>
      </c>
      <c r="L187" s="53">
        <v>139.99816666666666</v>
      </c>
      <c r="M187" s="53">
        <v>-139.99816666666666</v>
      </c>
      <c r="N187" s="501">
        <v>189</v>
      </c>
      <c r="P187" s="6"/>
      <c r="Q187" s="6" t="s">
        <v>274</v>
      </c>
      <c r="R187" s="6">
        <v>1</v>
      </c>
      <c r="S187" s="42">
        <v>3667.8330000000001</v>
      </c>
      <c r="T187" s="571">
        <v>-0.26879999999999998</v>
      </c>
      <c r="U187" s="571">
        <v>-0.26829999999999998</v>
      </c>
      <c r="V187" s="571">
        <v>30.280327</v>
      </c>
      <c r="W187" s="571">
        <v>30.280331999999998</v>
      </c>
      <c r="X187" s="571">
        <v>34.956161298754516</v>
      </c>
      <c r="Y187" s="571">
        <v>34.955616481140638</v>
      </c>
      <c r="Z187" s="571">
        <v>1.4233</v>
      </c>
      <c r="AA187" s="42">
        <v>6.5203439809411918</v>
      </c>
      <c r="AB187" s="42">
        <v>80.80655201061154</v>
      </c>
      <c r="AC187" s="42">
        <v>2.8577126499999998E-2</v>
      </c>
      <c r="AD187" s="6">
        <v>4.3200000000000002E-2</v>
      </c>
      <c r="AE187" s="42">
        <v>90.146200000000007</v>
      </c>
      <c r="AF187" s="6">
        <v>4.5518000000000001</v>
      </c>
      <c r="AG187" s="42">
        <v>2.5097999999999998</v>
      </c>
      <c r="AH187" s="6">
        <v>0.17249999999999999</v>
      </c>
      <c r="AI187" s="42">
        <v>6.3701999999999995E-2</v>
      </c>
      <c r="AJ187" s="42">
        <v>95.77</v>
      </c>
      <c r="AK187" s="42">
        <v>132.85</v>
      </c>
      <c r="AL187" s="53">
        <v>34.956800000000001</v>
      </c>
      <c r="AM187" s="504" t="s">
        <v>154</v>
      </c>
      <c r="AN187" s="505"/>
      <c r="AO187" s="509">
        <v>-0.7</v>
      </c>
      <c r="AP187" s="510">
        <v>6.5314999999999994</v>
      </c>
      <c r="AQ187" s="504">
        <v>26</v>
      </c>
      <c r="AR187" s="508" t="s">
        <v>1258</v>
      </c>
      <c r="AS187" s="512">
        <v>15.092245785498092</v>
      </c>
      <c r="AT187" s="502"/>
      <c r="AU187" s="512">
        <v>13.925060899062943</v>
      </c>
      <c r="AV187" s="502"/>
      <c r="AW187" s="574">
        <v>1.013485832757429</v>
      </c>
      <c r="AX187" s="502"/>
      <c r="AY187" s="511"/>
      <c r="AZ187" s="513" t="s">
        <v>154</v>
      </c>
      <c r="BA187" s="515" t="s">
        <v>154</v>
      </c>
      <c r="BB187" s="513" t="s">
        <v>154</v>
      </c>
      <c r="BD187" s="512">
        <v>2150.9187585799759</v>
      </c>
      <c r="BE187" s="504" t="s">
        <v>154</v>
      </c>
      <c r="BF187" s="57"/>
      <c r="BG187" s="513">
        <v>2304.955833001989</v>
      </c>
      <c r="BI187" s="514" t="s">
        <v>154</v>
      </c>
    </row>
    <row r="188" spans="1:64" ht="15.75" customHeight="1">
      <c r="A188" s="51" t="s">
        <v>769</v>
      </c>
      <c r="B188" s="51">
        <v>9</v>
      </c>
      <c r="C188" s="51" t="s">
        <v>155</v>
      </c>
      <c r="D188" s="51" t="s">
        <v>173</v>
      </c>
      <c r="E188" s="52">
        <v>76</v>
      </c>
      <c r="F188" s="52">
        <v>1.0000000000331966E-2</v>
      </c>
      <c r="G188" s="52" t="s">
        <v>68</v>
      </c>
      <c r="H188" s="52">
        <v>76.000166666666672</v>
      </c>
      <c r="I188" s="52">
        <v>139</v>
      </c>
      <c r="J188" s="52">
        <v>59.889999999999759</v>
      </c>
      <c r="K188" s="52" t="s">
        <v>69</v>
      </c>
      <c r="L188" s="53">
        <v>139.99816666666666</v>
      </c>
      <c r="M188" s="53">
        <v>-139.99816666666666</v>
      </c>
      <c r="N188" s="501">
        <v>190</v>
      </c>
      <c r="P188" s="517"/>
      <c r="Q188" s="6" t="s">
        <v>274</v>
      </c>
      <c r="R188" s="6">
        <v>2</v>
      </c>
      <c r="S188" s="42">
        <v>2545.3910000000001</v>
      </c>
      <c r="T188" s="571">
        <v>-0.37869999999999998</v>
      </c>
      <c r="U188" s="571">
        <v>-0.37819999999999998</v>
      </c>
      <c r="V188" s="571">
        <v>29.764458000000001</v>
      </c>
      <c r="W188" s="571">
        <v>29.764403999999999</v>
      </c>
      <c r="X188" s="571">
        <v>34.952349505131984</v>
      </c>
      <c r="Y188" s="571">
        <v>34.951720397092075</v>
      </c>
      <c r="Z188" s="571">
        <v>1.5838000000000001</v>
      </c>
      <c r="AA188" s="42">
        <v>6.5874903346359677</v>
      </c>
      <c r="AB188" s="42">
        <v>81.401474884608191</v>
      </c>
      <c r="AC188" s="42">
        <v>2.8577126499999998E-2</v>
      </c>
      <c r="AD188" s="6">
        <v>4.3200000000000002E-2</v>
      </c>
      <c r="AE188" s="42">
        <v>90.202500000000015</v>
      </c>
      <c r="AF188" s="6">
        <v>4.5545999999999998</v>
      </c>
      <c r="AG188" s="42">
        <v>2.5857999999999999</v>
      </c>
      <c r="AH188" s="6">
        <v>0.17549999999999999</v>
      </c>
      <c r="AI188" s="42">
        <v>6.3701999999999995E-2</v>
      </c>
      <c r="AJ188" s="42">
        <v>98.68</v>
      </c>
      <c r="AK188" s="42">
        <v>204.24</v>
      </c>
      <c r="AL188" s="53">
        <v>34.9529</v>
      </c>
      <c r="AM188" s="504" t="s">
        <v>154</v>
      </c>
      <c r="AN188" s="505"/>
      <c r="AO188" s="509">
        <v>-0.7</v>
      </c>
      <c r="AP188" s="510">
        <v>6.5990000000000002</v>
      </c>
      <c r="AQ188" s="504" t="s">
        <v>154</v>
      </c>
      <c r="AR188" s="508" t="s">
        <v>154</v>
      </c>
      <c r="AS188" s="512">
        <v>14.99087478090383</v>
      </c>
      <c r="AT188" s="502"/>
      <c r="AU188" s="512">
        <v>12.98948765307126</v>
      </c>
      <c r="AV188" s="502"/>
      <c r="AW188" s="574">
        <v>1.0065100207325499</v>
      </c>
      <c r="AX188" s="502"/>
      <c r="AY188" s="511"/>
      <c r="AZ188" s="513" t="s">
        <v>154</v>
      </c>
      <c r="BA188" s="515" t="s">
        <v>154</v>
      </c>
      <c r="BB188" s="513" t="s">
        <v>154</v>
      </c>
      <c r="BD188" s="512">
        <v>2151.893078379384</v>
      </c>
      <c r="BE188" s="504" t="s">
        <v>154</v>
      </c>
      <c r="BF188" s="57"/>
      <c r="BG188" s="513">
        <v>2303.7938699918468</v>
      </c>
      <c r="BI188" s="514" t="s">
        <v>154</v>
      </c>
    </row>
    <row r="189" spans="1:64" ht="15.75" customHeight="1">
      <c r="A189" s="51" t="s">
        <v>769</v>
      </c>
      <c r="B189" s="51">
        <v>9</v>
      </c>
      <c r="C189" s="51" t="s">
        <v>155</v>
      </c>
      <c r="D189" s="51" t="s">
        <v>173</v>
      </c>
      <c r="E189" s="52">
        <v>76</v>
      </c>
      <c r="F189" s="52">
        <v>1.0000000000331966E-2</v>
      </c>
      <c r="G189" s="52" t="s">
        <v>68</v>
      </c>
      <c r="H189" s="52">
        <v>76.000166666666672</v>
      </c>
      <c r="I189" s="52">
        <v>139</v>
      </c>
      <c r="J189" s="52">
        <v>59.889999999999759</v>
      </c>
      <c r="K189" s="52" t="s">
        <v>69</v>
      </c>
      <c r="L189" s="53">
        <v>139.99816666666666</v>
      </c>
      <c r="M189" s="53">
        <v>-139.99816666666666</v>
      </c>
      <c r="N189" s="501">
        <v>191</v>
      </c>
      <c r="P189" s="6"/>
      <c r="Q189" s="6" t="s">
        <v>274</v>
      </c>
      <c r="R189" s="6">
        <v>3</v>
      </c>
      <c r="S189" s="42">
        <v>1524.94</v>
      </c>
      <c r="T189" s="571">
        <v>-0.29220000000000002</v>
      </c>
      <c r="U189" s="571">
        <v>-0.29139999999999999</v>
      </c>
      <c r="V189" s="571">
        <v>29.395320999999999</v>
      </c>
      <c r="W189" s="571">
        <v>29.395194999999998</v>
      </c>
      <c r="X189" s="571">
        <v>34.912450447304138</v>
      </c>
      <c r="Y189" s="571">
        <v>34.911382841805057</v>
      </c>
      <c r="Z189" s="571">
        <v>1.8016000000000001</v>
      </c>
      <c r="AA189" s="42">
        <v>6.840570824577207</v>
      </c>
      <c r="AB189" s="42">
        <v>84.697108057047302</v>
      </c>
      <c r="AC189" s="42">
        <v>2.8239375099999998E-2</v>
      </c>
      <c r="AD189" s="6">
        <v>4.2500000000000003E-2</v>
      </c>
      <c r="AE189" s="42">
        <v>90.221300000000014</v>
      </c>
      <c r="AF189" s="6">
        <v>4.5556000000000001</v>
      </c>
      <c r="AG189" s="42">
        <v>2.4799000000000002</v>
      </c>
      <c r="AH189" s="6">
        <v>0.17119999999999999</v>
      </c>
      <c r="AI189" s="42">
        <v>6.3701999999999995E-2</v>
      </c>
      <c r="AJ189" s="42">
        <v>98.69</v>
      </c>
      <c r="AK189" s="42">
        <v>230.02</v>
      </c>
      <c r="AL189" s="53">
        <v>34.9129</v>
      </c>
      <c r="AM189" s="504" t="s">
        <v>154</v>
      </c>
      <c r="AN189" s="505"/>
      <c r="AO189" s="509">
        <v>-0.6</v>
      </c>
      <c r="AP189" s="510">
        <v>6.8535000000000004</v>
      </c>
      <c r="AQ189" s="504">
        <v>6</v>
      </c>
      <c r="AR189" s="508" t="s">
        <v>154</v>
      </c>
      <c r="AS189" s="512">
        <v>13.788955562955035</v>
      </c>
      <c r="AT189" s="502"/>
      <c r="AU189" s="512">
        <v>8.8161971107313217</v>
      </c>
      <c r="AV189" s="502"/>
      <c r="AW189" s="574">
        <v>0.91682100898410501</v>
      </c>
      <c r="AX189" s="502"/>
      <c r="AY189" s="511"/>
      <c r="AZ189" s="513" t="s">
        <v>154</v>
      </c>
      <c r="BA189" s="515" t="s">
        <v>154</v>
      </c>
      <c r="BB189" s="513" t="s">
        <v>154</v>
      </c>
      <c r="BD189" s="512">
        <v>2147.4162854417013</v>
      </c>
      <c r="BE189" s="504" t="s">
        <v>154</v>
      </c>
      <c r="BF189" s="57"/>
      <c r="BG189" s="513">
        <v>2303.2426510644177</v>
      </c>
      <c r="BI189" s="514" t="s">
        <v>154</v>
      </c>
    </row>
    <row r="190" spans="1:64" ht="15.75" customHeight="1">
      <c r="A190" s="51" t="s">
        <v>769</v>
      </c>
      <c r="B190" s="51">
        <v>9</v>
      </c>
      <c r="C190" s="51" t="s">
        <v>155</v>
      </c>
      <c r="D190" s="51" t="s">
        <v>173</v>
      </c>
      <c r="E190" s="52">
        <v>76</v>
      </c>
      <c r="F190" s="52">
        <v>1.0000000000331966E-2</v>
      </c>
      <c r="G190" s="52" t="s">
        <v>68</v>
      </c>
      <c r="H190" s="52">
        <v>76.000166666666672</v>
      </c>
      <c r="I190" s="52">
        <v>139</v>
      </c>
      <c r="J190" s="52">
        <v>59.889999999999759</v>
      </c>
      <c r="K190" s="52" t="s">
        <v>69</v>
      </c>
      <c r="L190" s="53">
        <v>139.99816666666666</v>
      </c>
      <c r="M190" s="53">
        <v>-139.99816666666666</v>
      </c>
      <c r="N190" s="501">
        <v>192</v>
      </c>
      <c r="P190" s="6"/>
      <c r="Q190" s="6" t="s">
        <v>274</v>
      </c>
      <c r="R190" s="6">
        <v>4</v>
      </c>
      <c r="S190" s="42">
        <v>1016.777</v>
      </c>
      <c r="T190" s="571">
        <v>2.1499999999999998E-2</v>
      </c>
      <c r="U190" s="571">
        <v>2.2100000000000002E-2</v>
      </c>
      <c r="V190" s="571">
        <v>29.420778000000002</v>
      </c>
      <c r="W190" s="571">
        <v>29.420705999999999</v>
      </c>
      <c r="X190" s="571">
        <v>34.877977086179477</v>
      </c>
      <c r="Y190" s="571">
        <v>34.877206518871219</v>
      </c>
      <c r="Z190" s="571">
        <v>1.9174</v>
      </c>
      <c r="AA190" s="42">
        <v>6.8746328738153446</v>
      </c>
      <c r="AB190" s="42">
        <v>85.799076746179395</v>
      </c>
      <c r="AC190" s="42">
        <v>2.9685854500000001E-2</v>
      </c>
      <c r="AD190" s="6">
        <v>4.5400000000000003E-2</v>
      </c>
      <c r="AE190" s="42">
        <v>90.217500000000015</v>
      </c>
      <c r="AF190" s="6">
        <v>4.5553999999999997</v>
      </c>
      <c r="AG190" s="42">
        <v>2.5097999999999998</v>
      </c>
      <c r="AH190" s="6">
        <v>0.17249999999999999</v>
      </c>
      <c r="AI190" s="42">
        <v>6.3701999999999995E-2</v>
      </c>
      <c r="AJ190" s="42">
        <v>98.69</v>
      </c>
      <c r="AK190" s="42">
        <v>273.64</v>
      </c>
      <c r="AL190" s="53">
        <v>34.877600000000001</v>
      </c>
      <c r="AM190" s="504" t="s">
        <v>154</v>
      </c>
      <c r="AN190" s="505"/>
      <c r="AO190" s="509">
        <v>-0.3</v>
      </c>
      <c r="AP190" s="510">
        <v>6.8769999999999998</v>
      </c>
      <c r="AQ190" s="504" t="s">
        <v>154</v>
      </c>
      <c r="AR190" s="508" t="s">
        <v>154</v>
      </c>
      <c r="AS190" s="512">
        <v>13.162073768988822</v>
      </c>
      <c r="AT190" s="502"/>
      <c r="AU190" s="512">
        <v>7.323460069239041</v>
      </c>
      <c r="AV190" s="502"/>
      <c r="AW190" s="574">
        <v>0.86898686938493419</v>
      </c>
      <c r="AX190" s="502"/>
      <c r="AY190" s="511"/>
      <c r="AZ190" s="513" t="s">
        <v>154</v>
      </c>
      <c r="BA190" s="515" t="s">
        <v>154</v>
      </c>
      <c r="BB190" s="513" t="s">
        <v>154</v>
      </c>
      <c r="BD190" s="512">
        <v>2157.7072280069492</v>
      </c>
      <c r="BE190" s="504" t="s">
        <v>154</v>
      </c>
      <c r="BF190" s="57"/>
      <c r="BG190" s="513">
        <v>2299.7867091808635</v>
      </c>
      <c r="BI190" s="514" t="s">
        <v>154</v>
      </c>
    </row>
    <row r="191" spans="1:64" ht="15.75" customHeight="1">
      <c r="A191" s="51" t="s">
        <v>769</v>
      </c>
      <c r="B191" s="51">
        <v>9</v>
      </c>
      <c r="C191" s="51" t="s">
        <v>155</v>
      </c>
      <c r="D191" s="51" t="s">
        <v>173</v>
      </c>
      <c r="E191" s="52">
        <v>76</v>
      </c>
      <c r="F191" s="52">
        <v>1.0000000000331966E-2</v>
      </c>
      <c r="G191" s="52" t="s">
        <v>68</v>
      </c>
      <c r="H191" s="52">
        <v>76.000166666666672</v>
      </c>
      <c r="I191" s="52">
        <v>139</v>
      </c>
      <c r="J191" s="52">
        <v>59.889999999999759</v>
      </c>
      <c r="K191" s="52" t="s">
        <v>69</v>
      </c>
      <c r="L191" s="53">
        <v>139.99816666666666</v>
      </c>
      <c r="M191" s="53">
        <v>-139.99816666666666</v>
      </c>
      <c r="N191" s="501">
        <v>193</v>
      </c>
      <c r="P191" s="6"/>
      <c r="Q191" s="6" t="s">
        <v>274</v>
      </c>
      <c r="R191" s="6">
        <v>5</v>
      </c>
      <c r="S191" s="42">
        <v>811.83199999999999</v>
      </c>
      <c r="T191" s="571">
        <v>0.2661</v>
      </c>
      <c r="U191" s="571">
        <v>0.26629999999999998</v>
      </c>
      <c r="V191" s="571">
        <v>29.530663000000001</v>
      </c>
      <c r="W191" s="571">
        <v>29.530578999999999</v>
      </c>
      <c r="X191" s="571">
        <v>34.864234039207126</v>
      </c>
      <c r="Y191" s="571">
        <v>34.86389933103311</v>
      </c>
      <c r="Z191" s="571">
        <v>1.964</v>
      </c>
      <c r="AA191" s="42">
        <v>6.850088511179095</v>
      </c>
      <c r="AB191" s="42">
        <v>86.030092792490038</v>
      </c>
      <c r="AC191" s="42">
        <v>2.91556156E-2</v>
      </c>
      <c r="AD191" s="6">
        <v>4.4400000000000002E-2</v>
      </c>
      <c r="AE191" s="42">
        <v>90.208200000000005</v>
      </c>
      <c r="AF191" s="6">
        <v>4.5548999999999999</v>
      </c>
      <c r="AG191" s="42">
        <v>2.6248999999999998</v>
      </c>
      <c r="AH191" s="6">
        <v>0.17710000000000001</v>
      </c>
      <c r="AI191" s="42">
        <v>6.3701999999999995E-2</v>
      </c>
      <c r="AJ191" s="42">
        <v>98.7</v>
      </c>
      <c r="AK191" s="42">
        <v>251.83</v>
      </c>
      <c r="AL191" s="53">
        <v>34.866250000000001</v>
      </c>
      <c r="AM191" s="51">
        <v>6</v>
      </c>
      <c r="AN191" s="505"/>
      <c r="AO191" s="509">
        <v>-0.2</v>
      </c>
      <c r="AP191" s="510">
        <v>6.8479999999999999</v>
      </c>
      <c r="AQ191" s="504" t="s">
        <v>154</v>
      </c>
      <c r="AR191" s="508" t="s">
        <v>154</v>
      </c>
      <c r="AS191" s="512">
        <v>13.082369157393552</v>
      </c>
      <c r="AT191" s="502"/>
      <c r="AU191" s="512">
        <v>7.0710300580729566</v>
      </c>
      <c r="AV191" s="502"/>
      <c r="AW191" s="574">
        <v>0.8570283344851416</v>
      </c>
      <c r="AX191" s="502"/>
      <c r="AY191" s="511"/>
      <c r="AZ191" s="513" t="s">
        <v>154</v>
      </c>
      <c r="BA191" s="515" t="s">
        <v>154</v>
      </c>
      <c r="BB191" s="513" t="s">
        <v>154</v>
      </c>
      <c r="BD191" s="512">
        <v>2153.6919524009281</v>
      </c>
      <c r="BE191" s="504" t="s">
        <v>154</v>
      </c>
      <c r="BF191" s="57"/>
      <c r="BG191" s="513">
        <v>2296.9096911634706</v>
      </c>
      <c r="BI191" s="514" t="s">
        <v>154</v>
      </c>
    </row>
    <row r="192" spans="1:64" ht="15.75" customHeight="1">
      <c r="A192" s="51" t="s">
        <v>769</v>
      </c>
      <c r="B192" s="51">
        <v>9</v>
      </c>
      <c r="C192" s="51" t="s">
        <v>155</v>
      </c>
      <c r="D192" s="51" t="s">
        <v>173</v>
      </c>
      <c r="E192" s="52">
        <v>76</v>
      </c>
      <c r="F192" s="52">
        <v>1.0000000000331966E-2</v>
      </c>
      <c r="G192" s="52" t="s">
        <v>68</v>
      </c>
      <c r="H192" s="52">
        <v>76.000166666666672</v>
      </c>
      <c r="I192" s="52">
        <v>139</v>
      </c>
      <c r="J192" s="52">
        <v>59.889999999999759</v>
      </c>
      <c r="K192" s="52" t="s">
        <v>69</v>
      </c>
      <c r="L192" s="53">
        <v>139.99816666666666</v>
      </c>
      <c r="M192" s="53">
        <v>-139.99816666666666</v>
      </c>
      <c r="N192" s="501">
        <v>194</v>
      </c>
      <c r="P192" s="6"/>
      <c r="Q192" s="6" t="s">
        <v>274</v>
      </c>
      <c r="R192" s="6">
        <v>6</v>
      </c>
      <c r="S192" s="42">
        <v>610.25199999999995</v>
      </c>
      <c r="T192" s="571">
        <v>0.59019999999999995</v>
      </c>
      <c r="U192" s="571">
        <v>0.59040000000000004</v>
      </c>
      <c r="V192" s="571">
        <v>29.709904000000002</v>
      </c>
      <c r="W192" s="571">
        <v>29.709931999999998</v>
      </c>
      <c r="X192" s="571">
        <v>34.850568181898453</v>
      </c>
      <c r="Y192" s="571">
        <v>34.850380455134307</v>
      </c>
      <c r="Z192" s="571">
        <v>2.0061</v>
      </c>
      <c r="AA192" s="42">
        <v>6.7788151910693513</v>
      </c>
      <c r="AB192" s="42">
        <v>85.843607659947679</v>
      </c>
      <c r="AC192" s="42">
        <v>2.9348103099999998E-2</v>
      </c>
      <c r="AD192" s="6">
        <v>4.4699999999999997E-2</v>
      </c>
      <c r="AE192" s="42">
        <v>90.193100000000015</v>
      </c>
      <c r="AF192" s="6">
        <v>4.5541</v>
      </c>
      <c r="AG192" s="42">
        <v>2.4339</v>
      </c>
      <c r="AH192" s="6">
        <v>0.16930000000000001</v>
      </c>
      <c r="AI192" s="42">
        <v>6.3701999999999995E-2</v>
      </c>
      <c r="AJ192" s="42">
        <v>98.7</v>
      </c>
      <c r="AK192" s="42">
        <v>232</v>
      </c>
      <c r="AL192" s="53">
        <v>34.851999999999997</v>
      </c>
      <c r="AM192" s="504" t="s">
        <v>154</v>
      </c>
      <c r="AN192" s="505"/>
      <c r="AO192" s="509">
        <v>0.1</v>
      </c>
      <c r="AP192" s="510">
        <v>6.7720000000000002</v>
      </c>
      <c r="AQ192" s="504" t="s">
        <v>154</v>
      </c>
      <c r="AR192" s="508" t="s">
        <v>154</v>
      </c>
      <c r="AS192" s="512">
        <v>13.09262988828052</v>
      </c>
      <c r="AT192" s="502"/>
      <c r="AU192" s="512">
        <v>7.1068166908123729</v>
      </c>
      <c r="AV192" s="502"/>
      <c r="AW192" s="574">
        <v>0.84905597788527976</v>
      </c>
      <c r="AX192" s="502"/>
      <c r="AY192" s="511"/>
      <c r="AZ192" s="513" t="s">
        <v>154</v>
      </c>
      <c r="BA192" s="515" t="s">
        <v>154</v>
      </c>
      <c r="BB192" s="513" t="s">
        <v>154</v>
      </c>
      <c r="BD192" s="512">
        <v>2156.2384981609598</v>
      </c>
      <c r="BE192" s="504" t="s">
        <v>154</v>
      </c>
      <c r="BF192" s="57"/>
      <c r="BG192" s="513">
        <v>2297.213126793325</v>
      </c>
      <c r="BI192" s="514" t="s">
        <v>154</v>
      </c>
    </row>
    <row r="193" spans="1:69" ht="15.75" customHeight="1">
      <c r="A193" s="51" t="s">
        <v>769</v>
      </c>
      <c r="B193" s="51">
        <v>9</v>
      </c>
      <c r="C193" s="51" t="s">
        <v>155</v>
      </c>
      <c r="D193" s="51" t="s">
        <v>173</v>
      </c>
      <c r="E193" s="52">
        <v>76</v>
      </c>
      <c r="F193" s="52">
        <v>1.0000000000331966E-2</v>
      </c>
      <c r="G193" s="52" t="s">
        <v>68</v>
      </c>
      <c r="H193" s="52">
        <v>76.000166666666672</v>
      </c>
      <c r="I193" s="52">
        <v>139</v>
      </c>
      <c r="J193" s="52">
        <v>59.889999999999759</v>
      </c>
      <c r="K193" s="52" t="s">
        <v>69</v>
      </c>
      <c r="L193" s="53">
        <v>139.99816666666666</v>
      </c>
      <c r="M193" s="53">
        <v>-139.99816666666666</v>
      </c>
      <c r="N193" s="501">
        <v>195</v>
      </c>
      <c r="P193" s="6"/>
      <c r="Q193" s="6" t="s">
        <v>274</v>
      </c>
      <c r="R193" s="6">
        <v>7</v>
      </c>
      <c r="S193" s="42">
        <v>509.06099999999998</v>
      </c>
      <c r="T193" s="571">
        <v>0.74860000000000004</v>
      </c>
      <c r="U193" s="571">
        <v>0.74919999999999998</v>
      </c>
      <c r="V193" s="571">
        <v>29.788418</v>
      </c>
      <c r="W193" s="571">
        <v>29.788760999999997</v>
      </c>
      <c r="X193" s="571">
        <v>34.833829839914614</v>
      </c>
      <c r="Y193" s="571">
        <v>34.833602870095916</v>
      </c>
      <c r="Z193" s="571">
        <v>2.0175999999999998</v>
      </c>
      <c r="AA193" s="42">
        <v>6.6956105555406298</v>
      </c>
      <c r="AB193" s="42">
        <v>85.126618350953962</v>
      </c>
      <c r="AC193" s="42">
        <v>2.9492853699999998E-2</v>
      </c>
      <c r="AD193" s="6">
        <v>4.4999999999999998E-2</v>
      </c>
      <c r="AE193" s="42">
        <v>90.189400000000006</v>
      </c>
      <c r="AF193" s="6">
        <v>4.5538999999999996</v>
      </c>
      <c r="AG193" s="42">
        <v>2.5789</v>
      </c>
      <c r="AH193" s="6">
        <v>0.17519999999999999</v>
      </c>
      <c r="AI193" s="42">
        <v>6.3701999999999995E-2</v>
      </c>
      <c r="AJ193" s="42">
        <v>65.819999999999993</v>
      </c>
      <c r="AK193" s="42">
        <v>232</v>
      </c>
      <c r="AL193" s="53">
        <v>34.8354</v>
      </c>
      <c r="AM193" s="504" t="s">
        <v>154</v>
      </c>
      <c r="AN193" s="505"/>
      <c r="AO193" s="509">
        <v>0.2</v>
      </c>
      <c r="AP193" s="510">
        <v>6.7009999999999996</v>
      </c>
      <c r="AQ193" s="504" t="s">
        <v>154</v>
      </c>
      <c r="AR193" s="508" t="s">
        <v>154</v>
      </c>
      <c r="AS193" s="512">
        <v>13.1369950036229</v>
      </c>
      <c r="AT193" s="502"/>
      <c r="AU193" s="512">
        <v>7.3107787475871113</v>
      </c>
      <c r="AV193" s="502"/>
      <c r="AW193" s="574">
        <v>0.85304215618521062</v>
      </c>
      <c r="AX193" s="502"/>
      <c r="AY193" s="511"/>
      <c r="AZ193" s="513" t="s">
        <v>154</v>
      </c>
      <c r="BA193" s="515" t="s">
        <v>154</v>
      </c>
      <c r="BB193" s="513" t="s">
        <v>154</v>
      </c>
      <c r="BD193" s="512">
        <v>2157.1641494888727</v>
      </c>
      <c r="BE193" s="504" t="s">
        <v>154</v>
      </c>
      <c r="BF193" s="57"/>
      <c r="BG193" s="513">
        <v>2296.1125428796204</v>
      </c>
      <c r="BI193" s="514" t="s">
        <v>154</v>
      </c>
    </row>
    <row r="194" spans="1:69" ht="15.75" customHeight="1">
      <c r="A194" s="51" t="s">
        <v>769</v>
      </c>
      <c r="B194" s="51">
        <v>9</v>
      </c>
      <c r="C194" s="51" t="s">
        <v>155</v>
      </c>
      <c r="D194" s="51" t="s">
        <v>173</v>
      </c>
      <c r="E194" s="52">
        <v>76</v>
      </c>
      <c r="F194" s="52">
        <v>1.0000000000331966E-2</v>
      </c>
      <c r="G194" s="52" t="s">
        <v>68</v>
      </c>
      <c r="H194" s="52">
        <v>76.000166666666672</v>
      </c>
      <c r="I194" s="52">
        <v>139</v>
      </c>
      <c r="J194" s="52">
        <v>59.889999999999759</v>
      </c>
      <c r="K194" s="52" t="s">
        <v>69</v>
      </c>
      <c r="L194" s="53">
        <v>139.99816666666666</v>
      </c>
      <c r="M194" s="53">
        <v>-139.99816666666666</v>
      </c>
      <c r="N194" s="501">
        <v>196</v>
      </c>
      <c r="P194" s="6"/>
      <c r="Q194" s="6" t="s">
        <v>274</v>
      </c>
      <c r="R194" s="6">
        <v>8</v>
      </c>
      <c r="S194" s="42">
        <v>475.53199999999998</v>
      </c>
      <c r="T194" s="571">
        <v>0.76049999999999995</v>
      </c>
      <c r="U194" s="571">
        <v>0.76080000000000003</v>
      </c>
      <c r="V194" s="571">
        <v>29.781577000000002</v>
      </c>
      <c r="W194" s="571">
        <v>29.781530999999998</v>
      </c>
      <c r="X194" s="571">
        <v>34.831189806339552</v>
      </c>
      <c r="Y194" s="571">
        <v>34.830794714401897</v>
      </c>
      <c r="Z194" s="571">
        <v>2.0253999999999999</v>
      </c>
      <c r="AA194" s="42">
        <v>6.6926080383413789</v>
      </c>
      <c r="AB194" s="42">
        <v>85.11292081164413</v>
      </c>
      <c r="AC194" s="42">
        <v>2.9252115999999998E-2</v>
      </c>
      <c r="AD194" s="6">
        <v>4.4600000000000001E-2</v>
      </c>
      <c r="AE194" s="42">
        <v>90.172500000000014</v>
      </c>
      <c r="AF194" s="6">
        <v>4.5530999999999997</v>
      </c>
      <c r="AG194" s="42">
        <v>2.5789</v>
      </c>
      <c r="AH194" s="6">
        <v>0.17519999999999999</v>
      </c>
      <c r="AI194" s="42">
        <v>6.3701999999999995E-2</v>
      </c>
      <c r="AJ194" s="42">
        <v>98.7</v>
      </c>
      <c r="AK194" s="42">
        <v>232</v>
      </c>
      <c r="AL194" s="53">
        <v>34.832599999999999</v>
      </c>
      <c r="AM194" s="504" t="s">
        <v>154</v>
      </c>
      <c r="AN194" s="505"/>
      <c r="AO194" s="509">
        <v>0.3</v>
      </c>
      <c r="AP194" s="510">
        <v>6.7039999999999997</v>
      </c>
      <c r="AQ194" s="504">
        <v>2</v>
      </c>
      <c r="AR194" s="508" t="s">
        <v>1243</v>
      </c>
      <c r="AS194" s="512">
        <v>13.072867861878573</v>
      </c>
      <c r="AT194" s="502"/>
      <c r="AU194" s="512">
        <v>7.141528018927545</v>
      </c>
      <c r="AV194" s="502"/>
      <c r="AW194" s="574">
        <v>0.84208016586040069</v>
      </c>
      <c r="AX194" s="502"/>
      <c r="AY194" s="511"/>
      <c r="AZ194" s="513" t="s">
        <v>154</v>
      </c>
      <c r="BA194" s="515" t="s">
        <v>154</v>
      </c>
      <c r="BB194" s="513" t="s">
        <v>154</v>
      </c>
      <c r="BD194" s="512">
        <v>2157.2378002770342</v>
      </c>
      <c r="BE194" s="504" t="s">
        <v>154</v>
      </c>
      <c r="BF194" s="57"/>
      <c r="BG194" s="513">
        <v>2294.0296029996844</v>
      </c>
      <c r="BI194" s="514" t="s">
        <v>154</v>
      </c>
      <c r="BJ194" s="516">
        <v>0.19049111550632222</v>
      </c>
      <c r="BK194" t="s">
        <v>154</v>
      </c>
    </row>
    <row r="195" spans="1:69" ht="15.75" customHeight="1">
      <c r="A195" s="51" t="s">
        <v>769</v>
      </c>
      <c r="B195" s="51">
        <v>9</v>
      </c>
      <c r="C195" s="51" t="s">
        <v>155</v>
      </c>
      <c r="D195" s="51" t="s">
        <v>173</v>
      </c>
      <c r="E195" s="52">
        <v>76</v>
      </c>
      <c r="F195" s="52">
        <v>1.0000000000331966E-2</v>
      </c>
      <c r="G195" s="52" t="s">
        <v>68</v>
      </c>
      <c r="H195" s="52">
        <v>76.000166666666672</v>
      </c>
      <c r="I195" s="52">
        <v>139</v>
      </c>
      <c r="J195" s="52">
        <v>59.889999999999759</v>
      </c>
      <c r="K195" s="52" t="s">
        <v>69</v>
      </c>
      <c r="L195" s="53">
        <v>139.99816666666666</v>
      </c>
      <c r="M195" s="53">
        <v>-139.99816666666666</v>
      </c>
      <c r="N195" s="501">
        <v>197</v>
      </c>
      <c r="P195" s="6"/>
      <c r="Q195" s="6" t="s">
        <v>274</v>
      </c>
      <c r="R195" s="6">
        <v>9</v>
      </c>
      <c r="S195" s="42">
        <v>406.28</v>
      </c>
      <c r="T195" s="571">
        <v>0.65390000000000004</v>
      </c>
      <c r="U195" s="571">
        <v>0.65429999999999999</v>
      </c>
      <c r="V195" s="571">
        <v>29.625942999999999</v>
      </c>
      <c r="W195" s="571">
        <v>29.626393999999998</v>
      </c>
      <c r="X195" s="571">
        <v>34.789194895642915</v>
      </c>
      <c r="Y195" s="571">
        <v>34.78933280586913</v>
      </c>
      <c r="Z195" s="571">
        <v>2.0129000000000001</v>
      </c>
      <c r="AA195" s="42">
        <v>6.5920984772566413</v>
      </c>
      <c r="AB195" s="42">
        <v>83.58055279265497</v>
      </c>
      <c r="AC195" s="42">
        <v>3.0071342799999998E-2</v>
      </c>
      <c r="AD195" s="6">
        <v>4.6100000000000002E-2</v>
      </c>
      <c r="AE195" s="42">
        <v>90.155600000000007</v>
      </c>
      <c r="AF195" s="6">
        <v>4.5522999999999998</v>
      </c>
      <c r="AG195" s="42">
        <v>2.5398000000000001</v>
      </c>
      <c r="AH195" s="6">
        <v>0.17369999999999999</v>
      </c>
      <c r="AI195" s="42">
        <v>6.3701999999999995E-2</v>
      </c>
      <c r="AJ195" s="42">
        <v>98.71</v>
      </c>
      <c r="AK195" s="42">
        <v>230.02</v>
      </c>
      <c r="AL195" s="53">
        <v>34.794400000000003</v>
      </c>
      <c r="AM195" s="504" t="s">
        <v>154</v>
      </c>
      <c r="AN195" s="505"/>
      <c r="AO195" s="509">
        <v>0.2</v>
      </c>
      <c r="AP195" s="510">
        <v>6.6159999999999997</v>
      </c>
      <c r="AQ195" s="504">
        <v>6</v>
      </c>
      <c r="AR195" s="508" t="s">
        <v>154</v>
      </c>
      <c r="AS195" s="512">
        <v>13.094340198605792</v>
      </c>
      <c r="AT195" s="502"/>
      <c r="AU195" s="512">
        <v>7.667311094009901</v>
      </c>
      <c r="AV195" s="502"/>
      <c r="AW195" s="574">
        <v>0.8570283344851416</v>
      </c>
      <c r="AX195" s="502"/>
      <c r="AY195" s="511"/>
      <c r="AZ195" s="513" t="s">
        <v>154</v>
      </c>
      <c r="BA195" s="515" t="s">
        <v>154</v>
      </c>
      <c r="BB195" s="513" t="s">
        <v>154</v>
      </c>
      <c r="BD195" s="512">
        <v>2158.4632792734319</v>
      </c>
      <c r="BE195" s="504" t="s">
        <v>154</v>
      </c>
      <c r="BF195" s="57"/>
      <c r="BG195" s="513">
        <v>2297.2808858693807</v>
      </c>
      <c r="BI195" s="514" t="s">
        <v>154</v>
      </c>
      <c r="BJ195" s="516">
        <v>0.17170175421664297</v>
      </c>
      <c r="BK195" t="s">
        <v>154</v>
      </c>
      <c r="BQ195" s="503"/>
    </row>
    <row r="196" spans="1:69" ht="15.75" customHeight="1">
      <c r="A196" s="51" t="s">
        <v>769</v>
      </c>
      <c r="B196" s="51">
        <v>9</v>
      </c>
      <c r="C196" s="51" t="s">
        <v>155</v>
      </c>
      <c r="D196" s="51" t="s">
        <v>173</v>
      </c>
      <c r="E196" s="52">
        <v>76</v>
      </c>
      <c r="F196" s="52">
        <v>1.0000000000331966E-2</v>
      </c>
      <c r="G196" s="52" t="s">
        <v>68</v>
      </c>
      <c r="H196" s="52">
        <v>76.000166666666672</v>
      </c>
      <c r="I196" s="52">
        <v>139</v>
      </c>
      <c r="J196" s="52">
        <v>59.889999999999759</v>
      </c>
      <c r="K196" s="52" t="s">
        <v>69</v>
      </c>
      <c r="L196" s="53">
        <v>139.99816666666666</v>
      </c>
      <c r="M196" s="53">
        <v>-139.99816666666666</v>
      </c>
      <c r="N196" s="501">
        <v>198</v>
      </c>
      <c r="P196" s="6"/>
      <c r="Q196" s="6" t="s">
        <v>274</v>
      </c>
      <c r="R196" s="6">
        <v>10</v>
      </c>
      <c r="S196" s="42">
        <v>358.32900000000001</v>
      </c>
      <c r="T196" s="571">
        <v>0.45029999999999998</v>
      </c>
      <c r="U196" s="571">
        <v>0.4496</v>
      </c>
      <c r="V196" s="571">
        <v>29.372911999999999</v>
      </c>
      <c r="W196" s="571">
        <v>29.372851999999998</v>
      </c>
      <c r="X196" s="571">
        <v>34.716034367800368</v>
      </c>
      <c r="Y196" s="571">
        <v>34.716741664562974</v>
      </c>
      <c r="Z196" s="571">
        <v>1.9775</v>
      </c>
      <c r="AA196" s="42">
        <v>6.4306728463050087</v>
      </c>
      <c r="AB196" s="42">
        <v>81.065040327880837</v>
      </c>
      <c r="AC196" s="42">
        <v>3.0553331499999999E-2</v>
      </c>
      <c r="AD196" s="6">
        <v>4.7E-2</v>
      </c>
      <c r="AE196" s="42">
        <v>90.148100000000014</v>
      </c>
      <c r="AF196" s="6">
        <v>4.5518999999999998</v>
      </c>
      <c r="AG196" s="42">
        <v>2.6917</v>
      </c>
      <c r="AH196" s="6">
        <v>0.1799</v>
      </c>
      <c r="AI196" s="42">
        <v>6.3701999999999995E-2</v>
      </c>
      <c r="AJ196" s="42">
        <v>98.7</v>
      </c>
      <c r="AK196" s="42">
        <v>228.03</v>
      </c>
      <c r="AL196" s="53">
        <v>34.7181</v>
      </c>
      <c r="AM196" s="504" t="s">
        <v>154</v>
      </c>
      <c r="AN196" s="505"/>
      <c r="AO196" s="509">
        <v>0.1</v>
      </c>
      <c r="AP196" s="510">
        <v>6.4550000000000001</v>
      </c>
      <c r="AQ196" s="504" t="s">
        <v>154</v>
      </c>
      <c r="AR196" s="508" t="s">
        <v>154</v>
      </c>
      <c r="AS196" s="512">
        <v>13.288305396502654</v>
      </c>
      <c r="AT196" s="502"/>
      <c r="AU196" s="512">
        <v>9.6643233875355836</v>
      </c>
      <c r="AV196" s="502"/>
      <c r="AW196" s="574">
        <v>0.90087629578438144</v>
      </c>
      <c r="AX196" s="502"/>
      <c r="AY196" s="511"/>
      <c r="AZ196" s="513" t="s">
        <v>154</v>
      </c>
      <c r="BA196" s="515" t="s">
        <v>154</v>
      </c>
      <c r="BB196" s="513" t="s">
        <v>154</v>
      </c>
      <c r="BD196" s="512">
        <v>2165.0177941616589</v>
      </c>
      <c r="BE196" s="504" t="s">
        <v>154</v>
      </c>
      <c r="BF196" s="57"/>
      <c r="BG196" s="513">
        <v>2289.5683663296686</v>
      </c>
      <c r="BI196" s="514" t="s">
        <v>154</v>
      </c>
      <c r="BJ196" s="516">
        <v>0.1410453782651139</v>
      </c>
      <c r="BK196" t="s">
        <v>154</v>
      </c>
      <c r="BQ196" s="503"/>
    </row>
    <row r="197" spans="1:69" ht="15.75" customHeight="1">
      <c r="A197" s="51" t="s">
        <v>769</v>
      </c>
      <c r="B197" s="51">
        <v>9</v>
      </c>
      <c r="C197" s="51" t="s">
        <v>155</v>
      </c>
      <c r="D197" s="51" t="s">
        <v>173</v>
      </c>
      <c r="E197" s="52">
        <v>76</v>
      </c>
      <c r="F197" s="52">
        <v>1.0000000000331966E-2</v>
      </c>
      <c r="G197" s="52" t="s">
        <v>68</v>
      </c>
      <c r="H197" s="52">
        <v>76.000166666666672</v>
      </c>
      <c r="I197" s="52">
        <v>139</v>
      </c>
      <c r="J197" s="52">
        <v>59.889999999999759</v>
      </c>
      <c r="K197" s="52" t="s">
        <v>69</v>
      </c>
      <c r="L197" s="53">
        <v>139.99816666666666</v>
      </c>
      <c r="M197" s="53">
        <v>-139.99816666666666</v>
      </c>
      <c r="N197" s="501">
        <v>199</v>
      </c>
      <c r="P197" s="6"/>
      <c r="Q197" s="6" t="s">
        <v>274</v>
      </c>
      <c r="R197" s="6">
        <v>11</v>
      </c>
      <c r="S197" s="42">
        <v>298.14499999999998</v>
      </c>
      <c r="T197" s="571">
        <v>-0.2132</v>
      </c>
      <c r="U197" s="571">
        <v>-0.26229999999999998</v>
      </c>
      <c r="V197" s="571">
        <v>28.591398999999999</v>
      </c>
      <c r="W197" s="571">
        <v>28.529017999999997</v>
      </c>
      <c r="X197" s="571">
        <v>34.467644862906013</v>
      </c>
      <c r="Y197" s="571">
        <v>34.439919618719195</v>
      </c>
      <c r="Z197" s="571">
        <v>1.8959999999999999</v>
      </c>
      <c r="AA197" s="42">
        <v>6.1605414450691534</v>
      </c>
      <c r="AB197" s="42">
        <v>76.196886958921141</v>
      </c>
      <c r="AC197" s="42">
        <v>3.4892769699999999E-2</v>
      </c>
      <c r="AD197" s="6">
        <v>5.5500000000000001E-2</v>
      </c>
      <c r="AE197" s="42">
        <v>90.104900000000015</v>
      </c>
      <c r="AF197" s="6">
        <v>4.5498000000000003</v>
      </c>
      <c r="AG197" s="42">
        <v>2.9563000000000001</v>
      </c>
      <c r="AH197" s="6">
        <v>0.19070000000000001</v>
      </c>
      <c r="AI197" s="42">
        <v>6.3701999999999995E-2</v>
      </c>
      <c r="AJ197" s="42">
        <v>98.7</v>
      </c>
      <c r="AK197" s="42">
        <v>222.09</v>
      </c>
      <c r="AL197" s="53">
        <v>34.416899999999998</v>
      </c>
      <c r="AM197" s="504" t="s">
        <v>154</v>
      </c>
      <c r="AN197" s="505"/>
      <c r="AO197" s="509">
        <v>-0.5</v>
      </c>
      <c r="AP197" s="510">
        <v>6.16</v>
      </c>
      <c r="AQ197" s="504" t="s">
        <v>154</v>
      </c>
      <c r="AR197" s="508" t="s">
        <v>154</v>
      </c>
      <c r="AS197" s="512">
        <v>12.962144849902225</v>
      </c>
      <c r="AT197" s="502"/>
      <c r="AU197" s="512">
        <v>15.509000517057283</v>
      </c>
      <c r="AV197" s="502"/>
      <c r="AW197" s="574">
        <v>1.0244478230822389</v>
      </c>
      <c r="AX197" s="502"/>
      <c r="AY197" s="511"/>
      <c r="AZ197" s="513" t="s">
        <v>154</v>
      </c>
      <c r="BA197" s="515" t="s">
        <v>154</v>
      </c>
      <c r="BB197" s="513" t="s">
        <v>154</v>
      </c>
      <c r="BD197" s="512">
        <v>2190.1183821300106</v>
      </c>
      <c r="BE197" s="504" t="s">
        <v>154</v>
      </c>
      <c r="BF197" s="57"/>
      <c r="BG197" s="513">
        <v>2281.8443501627844</v>
      </c>
      <c r="BI197" s="514" t="s">
        <v>154</v>
      </c>
      <c r="BJ197" s="516">
        <v>-8.6403692705850577E-2</v>
      </c>
      <c r="BK197" t="s">
        <v>154</v>
      </c>
      <c r="BQ197" s="503"/>
    </row>
    <row r="198" spans="1:69" ht="15.75" customHeight="1">
      <c r="A198" s="51" t="s">
        <v>769</v>
      </c>
      <c r="B198" s="51">
        <v>9</v>
      </c>
      <c r="C198" s="51" t="s">
        <v>155</v>
      </c>
      <c r="D198" s="51" t="s">
        <v>173</v>
      </c>
      <c r="E198" s="52">
        <v>76</v>
      </c>
      <c r="F198" s="52">
        <v>1.0000000000331966E-2</v>
      </c>
      <c r="G198" s="52" t="s">
        <v>68</v>
      </c>
      <c r="H198" s="52">
        <v>76.000166666666672</v>
      </c>
      <c r="I198" s="52">
        <v>139</v>
      </c>
      <c r="J198" s="52">
        <v>59.889999999999759</v>
      </c>
      <c r="K198" s="52" t="s">
        <v>69</v>
      </c>
      <c r="L198" s="53">
        <v>139.99816666666666</v>
      </c>
      <c r="M198" s="53">
        <v>-139.99816666666666</v>
      </c>
      <c r="N198" s="501">
        <v>200</v>
      </c>
      <c r="P198" s="6"/>
      <c r="Q198" s="6" t="s">
        <v>274</v>
      </c>
      <c r="R198" s="6">
        <v>12</v>
      </c>
      <c r="S198" s="42">
        <v>270.80399999999997</v>
      </c>
      <c r="T198" s="571">
        <v>-0.70009999999999994</v>
      </c>
      <c r="U198" s="571">
        <v>-0.70799999999999996</v>
      </c>
      <c r="V198" s="571">
        <v>27.952957999999999</v>
      </c>
      <c r="W198" s="571">
        <v>27.942504</v>
      </c>
      <c r="X198" s="571">
        <v>34.17791331760165</v>
      </c>
      <c r="Y198" s="571">
        <v>34.172723107872372</v>
      </c>
      <c r="Z198" s="571">
        <v>1.8677999999999999</v>
      </c>
      <c r="AA198" s="42">
        <v>6.1039080988994909</v>
      </c>
      <c r="AB198" s="42">
        <v>74.382396844605594</v>
      </c>
      <c r="AC198" s="42">
        <v>3.5471258800000002E-2</v>
      </c>
      <c r="AD198" s="6">
        <v>5.67E-2</v>
      </c>
      <c r="AE198" s="42">
        <v>90.076800000000006</v>
      </c>
      <c r="AF198" s="6">
        <v>4.5483000000000002</v>
      </c>
      <c r="AG198" s="42">
        <v>3.2002000000000002</v>
      </c>
      <c r="AH198" s="6">
        <v>0.2006</v>
      </c>
      <c r="AI198" s="42">
        <v>6.3701999999999995E-2</v>
      </c>
      <c r="AJ198" s="42">
        <v>80.31</v>
      </c>
      <c r="AK198" s="42">
        <v>220.1</v>
      </c>
      <c r="AL198" s="53">
        <v>34.137300000000003</v>
      </c>
      <c r="AM198" s="504" t="s">
        <v>154</v>
      </c>
      <c r="AN198" s="505"/>
      <c r="AO198" s="509">
        <v>-0.9</v>
      </c>
      <c r="AP198" s="510">
        <v>6.1050000000000004</v>
      </c>
      <c r="AQ198" s="504" t="s">
        <v>154</v>
      </c>
      <c r="AR198" s="508" t="s">
        <v>154</v>
      </c>
      <c r="AS198" s="512">
        <v>13.698855055281303</v>
      </c>
      <c r="AT198" s="502"/>
      <c r="AU198" s="512">
        <v>20.26464433218954</v>
      </c>
      <c r="AV198" s="502"/>
      <c r="AW198" s="574">
        <v>1.2068154803040774</v>
      </c>
      <c r="AX198" s="502"/>
      <c r="AY198" s="511"/>
      <c r="AZ198" s="513" t="s">
        <v>154</v>
      </c>
      <c r="BA198" s="515" t="s">
        <v>154</v>
      </c>
      <c r="BB198" s="513" t="s">
        <v>154</v>
      </c>
      <c r="BD198" s="512">
        <v>2205.8653753181129</v>
      </c>
      <c r="BE198" s="504" t="s">
        <v>154</v>
      </c>
      <c r="BF198" s="57"/>
      <c r="BG198" s="513">
        <v>2281.4135452635674</v>
      </c>
      <c r="BI198" s="514" t="s">
        <v>154</v>
      </c>
      <c r="BJ198" s="516">
        <v>-0.4374675783293337</v>
      </c>
      <c r="BK198" t="s">
        <v>154</v>
      </c>
      <c r="BQ198" s="503"/>
    </row>
    <row r="199" spans="1:69" ht="15.75" customHeight="1">
      <c r="A199" s="51" t="s">
        <v>769</v>
      </c>
      <c r="B199" s="51">
        <v>9</v>
      </c>
      <c r="C199" s="51" t="s">
        <v>155</v>
      </c>
      <c r="D199" s="51" t="s">
        <v>173</v>
      </c>
      <c r="E199" s="52">
        <v>76</v>
      </c>
      <c r="F199" s="52">
        <v>1.0000000000331966E-2</v>
      </c>
      <c r="G199" s="52" t="s">
        <v>68</v>
      </c>
      <c r="H199" s="52">
        <v>76.000166666666672</v>
      </c>
      <c r="I199" s="52">
        <v>139</v>
      </c>
      <c r="J199" s="52">
        <v>59.889999999999759</v>
      </c>
      <c r="K199" s="52" t="s">
        <v>69</v>
      </c>
      <c r="L199" s="53">
        <v>139.99816666666666</v>
      </c>
      <c r="M199" s="53">
        <v>-139.99816666666666</v>
      </c>
      <c r="N199" s="501">
        <v>201</v>
      </c>
      <c r="P199" s="6"/>
      <c r="Q199" s="6" t="s">
        <v>274</v>
      </c>
      <c r="R199" s="6">
        <v>13</v>
      </c>
      <c r="S199" s="42">
        <v>245.24700000000001</v>
      </c>
      <c r="T199" s="571">
        <v>-1.1709000000000001</v>
      </c>
      <c r="U199" s="571">
        <v>-1.1832</v>
      </c>
      <c r="V199" s="571">
        <v>27.201139000000001</v>
      </c>
      <c r="W199" s="571">
        <v>27.179354</v>
      </c>
      <c r="X199" s="571">
        <v>33.70295595897079</v>
      </c>
      <c r="Y199" s="571">
        <v>33.687006454566649</v>
      </c>
      <c r="Z199" s="571">
        <v>1.8756999999999999</v>
      </c>
      <c r="AA199" s="42">
        <v>6.2110337275061731</v>
      </c>
      <c r="AB199" s="42">
        <v>74.494967546027269</v>
      </c>
      <c r="AC199" s="42">
        <v>3.7206726100000004E-2</v>
      </c>
      <c r="AD199" s="6">
        <v>0.06</v>
      </c>
      <c r="AE199" s="42">
        <v>90.059900000000013</v>
      </c>
      <c r="AF199" s="6">
        <v>4.5475000000000003</v>
      </c>
      <c r="AG199" s="42">
        <v>3.3912</v>
      </c>
      <c r="AH199" s="6">
        <v>0.2084</v>
      </c>
      <c r="AI199" s="42">
        <v>6.3701999999999995E-2</v>
      </c>
      <c r="AJ199" s="42">
        <v>98.7</v>
      </c>
      <c r="AK199" s="42">
        <v>216.14</v>
      </c>
      <c r="AL199" s="53">
        <v>33.652500000000003</v>
      </c>
      <c r="AM199" s="51">
        <v>6</v>
      </c>
      <c r="AN199" s="505"/>
      <c r="AO199" s="509">
        <v>-1.3</v>
      </c>
      <c r="AP199" s="510">
        <v>6.2140000000000004</v>
      </c>
      <c r="AQ199" s="504" t="s">
        <v>154</v>
      </c>
      <c r="AR199" s="508" t="s">
        <v>154</v>
      </c>
      <c r="AS199" s="512">
        <v>15.008037291170993</v>
      </c>
      <c r="AT199" s="502"/>
      <c r="AU199" s="512">
        <v>28.678204104478024</v>
      </c>
      <c r="AV199" s="502"/>
      <c r="AW199" s="574">
        <v>1.5615853489979266</v>
      </c>
      <c r="AX199" s="502"/>
      <c r="AY199" s="511"/>
      <c r="AZ199" s="513" t="s">
        <v>154</v>
      </c>
      <c r="BA199" s="515" t="s">
        <v>154</v>
      </c>
      <c r="BB199" s="513" t="s">
        <v>154</v>
      </c>
      <c r="BD199" s="512">
        <v>2226.3088376000278</v>
      </c>
      <c r="BE199" s="504" t="s">
        <v>154</v>
      </c>
      <c r="BF199" s="57"/>
      <c r="BG199" s="513">
        <v>2279.8453879736626</v>
      </c>
      <c r="BI199" s="514" t="s">
        <v>154</v>
      </c>
      <c r="BJ199" s="516">
        <v>-0.90522204577951482</v>
      </c>
      <c r="BK199" t="s">
        <v>154</v>
      </c>
      <c r="BQ199" s="503"/>
    </row>
    <row r="200" spans="1:69" ht="15.75" customHeight="1">
      <c r="A200" s="51" t="s">
        <v>769</v>
      </c>
      <c r="B200" s="51">
        <v>9</v>
      </c>
      <c r="C200" s="51" t="s">
        <v>155</v>
      </c>
      <c r="D200" s="51" t="s">
        <v>173</v>
      </c>
      <c r="E200" s="52">
        <v>76</v>
      </c>
      <c r="F200" s="52">
        <v>1.0000000000331966E-2</v>
      </c>
      <c r="G200" s="52" t="s">
        <v>68</v>
      </c>
      <c r="H200" s="52">
        <v>76.000166666666672</v>
      </c>
      <c r="I200" s="52">
        <v>139</v>
      </c>
      <c r="J200" s="52">
        <v>59.889999999999759</v>
      </c>
      <c r="K200" s="52" t="s">
        <v>69</v>
      </c>
      <c r="L200" s="53">
        <v>139.99816666666666</v>
      </c>
      <c r="M200" s="53">
        <v>-139.99816666666666</v>
      </c>
      <c r="N200" s="501">
        <v>202</v>
      </c>
      <c r="P200" s="6"/>
      <c r="Q200" s="6" t="s">
        <v>274</v>
      </c>
      <c r="R200" s="6">
        <v>14</v>
      </c>
      <c r="S200" s="42">
        <v>215.749</v>
      </c>
      <c r="T200" s="571">
        <v>-1.4367000000000001</v>
      </c>
      <c r="U200" s="571">
        <v>-1.4377</v>
      </c>
      <c r="V200" s="571">
        <v>26.563476000000001</v>
      </c>
      <c r="W200" s="571">
        <v>26.561249999999998</v>
      </c>
      <c r="X200" s="571">
        <v>33.144233039640604</v>
      </c>
      <c r="Y200" s="571">
        <v>33.142284442773914</v>
      </c>
      <c r="Z200" s="571">
        <v>1.8955</v>
      </c>
      <c r="AA200" s="42">
        <v>6.326415865932284</v>
      </c>
      <c r="AB200" s="42">
        <v>75.041571221558328</v>
      </c>
      <c r="AC200" s="42">
        <v>4.0485173200000002E-2</v>
      </c>
      <c r="AD200" s="6">
        <v>6.6400000000000001E-2</v>
      </c>
      <c r="AE200" s="42">
        <v>90.031700000000015</v>
      </c>
      <c r="AF200" s="6">
        <v>4.5461</v>
      </c>
      <c r="AG200" s="42">
        <v>3.5385</v>
      </c>
      <c r="AH200" s="6">
        <v>0.21440000000000001</v>
      </c>
      <c r="AI200" s="42">
        <v>6.3701999999999995E-2</v>
      </c>
      <c r="AJ200" s="42">
        <v>98.7</v>
      </c>
      <c r="AK200" s="42">
        <v>220.1</v>
      </c>
      <c r="AL200" s="53">
        <v>33.131900000000002</v>
      </c>
      <c r="AM200" s="504" t="s">
        <v>154</v>
      </c>
      <c r="AN200" s="505"/>
      <c r="AO200" s="509">
        <v>-1.5</v>
      </c>
      <c r="AP200" s="510">
        <v>6.3479999999999999</v>
      </c>
      <c r="AQ200" s="504" t="s">
        <v>154</v>
      </c>
      <c r="AR200" s="508" t="s">
        <v>154</v>
      </c>
      <c r="AS200" s="512">
        <v>15.809297722339954</v>
      </c>
      <c r="AT200" s="502"/>
      <c r="AU200" s="512">
        <v>33.473240583371926</v>
      </c>
      <c r="AV200" s="502"/>
      <c r="AW200" s="574">
        <v>1.7917871458189356</v>
      </c>
      <c r="AX200" s="502"/>
      <c r="AY200" s="511"/>
      <c r="AZ200" s="513" t="s">
        <v>154</v>
      </c>
      <c r="BA200" s="515" t="s">
        <v>154</v>
      </c>
      <c r="BB200" s="513" t="s">
        <v>154</v>
      </c>
      <c r="BD200" s="512">
        <v>2229.201669642669</v>
      </c>
      <c r="BE200" s="504" t="s">
        <v>154</v>
      </c>
      <c r="BF200" s="57"/>
      <c r="BG200" s="513">
        <v>2272.4885959796952</v>
      </c>
      <c r="BI200" s="514" t="s">
        <v>154</v>
      </c>
      <c r="BQ200" s="503"/>
    </row>
    <row r="201" spans="1:69" ht="15.75" customHeight="1">
      <c r="A201" s="51" t="s">
        <v>769</v>
      </c>
      <c r="B201" s="51">
        <v>9</v>
      </c>
      <c r="C201" s="51" t="s">
        <v>155</v>
      </c>
      <c r="D201" s="51" t="s">
        <v>173</v>
      </c>
      <c r="E201" s="52">
        <v>76</v>
      </c>
      <c r="F201" s="52">
        <v>1.0000000000331966E-2</v>
      </c>
      <c r="G201" s="52" t="s">
        <v>68</v>
      </c>
      <c r="H201" s="52">
        <v>76.000166666666672</v>
      </c>
      <c r="I201" s="52">
        <v>139</v>
      </c>
      <c r="J201" s="52">
        <v>59.889999999999759</v>
      </c>
      <c r="K201" s="52" t="s">
        <v>69</v>
      </c>
      <c r="L201" s="53">
        <v>139.99816666666666</v>
      </c>
      <c r="M201" s="53">
        <v>-139.99816666666666</v>
      </c>
      <c r="N201" s="501">
        <v>203</v>
      </c>
      <c r="P201" s="6"/>
      <c r="Q201" s="6" t="s">
        <v>274</v>
      </c>
      <c r="R201" s="6">
        <v>15</v>
      </c>
      <c r="S201" s="42">
        <v>200.70599999999999</v>
      </c>
      <c r="T201" s="571">
        <v>-1.4383999999999999</v>
      </c>
      <c r="U201" s="571">
        <v>-1.4393</v>
      </c>
      <c r="V201" s="571">
        <v>26.422831000000002</v>
      </c>
      <c r="W201" s="571">
        <v>26.419098999999999</v>
      </c>
      <c r="X201" s="571">
        <v>32.962110394960284</v>
      </c>
      <c r="Y201" s="571">
        <v>32.957978985352746</v>
      </c>
      <c r="Z201" s="571">
        <v>1.9066000000000001</v>
      </c>
      <c r="AA201" s="42">
        <v>6.3646167788885375</v>
      </c>
      <c r="AB201" s="42">
        <v>75.393631106571107</v>
      </c>
      <c r="AC201" s="42">
        <v>3.8942193399999998E-2</v>
      </c>
      <c r="AD201" s="6">
        <v>6.3399999999999998E-2</v>
      </c>
      <c r="AE201" s="42">
        <v>89.969800000000006</v>
      </c>
      <c r="AF201" s="6">
        <v>4.5429000000000004</v>
      </c>
      <c r="AG201" s="42">
        <v>3.6718999999999999</v>
      </c>
      <c r="AH201" s="6">
        <v>0.21990000000000001</v>
      </c>
      <c r="AI201" s="42">
        <v>6.3701999999999995E-2</v>
      </c>
      <c r="AJ201" s="42">
        <v>98.7</v>
      </c>
      <c r="AK201" s="42">
        <v>224.07</v>
      </c>
      <c r="AL201" s="53">
        <v>32.973500000000001</v>
      </c>
      <c r="AM201" s="504" t="s">
        <v>154</v>
      </c>
      <c r="AN201" s="505"/>
      <c r="AO201" s="509">
        <v>-1.4</v>
      </c>
      <c r="AP201" s="510">
        <v>6.383</v>
      </c>
      <c r="AQ201" s="504" t="s">
        <v>154</v>
      </c>
      <c r="AR201" s="508" t="s">
        <v>154</v>
      </c>
      <c r="AS201" s="512">
        <v>16.026446295133066</v>
      </c>
      <c r="AT201" s="502"/>
      <c r="AU201" s="512">
        <v>34.022816224584453</v>
      </c>
      <c r="AV201" s="502"/>
      <c r="AW201" s="574">
        <v>1.8246731167933654</v>
      </c>
      <c r="AX201" s="502"/>
      <c r="AY201" s="511"/>
      <c r="AZ201" s="513">
        <v>5.4946710342715904E-3</v>
      </c>
      <c r="BA201" s="515"/>
      <c r="BB201" s="513">
        <v>1.2077999205500059E-2</v>
      </c>
      <c r="BD201" s="512">
        <v>2221.6739935978549</v>
      </c>
      <c r="BE201" s="504" t="s">
        <v>154</v>
      </c>
      <c r="BF201" s="57"/>
      <c r="BG201" s="513">
        <v>2269.6347224128922</v>
      </c>
      <c r="BI201" s="514" t="s">
        <v>154</v>
      </c>
      <c r="BJ201" s="516">
        <v>-1.4580232944564537</v>
      </c>
      <c r="BK201" t="s">
        <v>154</v>
      </c>
      <c r="BQ201" s="503"/>
    </row>
    <row r="202" spans="1:69" ht="15.75" customHeight="1">
      <c r="A202" s="51" t="s">
        <v>769</v>
      </c>
      <c r="B202" s="51">
        <v>9</v>
      </c>
      <c r="C202" s="51" t="s">
        <v>155</v>
      </c>
      <c r="D202" s="51" t="s">
        <v>173</v>
      </c>
      <c r="E202" s="52">
        <v>76</v>
      </c>
      <c r="F202" s="52">
        <v>1.0000000000331966E-2</v>
      </c>
      <c r="G202" s="52" t="s">
        <v>68</v>
      </c>
      <c r="H202" s="52">
        <v>76.000166666666672</v>
      </c>
      <c r="I202" s="52">
        <v>139</v>
      </c>
      <c r="J202" s="52">
        <v>59.889999999999759</v>
      </c>
      <c r="K202" s="52" t="s">
        <v>69</v>
      </c>
      <c r="L202" s="53">
        <v>139.99816666666666</v>
      </c>
      <c r="M202" s="53">
        <v>-139.99816666666666</v>
      </c>
      <c r="N202" s="501">
        <v>204</v>
      </c>
      <c r="P202" s="6"/>
      <c r="Q202" s="6" t="s">
        <v>274</v>
      </c>
      <c r="R202" s="6">
        <v>16</v>
      </c>
      <c r="S202" s="42">
        <v>171.226</v>
      </c>
      <c r="T202" s="571">
        <v>-1.3969</v>
      </c>
      <c r="U202" s="571">
        <v>-1.3936999999999999</v>
      </c>
      <c r="V202" s="571">
        <v>26.227547000000001</v>
      </c>
      <c r="W202" s="571">
        <v>26.226889999999997</v>
      </c>
      <c r="X202" s="571">
        <v>32.666511105461844</v>
      </c>
      <c r="Y202" s="571">
        <v>32.662112137956335</v>
      </c>
      <c r="Z202" s="571">
        <v>1.9864999999999999</v>
      </c>
      <c r="AA202" s="42">
        <v>6.6885782226255808</v>
      </c>
      <c r="AB202" s="42">
        <v>79.153432546982316</v>
      </c>
      <c r="AC202" s="42">
        <v>3.7543964200000002E-2</v>
      </c>
      <c r="AD202" s="6">
        <v>6.0699999999999997E-2</v>
      </c>
      <c r="AE202" s="42">
        <v>89.969800000000006</v>
      </c>
      <c r="AF202" s="6">
        <v>4.5429000000000004</v>
      </c>
      <c r="AG202" s="42">
        <v>3.4994000000000001</v>
      </c>
      <c r="AH202" s="6">
        <v>0.21279999999999999</v>
      </c>
      <c r="AI202" s="42">
        <v>6.3701999999999995E-2</v>
      </c>
      <c r="AJ202" s="42">
        <v>98.7</v>
      </c>
      <c r="AK202" s="42">
        <v>220.1</v>
      </c>
      <c r="AL202" s="53">
        <v>32.657699999999998</v>
      </c>
      <c r="AM202" s="504" t="s">
        <v>154</v>
      </c>
      <c r="AN202" s="505"/>
      <c r="AO202" s="509">
        <v>-1.5</v>
      </c>
      <c r="AP202" s="510">
        <v>6.7080000000000002</v>
      </c>
      <c r="AQ202" s="504" t="s">
        <v>154</v>
      </c>
      <c r="AR202" s="508" t="s">
        <v>154</v>
      </c>
      <c r="AS202" s="512">
        <v>15.002168187277126</v>
      </c>
      <c r="AT202" s="502"/>
      <c r="AU202" s="512">
        <v>32.214817472153946</v>
      </c>
      <c r="AV202" s="502"/>
      <c r="AW202" s="574">
        <v>1.7728527988942637</v>
      </c>
      <c r="AX202" s="502"/>
      <c r="AY202" s="511"/>
      <c r="AZ202" s="513">
        <v>7.3491345644007269E-3</v>
      </c>
      <c r="BA202" s="515"/>
      <c r="BB202" s="513">
        <v>1.3653424928490268E-2</v>
      </c>
      <c r="BD202" s="512">
        <v>2194.7670310672088</v>
      </c>
      <c r="BE202" s="504" t="s">
        <v>154</v>
      </c>
      <c r="BF202" s="57"/>
      <c r="BG202" s="513">
        <v>2243.7861486819611</v>
      </c>
      <c r="BI202" s="514" t="s">
        <v>154</v>
      </c>
      <c r="BJ202" s="516">
        <v>-1.4491232692348153</v>
      </c>
      <c r="BK202" t="s">
        <v>154</v>
      </c>
      <c r="BQ202" s="503"/>
    </row>
    <row r="203" spans="1:69" ht="15.75" customHeight="1">
      <c r="A203" s="51" t="s">
        <v>769</v>
      </c>
      <c r="B203" s="51">
        <v>9</v>
      </c>
      <c r="C203" s="51" t="s">
        <v>155</v>
      </c>
      <c r="D203" s="51" t="s">
        <v>173</v>
      </c>
      <c r="E203" s="52">
        <v>76</v>
      </c>
      <c r="F203" s="52">
        <v>1.0000000000331966E-2</v>
      </c>
      <c r="G203" s="52" t="s">
        <v>68</v>
      </c>
      <c r="H203" s="52">
        <v>76.000166666666672</v>
      </c>
      <c r="I203" s="52">
        <v>139</v>
      </c>
      <c r="J203" s="52">
        <v>59.889999999999759</v>
      </c>
      <c r="K203" s="52" t="s">
        <v>69</v>
      </c>
      <c r="L203" s="53">
        <v>139.99816666666666</v>
      </c>
      <c r="M203" s="53">
        <v>-139.99816666666666</v>
      </c>
      <c r="N203" s="501">
        <v>205</v>
      </c>
      <c r="P203" s="6"/>
      <c r="Q203" s="6" t="s">
        <v>274</v>
      </c>
      <c r="R203" s="6">
        <v>17</v>
      </c>
      <c r="S203" s="42">
        <v>137.476</v>
      </c>
      <c r="T203" s="571">
        <v>-1.3059000000000001</v>
      </c>
      <c r="U203" s="571">
        <v>-1.3032999999999999</v>
      </c>
      <c r="V203" s="571">
        <v>26.078047999999999</v>
      </c>
      <c r="W203" s="571">
        <v>26.076331999999997</v>
      </c>
      <c r="X203" s="571">
        <v>32.383290151062539</v>
      </c>
      <c r="Y203" s="571">
        <v>32.378131663694191</v>
      </c>
      <c r="Z203" s="571">
        <v>2.0541999999999998</v>
      </c>
      <c r="AA203" s="42">
        <v>6.9402716959989066</v>
      </c>
      <c r="AB203" s="42">
        <v>82.168067187727786</v>
      </c>
      <c r="AC203" s="42">
        <v>3.8990443600000008E-2</v>
      </c>
      <c r="AD203" s="6">
        <v>6.3500000000000001E-2</v>
      </c>
      <c r="AE203" s="42">
        <v>89.982900000000015</v>
      </c>
      <c r="AF203" s="6">
        <v>4.5435999999999996</v>
      </c>
      <c r="AG203" s="42">
        <v>3.4487000000000001</v>
      </c>
      <c r="AH203" s="6">
        <v>0.2107</v>
      </c>
      <c r="AI203" s="42">
        <v>6.3701999999999995E-2</v>
      </c>
      <c r="AJ203" s="42">
        <v>98.7</v>
      </c>
      <c r="AK203" s="42">
        <v>212.17</v>
      </c>
      <c r="AL203" s="53">
        <v>32.373699999999999</v>
      </c>
      <c r="AM203" s="504" t="s">
        <v>154</v>
      </c>
      <c r="AN203" s="505"/>
      <c r="AO203" s="509">
        <v>-1.4</v>
      </c>
      <c r="AP203" s="510">
        <v>6.9859999999999998</v>
      </c>
      <c r="AQ203" s="504" t="s">
        <v>154</v>
      </c>
      <c r="AR203" s="508" t="s">
        <v>154</v>
      </c>
      <c r="AS203" s="512">
        <v>13.221880969589368</v>
      </c>
      <c r="AT203" s="502"/>
      <c r="AU203" s="512">
        <v>28.271805765547814</v>
      </c>
      <c r="AV203" s="502"/>
      <c r="AW203" s="574">
        <v>1.6682156185210779</v>
      </c>
      <c r="AX203" s="502"/>
      <c r="AY203" s="511"/>
      <c r="AZ203" s="513">
        <v>6.4230217643707959E-3</v>
      </c>
      <c r="BA203" s="515">
        <v>6</v>
      </c>
      <c r="BB203" s="513">
        <v>7.6615157350525213E-3</v>
      </c>
      <c r="BD203" s="512">
        <v>2157.8772256832672</v>
      </c>
      <c r="BE203" s="504" t="s">
        <v>154</v>
      </c>
      <c r="BF203" s="57"/>
      <c r="BG203" s="513">
        <v>2224.0176652882255</v>
      </c>
      <c r="BI203" s="514" t="s">
        <v>154</v>
      </c>
      <c r="BJ203" s="516">
        <v>-1.4639572733368764</v>
      </c>
      <c r="BK203" t="s">
        <v>154</v>
      </c>
      <c r="BQ203" s="503"/>
    </row>
    <row r="204" spans="1:69" ht="15.75" customHeight="1">
      <c r="A204" s="51" t="s">
        <v>769</v>
      </c>
      <c r="B204" s="51">
        <v>9</v>
      </c>
      <c r="C204" s="51" t="s">
        <v>155</v>
      </c>
      <c r="D204" s="51" t="s">
        <v>173</v>
      </c>
      <c r="E204" s="52">
        <v>76</v>
      </c>
      <c r="F204" s="52">
        <v>1.0000000000331966E-2</v>
      </c>
      <c r="G204" s="52" t="s">
        <v>68</v>
      </c>
      <c r="H204" s="52">
        <v>76.000166666666672</v>
      </c>
      <c r="I204" s="52">
        <v>139</v>
      </c>
      <c r="J204" s="52">
        <v>59.889999999999759</v>
      </c>
      <c r="K204" s="52" t="s">
        <v>69</v>
      </c>
      <c r="L204" s="53">
        <v>139.99816666666666</v>
      </c>
      <c r="M204" s="53">
        <v>-139.99816666666666</v>
      </c>
      <c r="N204" s="501">
        <v>206</v>
      </c>
      <c r="P204" s="517"/>
      <c r="Q204" s="6" t="s">
        <v>274</v>
      </c>
      <c r="R204" s="6">
        <v>18</v>
      </c>
      <c r="S204" s="42">
        <v>100.80500000000001</v>
      </c>
      <c r="T204" s="571">
        <v>-0.73440000000000005</v>
      </c>
      <c r="U204" s="571">
        <v>-0.70199999999999996</v>
      </c>
      <c r="V204" s="571">
        <v>26.166243999999999</v>
      </c>
      <c r="W204" s="571">
        <v>26.179022999999997</v>
      </c>
      <c r="X204" s="571">
        <v>31.913095094075892</v>
      </c>
      <c r="Y204" s="571">
        <v>31.896010970600795</v>
      </c>
      <c r="Z204" s="571">
        <v>2.17</v>
      </c>
      <c r="AA204" s="42">
        <v>7.2833087072623455</v>
      </c>
      <c r="AB204" s="42">
        <v>87.268037430088143</v>
      </c>
      <c r="AC204" s="42">
        <v>4.5595074700000002E-2</v>
      </c>
      <c r="AD204" s="6">
        <v>7.6399999999999996E-2</v>
      </c>
      <c r="AE204" s="42">
        <v>89.954800000000006</v>
      </c>
      <c r="AF204" s="6">
        <v>4.5422000000000002</v>
      </c>
      <c r="AG204" s="42">
        <v>3.4188000000000001</v>
      </c>
      <c r="AH204" s="6">
        <v>0.20949999999999999</v>
      </c>
      <c r="AI204" s="42">
        <v>0.16733000000000001</v>
      </c>
      <c r="AJ204" s="42">
        <v>64.3</v>
      </c>
      <c r="AK204" s="42">
        <v>208.21</v>
      </c>
      <c r="AL204" s="53">
        <v>31.889700000000001</v>
      </c>
      <c r="AM204" s="51">
        <v>2</v>
      </c>
      <c r="AN204" s="505"/>
      <c r="AO204" s="509">
        <v>-0.7</v>
      </c>
      <c r="AP204" s="510">
        <v>7.3280000000000003</v>
      </c>
      <c r="AQ204" s="504" t="s">
        <v>154</v>
      </c>
      <c r="AR204" s="508" t="s">
        <v>154</v>
      </c>
      <c r="AS204" s="512">
        <v>8.3411577551543967</v>
      </c>
      <c r="AT204" s="502"/>
      <c r="AU204" s="512">
        <v>17.120663821829368</v>
      </c>
      <c r="AV204" s="502"/>
      <c r="AW204" s="574">
        <v>1.3303870076019348</v>
      </c>
      <c r="AX204" s="502"/>
      <c r="AY204" s="511"/>
      <c r="AZ204" s="513">
        <v>2.7141498897545496E-2</v>
      </c>
      <c r="BA204" s="515">
        <v>6</v>
      </c>
      <c r="BB204" s="513">
        <v>3.1345640979114839E-2</v>
      </c>
      <c r="BD204" s="512">
        <v>2122.6392107173542</v>
      </c>
      <c r="BE204" s="504">
        <v>6</v>
      </c>
      <c r="BF204" s="57"/>
      <c r="BG204" s="513">
        <v>2204.8694144497754</v>
      </c>
      <c r="BH204" s="502">
        <v>6</v>
      </c>
      <c r="BI204" s="514" t="s">
        <v>154</v>
      </c>
      <c r="BJ204" s="516">
        <v>-1.6874509871202228</v>
      </c>
      <c r="BK204">
        <v>6</v>
      </c>
    </row>
    <row r="205" spans="1:69" ht="15.75" customHeight="1">
      <c r="A205" s="51" t="s">
        <v>769</v>
      </c>
      <c r="B205" s="51">
        <v>9</v>
      </c>
      <c r="C205" s="51" t="s">
        <v>155</v>
      </c>
      <c r="D205" s="51" t="s">
        <v>173</v>
      </c>
      <c r="E205" s="52">
        <v>76</v>
      </c>
      <c r="F205" s="52">
        <v>1.0000000000331966E-2</v>
      </c>
      <c r="G205" s="52" t="s">
        <v>68</v>
      </c>
      <c r="H205" s="52">
        <v>76.000166666666672</v>
      </c>
      <c r="I205" s="52">
        <v>139</v>
      </c>
      <c r="J205" s="52">
        <v>59.889999999999759</v>
      </c>
      <c r="K205" s="52" t="s">
        <v>69</v>
      </c>
      <c r="L205" s="53">
        <v>139.99816666666666</v>
      </c>
      <c r="M205" s="53">
        <v>-139.99816666666666</v>
      </c>
      <c r="N205" s="501">
        <v>207</v>
      </c>
      <c r="P205" s="6"/>
      <c r="Q205" s="6" t="s">
        <v>275</v>
      </c>
      <c r="R205" s="6">
        <v>19</v>
      </c>
      <c r="S205" s="42">
        <v>57.689</v>
      </c>
      <c r="T205" s="571">
        <v>1.0065</v>
      </c>
      <c r="U205" s="571">
        <v>1.0113000000000001</v>
      </c>
      <c r="V205" s="571">
        <v>26.448435</v>
      </c>
      <c r="W205" s="571">
        <v>26.459429999999998</v>
      </c>
      <c r="X205" s="571">
        <v>30.532901023708728</v>
      </c>
      <c r="Y205" s="571">
        <v>30.542155027185604</v>
      </c>
      <c r="Z205" s="571">
        <v>2.4643000000000002</v>
      </c>
      <c r="AA205" s="42">
        <v>8.1740599407949137</v>
      </c>
      <c r="AB205" s="42">
        <v>101.53573325896068</v>
      </c>
      <c r="AC205" s="42">
        <v>0.33833057799999999</v>
      </c>
      <c r="AD205" s="6">
        <v>0.64670000000000005</v>
      </c>
      <c r="AE205" s="42">
        <v>89.228600000000014</v>
      </c>
      <c r="AF205" s="6">
        <v>4.5058999999999996</v>
      </c>
      <c r="AG205" s="42">
        <v>2.9517000000000002</v>
      </c>
      <c r="AH205" s="6">
        <v>0.1905</v>
      </c>
      <c r="AI205" s="42">
        <v>3.1238000000000001</v>
      </c>
      <c r="AJ205" s="42">
        <v>98.5</v>
      </c>
      <c r="AK205" s="42">
        <v>239.93</v>
      </c>
      <c r="AL205" s="53">
        <v>30.622599999999998</v>
      </c>
      <c r="AM205" s="504" t="s">
        <v>154</v>
      </c>
      <c r="AN205" s="505"/>
      <c r="AO205" s="509">
        <v>0.9</v>
      </c>
      <c r="AP205" s="510">
        <v>8.2560000000000002</v>
      </c>
      <c r="AQ205" s="504" t="s">
        <v>154</v>
      </c>
      <c r="AR205" s="508" t="s">
        <v>154</v>
      </c>
      <c r="AS205" s="512">
        <v>0.38009374433209869</v>
      </c>
      <c r="AT205" s="502"/>
      <c r="AU205" s="512">
        <v>5.3987676468901231</v>
      </c>
      <c r="AV205" s="502"/>
      <c r="AW205" s="574">
        <v>0.75637733241188654</v>
      </c>
      <c r="AX205" s="502"/>
      <c r="AY205" s="511"/>
      <c r="AZ205" s="513">
        <v>0.34231068280100502</v>
      </c>
      <c r="BA205" s="515"/>
      <c r="BB205" s="513">
        <v>0.52430867292274119</v>
      </c>
      <c r="BD205" s="512">
        <v>2028.7145740070373</v>
      </c>
      <c r="BE205" s="504" t="s">
        <v>154</v>
      </c>
      <c r="BF205" s="57"/>
      <c r="BG205" s="513">
        <v>2148.4804732492598</v>
      </c>
      <c r="BI205" s="514" t="s">
        <v>154</v>
      </c>
      <c r="BJ205" s="516">
        <v>-2.3599107501630665</v>
      </c>
      <c r="BK205" t="s">
        <v>154</v>
      </c>
      <c r="BQ205" s="503"/>
    </row>
    <row r="206" spans="1:69" ht="15.75" customHeight="1">
      <c r="A206" s="51" t="s">
        <v>769</v>
      </c>
      <c r="B206" s="51">
        <v>9</v>
      </c>
      <c r="C206" s="51" t="s">
        <v>155</v>
      </c>
      <c r="D206" s="51" t="s">
        <v>173</v>
      </c>
      <c r="E206" s="52">
        <v>76</v>
      </c>
      <c r="F206" s="52">
        <v>1.0000000000331966E-2</v>
      </c>
      <c r="G206" s="52" t="s">
        <v>68</v>
      </c>
      <c r="H206" s="52">
        <v>76.000166666666672</v>
      </c>
      <c r="I206" s="52">
        <v>139</v>
      </c>
      <c r="J206" s="52">
        <v>59.889999999999759</v>
      </c>
      <c r="K206" s="52" t="s">
        <v>69</v>
      </c>
      <c r="L206" s="53">
        <v>139.99816666666666</v>
      </c>
      <c r="M206" s="53">
        <v>-139.99816666666666</v>
      </c>
      <c r="N206" s="501">
        <v>208</v>
      </c>
      <c r="P206" s="6"/>
      <c r="Q206" s="6" t="s">
        <v>275</v>
      </c>
      <c r="R206" s="6">
        <v>20</v>
      </c>
      <c r="S206" s="42">
        <v>57.694000000000003</v>
      </c>
      <c r="T206" s="571">
        <v>1.0066999999999999</v>
      </c>
      <c r="U206" s="571">
        <v>1.0068999999999999</v>
      </c>
      <c r="V206" s="571">
        <v>26.451620999999999</v>
      </c>
      <c r="W206" s="571">
        <v>26.447543999999997</v>
      </c>
      <c r="X206" s="571">
        <v>30.536748498176735</v>
      </c>
      <c r="Y206" s="571">
        <v>30.531374355637059</v>
      </c>
      <c r="Z206" s="571">
        <v>2.4643000000000002</v>
      </c>
      <c r="AA206" s="42">
        <v>8.1740599407949137</v>
      </c>
      <c r="AB206" s="42">
        <v>101.5389698824151</v>
      </c>
      <c r="AC206" s="42">
        <v>0.32796705100000001</v>
      </c>
      <c r="AD206" s="6">
        <v>0.62649999999999995</v>
      </c>
      <c r="AE206" s="42">
        <v>89.238000000000014</v>
      </c>
      <c r="AF206" s="6">
        <v>4.5063000000000004</v>
      </c>
      <c r="AG206" s="42">
        <v>2.9632000000000001</v>
      </c>
      <c r="AH206" s="6">
        <v>0.191</v>
      </c>
      <c r="AI206" s="42">
        <v>3.1638000000000002</v>
      </c>
      <c r="AJ206" s="42">
        <v>98.06</v>
      </c>
      <c r="AK206" s="42">
        <v>241.91</v>
      </c>
      <c r="AL206" s="53">
        <v>30.637599999999999</v>
      </c>
      <c r="AM206" s="504" t="s">
        <v>154</v>
      </c>
      <c r="AN206" s="505"/>
      <c r="AO206" s="509" t="s">
        <v>154</v>
      </c>
      <c r="AP206" s="510" t="s">
        <v>154</v>
      </c>
      <c r="AQ206" s="504" t="s">
        <v>154</v>
      </c>
      <c r="AR206" s="508"/>
      <c r="AS206" s="512" t="s">
        <v>154</v>
      </c>
      <c r="AT206" s="502" t="s">
        <v>154</v>
      </c>
      <c r="AU206" s="512" t="s">
        <v>154</v>
      </c>
      <c r="AV206" s="502" t="s">
        <v>154</v>
      </c>
      <c r="AW206" s="574" t="s">
        <v>154</v>
      </c>
      <c r="AX206" s="502" t="s">
        <v>154</v>
      </c>
      <c r="AY206" s="511"/>
      <c r="AZ206" s="513" t="s">
        <v>154</v>
      </c>
      <c r="BA206" s="515" t="s">
        <v>154</v>
      </c>
      <c r="BB206" s="513" t="s">
        <v>154</v>
      </c>
      <c r="BD206" s="512" t="s">
        <v>154</v>
      </c>
      <c r="BE206" s="504" t="s">
        <v>154</v>
      </c>
      <c r="BF206" s="57"/>
      <c r="BG206" s="513" t="s">
        <v>154</v>
      </c>
      <c r="BI206" s="514" t="s">
        <v>154</v>
      </c>
      <c r="BQ206" s="503"/>
    </row>
    <row r="207" spans="1:69" ht="15.75" customHeight="1">
      <c r="A207" s="51" t="s">
        <v>769</v>
      </c>
      <c r="B207" s="51">
        <v>9</v>
      </c>
      <c r="C207" s="51" t="s">
        <v>155</v>
      </c>
      <c r="D207" s="51" t="s">
        <v>173</v>
      </c>
      <c r="E207" s="52">
        <v>76</v>
      </c>
      <c r="F207" s="52">
        <v>1.0000000000331966E-2</v>
      </c>
      <c r="G207" s="52" t="s">
        <v>68</v>
      </c>
      <c r="H207" s="52">
        <v>76.000166666666672</v>
      </c>
      <c r="I207" s="52">
        <v>139</v>
      </c>
      <c r="J207" s="52">
        <v>59.889999999999759</v>
      </c>
      <c r="K207" s="52" t="s">
        <v>69</v>
      </c>
      <c r="L207" s="53">
        <v>139.99816666666666</v>
      </c>
      <c r="M207" s="53">
        <v>-139.99816666666666</v>
      </c>
      <c r="N207" s="501">
        <v>209</v>
      </c>
      <c r="P207" s="6"/>
      <c r="Q207" s="6" t="s">
        <v>274</v>
      </c>
      <c r="R207" s="6">
        <v>21</v>
      </c>
      <c r="S207" s="42">
        <v>42.216999999999999</v>
      </c>
      <c r="T207" s="571">
        <v>-0.1067</v>
      </c>
      <c r="U207" s="571">
        <v>-2.35E-2</v>
      </c>
      <c r="V207" s="571">
        <v>24.727304</v>
      </c>
      <c r="W207" s="571">
        <v>24.839292999999998</v>
      </c>
      <c r="X207" s="571">
        <v>29.408016565643507</v>
      </c>
      <c r="Y207" s="571">
        <v>29.473813452885668</v>
      </c>
      <c r="Z207" s="571">
        <v>2.536</v>
      </c>
      <c r="AA207" s="42">
        <v>8.855756228236606</v>
      </c>
      <c r="AB207" s="42">
        <v>106.00888438554091</v>
      </c>
      <c r="AC207" s="42">
        <v>0.120465526</v>
      </c>
      <c r="AD207" s="6">
        <v>0.22220000000000001</v>
      </c>
      <c r="AE207" s="42">
        <v>89.680800000000005</v>
      </c>
      <c r="AF207" s="6">
        <v>4.5285000000000002</v>
      </c>
      <c r="AG207" s="42">
        <v>2.5398000000000001</v>
      </c>
      <c r="AH207" s="6">
        <v>0.17369999999999999</v>
      </c>
      <c r="AI207" s="42">
        <v>7.6698000000000004</v>
      </c>
      <c r="AJ207" s="42">
        <v>98.71</v>
      </c>
      <c r="AK207" s="42">
        <v>246.95</v>
      </c>
      <c r="AL207" s="519">
        <v>29.383600000000001</v>
      </c>
      <c r="AM207" s="504">
        <v>2</v>
      </c>
      <c r="AN207" s="505" t="s">
        <v>1259</v>
      </c>
      <c r="AO207" s="509">
        <v>0</v>
      </c>
      <c r="AP207" s="510">
        <v>8.8870000000000005</v>
      </c>
      <c r="AQ207" s="504" t="s">
        <v>154</v>
      </c>
      <c r="AR207" s="508" t="s">
        <v>154</v>
      </c>
      <c r="AS207" s="512">
        <v>0</v>
      </c>
      <c r="AT207" s="502"/>
      <c r="AU207" s="512">
        <v>3.2075035065661925</v>
      </c>
      <c r="AV207" s="502"/>
      <c r="AW207" s="574">
        <v>0.61088182446440908</v>
      </c>
      <c r="AX207" s="502"/>
      <c r="AY207" s="511"/>
      <c r="AZ207" s="513">
        <v>0.11848655457990714</v>
      </c>
      <c r="BA207" s="515">
        <v>6</v>
      </c>
      <c r="BB207" s="513">
        <v>0.13778462899084309</v>
      </c>
      <c r="BD207" s="512">
        <v>1985.6174851687304</v>
      </c>
      <c r="BE207" s="504" t="s">
        <v>154</v>
      </c>
      <c r="BF207" s="57"/>
      <c r="BG207" s="513">
        <v>2096.8561178361247</v>
      </c>
      <c r="BI207" s="514" t="s">
        <v>154</v>
      </c>
      <c r="BJ207" s="516">
        <v>-3.3043201818345649</v>
      </c>
      <c r="BK207" t="s">
        <v>154</v>
      </c>
      <c r="BQ207" s="503"/>
    </row>
    <row r="208" spans="1:69" ht="15.75" customHeight="1">
      <c r="A208" s="51" t="s">
        <v>769</v>
      </c>
      <c r="B208" s="51">
        <v>9</v>
      </c>
      <c r="C208" s="51" t="s">
        <v>155</v>
      </c>
      <c r="D208" s="51" t="s">
        <v>173</v>
      </c>
      <c r="E208" s="52">
        <v>76</v>
      </c>
      <c r="F208" s="52">
        <v>1.0000000000331966E-2</v>
      </c>
      <c r="G208" s="52" t="s">
        <v>68</v>
      </c>
      <c r="H208" s="52">
        <v>76.000166666666672</v>
      </c>
      <c r="I208" s="52">
        <v>139</v>
      </c>
      <c r="J208" s="52">
        <v>59.889999999999759</v>
      </c>
      <c r="K208" s="52" t="s">
        <v>69</v>
      </c>
      <c r="L208" s="53">
        <v>139.99816666666666</v>
      </c>
      <c r="M208" s="53">
        <v>-139.99816666666666</v>
      </c>
      <c r="N208" s="501">
        <v>210</v>
      </c>
      <c r="P208" s="6"/>
      <c r="Q208" s="6" t="s">
        <v>274</v>
      </c>
      <c r="R208" s="6">
        <v>22</v>
      </c>
      <c r="S208" s="42">
        <v>21.988</v>
      </c>
      <c r="T208" s="571">
        <v>-0.72670000000000001</v>
      </c>
      <c r="U208" s="571">
        <v>-0.73360000000000003</v>
      </c>
      <c r="V208" s="571">
        <v>23.096236000000001</v>
      </c>
      <c r="W208" s="571">
        <v>23.121164999999998</v>
      </c>
      <c r="X208" s="571">
        <v>27.862400352152825</v>
      </c>
      <c r="Y208" s="571">
        <v>27.901710334151282</v>
      </c>
      <c r="Z208" s="571">
        <v>2.4611999999999998</v>
      </c>
      <c r="AA208" s="42">
        <v>8.9225847884597069</v>
      </c>
      <c r="AB208" s="42">
        <v>103.91974087167625</v>
      </c>
      <c r="AC208" s="42">
        <v>8.3779974999999993E-2</v>
      </c>
      <c r="AD208" s="6">
        <v>0.15079999999999999</v>
      </c>
      <c r="AE208" s="42">
        <v>89.645200000000017</v>
      </c>
      <c r="AF208" s="6">
        <v>4.5267999999999997</v>
      </c>
      <c r="AG208" s="42">
        <v>2.3488000000000002</v>
      </c>
      <c r="AH208" s="6">
        <v>0.16589999999999999</v>
      </c>
      <c r="AI208" s="42">
        <v>21.459</v>
      </c>
      <c r="AJ208" s="42">
        <v>76.83</v>
      </c>
      <c r="AK208" s="42">
        <v>244.05</v>
      </c>
      <c r="AL208" s="53">
        <v>27.93</v>
      </c>
      <c r="AM208" s="504" t="s">
        <v>154</v>
      </c>
      <c r="AN208" s="505"/>
      <c r="AO208" s="509">
        <v>-0.5</v>
      </c>
      <c r="AP208" s="510">
        <v>8.9550000000000001</v>
      </c>
      <c r="AQ208" s="504" t="s">
        <v>154</v>
      </c>
      <c r="AR208" s="508" t="s">
        <v>154</v>
      </c>
      <c r="AS208" s="512">
        <v>0</v>
      </c>
      <c r="AT208" s="502"/>
      <c r="AU208" s="512">
        <v>2.8304672763812384</v>
      </c>
      <c r="AV208" s="502"/>
      <c r="AW208" s="574">
        <v>0.53614098134070487</v>
      </c>
      <c r="AX208" s="502"/>
      <c r="AY208" s="511"/>
      <c r="AZ208" s="513">
        <v>7.8081142109427751E-2</v>
      </c>
      <c r="BA208" s="515">
        <v>6</v>
      </c>
      <c r="BB208" s="513">
        <v>4.1185575014263516E-2</v>
      </c>
      <c r="BD208" s="512">
        <v>1930.4238587717646</v>
      </c>
      <c r="BE208" s="504" t="s">
        <v>154</v>
      </c>
      <c r="BF208" s="57"/>
      <c r="BG208" s="513">
        <v>2018.3060421752064</v>
      </c>
      <c r="BI208" s="514" t="s">
        <v>154</v>
      </c>
      <c r="BJ208" s="516">
        <v>-3.6237388522096148</v>
      </c>
      <c r="BK208" t="s">
        <v>154</v>
      </c>
      <c r="BQ208" s="503"/>
    </row>
    <row r="209" spans="1:69" ht="15.75" customHeight="1">
      <c r="A209" s="51" t="s">
        <v>769</v>
      </c>
      <c r="B209" s="51">
        <v>9</v>
      </c>
      <c r="C209" s="51" t="s">
        <v>155</v>
      </c>
      <c r="D209" s="51" t="s">
        <v>173</v>
      </c>
      <c r="E209" s="52">
        <v>76</v>
      </c>
      <c r="F209" s="52">
        <v>1.0000000000331966E-2</v>
      </c>
      <c r="G209" s="52" t="s">
        <v>68</v>
      </c>
      <c r="H209" s="52">
        <v>76.000166666666672</v>
      </c>
      <c r="I209" s="52">
        <v>139</v>
      </c>
      <c r="J209" s="52">
        <v>59.889999999999759</v>
      </c>
      <c r="K209" s="52" t="s">
        <v>69</v>
      </c>
      <c r="L209" s="53">
        <v>139.99816666666666</v>
      </c>
      <c r="M209" s="53">
        <v>-139.99816666666666</v>
      </c>
      <c r="N209" s="501">
        <v>211</v>
      </c>
      <c r="P209" s="6"/>
      <c r="Q209" s="6" t="s">
        <v>275</v>
      </c>
      <c r="R209" s="6">
        <v>23</v>
      </c>
      <c r="S209" s="42">
        <v>5.069</v>
      </c>
      <c r="T209" s="571">
        <v>-1.1649</v>
      </c>
      <c r="U209" s="571">
        <v>-1.1632</v>
      </c>
      <c r="V209" s="571">
        <v>21.439613000000001</v>
      </c>
      <c r="W209" s="571">
        <v>21.443005999999997</v>
      </c>
      <c r="X209" s="571">
        <v>26.070237190405042</v>
      </c>
      <c r="Y209" s="571">
        <v>26.073262097438651</v>
      </c>
      <c r="Z209" s="571">
        <v>2.4125000000000001</v>
      </c>
      <c r="AA209" s="42">
        <v>8.779707498840283</v>
      </c>
      <c r="AB209" s="42">
        <v>99.777984900903604</v>
      </c>
      <c r="AC209" s="42">
        <v>4.7861294200000001E-2</v>
      </c>
      <c r="AD209" s="6">
        <v>8.0799999999999997E-2</v>
      </c>
      <c r="AE209" s="42">
        <v>89.60390000000001</v>
      </c>
      <c r="AF209" s="6">
        <v>4.5246000000000004</v>
      </c>
      <c r="AG209" s="42">
        <v>2.2797000000000001</v>
      </c>
      <c r="AH209" s="6">
        <v>0.16300000000000001</v>
      </c>
      <c r="AI209" s="42">
        <v>67.703999999999994</v>
      </c>
      <c r="AJ209" s="42">
        <v>98.78</v>
      </c>
      <c r="AK209" s="42">
        <v>224.07</v>
      </c>
      <c r="AL209" s="53">
        <v>26.374300000000002</v>
      </c>
      <c r="AM209" s="504">
        <v>3</v>
      </c>
      <c r="AN209" s="505" t="s">
        <v>1260</v>
      </c>
      <c r="AO209" s="509" t="s">
        <v>154</v>
      </c>
      <c r="AP209" s="510" t="s">
        <v>154</v>
      </c>
      <c r="AQ209" s="504" t="s">
        <v>154</v>
      </c>
      <c r="AR209" s="508"/>
      <c r="AS209" s="512" t="s">
        <v>154</v>
      </c>
      <c r="AT209" s="502" t="s">
        <v>154</v>
      </c>
      <c r="AU209" s="512" t="s">
        <v>154</v>
      </c>
      <c r="AV209" s="502" t="s">
        <v>154</v>
      </c>
      <c r="AW209" s="574" t="s">
        <v>154</v>
      </c>
      <c r="AX209" s="502" t="s">
        <v>154</v>
      </c>
      <c r="AY209" s="511"/>
      <c r="AZ209" s="513" t="s">
        <v>154</v>
      </c>
      <c r="BA209" s="515" t="s">
        <v>154</v>
      </c>
      <c r="BB209" s="513" t="s">
        <v>154</v>
      </c>
      <c r="BD209" s="512" t="s">
        <v>154</v>
      </c>
      <c r="BE209" s="504" t="s">
        <v>154</v>
      </c>
      <c r="BF209" s="57"/>
      <c r="BG209" s="513" t="s">
        <v>154</v>
      </c>
      <c r="BI209" s="514" t="s">
        <v>154</v>
      </c>
      <c r="BQ209" s="503"/>
    </row>
    <row r="210" spans="1:69" ht="15.75" customHeight="1">
      <c r="A210" s="51" t="s">
        <v>769</v>
      </c>
      <c r="B210" s="51">
        <v>9</v>
      </c>
      <c r="C210" s="51" t="s">
        <v>155</v>
      </c>
      <c r="D210" s="51" t="s">
        <v>173</v>
      </c>
      <c r="E210" s="52">
        <v>76</v>
      </c>
      <c r="F210" s="52">
        <v>1.0000000000331966E-2</v>
      </c>
      <c r="G210" s="52" t="s">
        <v>68</v>
      </c>
      <c r="H210" s="52">
        <v>76.000166666666672</v>
      </c>
      <c r="I210" s="52">
        <v>139</v>
      </c>
      <c r="J210" s="52">
        <v>59.889999999999759</v>
      </c>
      <c r="K210" s="52" t="s">
        <v>69</v>
      </c>
      <c r="L210" s="53">
        <v>139.99816666666666</v>
      </c>
      <c r="M210" s="53">
        <v>-139.99816666666666</v>
      </c>
      <c r="N210" s="501">
        <v>212</v>
      </c>
      <c r="P210" s="6"/>
      <c r="Q210" s="6" t="s">
        <v>275</v>
      </c>
      <c r="R210" s="6">
        <v>24</v>
      </c>
      <c r="S210" s="42">
        <v>5.0670000000000002</v>
      </c>
      <c r="T210" s="571">
        <v>-1.1614</v>
      </c>
      <c r="U210" s="571">
        <v>-1.1603000000000001</v>
      </c>
      <c r="V210" s="571">
        <v>21.444998999999999</v>
      </c>
      <c r="W210" s="571">
        <v>21.447637999999998</v>
      </c>
      <c r="X210" s="571">
        <v>26.074341205999676</v>
      </c>
      <c r="Y210" s="571">
        <v>26.076887228803159</v>
      </c>
      <c r="Z210" s="571">
        <v>2.4125000000000001</v>
      </c>
      <c r="AA210" s="42">
        <v>8.779707498840283</v>
      </c>
      <c r="AB210" s="42">
        <v>99.790401691805585</v>
      </c>
      <c r="AC210" s="42">
        <v>4.9066522600000002E-2</v>
      </c>
      <c r="AD210" s="6">
        <v>8.3099999999999993E-2</v>
      </c>
      <c r="AE210" s="42">
        <v>89.594500000000011</v>
      </c>
      <c r="AF210" s="6">
        <v>4.5242000000000004</v>
      </c>
      <c r="AG210" s="42">
        <v>1.9644999999999999</v>
      </c>
      <c r="AH210" s="6">
        <v>0.1502</v>
      </c>
      <c r="AI210" s="42">
        <v>67.126999999999995</v>
      </c>
      <c r="AJ210" s="42">
        <v>98.81</v>
      </c>
      <c r="AK210" s="42">
        <v>224.07</v>
      </c>
      <c r="AL210" s="53">
        <v>26.102</v>
      </c>
      <c r="AM210" s="504" t="s">
        <v>154</v>
      </c>
      <c r="AN210" s="505"/>
      <c r="AO210" s="509">
        <v>-1.2</v>
      </c>
      <c r="AP210" s="510">
        <v>8.7799999999999994</v>
      </c>
      <c r="AQ210" s="504" t="s">
        <v>154</v>
      </c>
      <c r="AR210" s="508" t="s">
        <v>154</v>
      </c>
      <c r="AS210" s="512">
        <v>0</v>
      </c>
      <c r="AT210" s="502"/>
      <c r="AU210" s="512">
        <v>2.6331110528935691</v>
      </c>
      <c r="AV210" s="502"/>
      <c r="AW210" s="574">
        <v>0.49260869565217386</v>
      </c>
      <c r="AX210" s="502"/>
      <c r="AY210" s="511"/>
      <c r="AZ210" s="513">
        <v>5.3791678725872226E-2</v>
      </c>
      <c r="BA210" s="515"/>
      <c r="BB210" s="513">
        <v>2.18618488143359E-2</v>
      </c>
      <c r="BD210" s="512">
        <v>1818.3820877443334</v>
      </c>
      <c r="BE210" s="504" t="s">
        <v>154</v>
      </c>
      <c r="BF210" s="57"/>
      <c r="BG210" s="513">
        <v>1880.0252894513594</v>
      </c>
      <c r="BI210" s="514" t="s">
        <v>154</v>
      </c>
      <c r="BJ210" s="516">
        <v>-3.681095303826059</v>
      </c>
      <c r="BK210" t="s">
        <v>154</v>
      </c>
      <c r="BQ210" s="503"/>
    </row>
    <row r="211" spans="1:69" ht="15.75" customHeight="1">
      <c r="A211" s="51" t="s">
        <v>769</v>
      </c>
      <c r="B211" s="51">
        <v>10</v>
      </c>
      <c r="C211" s="51" t="s">
        <v>156</v>
      </c>
      <c r="D211" s="51" t="s">
        <v>174</v>
      </c>
      <c r="E211" s="52">
        <v>76</v>
      </c>
      <c r="F211" s="52">
        <v>32.3599999999999</v>
      </c>
      <c r="G211" s="52" t="s">
        <v>68</v>
      </c>
      <c r="H211" s="52">
        <v>76.539333333333332</v>
      </c>
      <c r="I211" s="52">
        <v>135</v>
      </c>
      <c r="J211" s="52">
        <v>26.150000000000091</v>
      </c>
      <c r="K211" s="52" t="s">
        <v>69</v>
      </c>
      <c r="L211" s="53">
        <v>135.43583333333333</v>
      </c>
      <c r="M211" s="53">
        <v>-135.43583333333333</v>
      </c>
      <c r="N211" s="501">
        <v>213</v>
      </c>
      <c r="P211" s="6"/>
      <c r="Q211" s="6" t="s">
        <v>274</v>
      </c>
      <c r="R211" s="6">
        <v>1</v>
      </c>
      <c r="S211" s="42">
        <v>3529.1489999999999</v>
      </c>
      <c r="T211" s="571">
        <v>-0.28179999999999999</v>
      </c>
      <c r="U211" s="571">
        <v>-0.28120000000000001</v>
      </c>
      <c r="V211" s="571">
        <v>30.219495000000002</v>
      </c>
      <c r="W211" s="571">
        <v>30.219524999999997</v>
      </c>
      <c r="X211" s="571">
        <v>34.956297769810945</v>
      </c>
      <c r="Y211" s="571">
        <v>34.95567396232407</v>
      </c>
      <c r="Z211" s="571">
        <v>1.4403999999999999</v>
      </c>
      <c r="AA211" s="42">
        <v>6.5146056138384756</v>
      </c>
      <c r="AB211" s="42">
        <v>80.708009282474734</v>
      </c>
      <c r="AC211" s="42">
        <v>2.9492853699999998E-2</v>
      </c>
      <c r="AD211" s="6">
        <v>4.4999999999999998E-2</v>
      </c>
      <c r="AE211" s="42">
        <v>90.134700000000009</v>
      </c>
      <c r="AF211" s="6">
        <v>4.5507</v>
      </c>
      <c r="AG211" s="42">
        <v>2.5097999999999998</v>
      </c>
      <c r="AH211" s="6">
        <v>0.17249999999999999</v>
      </c>
      <c r="AI211" s="42">
        <v>6.3701999999999995E-2</v>
      </c>
      <c r="AJ211" s="42">
        <v>98.68</v>
      </c>
      <c r="AK211" s="42">
        <v>51.555999999999997</v>
      </c>
      <c r="AL211" s="53">
        <v>34.956899999999997</v>
      </c>
      <c r="AM211" s="504" t="s">
        <v>154</v>
      </c>
      <c r="AN211" s="505"/>
      <c r="AO211" s="509">
        <v>-0.8</v>
      </c>
      <c r="AP211" s="510">
        <v>6.532</v>
      </c>
      <c r="AQ211" s="504">
        <v>6</v>
      </c>
      <c r="AR211" s="508" t="s">
        <v>154</v>
      </c>
      <c r="AS211" s="512">
        <v>15.111355358593078</v>
      </c>
      <c r="AT211" s="502"/>
      <c r="AU211" s="512">
        <v>13.960303915338232</v>
      </c>
      <c r="AV211" s="502"/>
      <c r="AW211" s="574">
        <v>1.0140772946859902</v>
      </c>
      <c r="AX211" s="502"/>
      <c r="AY211" s="511"/>
      <c r="AZ211" s="513" t="s">
        <v>154</v>
      </c>
      <c r="BA211" s="515" t="s">
        <v>154</v>
      </c>
      <c r="BB211" s="513" t="s">
        <v>154</v>
      </c>
      <c r="BD211" s="512" t="s">
        <v>154</v>
      </c>
      <c r="BE211" s="504" t="s">
        <v>154</v>
      </c>
      <c r="BF211" s="57"/>
      <c r="BG211" s="513" t="s">
        <v>154</v>
      </c>
      <c r="BI211" s="514" t="s">
        <v>154</v>
      </c>
      <c r="BQ211" s="503"/>
    </row>
    <row r="212" spans="1:69" ht="15.75" customHeight="1">
      <c r="A212" s="51" t="s">
        <v>769</v>
      </c>
      <c r="B212" s="51">
        <v>10</v>
      </c>
      <c r="C212" s="51" t="s">
        <v>156</v>
      </c>
      <c r="D212" s="51" t="s">
        <v>174</v>
      </c>
      <c r="E212" s="52">
        <v>76</v>
      </c>
      <c r="F212" s="52">
        <v>32.3599999999999</v>
      </c>
      <c r="G212" s="52" t="s">
        <v>68</v>
      </c>
      <c r="H212" s="52">
        <v>76.539333333333332</v>
      </c>
      <c r="I212" s="52">
        <v>135</v>
      </c>
      <c r="J212" s="52">
        <v>26.150000000000091</v>
      </c>
      <c r="K212" s="52" t="s">
        <v>69</v>
      </c>
      <c r="L212" s="53">
        <v>135.43583333333333</v>
      </c>
      <c r="M212" s="53">
        <v>-135.43583333333333</v>
      </c>
      <c r="N212" s="501">
        <v>214</v>
      </c>
      <c r="P212" s="6"/>
      <c r="Q212" s="6" t="s">
        <v>274</v>
      </c>
      <c r="R212" s="6">
        <v>2</v>
      </c>
      <c r="S212" s="42">
        <v>2545.4270000000001</v>
      </c>
      <c r="T212" s="571">
        <v>-0.379</v>
      </c>
      <c r="U212" s="571">
        <v>-0.37830000000000003</v>
      </c>
      <c r="V212" s="571">
        <v>29.764305</v>
      </c>
      <c r="W212" s="571">
        <v>29.764513999999998</v>
      </c>
      <c r="X212" s="571">
        <v>34.952466312824761</v>
      </c>
      <c r="Y212" s="571">
        <v>34.951957552595402</v>
      </c>
      <c r="Z212" s="571">
        <v>1.5844</v>
      </c>
      <c r="AA212" s="42">
        <v>6.586981903893844</v>
      </c>
      <c r="AB212" s="42">
        <v>81.394617826250368</v>
      </c>
      <c r="AC212" s="42">
        <v>2.83358755E-2</v>
      </c>
      <c r="AD212" s="6">
        <v>4.2700000000000002E-2</v>
      </c>
      <c r="AE212" s="42">
        <v>90.196600000000004</v>
      </c>
      <c r="AF212" s="6">
        <v>4.5537000000000001</v>
      </c>
      <c r="AG212" s="42">
        <v>2.4799000000000002</v>
      </c>
      <c r="AH212" s="6">
        <v>0.17119999999999999</v>
      </c>
      <c r="AI212" s="42">
        <v>6.3701999999999995E-2</v>
      </c>
      <c r="AJ212" s="42">
        <v>98.69</v>
      </c>
      <c r="AK212" s="42">
        <v>37.674999999999997</v>
      </c>
      <c r="AL212" s="53">
        <v>34.953499999999998</v>
      </c>
      <c r="AM212" s="504" t="s">
        <v>154</v>
      </c>
      <c r="AN212" s="505"/>
      <c r="AO212" s="509">
        <v>-0.8</v>
      </c>
      <c r="AP212" s="510">
        <v>6.59</v>
      </c>
      <c r="AQ212" s="504" t="s">
        <v>154</v>
      </c>
      <c r="AR212" s="508" t="s">
        <v>154</v>
      </c>
      <c r="AS212" s="512">
        <v>15.012454664063814</v>
      </c>
      <c r="AT212" s="502"/>
      <c r="AU212" s="512">
        <v>13.013716238922244</v>
      </c>
      <c r="AV212" s="502"/>
      <c r="AW212" s="574">
        <v>1.012086956521739</v>
      </c>
      <c r="AX212" s="502"/>
      <c r="AY212" s="511"/>
      <c r="AZ212" s="513" t="s">
        <v>154</v>
      </c>
      <c r="BA212" s="515" t="s">
        <v>154</v>
      </c>
      <c r="BB212" s="513" t="s">
        <v>154</v>
      </c>
      <c r="BD212" s="512" t="s">
        <v>154</v>
      </c>
      <c r="BE212" s="504" t="s">
        <v>154</v>
      </c>
      <c r="BF212" s="57"/>
      <c r="BG212" s="513" t="s">
        <v>154</v>
      </c>
      <c r="BI212" s="514" t="s">
        <v>154</v>
      </c>
      <c r="BQ212" s="503"/>
    </row>
    <row r="213" spans="1:69" ht="15.75" customHeight="1">
      <c r="A213" s="51" t="s">
        <v>769</v>
      </c>
      <c r="B213" s="51">
        <v>10</v>
      </c>
      <c r="C213" s="51" t="s">
        <v>156</v>
      </c>
      <c r="D213" s="51" t="s">
        <v>174</v>
      </c>
      <c r="E213" s="52">
        <v>76</v>
      </c>
      <c r="F213" s="52">
        <v>32.3599999999999</v>
      </c>
      <c r="G213" s="52" t="s">
        <v>68</v>
      </c>
      <c r="H213" s="52">
        <v>76.539333333333332</v>
      </c>
      <c r="I213" s="52">
        <v>135</v>
      </c>
      <c r="J213" s="52">
        <v>26.150000000000091</v>
      </c>
      <c r="K213" s="52" t="s">
        <v>69</v>
      </c>
      <c r="L213" s="53">
        <v>135.43583333333333</v>
      </c>
      <c r="M213" s="53">
        <v>-135.43583333333333</v>
      </c>
      <c r="N213" s="501">
        <v>215</v>
      </c>
      <c r="P213" s="6"/>
      <c r="Q213" s="6" t="s">
        <v>274</v>
      </c>
      <c r="R213" s="6">
        <v>3</v>
      </c>
      <c r="S213" s="42">
        <v>2034.402</v>
      </c>
      <c r="T213" s="571">
        <v>-0.40629999999999999</v>
      </c>
      <c r="U213" s="571">
        <v>-0.40570000000000001</v>
      </c>
      <c r="V213" s="571">
        <v>29.529637000000001</v>
      </c>
      <c r="W213" s="571">
        <v>29.530085999999997</v>
      </c>
      <c r="X213" s="571">
        <v>34.94134896979449</v>
      </c>
      <c r="Y213" s="571">
        <v>34.941265297003902</v>
      </c>
      <c r="Z213" s="571">
        <v>1.6819999999999999</v>
      </c>
      <c r="AA213" s="42">
        <v>6.6943575019302424</v>
      </c>
      <c r="AB213" s="42">
        <v>82.655678180731087</v>
      </c>
      <c r="AC213" s="42">
        <v>2.7660885999999999E-2</v>
      </c>
      <c r="AD213" s="6">
        <v>4.1399999999999999E-2</v>
      </c>
      <c r="AE213" s="42">
        <v>90.209800000000001</v>
      </c>
      <c r="AF213" s="6">
        <v>4.5544000000000002</v>
      </c>
      <c r="AG213" s="42">
        <v>2.4729999999999999</v>
      </c>
      <c r="AH213" s="6">
        <v>0.1709</v>
      </c>
      <c r="AI213" s="42">
        <v>6.3701999999999995E-2</v>
      </c>
      <c r="AJ213" s="42">
        <v>94.45</v>
      </c>
      <c r="AK213" s="42">
        <v>31.725999999999999</v>
      </c>
      <c r="AL213" s="53">
        <v>34.942700000000002</v>
      </c>
      <c r="AM213" s="504" t="s">
        <v>154</v>
      </c>
      <c r="AN213" s="505"/>
      <c r="AO213" s="509">
        <v>-0.8</v>
      </c>
      <c r="AP213" s="510">
        <v>6.6989999999999998</v>
      </c>
      <c r="AQ213" s="504" t="s">
        <v>154</v>
      </c>
      <c r="AR213" s="508" t="s">
        <v>154</v>
      </c>
      <c r="AS213" s="512">
        <v>14.696189246988277</v>
      </c>
      <c r="AT213" s="502"/>
      <c r="AU213" s="512">
        <v>11.526172639898556</v>
      </c>
      <c r="AV213" s="502"/>
      <c r="AW213" s="574">
        <v>0.99118840579710132</v>
      </c>
      <c r="AX213" s="502"/>
      <c r="AY213" s="511"/>
      <c r="AZ213" s="513" t="s">
        <v>154</v>
      </c>
      <c r="BA213" s="515" t="s">
        <v>154</v>
      </c>
      <c r="BB213" s="513" t="s">
        <v>154</v>
      </c>
      <c r="BD213" s="512" t="s">
        <v>154</v>
      </c>
      <c r="BE213" s="504" t="s">
        <v>154</v>
      </c>
      <c r="BF213" s="57"/>
      <c r="BG213" s="513" t="s">
        <v>154</v>
      </c>
      <c r="BI213" s="514" t="s">
        <v>154</v>
      </c>
      <c r="BQ213" s="503"/>
    </row>
    <row r="214" spans="1:69" ht="15.75" customHeight="1">
      <c r="A214" s="51" t="s">
        <v>769</v>
      </c>
      <c r="B214" s="51">
        <v>10</v>
      </c>
      <c r="C214" s="51" t="s">
        <v>156</v>
      </c>
      <c r="D214" s="51" t="s">
        <v>174</v>
      </c>
      <c r="E214" s="52">
        <v>76</v>
      </c>
      <c r="F214" s="52">
        <v>32.3599999999999</v>
      </c>
      <c r="G214" s="52" t="s">
        <v>68</v>
      </c>
      <c r="H214" s="52">
        <v>76.539333333333332</v>
      </c>
      <c r="I214" s="52">
        <v>135</v>
      </c>
      <c r="J214" s="52">
        <v>26.150000000000091</v>
      </c>
      <c r="K214" s="52" t="s">
        <v>69</v>
      </c>
      <c r="L214" s="53">
        <v>135.43583333333333</v>
      </c>
      <c r="M214" s="53">
        <v>-135.43583333333333</v>
      </c>
      <c r="N214" s="501">
        <v>216</v>
      </c>
      <c r="P214" s="6"/>
      <c r="Q214" s="6" t="s">
        <v>274</v>
      </c>
      <c r="R214" s="6">
        <v>4</v>
      </c>
      <c r="S214" s="42">
        <v>1524.3140000000001</v>
      </c>
      <c r="T214" s="571">
        <v>-0.29830000000000001</v>
      </c>
      <c r="U214" s="571">
        <v>-0.29830000000000001</v>
      </c>
      <c r="V214" s="571">
        <v>29.391373999999999</v>
      </c>
      <c r="W214" s="571">
        <v>29.391273999999999</v>
      </c>
      <c r="X214" s="571">
        <v>34.914469444008262</v>
      </c>
      <c r="Y214" s="571">
        <v>34.914337629585994</v>
      </c>
      <c r="Z214" s="571">
        <v>1.8</v>
      </c>
      <c r="AA214" s="42">
        <v>6.830620334269125</v>
      </c>
      <c r="AB214" s="42">
        <v>84.561577964694507</v>
      </c>
      <c r="AC214" s="42">
        <v>2.8384125699999999E-2</v>
      </c>
      <c r="AD214" s="6">
        <v>4.2799999999999998E-2</v>
      </c>
      <c r="AE214" s="42">
        <v>90.217300000000009</v>
      </c>
      <c r="AF214" s="6">
        <v>4.5548000000000002</v>
      </c>
      <c r="AG214" s="42">
        <v>2.5973000000000002</v>
      </c>
      <c r="AH214" s="6">
        <v>0.17599999999999999</v>
      </c>
      <c r="AI214" s="42">
        <v>6.3701999999999995E-2</v>
      </c>
      <c r="AJ214" s="42">
        <v>98.7</v>
      </c>
      <c r="AK214" s="42">
        <v>27.456</v>
      </c>
      <c r="AL214" s="53">
        <v>34.915599999999998</v>
      </c>
      <c r="AM214" s="51">
        <v>2</v>
      </c>
      <c r="AN214" s="505"/>
      <c r="AO214" s="509">
        <v>-0.7</v>
      </c>
      <c r="AP214" s="510">
        <v>6.8440000000000003</v>
      </c>
      <c r="AQ214" s="504" t="s">
        <v>154</v>
      </c>
      <c r="AR214" s="508" t="s">
        <v>154</v>
      </c>
      <c r="AS214" s="512">
        <v>13.858681816248303</v>
      </c>
      <c r="AT214" s="502"/>
      <c r="AU214" s="512">
        <v>8.8697174128021778</v>
      </c>
      <c r="AV214" s="502"/>
      <c r="AW214" s="574">
        <v>0.92550724637681148</v>
      </c>
      <c r="AX214" s="502"/>
      <c r="AY214" s="511"/>
      <c r="AZ214" s="513" t="s">
        <v>154</v>
      </c>
      <c r="BA214" s="515" t="s">
        <v>154</v>
      </c>
      <c r="BB214" s="513" t="s">
        <v>154</v>
      </c>
      <c r="BD214" s="512" t="s">
        <v>154</v>
      </c>
      <c r="BE214" s="504" t="s">
        <v>154</v>
      </c>
      <c r="BF214" s="57"/>
      <c r="BG214" s="513" t="s">
        <v>154</v>
      </c>
      <c r="BI214" s="514" t="s">
        <v>154</v>
      </c>
      <c r="BQ214" s="503"/>
    </row>
    <row r="215" spans="1:69" ht="15.75" customHeight="1">
      <c r="A215" s="51" t="s">
        <v>769</v>
      </c>
      <c r="B215" s="51">
        <v>10</v>
      </c>
      <c r="C215" s="51" t="s">
        <v>156</v>
      </c>
      <c r="D215" s="51" t="s">
        <v>174</v>
      </c>
      <c r="E215" s="52">
        <v>76</v>
      </c>
      <c r="F215" s="52">
        <v>32.3599999999999</v>
      </c>
      <c r="G215" s="52" t="s">
        <v>68</v>
      </c>
      <c r="H215" s="52">
        <v>76.539333333333332</v>
      </c>
      <c r="I215" s="52">
        <v>135</v>
      </c>
      <c r="J215" s="52">
        <v>26.150000000000091</v>
      </c>
      <c r="K215" s="52" t="s">
        <v>69</v>
      </c>
      <c r="L215" s="53">
        <v>135.43583333333333</v>
      </c>
      <c r="M215" s="53">
        <v>-135.43583333333333</v>
      </c>
      <c r="N215" s="501">
        <v>217</v>
      </c>
      <c r="P215" s="6"/>
      <c r="Q215" s="6" t="s">
        <v>274</v>
      </c>
      <c r="R215" s="6">
        <v>5</v>
      </c>
      <c r="S215" s="42">
        <v>1016.628</v>
      </c>
      <c r="T215" s="571">
        <v>-3.3E-3</v>
      </c>
      <c r="U215" s="571">
        <v>-2.8999999999999998E-3</v>
      </c>
      <c r="V215" s="571">
        <v>29.399704</v>
      </c>
      <c r="W215" s="571">
        <v>29.399837999999999</v>
      </c>
      <c r="X215" s="571">
        <v>34.878316103349121</v>
      </c>
      <c r="Y215" s="571">
        <v>34.878041394502802</v>
      </c>
      <c r="Z215" s="571">
        <v>1.9146000000000001</v>
      </c>
      <c r="AA215" s="42">
        <v>6.8618023309099483</v>
      </c>
      <c r="AB215" s="42">
        <v>85.583787239713942</v>
      </c>
      <c r="AC215" s="42">
        <v>2.8528876299999995E-2</v>
      </c>
      <c r="AD215" s="6">
        <v>4.3099999999999999E-2</v>
      </c>
      <c r="AE215" s="42">
        <v>90.207900000000009</v>
      </c>
      <c r="AF215" s="6">
        <v>4.5542999999999996</v>
      </c>
      <c r="AG215" s="42">
        <v>2.6318000000000001</v>
      </c>
      <c r="AH215" s="6">
        <v>0.1774</v>
      </c>
      <c r="AI215" s="42">
        <v>6.3701999999999995E-2</v>
      </c>
      <c r="AJ215" s="42">
        <v>88.6</v>
      </c>
      <c r="AK215" s="42">
        <v>21.812000000000001</v>
      </c>
      <c r="AL215" s="53">
        <v>34.879100000000001</v>
      </c>
      <c r="AM215" s="504" t="s">
        <v>154</v>
      </c>
      <c r="AN215" s="505"/>
      <c r="AO215" s="509">
        <v>-0.4</v>
      </c>
      <c r="AP215" s="510">
        <v>6.8719999999999999</v>
      </c>
      <c r="AQ215" s="504" t="s">
        <v>154</v>
      </c>
      <c r="AR215" s="508" t="s">
        <v>154</v>
      </c>
      <c r="AS215" s="512">
        <v>13.197253043189219</v>
      </c>
      <c r="AT215" s="502"/>
      <c r="AU215" s="512">
        <v>7.3708062268396173</v>
      </c>
      <c r="AV215" s="502"/>
      <c r="AW215" s="574">
        <v>0.87475362318840566</v>
      </c>
      <c r="AX215" s="502"/>
      <c r="AY215" s="511"/>
      <c r="AZ215" s="513" t="s">
        <v>154</v>
      </c>
      <c r="BA215" s="515" t="s">
        <v>154</v>
      </c>
      <c r="BB215" s="513" t="s">
        <v>154</v>
      </c>
      <c r="BD215" s="512" t="s">
        <v>154</v>
      </c>
      <c r="BE215" s="504" t="s">
        <v>154</v>
      </c>
      <c r="BF215" s="57"/>
      <c r="BG215" s="513" t="s">
        <v>154</v>
      </c>
      <c r="BI215" s="514" t="s">
        <v>154</v>
      </c>
    </row>
    <row r="216" spans="1:69" ht="15.75" customHeight="1">
      <c r="A216" s="51" t="s">
        <v>769</v>
      </c>
      <c r="B216" s="51">
        <v>10</v>
      </c>
      <c r="C216" s="51" t="s">
        <v>156</v>
      </c>
      <c r="D216" s="51" t="s">
        <v>174</v>
      </c>
      <c r="E216" s="52">
        <v>76</v>
      </c>
      <c r="F216" s="52">
        <v>32.3599999999999</v>
      </c>
      <c r="G216" s="52" t="s">
        <v>68</v>
      </c>
      <c r="H216" s="52">
        <v>76.539333333333332</v>
      </c>
      <c r="I216" s="52">
        <v>135</v>
      </c>
      <c r="J216" s="52">
        <v>26.150000000000091</v>
      </c>
      <c r="K216" s="52" t="s">
        <v>69</v>
      </c>
      <c r="L216" s="53">
        <v>135.43583333333333</v>
      </c>
      <c r="M216" s="53">
        <v>-135.43583333333333</v>
      </c>
      <c r="N216" s="501">
        <v>218</v>
      </c>
      <c r="P216" s="6"/>
      <c r="Q216" s="6" t="s">
        <v>274</v>
      </c>
      <c r="R216" s="6">
        <v>6</v>
      </c>
      <c r="S216" s="42">
        <v>812.50300000000004</v>
      </c>
      <c r="T216" s="571">
        <v>0.2311</v>
      </c>
      <c r="U216" s="571">
        <v>0.23139999999999999</v>
      </c>
      <c r="V216" s="571">
        <v>29.501894</v>
      </c>
      <c r="W216" s="571">
        <v>29.502080999999997</v>
      </c>
      <c r="X216" s="571">
        <v>34.865572912823851</v>
      </c>
      <c r="Y216" s="571">
        <v>34.865480171322012</v>
      </c>
      <c r="Z216" s="571">
        <v>1.9621</v>
      </c>
      <c r="AA216" s="42">
        <v>6.8446876437645203</v>
      </c>
      <c r="AB216" s="42">
        <v>85.885004276672205</v>
      </c>
      <c r="AC216" s="42">
        <v>2.9396353299999997E-2</v>
      </c>
      <c r="AD216" s="6">
        <v>4.48E-2</v>
      </c>
      <c r="AE216" s="42">
        <v>90.19850000000001</v>
      </c>
      <c r="AF216" s="6">
        <v>4.5537999999999998</v>
      </c>
      <c r="AG216" s="42">
        <v>2.7216</v>
      </c>
      <c r="AH216" s="6">
        <v>0.18110000000000001</v>
      </c>
      <c r="AI216" s="42">
        <v>6.3701999999999995E-2</v>
      </c>
      <c r="AJ216" s="42">
        <v>42.01</v>
      </c>
      <c r="AK216" s="42">
        <v>20.744</v>
      </c>
      <c r="AL216" s="53">
        <v>34.866999999999997</v>
      </c>
      <c r="AM216" s="51">
        <v>6</v>
      </c>
      <c r="AN216" s="505"/>
      <c r="AO216" s="509">
        <v>-0.3</v>
      </c>
      <c r="AP216" s="510">
        <v>6.8570000000000002</v>
      </c>
      <c r="AQ216" s="504" t="s">
        <v>154</v>
      </c>
      <c r="AR216" s="508" t="s">
        <v>154</v>
      </c>
      <c r="AS216" s="512">
        <v>13.079766576189265</v>
      </c>
      <c r="AT216" s="502"/>
      <c r="AU216" s="512">
        <v>7.0951646025669231</v>
      </c>
      <c r="AV216" s="502"/>
      <c r="AW216" s="574">
        <v>0.86380676328502404</v>
      </c>
      <c r="AX216" s="502"/>
      <c r="AY216" s="511"/>
      <c r="AZ216" s="513" t="s">
        <v>154</v>
      </c>
      <c r="BA216" s="515" t="s">
        <v>154</v>
      </c>
      <c r="BB216" s="513" t="s">
        <v>154</v>
      </c>
      <c r="BD216" s="512" t="s">
        <v>154</v>
      </c>
      <c r="BE216" s="504" t="s">
        <v>154</v>
      </c>
      <c r="BF216" s="57"/>
      <c r="BG216" s="513" t="s">
        <v>154</v>
      </c>
      <c r="BI216" s="514" t="s">
        <v>154</v>
      </c>
    </row>
    <row r="217" spans="1:69" ht="15.75" customHeight="1">
      <c r="A217" s="51" t="s">
        <v>769</v>
      </c>
      <c r="B217" s="51">
        <v>10</v>
      </c>
      <c r="C217" s="51" t="s">
        <v>156</v>
      </c>
      <c r="D217" s="51" t="s">
        <v>174</v>
      </c>
      <c r="E217" s="52">
        <v>76</v>
      </c>
      <c r="F217" s="52">
        <v>32.3599999999999</v>
      </c>
      <c r="G217" s="52" t="s">
        <v>68</v>
      </c>
      <c r="H217" s="52">
        <v>76.539333333333332</v>
      </c>
      <c r="I217" s="52">
        <v>135</v>
      </c>
      <c r="J217" s="52">
        <v>26.150000000000091</v>
      </c>
      <c r="K217" s="52" t="s">
        <v>69</v>
      </c>
      <c r="L217" s="53">
        <v>135.43583333333333</v>
      </c>
      <c r="M217" s="53">
        <v>-135.43583333333333</v>
      </c>
      <c r="N217" s="501">
        <v>219</v>
      </c>
      <c r="P217" s="6"/>
      <c r="Q217" s="6" t="s">
        <v>274</v>
      </c>
      <c r="R217" s="6">
        <v>7</v>
      </c>
      <c r="S217" s="42">
        <v>610.98</v>
      </c>
      <c r="T217" s="571">
        <v>0.55969999999999998</v>
      </c>
      <c r="U217" s="571">
        <v>0.55989999999999995</v>
      </c>
      <c r="V217" s="571">
        <v>29.685579000000001</v>
      </c>
      <c r="W217" s="571">
        <v>29.685699999999997</v>
      </c>
      <c r="X217" s="571">
        <v>34.852723167135792</v>
      </c>
      <c r="Y217" s="571">
        <v>34.85265623308355</v>
      </c>
      <c r="Z217" s="571">
        <v>2.0047000000000001</v>
      </c>
      <c r="AA217" s="42">
        <v>6.7769470336850262</v>
      </c>
      <c r="AB217" s="42">
        <v>85.753735576871378</v>
      </c>
      <c r="AC217" s="42">
        <v>2.9299852899999999E-2</v>
      </c>
      <c r="AD217" s="6">
        <v>4.4600000000000001E-2</v>
      </c>
      <c r="AE217" s="42">
        <v>90.164700000000011</v>
      </c>
      <c r="AF217" s="6">
        <v>4.5522</v>
      </c>
      <c r="AG217" s="42">
        <v>2.5834999999999999</v>
      </c>
      <c r="AH217" s="6">
        <v>0.1754</v>
      </c>
      <c r="AI217" s="42">
        <v>6.3701999999999995E-2</v>
      </c>
      <c r="AJ217" s="42">
        <v>33</v>
      </c>
      <c r="AK217" s="42">
        <v>19.829000000000001</v>
      </c>
      <c r="AL217" s="53">
        <v>34.854799999999997</v>
      </c>
      <c r="AM217" s="504" t="s">
        <v>154</v>
      </c>
      <c r="AN217" s="505"/>
      <c r="AO217" s="509">
        <v>-0.1</v>
      </c>
      <c r="AP217" s="510">
        <v>6.7874999999999996</v>
      </c>
      <c r="AQ217" s="504">
        <v>6</v>
      </c>
      <c r="AR217" s="508" t="s">
        <v>154</v>
      </c>
      <c r="AS217" s="512">
        <v>13.068362793037656</v>
      </c>
      <c r="AT217" s="502"/>
      <c r="AU217" s="512">
        <v>7.0489682433344649</v>
      </c>
      <c r="AV217" s="502"/>
      <c r="AW217" s="574">
        <v>0.85485024154589362</v>
      </c>
      <c r="AX217" s="502"/>
      <c r="AY217" s="511"/>
      <c r="AZ217" s="513" t="s">
        <v>154</v>
      </c>
      <c r="BA217" s="515" t="s">
        <v>154</v>
      </c>
      <c r="BB217" s="513" t="s">
        <v>154</v>
      </c>
      <c r="BD217" s="512" t="s">
        <v>154</v>
      </c>
      <c r="BE217" s="504" t="s">
        <v>154</v>
      </c>
      <c r="BF217" s="57"/>
      <c r="BG217" s="513" t="s">
        <v>154</v>
      </c>
      <c r="BI217" s="514" t="s">
        <v>154</v>
      </c>
    </row>
    <row r="218" spans="1:69" ht="15.75" customHeight="1">
      <c r="A218" s="51" t="s">
        <v>769</v>
      </c>
      <c r="B218" s="51">
        <v>10</v>
      </c>
      <c r="C218" s="51" t="s">
        <v>156</v>
      </c>
      <c r="D218" s="51" t="s">
        <v>174</v>
      </c>
      <c r="E218" s="52">
        <v>76</v>
      </c>
      <c r="F218" s="52">
        <v>32.3599999999999</v>
      </c>
      <c r="G218" s="52" t="s">
        <v>68</v>
      </c>
      <c r="H218" s="52">
        <v>76.539333333333332</v>
      </c>
      <c r="I218" s="52">
        <v>135</v>
      </c>
      <c r="J218" s="52">
        <v>26.150000000000091</v>
      </c>
      <c r="K218" s="52" t="s">
        <v>69</v>
      </c>
      <c r="L218" s="53">
        <v>135.43583333333333</v>
      </c>
      <c r="M218" s="53">
        <v>-135.43583333333333</v>
      </c>
      <c r="N218" s="501">
        <v>220</v>
      </c>
      <c r="P218" s="6"/>
      <c r="Q218" s="6" t="s">
        <v>274</v>
      </c>
      <c r="R218" s="6">
        <v>8</v>
      </c>
      <c r="S218" s="42">
        <v>507.86</v>
      </c>
      <c r="T218" s="571">
        <v>0.78200000000000003</v>
      </c>
      <c r="U218" s="571">
        <v>0.78210000000000002</v>
      </c>
      <c r="V218" s="571">
        <v>29.823626000000001</v>
      </c>
      <c r="W218" s="571">
        <v>29.823860999999997</v>
      </c>
      <c r="X218" s="571">
        <v>34.842739129707333</v>
      </c>
      <c r="Y218" s="571">
        <v>34.842931273114004</v>
      </c>
      <c r="Z218" s="571">
        <v>2.0291000000000001</v>
      </c>
      <c r="AA218" s="42">
        <v>6.7336809776521909</v>
      </c>
      <c r="AB218" s="42">
        <v>85.689491068458736</v>
      </c>
      <c r="AC218" s="42">
        <v>2.88661144E-2</v>
      </c>
      <c r="AD218" s="6">
        <v>4.3799999999999999E-2</v>
      </c>
      <c r="AE218" s="42">
        <v>90.162900000000008</v>
      </c>
      <c r="AF218" s="6">
        <v>4.5521000000000003</v>
      </c>
      <c r="AG218" s="42">
        <v>2.5444</v>
      </c>
      <c r="AH218" s="6">
        <v>0.1739</v>
      </c>
      <c r="AI218" s="42">
        <v>6.3701999999999995E-2</v>
      </c>
      <c r="AJ218" s="42">
        <v>98.71</v>
      </c>
      <c r="AK218" s="42">
        <v>17.846</v>
      </c>
      <c r="AL218" s="53">
        <v>34.844499999999996</v>
      </c>
      <c r="AM218" s="504" t="s">
        <v>154</v>
      </c>
      <c r="AN218" s="505"/>
      <c r="AO218" s="509">
        <v>0.2</v>
      </c>
      <c r="AP218" s="510">
        <v>6.742</v>
      </c>
      <c r="AQ218" s="504" t="s">
        <v>154</v>
      </c>
      <c r="AR218" s="508" t="s">
        <v>154</v>
      </c>
      <c r="AS218" s="512">
        <v>13.041528977670783</v>
      </c>
      <c r="AT218" s="502"/>
      <c r="AU218" s="512">
        <v>7.0581077515799828</v>
      </c>
      <c r="AV218" s="502"/>
      <c r="AW218" s="574">
        <v>0.85285990338164241</v>
      </c>
      <c r="AX218" s="502"/>
      <c r="AY218" s="511"/>
      <c r="AZ218" s="513" t="s">
        <v>154</v>
      </c>
      <c r="BA218" s="515" t="s">
        <v>154</v>
      </c>
      <c r="BB218" s="513" t="s">
        <v>154</v>
      </c>
      <c r="BD218" s="512" t="s">
        <v>154</v>
      </c>
      <c r="BE218" s="504" t="s">
        <v>154</v>
      </c>
      <c r="BF218" s="57"/>
      <c r="BG218" s="513" t="s">
        <v>154</v>
      </c>
      <c r="BI218" s="514" t="s">
        <v>154</v>
      </c>
    </row>
    <row r="219" spans="1:69" ht="15.75" customHeight="1">
      <c r="A219" s="51" t="s">
        <v>769</v>
      </c>
      <c r="B219" s="51">
        <v>10</v>
      </c>
      <c r="C219" s="51" t="s">
        <v>156</v>
      </c>
      <c r="D219" s="51" t="s">
        <v>174</v>
      </c>
      <c r="E219" s="52">
        <v>76</v>
      </c>
      <c r="F219" s="52">
        <v>32.3599999999999</v>
      </c>
      <c r="G219" s="52" t="s">
        <v>68</v>
      </c>
      <c r="H219" s="52">
        <v>76.539333333333332</v>
      </c>
      <c r="I219" s="52">
        <v>135</v>
      </c>
      <c r="J219" s="52">
        <v>26.150000000000091</v>
      </c>
      <c r="K219" s="52" t="s">
        <v>69</v>
      </c>
      <c r="L219" s="53">
        <v>135.43583333333333</v>
      </c>
      <c r="M219" s="53">
        <v>-135.43583333333333</v>
      </c>
      <c r="N219" s="501">
        <v>221</v>
      </c>
      <c r="P219" s="6"/>
      <c r="Q219" s="6" t="s">
        <v>274</v>
      </c>
      <c r="R219" s="6">
        <v>9</v>
      </c>
      <c r="S219" s="42">
        <v>382.46499999999997</v>
      </c>
      <c r="T219" s="571">
        <v>0.66490000000000005</v>
      </c>
      <c r="U219" s="571">
        <v>0.6653</v>
      </c>
      <c r="V219" s="571">
        <v>29.625230000000002</v>
      </c>
      <c r="W219" s="571">
        <v>29.625744999999998</v>
      </c>
      <c r="X219" s="571">
        <v>34.789950048780497</v>
      </c>
      <c r="Y219" s="571">
        <v>34.790171035739824</v>
      </c>
      <c r="Z219" s="571">
        <v>2.0224000000000002</v>
      </c>
      <c r="AA219" s="42">
        <v>6.5992410896689728</v>
      </c>
      <c r="AB219" s="42">
        <v>83.695267996703265</v>
      </c>
      <c r="AC219" s="42">
        <v>2.9541103899999997E-2</v>
      </c>
      <c r="AD219" s="6">
        <v>4.5100000000000001E-2</v>
      </c>
      <c r="AE219" s="42">
        <v>90.138500000000008</v>
      </c>
      <c r="AF219" s="6">
        <v>4.5509000000000004</v>
      </c>
      <c r="AG219" s="42">
        <v>2.6318000000000001</v>
      </c>
      <c r="AH219" s="6">
        <v>0.1774</v>
      </c>
      <c r="AI219" s="42">
        <v>6.3701999999999995E-2</v>
      </c>
      <c r="AJ219" s="42">
        <v>98.71</v>
      </c>
      <c r="AK219" s="42">
        <v>17.846</v>
      </c>
      <c r="AL219" s="53">
        <v>34.789299999999997</v>
      </c>
      <c r="AM219" s="504" t="s">
        <v>154</v>
      </c>
      <c r="AN219" s="505"/>
      <c r="AO219" s="509">
        <v>0.1</v>
      </c>
      <c r="AP219" s="510">
        <v>6.62</v>
      </c>
      <c r="AQ219" s="504" t="s">
        <v>154</v>
      </c>
      <c r="AR219" s="508" t="s">
        <v>154</v>
      </c>
      <c r="AS219" s="512">
        <v>13.018565498184678</v>
      </c>
      <c r="AT219" s="502"/>
      <c r="AU219" s="512">
        <v>7.5021752378366964</v>
      </c>
      <c r="AV219" s="502"/>
      <c r="AW219" s="574">
        <v>0.85684057971014482</v>
      </c>
      <c r="AX219" s="502"/>
      <c r="AY219" s="511"/>
      <c r="AZ219" s="513" t="s">
        <v>154</v>
      </c>
      <c r="BA219" s="515" t="s">
        <v>154</v>
      </c>
      <c r="BB219" s="513" t="s">
        <v>154</v>
      </c>
      <c r="BD219" s="512" t="s">
        <v>154</v>
      </c>
      <c r="BE219" s="504" t="s">
        <v>154</v>
      </c>
      <c r="BF219" s="57"/>
      <c r="BG219" s="513" t="s">
        <v>154</v>
      </c>
      <c r="BI219" s="514" t="s">
        <v>154</v>
      </c>
    </row>
    <row r="220" spans="1:69" ht="15.75" customHeight="1">
      <c r="A220" s="51" t="s">
        <v>769</v>
      </c>
      <c r="B220" s="51">
        <v>10</v>
      </c>
      <c r="C220" s="51" t="s">
        <v>156</v>
      </c>
      <c r="D220" s="51" t="s">
        <v>174</v>
      </c>
      <c r="E220" s="52">
        <v>76</v>
      </c>
      <c r="F220" s="52">
        <v>32.3599999999999</v>
      </c>
      <c r="G220" s="52" t="s">
        <v>68</v>
      </c>
      <c r="H220" s="52">
        <v>76.539333333333332</v>
      </c>
      <c r="I220" s="52">
        <v>135</v>
      </c>
      <c r="J220" s="52">
        <v>26.150000000000091</v>
      </c>
      <c r="K220" s="52" t="s">
        <v>69</v>
      </c>
      <c r="L220" s="53">
        <v>135.43583333333333</v>
      </c>
      <c r="M220" s="53">
        <v>-135.43583333333333</v>
      </c>
      <c r="N220" s="501">
        <v>222</v>
      </c>
      <c r="P220" s="6"/>
      <c r="Q220" s="6" t="s">
        <v>274</v>
      </c>
      <c r="R220" s="6">
        <v>10</v>
      </c>
      <c r="S220" s="42">
        <v>335.97699999999998</v>
      </c>
      <c r="T220" s="571">
        <v>0.47410000000000002</v>
      </c>
      <c r="U220" s="571">
        <v>0.47910000000000003</v>
      </c>
      <c r="V220" s="571">
        <v>29.388443000000002</v>
      </c>
      <c r="W220" s="571">
        <v>29.394366999999999</v>
      </c>
      <c r="X220" s="571">
        <v>34.722866796132003</v>
      </c>
      <c r="Y220" s="571">
        <v>34.724994190471435</v>
      </c>
      <c r="Z220" s="571">
        <v>1.9858</v>
      </c>
      <c r="AA220" s="42">
        <v>6.4416488971653543</v>
      </c>
      <c r="AB220" s="42">
        <v>81.257278215129929</v>
      </c>
      <c r="AC220" s="42">
        <v>3.0457344399999999E-2</v>
      </c>
      <c r="AD220" s="6">
        <v>4.6899999999999997E-2</v>
      </c>
      <c r="AE220" s="42">
        <v>90.12530000000001</v>
      </c>
      <c r="AF220" s="6">
        <v>4.5502000000000002</v>
      </c>
      <c r="AG220" s="42">
        <v>2.7629999999999999</v>
      </c>
      <c r="AH220" s="6">
        <v>0.18279999999999999</v>
      </c>
      <c r="AI220" s="42">
        <v>6.3701999999999995E-2</v>
      </c>
      <c r="AJ220" s="42">
        <v>98.71</v>
      </c>
      <c r="AK220" s="42">
        <v>17.846</v>
      </c>
      <c r="AL220" s="53">
        <v>34.724600000000002</v>
      </c>
      <c r="AM220" s="504" t="s">
        <v>154</v>
      </c>
      <c r="AN220" s="505"/>
      <c r="AO220" s="509">
        <v>0</v>
      </c>
      <c r="AP220" s="510">
        <v>6.4649999999999999</v>
      </c>
      <c r="AQ220" s="504" t="s">
        <v>154</v>
      </c>
      <c r="AR220" s="508" t="s">
        <v>154</v>
      </c>
      <c r="AS220" s="512">
        <v>13.144846059125625</v>
      </c>
      <c r="AT220" s="502"/>
      <c r="AU220" s="512">
        <v>9.2149185351010168</v>
      </c>
      <c r="AV220" s="502"/>
      <c r="AW220" s="574">
        <v>0.8886859903381642</v>
      </c>
      <c r="AX220" s="502"/>
      <c r="AY220" s="511"/>
      <c r="AZ220" s="513" t="s">
        <v>154</v>
      </c>
      <c r="BA220" s="515" t="s">
        <v>154</v>
      </c>
      <c r="BB220" s="513" t="s">
        <v>154</v>
      </c>
      <c r="BD220" s="512" t="s">
        <v>154</v>
      </c>
      <c r="BE220" s="504" t="s">
        <v>154</v>
      </c>
      <c r="BF220" s="57"/>
      <c r="BG220" s="513" t="s">
        <v>154</v>
      </c>
      <c r="BI220" s="514" t="s">
        <v>154</v>
      </c>
    </row>
    <row r="221" spans="1:69" ht="15.75" customHeight="1">
      <c r="A221" s="51" t="s">
        <v>769</v>
      </c>
      <c r="B221" s="51">
        <v>10</v>
      </c>
      <c r="C221" s="51" t="s">
        <v>156</v>
      </c>
      <c r="D221" s="51" t="s">
        <v>174</v>
      </c>
      <c r="E221" s="52">
        <v>76</v>
      </c>
      <c r="F221" s="52">
        <v>32.3599999999999</v>
      </c>
      <c r="G221" s="52" t="s">
        <v>68</v>
      </c>
      <c r="H221" s="52">
        <v>76.539333333333332</v>
      </c>
      <c r="I221" s="52">
        <v>135</v>
      </c>
      <c r="J221" s="52">
        <v>26.150000000000091</v>
      </c>
      <c r="K221" s="52" t="s">
        <v>69</v>
      </c>
      <c r="L221" s="53">
        <v>135.43583333333333</v>
      </c>
      <c r="M221" s="53">
        <v>-135.43583333333333</v>
      </c>
      <c r="N221" s="501">
        <v>223</v>
      </c>
      <c r="P221" s="6"/>
      <c r="Q221" s="6" t="s">
        <v>274</v>
      </c>
      <c r="R221" s="6">
        <v>11</v>
      </c>
      <c r="S221" s="42">
        <v>273.64</v>
      </c>
      <c r="T221" s="571">
        <v>-0.2203</v>
      </c>
      <c r="U221" s="571">
        <v>-0.20849999999999999</v>
      </c>
      <c r="V221" s="571">
        <v>28.554777999999999</v>
      </c>
      <c r="W221" s="571">
        <v>28.56964</v>
      </c>
      <c r="X221" s="571">
        <v>34.441685914181598</v>
      </c>
      <c r="Y221" s="571">
        <v>34.448172739092094</v>
      </c>
      <c r="Z221" s="571">
        <v>1.9204000000000001</v>
      </c>
      <c r="AA221" s="42">
        <v>6.2328501304066224</v>
      </c>
      <c r="AB221" s="42">
        <v>77.062840068158906</v>
      </c>
      <c r="AC221" s="42">
        <v>3.3639291100000003E-2</v>
      </c>
      <c r="AD221" s="6">
        <v>5.3100000000000001E-2</v>
      </c>
      <c r="AE221" s="42">
        <v>90.085900000000009</v>
      </c>
      <c r="AF221" s="6">
        <v>4.5481999999999996</v>
      </c>
      <c r="AG221" s="42">
        <v>2.9241000000000001</v>
      </c>
      <c r="AH221" s="6">
        <v>0.18940000000000001</v>
      </c>
      <c r="AI221" s="42">
        <v>6.3701999999999995E-2</v>
      </c>
      <c r="AJ221" s="42">
        <v>98.71</v>
      </c>
      <c r="AK221" s="42">
        <v>17.846</v>
      </c>
      <c r="AL221" s="53">
        <v>34.454900000000002</v>
      </c>
      <c r="AM221" s="504" t="s">
        <v>154</v>
      </c>
      <c r="AN221" s="505"/>
      <c r="AO221" s="509">
        <v>-0.5</v>
      </c>
      <c r="AP221" s="510">
        <v>6.2519999999999998</v>
      </c>
      <c r="AQ221" s="504" t="s">
        <v>154</v>
      </c>
      <c r="AR221" s="508" t="s">
        <v>154</v>
      </c>
      <c r="AS221" s="512">
        <v>12.869369122261157</v>
      </c>
      <c r="AT221" s="502"/>
      <c r="AU221" s="512">
        <v>13.665356734856905</v>
      </c>
      <c r="AV221" s="502"/>
      <c r="AW221" s="574">
        <v>0.98820289855072452</v>
      </c>
      <c r="AX221" s="502"/>
      <c r="AY221" s="511"/>
      <c r="AZ221" s="513">
        <v>3.7309494677152757E-3</v>
      </c>
      <c r="BA221" s="515"/>
      <c r="BB221" s="513">
        <v>2.0296025927146761E-2</v>
      </c>
      <c r="BD221" s="512">
        <v>2179.5765817010383</v>
      </c>
      <c r="BE221" s="504" t="s">
        <v>154</v>
      </c>
      <c r="BF221" s="57"/>
      <c r="BG221" s="513">
        <v>2283.936698440521</v>
      </c>
      <c r="BI221" s="514" t="s">
        <v>154</v>
      </c>
      <c r="BJ221" s="516">
        <v>-4.2891934345064962E-2</v>
      </c>
      <c r="BK221" t="s">
        <v>154</v>
      </c>
    </row>
    <row r="222" spans="1:69" ht="15.75" customHeight="1">
      <c r="A222" s="51" t="s">
        <v>769</v>
      </c>
      <c r="B222" s="51">
        <v>10</v>
      </c>
      <c r="C222" s="51" t="s">
        <v>156</v>
      </c>
      <c r="D222" s="51" t="s">
        <v>174</v>
      </c>
      <c r="E222" s="52">
        <v>76</v>
      </c>
      <c r="F222" s="52">
        <v>32.3599999999999</v>
      </c>
      <c r="G222" s="52" t="s">
        <v>68</v>
      </c>
      <c r="H222" s="52">
        <v>76.539333333333332</v>
      </c>
      <c r="I222" s="52">
        <v>135</v>
      </c>
      <c r="J222" s="52">
        <v>26.150000000000091</v>
      </c>
      <c r="K222" s="52" t="s">
        <v>69</v>
      </c>
      <c r="L222" s="53">
        <v>135.43583333333333</v>
      </c>
      <c r="M222" s="53">
        <v>-135.43583333333333</v>
      </c>
      <c r="N222" s="501">
        <v>224</v>
      </c>
      <c r="O222" s="501">
        <v>3</v>
      </c>
      <c r="P222" s="6" t="s">
        <v>272</v>
      </c>
      <c r="Q222" s="6" t="s">
        <v>274</v>
      </c>
      <c r="R222" s="6">
        <v>12</v>
      </c>
      <c r="S222" s="42">
        <v>243.548</v>
      </c>
      <c r="T222" s="571">
        <v>-0.78720000000000001</v>
      </c>
      <c r="U222" s="571">
        <v>-0.77059999999999995</v>
      </c>
      <c r="V222" s="571">
        <v>27.828437000000001</v>
      </c>
      <c r="W222" s="571">
        <v>27.85117</v>
      </c>
      <c r="X222" s="571">
        <v>34.124653879556931</v>
      </c>
      <c r="Y222" s="571">
        <v>34.136658512562249</v>
      </c>
      <c r="Z222" s="571">
        <v>1.8779999999999999</v>
      </c>
      <c r="AA222" s="42">
        <v>6.109179730901042</v>
      </c>
      <c r="AB222" s="42">
        <v>74.247098734580518</v>
      </c>
      <c r="AC222" s="42">
        <v>3.56637463E-2</v>
      </c>
      <c r="AD222" s="6">
        <v>5.7000000000000002E-2</v>
      </c>
      <c r="AE222" s="42">
        <v>90.074600000000004</v>
      </c>
      <c r="AF222" s="6">
        <v>4.5476000000000001</v>
      </c>
      <c r="AG222" s="42">
        <v>3.3268</v>
      </c>
      <c r="AH222" s="6">
        <v>0.20569999999999999</v>
      </c>
      <c r="AI222" s="42">
        <v>6.3701999999999995E-2</v>
      </c>
      <c r="AJ222" s="42">
        <v>98.71</v>
      </c>
      <c r="AK222" s="42">
        <v>17.541</v>
      </c>
      <c r="AL222" s="53">
        <v>34.257399999999997</v>
      </c>
      <c r="AM222" s="504">
        <v>3</v>
      </c>
      <c r="AN222" s="505" t="s">
        <v>1261</v>
      </c>
      <c r="AO222" s="509">
        <v>-0.7</v>
      </c>
      <c r="AP222" s="510"/>
      <c r="AQ222" s="504">
        <v>5</v>
      </c>
      <c r="AR222" s="508" t="s">
        <v>1262</v>
      </c>
      <c r="AS222" s="512">
        <v>13.23526716734546</v>
      </c>
      <c r="AT222" s="502">
        <v>3</v>
      </c>
      <c r="AU222" s="512">
        <v>17.61878578425425</v>
      </c>
      <c r="AV222" s="502">
        <v>3</v>
      </c>
      <c r="AW222" s="574">
        <v>1.1225507246376809</v>
      </c>
      <c r="AX222" s="502">
        <v>3</v>
      </c>
      <c r="AY222" s="57" t="s">
        <v>1263</v>
      </c>
      <c r="AZ222" s="513" t="s">
        <v>154</v>
      </c>
      <c r="BA222" s="515" t="s">
        <v>154</v>
      </c>
      <c r="BB222" s="513" t="s">
        <v>154</v>
      </c>
      <c r="BD222" s="512">
        <v>2194.2873670454478</v>
      </c>
      <c r="BE222" s="504">
        <v>3</v>
      </c>
      <c r="BF222" s="57" t="s">
        <v>1264</v>
      </c>
      <c r="BG222" s="513">
        <v>2282.6807484635028</v>
      </c>
      <c r="BH222" s="502">
        <v>3</v>
      </c>
      <c r="BI222" s="57" t="s">
        <v>1265</v>
      </c>
      <c r="BJ222" s="516">
        <v>-0.29308666689232238</v>
      </c>
      <c r="BK222">
        <v>3</v>
      </c>
      <c r="BL222" t="s">
        <v>1266</v>
      </c>
    </row>
    <row r="223" spans="1:69" ht="15.75" customHeight="1">
      <c r="A223" s="51" t="s">
        <v>769</v>
      </c>
      <c r="B223" s="51">
        <v>10</v>
      </c>
      <c r="C223" s="51" t="s">
        <v>156</v>
      </c>
      <c r="D223" s="51" t="s">
        <v>174</v>
      </c>
      <c r="E223" s="52">
        <v>76</v>
      </c>
      <c r="F223" s="52">
        <v>32.3599999999999</v>
      </c>
      <c r="G223" s="52" t="s">
        <v>68</v>
      </c>
      <c r="H223" s="52">
        <v>76.539333333333332</v>
      </c>
      <c r="I223" s="52">
        <v>135</v>
      </c>
      <c r="J223" s="52">
        <v>26.150000000000091</v>
      </c>
      <c r="K223" s="52" t="s">
        <v>69</v>
      </c>
      <c r="L223" s="53">
        <v>135.43583333333333</v>
      </c>
      <c r="M223" s="53">
        <v>-135.43583333333333</v>
      </c>
      <c r="N223" s="501">
        <v>225</v>
      </c>
      <c r="P223" s="6"/>
      <c r="Q223" s="6" t="s">
        <v>274</v>
      </c>
      <c r="R223" s="6">
        <v>13</v>
      </c>
      <c r="S223" s="42">
        <v>219.935</v>
      </c>
      <c r="T223" s="571">
        <v>-1.1798999999999999</v>
      </c>
      <c r="U223" s="571">
        <v>-1.1820999999999999</v>
      </c>
      <c r="V223" s="571">
        <v>27.149833000000001</v>
      </c>
      <c r="W223" s="571">
        <v>27.147608999999999</v>
      </c>
      <c r="X223" s="571">
        <v>33.658492654046917</v>
      </c>
      <c r="Y223" s="571">
        <v>33.657921716193343</v>
      </c>
      <c r="Z223" s="571">
        <v>1.8735999999999999</v>
      </c>
      <c r="AA223" s="42">
        <v>6.1565641885534887</v>
      </c>
      <c r="AB223" s="42">
        <v>73.800628486941449</v>
      </c>
      <c r="AC223" s="42">
        <v>3.8074203100000002E-2</v>
      </c>
      <c r="AD223" s="6">
        <v>6.1699999999999998E-2</v>
      </c>
      <c r="AE223" s="42">
        <v>90.046500000000009</v>
      </c>
      <c r="AF223" s="6">
        <v>4.5462999999999996</v>
      </c>
      <c r="AG223" s="42">
        <v>3.5291999999999999</v>
      </c>
      <c r="AH223" s="6">
        <v>0.21410000000000001</v>
      </c>
      <c r="AI223" s="42">
        <v>6.3701999999999995E-2</v>
      </c>
      <c r="AJ223" s="42">
        <v>98.7</v>
      </c>
      <c r="AK223" s="42">
        <v>15.863</v>
      </c>
      <c r="AL223" s="53"/>
      <c r="AM223" s="504">
        <v>5</v>
      </c>
      <c r="AN223" s="505" t="s">
        <v>1267</v>
      </c>
      <c r="AO223" s="509">
        <v>-1.2</v>
      </c>
      <c r="AP223" s="510">
        <v>6.1139999999999999</v>
      </c>
      <c r="AQ223" s="504">
        <v>6</v>
      </c>
      <c r="AR223" s="508" t="s">
        <v>154</v>
      </c>
      <c r="AS223" s="512">
        <v>14.324164438688614</v>
      </c>
      <c r="AT223" s="502"/>
      <c r="AU223" s="512">
        <v>23.9592187946247</v>
      </c>
      <c r="AV223" s="502"/>
      <c r="AW223" s="574">
        <v>1.3673623188405797</v>
      </c>
      <c r="AX223" s="502"/>
      <c r="AY223" s="511"/>
      <c r="AZ223" s="513" t="s">
        <v>154</v>
      </c>
      <c r="BA223" s="515" t="s">
        <v>154</v>
      </c>
      <c r="BB223" s="513" t="s">
        <v>154</v>
      </c>
      <c r="BD223" s="512">
        <v>2214.390815112034</v>
      </c>
      <c r="BE223" s="504" t="s">
        <v>154</v>
      </c>
      <c r="BF223" s="57"/>
      <c r="BG223" s="513">
        <v>2283.4916391805118</v>
      </c>
      <c r="BI223" s="514" t="s">
        <v>154</v>
      </c>
      <c r="BJ223" s="516">
        <v>-0.66491664930029815</v>
      </c>
      <c r="BK223" t="s">
        <v>154</v>
      </c>
    </row>
    <row r="224" spans="1:69" ht="15.75" customHeight="1">
      <c r="A224" s="51" t="s">
        <v>769</v>
      </c>
      <c r="B224" s="51">
        <v>10</v>
      </c>
      <c r="C224" s="51" t="s">
        <v>156</v>
      </c>
      <c r="D224" s="51" t="s">
        <v>174</v>
      </c>
      <c r="E224" s="52">
        <v>76</v>
      </c>
      <c r="F224" s="52">
        <v>32.3599999999999</v>
      </c>
      <c r="G224" s="52" t="s">
        <v>68</v>
      </c>
      <c r="H224" s="52">
        <v>76.539333333333332</v>
      </c>
      <c r="I224" s="52">
        <v>135</v>
      </c>
      <c r="J224" s="52">
        <v>26.150000000000091</v>
      </c>
      <c r="K224" s="52" t="s">
        <v>69</v>
      </c>
      <c r="L224" s="53">
        <v>135.43583333333333</v>
      </c>
      <c r="M224" s="53">
        <v>-135.43583333333333</v>
      </c>
      <c r="N224" s="501">
        <v>226</v>
      </c>
      <c r="P224" s="6"/>
      <c r="Q224" s="6" t="s">
        <v>274</v>
      </c>
      <c r="R224" s="6">
        <v>14</v>
      </c>
      <c r="S224" s="42">
        <v>195.98</v>
      </c>
      <c r="T224" s="571">
        <v>-1.4121999999999999</v>
      </c>
      <c r="U224" s="571">
        <v>-1.4115</v>
      </c>
      <c r="V224" s="571">
        <v>26.589532999999999</v>
      </c>
      <c r="W224" s="571">
        <v>26.594793999999997</v>
      </c>
      <c r="X224" s="571">
        <v>33.164912682252599</v>
      </c>
      <c r="Y224" s="571">
        <v>33.171360445939762</v>
      </c>
      <c r="Z224" s="571">
        <v>1.8960999999999999</v>
      </c>
      <c r="AA224" s="42">
        <v>6.2918268079594277</v>
      </c>
      <c r="AB224" s="42">
        <v>74.691479665753036</v>
      </c>
      <c r="AC224" s="42">
        <v>3.8363704300000002E-2</v>
      </c>
      <c r="AD224" s="6">
        <v>6.2300000000000001E-2</v>
      </c>
      <c r="AE224" s="42">
        <v>90.012700000000009</v>
      </c>
      <c r="AF224" s="6">
        <v>4.5446</v>
      </c>
      <c r="AG224" s="42">
        <v>3.6305000000000001</v>
      </c>
      <c r="AH224" s="6">
        <v>0.21820000000000001</v>
      </c>
      <c r="AI224" s="42">
        <v>6.3701999999999995E-2</v>
      </c>
      <c r="AJ224" s="42">
        <v>98.71</v>
      </c>
      <c r="AK224" s="42">
        <v>15.863</v>
      </c>
      <c r="AL224" s="53">
        <v>33.254399999999997</v>
      </c>
      <c r="AM224" s="504" t="s">
        <v>154</v>
      </c>
      <c r="AN224" s="505"/>
      <c r="AO224" s="509">
        <v>-1.3</v>
      </c>
      <c r="AP224" s="510">
        <v>6.2919999999999998</v>
      </c>
      <c r="AQ224" s="504" t="s">
        <v>154</v>
      </c>
      <c r="AR224" s="508" t="s">
        <v>154</v>
      </c>
      <c r="AS224" s="512">
        <v>15.529095958307458</v>
      </c>
      <c r="AT224" s="502"/>
      <c r="AU224" s="512">
        <v>32.77479396998605</v>
      </c>
      <c r="AV224" s="502"/>
      <c r="AW224" s="574">
        <v>1.7564734299516904</v>
      </c>
      <c r="AX224" s="502"/>
      <c r="AY224" s="511"/>
      <c r="AZ224" s="513">
        <v>4.2294143418493274E-3</v>
      </c>
      <c r="BA224" s="515">
        <v>6</v>
      </c>
      <c r="BB224" s="513">
        <v>2.2559429833895042E-2</v>
      </c>
      <c r="BD224" s="512">
        <v>2225.9288733501485</v>
      </c>
      <c r="BE224" s="504" t="s">
        <v>154</v>
      </c>
      <c r="BF224" s="57"/>
      <c r="BG224" s="513">
        <v>2278.9615238452197</v>
      </c>
      <c r="BI224" s="514" t="s">
        <v>154</v>
      </c>
      <c r="BJ224" s="516">
        <v>-1.3304540657153126</v>
      </c>
      <c r="BK224" t="s">
        <v>154</v>
      </c>
    </row>
    <row r="225" spans="1:78" ht="15.75" customHeight="1">
      <c r="A225" s="51" t="s">
        <v>769</v>
      </c>
      <c r="B225" s="51">
        <v>10</v>
      </c>
      <c r="C225" s="51" t="s">
        <v>156</v>
      </c>
      <c r="D225" s="51" t="s">
        <v>174</v>
      </c>
      <c r="E225" s="52">
        <v>76</v>
      </c>
      <c r="F225" s="52">
        <v>32.3599999999999</v>
      </c>
      <c r="G225" s="52" t="s">
        <v>68</v>
      </c>
      <c r="H225" s="52">
        <v>76.539333333333332</v>
      </c>
      <c r="I225" s="52">
        <v>135</v>
      </c>
      <c r="J225" s="52">
        <v>26.150000000000091</v>
      </c>
      <c r="K225" s="52" t="s">
        <v>69</v>
      </c>
      <c r="L225" s="53">
        <v>135.43583333333333</v>
      </c>
      <c r="M225" s="53">
        <v>-135.43583333333333</v>
      </c>
      <c r="N225" s="501">
        <v>227</v>
      </c>
      <c r="P225" s="6"/>
      <c r="Q225" s="6" t="s">
        <v>274</v>
      </c>
      <c r="R225" s="6">
        <v>15</v>
      </c>
      <c r="S225" s="42">
        <v>183.86500000000001</v>
      </c>
      <c r="T225" s="571">
        <v>-1.4185000000000001</v>
      </c>
      <c r="U225" s="571">
        <v>-1.419</v>
      </c>
      <c r="V225" s="571">
        <v>26.454618</v>
      </c>
      <c r="W225" s="571">
        <v>26.464668999999997</v>
      </c>
      <c r="X225" s="571">
        <v>32.994038072170738</v>
      </c>
      <c r="Y225" s="571">
        <v>33.008389450369528</v>
      </c>
      <c r="Z225" s="571">
        <v>1.9034</v>
      </c>
      <c r="AA225" s="42">
        <v>6.3165759133467487</v>
      </c>
      <c r="AB225" s="42">
        <v>74.88163272301442</v>
      </c>
      <c r="AC225" s="42">
        <v>3.8990443600000008E-2</v>
      </c>
      <c r="AD225" s="6">
        <v>6.3500000000000001E-2</v>
      </c>
      <c r="AE225" s="42">
        <v>90.008900000000011</v>
      </c>
      <c r="AF225" s="6">
        <v>4.5444000000000004</v>
      </c>
      <c r="AG225" s="42">
        <v>3.5522999999999998</v>
      </c>
      <c r="AH225" s="6">
        <v>0.215</v>
      </c>
      <c r="AI225" s="42">
        <v>6.3701999999999995E-2</v>
      </c>
      <c r="AJ225" s="42">
        <v>98.7</v>
      </c>
      <c r="AK225" s="42">
        <v>15.863</v>
      </c>
      <c r="AL225" s="53">
        <v>33.224800000000002</v>
      </c>
      <c r="AM225" s="504" t="s">
        <v>154</v>
      </c>
      <c r="AN225" s="505"/>
      <c r="AO225" s="509">
        <v>-1.3</v>
      </c>
      <c r="AP225" s="510">
        <v>6.2720000000000002</v>
      </c>
      <c r="AQ225" s="504" t="s">
        <v>154</v>
      </c>
      <c r="AR225" s="508" t="s">
        <v>154</v>
      </c>
      <c r="AS225" s="512">
        <v>15.532426000637582</v>
      </c>
      <c r="AT225" s="502"/>
      <c r="AU225" s="512">
        <v>32.691872351375068</v>
      </c>
      <c r="AV225" s="502"/>
      <c r="AW225" s="574">
        <v>1.7584637681159416</v>
      </c>
      <c r="AX225" s="502"/>
      <c r="AY225" s="511"/>
      <c r="AZ225" s="513">
        <v>5.0635690735650251E-3</v>
      </c>
      <c r="BA225" s="515"/>
      <c r="BB225" s="513">
        <v>2.5179609932116792E-2</v>
      </c>
      <c r="BD225" s="512">
        <v>2224.9163003781809</v>
      </c>
      <c r="BE225" s="504" t="s">
        <v>154</v>
      </c>
      <c r="BF225" s="57"/>
      <c r="BG225" s="513">
        <v>2276.9256656383404</v>
      </c>
      <c r="BI225" s="514" t="s">
        <v>154</v>
      </c>
      <c r="BJ225" s="516">
        <v>-1.2641966457782341</v>
      </c>
      <c r="BK225" t="s">
        <v>154</v>
      </c>
    </row>
    <row r="226" spans="1:78" ht="15.75" customHeight="1">
      <c r="A226" s="51" t="s">
        <v>769</v>
      </c>
      <c r="B226" s="51">
        <v>10</v>
      </c>
      <c r="C226" s="51" t="s">
        <v>156</v>
      </c>
      <c r="D226" s="51" t="s">
        <v>174</v>
      </c>
      <c r="E226" s="52">
        <v>76</v>
      </c>
      <c r="F226" s="52">
        <v>32.3599999999999</v>
      </c>
      <c r="G226" s="52" t="s">
        <v>68</v>
      </c>
      <c r="H226" s="52">
        <v>76.539333333333332</v>
      </c>
      <c r="I226" s="52">
        <v>135</v>
      </c>
      <c r="J226" s="52">
        <v>26.150000000000091</v>
      </c>
      <c r="K226" s="52" t="s">
        <v>69</v>
      </c>
      <c r="L226" s="53">
        <v>135.43583333333333</v>
      </c>
      <c r="M226" s="53">
        <v>-135.43583333333333</v>
      </c>
      <c r="N226" s="501">
        <v>228</v>
      </c>
      <c r="P226" s="6"/>
      <c r="Q226" s="6" t="s">
        <v>274</v>
      </c>
      <c r="R226" s="6">
        <v>16</v>
      </c>
      <c r="S226" s="42">
        <v>153.107</v>
      </c>
      <c r="T226" s="571">
        <v>-1.4358</v>
      </c>
      <c r="U226" s="571">
        <v>-1.4348000000000001</v>
      </c>
      <c r="V226" s="571">
        <v>26.167750999999999</v>
      </c>
      <c r="W226" s="571">
        <v>26.171968999999997</v>
      </c>
      <c r="X226" s="571">
        <v>32.638014344757934</v>
      </c>
      <c r="Y226" s="571">
        <v>32.642708618885038</v>
      </c>
      <c r="Z226" s="571">
        <v>2.0245000000000002</v>
      </c>
      <c r="AA226" s="42">
        <v>6.8436471621191277</v>
      </c>
      <c r="AB226" s="42">
        <v>80.887336692564745</v>
      </c>
      <c r="AC226" s="42">
        <v>3.7447463799999997E-2</v>
      </c>
      <c r="AD226" s="6">
        <v>6.0499999999999998E-2</v>
      </c>
      <c r="AE226" s="42">
        <v>89.926500000000004</v>
      </c>
      <c r="AF226" s="6">
        <v>4.5403000000000002</v>
      </c>
      <c r="AG226" s="42">
        <v>3.3889</v>
      </c>
      <c r="AH226" s="6">
        <v>0.20830000000000001</v>
      </c>
      <c r="AI226" s="42">
        <v>6.3701999999999995E-2</v>
      </c>
      <c r="AJ226" s="42">
        <v>98.7</v>
      </c>
      <c r="AK226" s="42">
        <v>15.863</v>
      </c>
      <c r="AL226" s="53">
        <v>32.666899999999998</v>
      </c>
      <c r="AM226" s="504" t="s">
        <v>154</v>
      </c>
      <c r="AN226" s="505"/>
      <c r="AO226" s="509">
        <v>-1.6</v>
      </c>
      <c r="AP226" s="510">
        <v>6.7229999999999999</v>
      </c>
      <c r="AQ226" s="504" t="s">
        <v>154</v>
      </c>
      <c r="AR226" s="508" t="s">
        <v>154</v>
      </c>
      <c r="AS226" s="512">
        <v>14.798134092426498</v>
      </c>
      <c r="AT226" s="502"/>
      <c r="AU226" s="512">
        <v>31.909025169917218</v>
      </c>
      <c r="AV226" s="502"/>
      <c r="AW226" s="574">
        <v>1.7684154589371976</v>
      </c>
      <c r="AX226" s="502"/>
      <c r="AY226" s="511"/>
      <c r="AZ226" s="513">
        <v>8.640797719452406E-3</v>
      </c>
      <c r="BA226" s="515"/>
      <c r="BB226" s="513">
        <v>2.3835386368000058E-2</v>
      </c>
      <c r="BD226" s="512">
        <v>2199.5832987521153</v>
      </c>
      <c r="BE226" s="504">
        <v>6</v>
      </c>
      <c r="BF226" s="57"/>
      <c r="BG226" s="513">
        <v>2247.7203907122575</v>
      </c>
      <c r="BH226" s="502">
        <v>6</v>
      </c>
      <c r="BI226" s="514" t="s">
        <v>154</v>
      </c>
      <c r="BJ226" s="516">
        <v>-1.3957221748059887</v>
      </c>
      <c r="BK226" t="s">
        <v>154</v>
      </c>
    </row>
    <row r="227" spans="1:78" ht="15.75" customHeight="1">
      <c r="A227" s="51" t="s">
        <v>769</v>
      </c>
      <c r="B227" s="51">
        <v>10</v>
      </c>
      <c r="C227" s="51" t="s">
        <v>156</v>
      </c>
      <c r="D227" s="51" t="s">
        <v>174</v>
      </c>
      <c r="E227" s="52">
        <v>76</v>
      </c>
      <c r="F227" s="52">
        <v>32.3599999999999</v>
      </c>
      <c r="G227" s="52" t="s">
        <v>68</v>
      </c>
      <c r="H227" s="52">
        <v>76.539333333333332</v>
      </c>
      <c r="I227" s="52">
        <v>135</v>
      </c>
      <c r="J227" s="52">
        <v>26.150000000000091</v>
      </c>
      <c r="K227" s="52" t="s">
        <v>69</v>
      </c>
      <c r="L227" s="53">
        <v>135.43583333333333</v>
      </c>
      <c r="M227" s="53">
        <v>-135.43583333333333</v>
      </c>
      <c r="N227" s="501">
        <v>229</v>
      </c>
      <c r="P227" s="6"/>
      <c r="Q227" s="6" t="s">
        <v>274</v>
      </c>
      <c r="R227" s="6">
        <v>17</v>
      </c>
      <c r="S227" s="42">
        <v>122.879</v>
      </c>
      <c r="T227" s="571">
        <v>-1.3703000000000001</v>
      </c>
      <c r="U227" s="571">
        <v>-1.37</v>
      </c>
      <c r="V227" s="571">
        <v>25.995525000000001</v>
      </c>
      <c r="W227" s="571">
        <v>25.996032</v>
      </c>
      <c r="X227" s="571">
        <v>32.3489696493317</v>
      </c>
      <c r="Y227" s="571">
        <v>32.349338601424996</v>
      </c>
      <c r="Z227" s="571">
        <v>2.0754999999999999</v>
      </c>
      <c r="AA227" s="42">
        <v>7.0301888491241469</v>
      </c>
      <c r="AB227" s="42">
        <v>83.068224884154034</v>
      </c>
      <c r="AC227" s="42">
        <v>3.7978216000000002E-2</v>
      </c>
      <c r="AD227" s="6">
        <v>6.1499999999999999E-2</v>
      </c>
      <c r="AE227" s="42">
        <v>89.937700000000007</v>
      </c>
      <c r="AF227" s="6">
        <v>4.5407999999999999</v>
      </c>
      <c r="AG227" s="42">
        <v>3.6581000000000001</v>
      </c>
      <c r="AH227" s="6">
        <v>0.21929999999999999</v>
      </c>
      <c r="AI227" s="42">
        <v>6.3701999999999995E-2</v>
      </c>
      <c r="AJ227" s="42">
        <v>98.71</v>
      </c>
      <c r="AK227" s="42">
        <v>15.863</v>
      </c>
      <c r="AL227" s="53">
        <v>32.3536</v>
      </c>
      <c r="AM227" s="504" t="s">
        <v>154</v>
      </c>
      <c r="AN227" s="505"/>
      <c r="AO227" s="509">
        <v>-1.4</v>
      </c>
      <c r="AP227" s="510">
        <v>7.0789999999999997</v>
      </c>
      <c r="AQ227" s="504" t="s">
        <v>154</v>
      </c>
      <c r="AR227" s="508" t="s">
        <v>154</v>
      </c>
      <c r="AS227" s="512">
        <v>13.55605639737254</v>
      </c>
      <c r="AT227" s="502"/>
      <c r="AU227" s="512">
        <v>30.158125209261417</v>
      </c>
      <c r="AV227" s="502"/>
      <c r="AW227" s="574">
        <v>1.6997487922705312</v>
      </c>
      <c r="AX227" s="502"/>
      <c r="AY227" s="511"/>
      <c r="AZ227" s="513">
        <v>1.3359367058604953E-2</v>
      </c>
      <c r="BA227" s="515"/>
      <c r="BB227" s="513">
        <v>1.8820304279155958E-2</v>
      </c>
      <c r="BD227" s="512">
        <v>2169.1217001398368</v>
      </c>
      <c r="BE227" s="504" t="s">
        <v>154</v>
      </c>
      <c r="BF227" s="57"/>
      <c r="BG227" s="513">
        <v>2230.3537031715205</v>
      </c>
      <c r="BI227" s="514" t="s">
        <v>154</v>
      </c>
      <c r="BJ227" s="516">
        <v>-1.5391147184955933</v>
      </c>
      <c r="BK227" t="s">
        <v>154</v>
      </c>
    </row>
    <row r="228" spans="1:78" ht="15.75" customHeight="1">
      <c r="A228" s="51" t="s">
        <v>769</v>
      </c>
      <c r="B228" s="51">
        <v>10</v>
      </c>
      <c r="C228" s="51" t="s">
        <v>156</v>
      </c>
      <c r="D228" s="51" t="s">
        <v>174</v>
      </c>
      <c r="E228" s="52">
        <v>76</v>
      </c>
      <c r="F228" s="52">
        <v>32.3599999999999</v>
      </c>
      <c r="G228" s="52" t="s">
        <v>68</v>
      </c>
      <c r="H228" s="52">
        <v>76.539333333333332</v>
      </c>
      <c r="I228" s="52">
        <v>135</v>
      </c>
      <c r="J228" s="52">
        <v>26.150000000000091</v>
      </c>
      <c r="K228" s="52" t="s">
        <v>69</v>
      </c>
      <c r="L228" s="53">
        <v>135.43583333333333</v>
      </c>
      <c r="M228" s="53">
        <v>-135.43583333333333</v>
      </c>
      <c r="N228" s="501">
        <v>230</v>
      </c>
      <c r="P228" s="6"/>
      <c r="Q228" s="6" t="s">
        <v>274</v>
      </c>
      <c r="R228" s="6">
        <v>18</v>
      </c>
      <c r="S228" s="42">
        <v>89.837999999999994</v>
      </c>
      <c r="T228" s="571">
        <v>-0.77929999999999999</v>
      </c>
      <c r="U228" s="571">
        <v>-0.75239999999999996</v>
      </c>
      <c r="V228" s="571">
        <v>26.145585000000001</v>
      </c>
      <c r="W228" s="571">
        <v>26.158251999999997</v>
      </c>
      <c r="X228" s="571">
        <v>31.939264999974309</v>
      </c>
      <c r="Y228" s="571">
        <v>31.927813032580907</v>
      </c>
      <c r="Z228" s="571">
        <v>2.1745999999999999</v>
      </c>
      <c r="AA228" s="42">
        <v>7.2777927765449766</v>
      </c>
      <c r="AB228" s="42">
        <v>87.113740518427178</v>
      </c>
      <c r="AC228" s="42">
        <v>4.4389846300000001E-2</v>
      </c>
      <c r="AD228" s="6">
        <v>7.3999999999999996E-2</v>
      </c>
      <c r="AE228" s="42">
        <v>89.941500000000005</v>
      </c>
      <c r="AF228" s="6">
        <v>4.5410000000000004</v>
      </c>
      <c r="AG228" s="42">
        <v>3.4601999999999999</v>
      </c>
      <c r="AH228" s="6">
        <v>0.2112</v>
      </c>
      <c r="AI228" s="42">
        <v>6.3701999999999995E-2</v>
      </c>
      <c r="AJ228" s="42">
        <v>98.71</v>
      </c>
      <c r="AK228" s="42">
        <v>15.863</v>
      </c>
      <c r="AL228" s="53">
        <v>31.932437475585935</v>
      </c>
      <c r="AM228" s="51">
        <v>6</v>
      </c>
      <c r="AN228" s="505"/>
      <c r="AO228" s="509">
        <v>-0.9</v>
      </c>
      <c r="AP228" s="510">
        <v>7.2889999999999997</v>
      </c>
      <c r="AQ228" s="504">
        <v>6</v>
      </c>
      <c r="AR228" s="508" t="s">
        <v>154</v>
      </c>
      <c r="AS228" s="512">
        <v>8.8773733007816755</v>
      </c>
      <c r="AT228" s="502"/>
      <c r="AU228" s="512">
        <v>18.308399251381047</v>
      </c>
      <c r="AV228" s="502"/>
      <c r="AW228" s="574">
        <v>1.3822898550724636</v>
      </c>
      <c r="AX228" s="502"/>
      <c r="AY228" s="511"/>
      <c r="AZ228" s="513">
        <v>2.5679734569860016E-2</v>
      </c>
      <c r="BA228" s="515"/>
      <c r="BB228" s="513">
        <v>3.5098621951466985E-2</v>
      </c>
      <c r="BD228" s="512">
        <v>2128.5096857221333</v>
      </c>
      <c r="BE228" s="504" t="s">
        <v>154</v>
      </c>
      <c r="BF228" s="57"/>
      <c r="BG228" s="513">
        <v>2212.8089814092709</v>
      </c>
      <c r="BI228" s="514" t="s">
        <v>154</v>
      </c>
      <c r="BJ228" s="516">
        <v>-1.7279966991397926</v>
      </c>
      <c r="BK228" t="s">
        <v>154</v>
      </c>
    </row>
    <row r="229" spans="1:78" ht="15.75" customHeight="1">
      <c r="A229" s="51" t="s">
        <v>769</v>
      </c>
      <c r="B229" s="51">
        <v>10</v>
      </c>
      <c r="C229" s="51" t="s">
        <v>156</v>
      </c>
      <c r="D229" s="51" t="s">
        <v>174</v>
      </c>
      <c r="E229" s="52">
        <v>76</v>
      </c>
      <c r="F229" s="52">
        <v>32.3599999999999</v>
      </c>
      <c r="G229" s="52" t="s">
        <v>68</v>
      </c>
      <c r="H229" s="52">
        <v>76.539333333333332</v>
      </c>
      <c r="I229" s="52">
        <v>135</v>
      </c>
      <c r="J229" s="52">
        <v>26.150000000000091</v>
      </c>
      <c r="K229" s="52" t="s">
        <v>69</v>
      </c>
      <c r="L229" s="53">
        <v>135.43583333333333</v>
      </c>
      <c r="M229" s="53">
        <v>-135.43583333333333</v>
      </c>
      <c r="N229" s="501">
        <v>231</v>
      </c>
      <c r="P229" s="6"/>
      <c r="Q229" s="6" t="s">
        <v>275</v>
      </c>
      <c r="R229" s="6">
        <v>19</v>
      </c>
      <c r="S229" s="42">
        <v>47.576000000000001</v>
      </c>
      <c r="T229" s="571">
        <v>0.65239999999999998</v>
      </c>
      <c r="U229" s="571">
        <v>0.65129999999999999</v>
      </c>
      <c r="V229" s="571">
        <v>25.960353000000001</v>
      </c>
      <c r="W229" s="571">
        <v>25.959942999999999</v>
      </c>
      <c r="X229" s="571">
        <v>30.262577275562972</v>
      </c>
      <c r="Y229" s="571">
        <v>30.263128201501381</v>
      </c>
      <c r="Z229" s="571">
        <v>2.4441999999999999</v>
      </c>
      <c r="AA229" s="42">
        <v>8.1019039002975894</v>
      </c>
      <c r="AB229" s="42">
        <v>99.531190818317754</v>
      </c>
      <c r="AC229" s="42">
        <v>0.258250645</v>
      </c>
      <c r="AD229" s="6">
        <v>0.49070000000000003</v>
      </c>
      <c r="AE229" s="42">
        <v>89.440300000000008</v>
      </c>
      <c r="AF229" s="6">
        <v>4.5159000000000002</v>
      </c>
      <c r="AG229" s="42">
        <v>2.8067000000000002</v>
      </c>
      <c r="AH229" s="6">
        <v>0.18459999999999999</v>
      </c>
      <c r="AI229" s="42">
        <v>6.3701999999999995E-2</v>
      </c>
      <c r="AJ229" s="42">
        <v>98.71</v>
      </c>
      <c r="AK229" s="42">
        <v>14.795</v>
      </c>
      <c r="AL229" s="53">
        <v>30.200800000000001</v>
      </c>
      <c r="AM229" s="504" t="s">
        <v>154</v>
      </c>
      <c r="AN229" s="505"/>
      <c r="AO229" s="509" t="s">
        <v>154</v>
      </c>
      <c r="AP229" s="510" t="s">
        <v>154</v>
      </c>
      <c r="AQ229" s="504" t="s">
        <v>154</v>
      </c>
      <c r="AR229" s="508"/>
      <c r="AS229" s="512">
        <v>0.44746154632371099</v>
      </c>
      <c r="AT229" s="502"/>
      <c r="AU229" s="512">
        <v>4.734550670973336</v>
      </c>
      <c r="AV229" s="502"/>
      <c r="AW229" s="574">
        <v>0.73144927536231874</v>
      </c>
      <c r="AX229" s="502"/>
      <c r="AY229" s="511"/>
      <c r="AZ229" s="513" t="s">
        <v>154</v>
      </c>
      <c r="BA229" s="515" t="s">
        <v>154</v>
      </c>
      <c r="BB229" s="513" t="s">
        <v>154</v>
      </c>
      <c r="BD229" s="512" t="s">
        <v>154</v>
      </c>
      <c r="BE229" s="504" t="s">
        <v>154</v>
      </c>
      <c r="BF229" s="57"/>
      <c r="BG229" s="513" t="s">
        <v>154</v>
      </c>
      <c r="BI229" s="514" t="s">
        <v>154</v>
      </c>
    </row>
    <row r="230" spans="1:78" s="503" customFormat="1" ht="15.75" customHeight="1">
      <c r="A230" s="51" t="s">
        <v>769</v>
      </c>
      <c r="B230" s="51">
        <v>10</v>
      </c>
      <c r="C230" s="51" t="s">
        <v>156</v>
      </c>
      <c r="D230" s="51" t="s">
        <v>174</v>
      </c>
      <c r="E230" s="52">
        <v>76</v>
      </c>
      <c r="F230" s="52">
        <v>32.3599999999999</v>
      </c>
      <c r="G230" s="52" t="s">
        <v>68</v>
      </c>
      <c r="H230" s="52">
        <v>76.539333333333332</v>
      </c>
      <c r="I230" s="52">
        <v>135</v>
      </c>
      <c r="J230" s="52">
        <v>26.150000000000091</v>
      </c>
      <c r="K230" s="52" t="s">
        <v>69</v>
      </c>
      <c r="L230" s="53">
        <v>135.43583333333333</v>
      </c>
      <c r="M230" s="53">
        <v>-135.43583333333333</v>
      </c>
      <c r="N230" s="501">
        <v>232</v>
      </c>
      <c r="O230" s="501"/>
      <c r="P230" s="6"/>
      <c r="Q230" s="6" t="s">
        <v>275</v>
      </c>
      <c r="R230" s="6">
        <v>20</v>
      </c>
      <c r="S230" s="42">
        <v>47.558999999999997</v>
      </c>
      <c r="T230" s="571">
        <v>0.65129999999999999</v>
      </c>
      <c r="U230" s="571">
        <v>0.65190000000000003</v>
      </c>
      <c r="V230" s="571">
        <v>25.957811</v>
      </c>
      <c r="W230" s="571">
        <v>25.95956</v>
      </c>
      <c r="X230" s="571">
        <v>30.260404965288281</v>
      </c>
      <c r="Y230" s="571">
        <v>30.262059376635545</v>
      </c>
      <c r="Z230" s="571">
        <v>2.4441999999999999</v>
      </c>
      <c r="AA230" s="42">
        <v>8.1019039002975894</v>
      </c>
      <c r="AB230" s="42">
        <v>99.526832266898026</v>
      </c>
      <c r="AC230" s="42">
        <v>0.23800609299999997</v>
      </c>
      <c r="AD230" s="6">
        <v>0.45119999999999999</v>
      </c>
      <c r="AE230" s="42">
        <v>89.451599999999999</v>
      </c>
      <c r="AF230" s="6">
        <v>4.5164999999999997</v>
      </c>
      <c r="AG230" s="42">
        <v>2.8988</v>
      </c>
      <c r="AH230" s="6">
        <v>0.1883</v>
      </c>
      <c r="AI230" s="42">
        <v>6.3701999999999995E-2</v>
      </c>
      <c r="AJ230" s="42">
        <v>92.03</v>
      </c>
      <c r="AK230" s="42">
        <v>14.643000000000001</v>
      </c>
      <c r="AL230" s="53">
        <v>30.201000000000001</v>
      </c>
      <c r="AM230" s="504" t="s">
        <v>154</v>
      </c>
      <c r="AN230" s="505"/>
      <c r="AO230" s="509">
        <v>0.5</v>
      </c>
      <c r="AP230" s="510">
        <v>8.3550000000000004</v>
      </c>
      <c r="AQ230" s="504" t="s">
        <v>154</v>
      </c>
      <c r="AR230" s="508" t="s">
        <v>154</v>
      </c>
      <c r="AS230" s="512">
        <v>0.4690636981946873</v>
      </c>
      <c r="AT230" s="502"/>
      <c r="AU230" s="512">
        <v>4.7764038573193321</v>
      </c>
      <c r="AV230" s="502"/>
      <c r="AW230" s="574">
        <v>0.73343961352656994</v>
      </c>
      <c r="AX230" s="502"/>
      <c r="AY230" s="511"/>
      <c r="AZ230" s="513">
        <v>0.29185757716634941</v>
      </c>
      <c r="BA230" s="515">
        <v>6</v>
      </c>
      <c r="BB230" s="513">
        <v>0.36851938253293687</v>
      </c>
      <c r="BC230" s="514"/>
      <c r="BD230" s="512">
        <v>2018.1218528870372</v>
      </c>
      <c r="BE230" s="504" t="s">
        <v>154</v>
      </c>
      <c r="BF230" s="57"/>
      <c r="BG230" s="513">
        <v>2131.4932154438211</v>
      </c>
      <c r="BH230" s="502"/>
      <c r="BI230" s="514" t="s">
        <v>154</v>
      </c>
      <c r="BJ230" s="516">
        <v>-2.5962598463556694</v>
      </c>
      <c r="BK230" t="s">
        <v>154</v>
      </c>
      <c r="BL230"/>
      <c r="BM230" s="507"/>
      <c r="BN230" s="507"/>
      <c r="BO230" s="507"/>
      <c r="BP230" s="507"/>
      <c r="BQ230" s="507"/>
      <c r="BR230" s="507"/>
      <c r="BS230" s="507"/>
      <c r="BT230" s="507"/>
      <c r="BU230" s="507"/>
      <c r="BV230" s="507"/>
      <c r="BW230" s="507"/>
      <c r="BX230" s="507"/>
      <c r="BY230" s="507"/>
      <c r="BZ230" s="507"/>
    </row>
    <row r="231" spans="1:78" s="503" customFormat="1" ht="15.75" customHeight="1">
      <c r="A231" s="51" t="s">
        <v>769</v>
      </c>
      <c r="B231" s="51">
        <v>10</v>
      </c>
      <c r="C231" s="51" t="s">
        <v>156</v>
      </c>
      <c r="D231" s="51" t="s">
        <v>174</v>
      </c>
      <c r="E231" s="52">
        <v>76</v>
      </c>
      <c r="F231" s="52">
        <v>32.3599999999999</v>
      </c>
      <c r="G231" s="52" t="s">
        <v>68</v>
      </c>
      <c r="H231" s="52">
        <v>76.539333333333332</v>
      </c>
      <c r="I231" s="52">
        <v>135</v>
      </c>
      <c r="J231" s="52">
        <v>26.150000000000091</v>
      </c>
      <c r="K231" s="52" t="s">
        <v>69</v>
      </c>
      <c r="L231" s="53">
        <v>135.43583333333333</v>
      </c>
      <c r="M231" s="53">
        <v>-135.43583333333333</v>
      </c>
      <c r="N231" s="501">
        <v>233</v>
      </c>
      <c r="O231" s="501"/>
      <c r="P231" s="6"/>
      <c r="Q231" s="6" t="s">
        <v>274</v>
      </c>
      <c r="R231" s="6">
        <v>21</v>
      </c>
      <c r="S231" s="42">
        <v>42.387999999999998</v>
      </c>
      <c r="T231" s="571">
        <v>0.52059999999999995</v>
      </c>
      <c r="U231" s="571">
        <v>0.49199999999999999</v>
      </c>
      <c r="V231" s="571">
        <v>25.635947999999999</v>
      </c>
      <c r="W231" s="571">
        <v>25.588838999999997</v>
      </c>
      <c r="X231" s="571">
        <v>29.97757761856445</v>
      </c>
      <c r="Y231" s="571">
        <v>29.944803474913066</v>
      </c>
      <c r="Z231" s="571">
        <v>2.5230999999999999</v>
      </c>
      <c r="AA231" s="42">
        <v>8.6693680047769277</v>
      </c>
      <c r="AB231" s="42">
        <v>105.92614441798997</v>
      </c>
      <c r="AC231" s="42">
        <v>0.25719324700000001</v>
      </c>
      <c r="AD231" s="6">
        <v>0.48859999999999998</v>
      </c>
      <c r="AE231" s="42">
        <v>89.363500000000002</v>
      </c>
      <c r="AF231" s="6">
        <v>4.5121000000000002</v>
      </c>
      <c r="AG231" s="42">
        <v>2.9586000000000001</v>
      </c>
      <c r="AH231" s="6">
        <v>0.1908</v>
      </c>
      <c r="AI231" s="42">
        <v>0.10342</v>
      </c>
      <c r="AJ231" s="42">
        <v>98.71</v>
      </c>
      <c r="AK231" s="42">
        <v>13.88</v>
      </c>
      <c r="AL231" s="53">
        <v>29.888999999999999</v>
      </c>
      <c r="AM231" s="504" t="s">
        <v>154</v>
      </c>
      <c r="AN231" s="505"/>
      <c r="AO231" s="509">
        <v>0.4</v>
      </c>
      <c r="AP231" s="510">
        <v>8.5150000000000006</v>
      </c>
      <c r="AQ231" s="504" t="s">
        <v>154</v>
      </c>
      <c r="AR231" s="508" t="s">
        <v>154</v>
      </c>
      <c r="AS231" s="512">
        <v>2.0572534869393692E-2</v>
      </c>
      <c r="AT231" s="502"/>
      <c r="AU231" s="512">
        <v>3.8866102080277098</v>
      </c>
      <c r="AV231" s="502"/>
      <c r="AW231" s="574">
        <v>0.68965217391304334</v>
      </c>
      <c r="AX231" s="502"/>
      <c r="AY231" s="511"/>
      <c r="AZ231" s="513">
        <v>0.23270381392383593</v>
      </c>
      <c r="BA231" s="515"/>
      <c r="BB231" s="513">
        <v>0.27321451266083763</v>
      </c>
      <c r="BC231" s="514"/>
      <c r="BD231" s="512">
        <v>2012.8995649020203</v>
      </c>
      <c r="BE231" s="504" t="s">
        <v>154</v>
      </c>
      <c r="BF231" s="57"/>
      <c r="BG231" s="513">
        <v>2122.270288379852</v>
      </c>
      <c r="BH231" s="502"/>
      <c r="BI231" s="514" t="s">
        <v>154</v>
      </c>
      <c r="BJ231" s="516">
        <v>-2.8039311882895479</v>
      </c>
      <c r="BK231" t="s">
        <v>154</v>
      </c>
      <c r="BL231"/>
      <c r="BM231" s="507"/>
      <c r="BN231" s="507"/>
      <c r="BO231" s="507"/>
      <c r="BP231" s="507"/>
      <c r="BQ231" s="507"/>
      <c r="BR231" s="507"/>
      <c r="BS231" s="507"/>
      <c r="BT231" s="507"/>
      <c r="BU231" s="507"/>
      <c r="BV231" s="507"/>
      <c r="BW231" s="507"/>
      <c r="BX231" s="507"/>
      <c r="BY231" s="507"/>
      <c r="BZ231" s="507"/>
    </row>
    <row r="232" spans="1:78" s="503" customFormat="1" ht="15.75" customHeight="1">
      <c r="A232" s="51" t="s">
        <v>769</v>
      </c>
      <c r="B232" s="51">
        <v>10</v>
      </c>
      <c r="C232" s="51" t="s">
        <v>156</v>
      </c>
      <c r="D232" s="51" t="s">
        <v>174</v>
      </c>
      <c r="E232" s="52">
        <v>76</v>
      </c>
      <c r="F232" s="52">
        <v>32.3599999999999</v>
      </c>
      <c r="G232" s="52" t="s">
        <v>68</v>
      </c>
      <c r="H232" s="52">
        <v>76.539333333333332</v>
      </c>
      <c r="I232" s="52">
        <v>135</v>
      </c>
      <c r="J232" s="52">
        <v>26.150000000000091</v>
      </c>
      <c r="K232" s="52" t="s">
        <v>69</v>
      </c>
      <c r="L232" s="53">
        <v>135.43583333333333</v>
      </c>
      <c r="M232" s="53">
        <v>-135.43583333333333</v>
      </c>
      <c r="N232" s="501">
        <v>234</v>
      </c>
      <c r="O232" s="501"/>
      <c r="P232" s="6"/>
      <c r="Q232" s="6" t="s">
        <v>274</v>
      </c>
      <c r="R232" s="6">
        <v>22</v>
      </c>
      <c r="S232" s="42">
        <v>22.169</v>
      </c>
      <c r="T232" s="571">
        <v>-0.88419999999999999</v>
      </c>
      <c r="U232" s="571">
        <v>-0.88580000000000003</v>
      </c>
      <c r="V232" s="571">
        <v>23.022590000000001</v>
      </c>
      <c r="W232" s="571">
        <v>22.986045999999998</v>
      </c>
      <c r="X232" s="571">
        <v>27.910600301894831</v>
      </c>
      <c r="Y232" s="571">
        <v>27.863587428585603</v>
      </c>
      <c r="Z232" s="571">
        <v>2.5061</v>
      </c>
      <c r="AA232" s="42">
        <v>9.1071656633790514</v>
      </c>
      <c r="AB232" s="42">
        <v>105.65622705018214</v>
      </c>
      <c r="AC232" s="42">
        <v>0.135843994</v>
      </c>
      <c r="AD232" s="6">
        <v>0.25219999999999998</v>
      </c>
      <c r="AE232" s="42">
        <v>89.631800000000013</v>
      </c>
      <c r="AF232" s="6">
        <v>4.5255000000000001</v>
      </c>
      <c r="AG232" s="42">
        <v>2.5996000000000001</v>
      </c>
      <c r="AH232" s="6">
        <v>0.17610000000000001</v>
      </c>
      <c r="AI232" s="42">
        <v>0.35276999999999997</v>
      </c>
      <c r="AJ232" s="42">
        <v>24.89</v>
      </c>
      <c r="AK232" s="42">
        <v>13.88</v>
      </c>
      <c r="AL232" s="53">
        <v>27.561370889282227</v>
      </c>
      <c r="AM232" s="51">
        <v>6</v>
      </c>
      <c r="AN232" s="505"/>
      <c r="AO232" s="509">
        <v>-0.8</v>
      </c>
      <c r="AP232" s="510">
        <v>9.0129999999999999</v>
      </c>
      <c r="AQ232" s="504" t="s">
        <v>154</v>
      </c>
      <c r="AR232" s="508" t="s">
        <v>154</v>
      </c>
      <c r="AS232" s="512">
        <v>0</v>
      </c>
      <c r="AT232" s="502"/>
      <c r="AU232" s="512">
        <v>2.9434595136502639</v>
      </c>
      <c r="AV232" s="502"/>
      <c r="AW232" s="574">
        <v>0.52743961352656998</v>
      </c>
      <c r="AX232" s="502"/>
      <c r="AY232" s="511"/>
      <c r="AZ232" s="513">
        <v>0.12762694593321428</v>
      </c>
      <c r="BA232" s="515"/>
      <c r="BB232" s="513">
        <v>6.65748867543451E-2</v>
      </c>
      <c r="BC232" s="514"/>
      <c r="BD232" s="512">
        <v>1940.7882858278431</v>
      </c>
      <c r="BE232" s="504" t="s">
        <v>154</v>
      </c>
      <c r="BF232" s="57"/>
      <c r="BG232" s="513">
        <v>2029.8746177107635</v>
      </c>
      <c r="BH232" s="502"/>
      <c r="BI232" s="514" t="s">
        <v>154</v>
      </c>
      <c r="BJ232" s="516">
        <v>-3.7087851618868748</v>
      </c>
      <c r="BK232" t="s">
        <v>154</v>
      </c>
      <c r="BL232"/>
      <c r="BM232" s="507"/>
      <c r="BN232" s="507"/>
      <c r="BO232" s="507"/>
      <c r="BP232" s="507"/>
      <c r="BQ232" s="507"/>
      <c r="BR232" s="507"/>
      <c r="BS232" s="507"/>
      <c r="BT232" s="507"/>
      <c r="BU232" s="507"/>
      <c r="BV232" s="507"/>
      <c r="BW232" s="507"/>
      <c r="BX232" s="507"/>
      <c r="BY232" s="507"/>
      <c r="BZ232" s="507"/>
    </row>
    <row r="233" spans="1:78" s="503" customFormat="1" ht="15.75" customHeight="1">
      <c r="A233" s="51" t="s">
        <v>769</v>
      </c>
      <c r="B233" s="51">
        <v>10</v>
      </c>
      <c r="C233" s="51" t="s">
        <v>156</v>
      </c>
      <c r="D233" s="51" t="s">
        <v>174</v>
      </c>
      <c r="E233" s="52">
        <v>76</v>
      </c>
      <c r="F233" s="52">
        <v>32.3599999999999</v>
      </c>
      <c r="G233" s="52" t="s">
        <v>68</v>
      </c>
      <c r="H233" s="52">
        <v>76.539333333333332</v>
      </c>
      <c r="I233" s="52">
        <v>135</v>
      </c>
      <c r="J233" s="52">
        <v>26.150000000000091</v>
      </c>
      <c r="K233" s="52" t="s">
        <v>69</v>
      </c>
      <c r="L233" s="53">
        <v>135.43583333333333</v>
      </c>
      <c r="M233" s="53">
        <v>-135.43583333333333</v>
      </c>
      <c r="N233" s="501">
        <v>235</v>
      </c>
      <c r="O233" s="501"/>
      <c r="P233" s="6"/>
      <c r="Q233" s="6" t="s">
        <v>275</v>
      </c>
      <c r="R233" s="6">
        <v>23</v>
      </c>
      <c r="S233" s="42">
        <v>4.923</v>
      </c>
      <c r="T233" s="571">
        <v>-1.4161999999999999</v>
      </c>
      <c r="U233" s="571">
        <v>-1.4162999999999999</v>
      </c>
      <c r="V233" s="571">
        <v>21.686503000000002</v>
      </c>
      <c r="W233" s="571">
        <v>21.683526999999998</v>
      </c>
      <c r="X233" s="571">
        <v>26.621656029848815</v>
      </c>
      <c r="Y233" s="571">
        <v>26.617753874274214</v>
      </c>
      <c r="Z233" s="571">
        <v>2.4083999999999999</v>
      </c>
      <c r="AA233" s="42">
        <v>8.7894522368133288</v>
      </c>
      <c r="AB233" s="42">
        <v>99.594263749376694</v>
      </c>
      <c r="AC233" s="42">
        <v>8.3056221999999999E-2</v>
      </c>
      <c r="AD233" s="6">
        <v>0.14929999999999999</v>
      </c>
      <c r="AE233" s="42">
        <v>89.549199999999999</v>
      </c>
      <c r="AF233" s="6">
        <v>4.5213999999999999</v>
      </c>
      <c r="AG233" s="42">
        <v>2.3258000000000001</v>
      </c>
      <c r="AH233" s="6">
        <v>0.16489999999999999</v>
      </c>
      <c r="AI233" s="42">
        <v>1.1638999999999999</v>
      </c>
      <c r="AJ233" s="42">
        <v>98.71</v>
      </c>
      <c r="AK233" s="42">
        <v>13.88</v>
      </c>
      <c r="AL233" s="53">
        <v>26.625399999999999</v>
      </c>
      <c r="AM233" s="504" t="s">
        <v>154</v>
      </c>
      <c r="AN233" s="505"/>
      <c r="AO233" s="509" t="s">
        <v>154</v>
      </c>
      <c r="AP233" s="510" t="s">
        <v>154</v>
      </c>
      <c r="AQ233" s="504" t="s">
        <v>154</v>
      </c>
      <c r="AR233" s="508"/>
      <c r="AS233" s="512">
        <v>0</v>
      </c>
      <c r="AT233" s="502"/>
      <c r="AU233" s="512">
        <v>2.8519080660721725</v>
      </c>
      <c r="AV233" s="502"/>
      <c r="AW233" s="574">
        <v>0.50554589371980674</v>
      </c>
      <c r="AX233" s="502"/>
      <c r="AY233" s="511"/>
      <c r="AZ233" s="513" t="s">
        <v>154</v>
      </c>
      <c r="BA233" s="515" t="s">
        <v>154</v>
      </c>
      <c r="BB233" s="513" t="s">
        <v>154</v>
      </c>
      <c r="BC233" s="514"/>
      <c r="BD233" s="512" t="s">
        <v>154</v>
      </c>
      <c r="BE233" s="504" t="s">
        <v>154</v>
      </c>
      <c r="BF233" s="57"/>
      <c r="BG233" s="513" t="s">
        <v>154</v>
      </c>
      <c r="BH233" s="502"/>
      <c r="BI233" s="514" t="s">
        <v>154</v>
      </c>
      <c r="BJ233" s="516"/>
      <c r="BK233"/>
      <c r="BL233"/>
      <c r="BM233" s="507"/>
      <c r="BN233" s="507"/>
      <c r="BO233" s="507"/>
      <c r="BP233" s="507"/>
      <c r="BQ233" s="507"/>
      <c r="BR233" s="507"/>
      <c r="BS233" s="507"/>
      <c r="BT233" s="507"/>
      <c r="BU233" s="507"/>
      <c r="BV233" s="507"/>
      <c r="BW233" s="507"/>
      <c r="BX233" s="507"/>
      <c r="BY233" s="507"/>
      <c r="BZ233" s="507"/>
    </row>
    <row r="234" spans="1:78" s="503" customFormat="1" ht="15.75" customHeight="1">
      <c r="A234" s="51" t="s">
        <v>769</v>
      </c>
      <c r="B234" s="51">
        <v>10</v>
      </c>
      <c r="C234" s="51" t="s">
        <v>156</v>
      </c>
      <c r="D234" s="51" t="s">
        <v>174</v>
      </c>
      <c r="E234" s="52">
        <v>76</v>
      </c>
      <c r="F234" s="52">
        <v>32.3599999999999</v>
      </c>
      <c r="G234" s="52" t="s">
        <v>68</v>
      </c>
      <c r="H234" s="52">
        <v>76.539333333333332</v>
      </c>
      <c r="I234" s="52">
        <v>135</v>
      </c>
      <c r="J234" s="52">
        <v>26.150000000000091</v>
      </c>
      <c r="K234" s="52" t="s">
        <v>69</v>
      </c>
      <c r="L234" s="53">
        <v>135.43583333333333</v>
      </c>
      <c r="M234" s="53">
        <v>-135.43583333333333</v>
      </c>
      <c r="N234" s="501">
        <v>236</v>
      </c>
      <c r="O234" s="501"/>
      <c r="P234" s="6"/>
      <c r="Q234" s="6" t="s">
        <v>275</v>
      </c>
      <c r="R234" s="6">
        <v>24</v>
      </c>
      <c r="S234" s="42">
        <v>4.9080000000000004</v>
      </c>
      <c r="T234" s="571">
        <v>-1.4158999999999999</v>
      </c>
      <c r="U234" s="571">
        <v>-1.4165000000000001</v>
      </c>
      <c r="V234" s="571">
        <v>21.686773000000002</v>
      </c>
      <c r="W234" s="571">
        <v>21.686439</v>
      </c>
      <c r="X234" s="571">
        <v>26.621757722967441</v>
      </c>
      <c r="Y234" s="571">
        <v>26.621846098859248</v>
      </c>
      <c r="Z234" s="571">
        <v>2.4083999999999999</v>
      </c>
      <c r="AA234" s="42">
        <v>8.7894522368133288</v>
      </c>
      <c r="AB234" s="42">
        <v>99.595152705367681</v>
      </c>
      <c r="AC234" s="42">
        <v>9.4867254999999998E-2</v>
      </c>
      <c r="AD234" s="6">
        <v>0.1724</v>
      </c>
      <c r="AE234" s="42">
        <v>89.631800000000013</v>
      </c>
      <c r="AF234" s="6">
        <v>4.5255000000000001</v>
      </c>
      <c r="AG234" s="42">
        <v>2.3372999999999999</v>
      </c>
      <c r="AH234" s="6">
        <v>0.16539999999999999</v>
      </c>
      <c r="AI234" s="42">
        <v>1.1731</v>
      </c>
      <c r="AJ234" s="42">
        <v>6.98</v>
      </c>
      <c r="AK234" s="42">
        <v>13.88</v>
      </c>
      <c r="AL234" s="53">
        <v>26.628599999999999</v>
      </c>
      <c r="AM234" s="504" t="s">
        <v>154</v>
      </c>
      <c r="AN234" s="505"/>
      <c r="AO234" s="509">
        <v>-1.6</v>
      </c>
      <c r="AP234" s="510">
        <v>8.7889999999999997</v>
      </c>
      <c r="AQ234" s="504" t="s">
        <v>154</v>
      </c>
      <c r="AR234" s="508" t="s">
        <v>154</v>
      </c>
      <c r="AS234" s="512">
        <v>0</v>
      </c>
      <c r="AT234" s="502"/>
      <c r="AU234" s="512">
        <v>2.84582107983314</v>
      </c>
      <c r="AV234" s="502"/>
      <c r="AW234" s="574">
        <v>0.50455072463768114</v>
      </c>
      <c r="AX234" s="502"/>
      <c r="AY234" s="511"/>
      <c r="AZ234" s="513">
        <v>8.4633253271362258E-2</v>
      </c>
      <c r="BA234" s="515"/>
      <c r="BB234" s="513">
        <v>7.5242347488371816E-2</v>
      </c>
      <c r="BC234" s="514"/>
      <c r="BD234" s="512">
        <v>1866.233653398391</v>
      </c>
      <c r="BE234" s="504" t="s">
        <v>154</v>
      </c>
      <c r="BF234" s="57"/>
      <c r="BG234" s="513">
        <v>1935.1656631729561</v>
      </c>
      <c r="BH234" s="502"/>
      <c r="BI234" s="514" t="s">
        <v>154</v>
      </c>
      <c r="BJ234" s="516"/>
      <c r="BK234"/>
      <c r="BL234"/>
      <c r="BM234" s="507"/>
      <c r="BN234" s="507"/>
      <c r="BO234" s="507"/>
      <c r="BP234" s="507"/>
      <c r="BQ234" s="507"/>
      <c r="BR234" s="507"/>
      <c r="BS234" s="507"/>
      <c r="BT234" s="507"/>
      <c r="BU234" s="507"/>
      <c r="BV234" s="507"/>
      <c r="BW234" s="507"/>
      <c r="BX234" s="507"/>
      <c r="BY234" s="507"/>
      <c r="BZ234" s="507"/>
    </row>
    <row r="235" spans="1:78" s="503" customFormat="1" ht="15.75" customHeight="1">
      <c r="A235" s="51" t="s">
        <v>769</v>
      </c>
      <c r="B235" s="51">
        <v>11</v>
      </c>
      <c r="C235" s="51" t="s">
        <v>157</v>
      </c>
      <c r="D235" s="51" t="s">
        <v>175</v>
      </c>
      <c r="E235" s="52">
        <v>77</v>
      </c>
      <c r="F235" s="52">
        <v>0</v>
      </c>
      <c r="G235" s="52" t="s">
        <v>68</v>
      </c>
      <c r="H235" s="52">
        <v>77</v>
      </c>
      <c r="I235" s="52">
        <v>140</v>
      </c>
      <c r="J235" s="52">
        <v>0.17999999999915417</v>
      </c>
      <c r="K235" s="52" t="s">
        <v>69</v>
      </c>
      <c r="L235" s="53">
        <v>140.00299999999999</v>
      </c>
      <c r="M235" s="53">
        <v>-140.00299999999999</v>
      </c>
      <c r="N235" s="501">
        <v>237</v>
      </c>
      <c r="O235" s="501"/>
      <c r="P235" s="6"/>
      <c r="Q235" s="6" t="s">
        <v>274</v>
      </c>
      <c r="R235" s="6">
        <v>1</v>
      </c>
      <c r="S235" s="42">
        <v>3689.893</v>
      </c>
      <c r="T235" s="571">
        <v>-0.26679999999999998</v>
      </c>
      <c r="U235" s="571">
        <v>-0.26600000000000001</v>
      </c>
      <c r="V235" s="571">
        <v>30.289971000000001</v>
      </c>
      <c r="W235" s="571">
        <v>30.290158999999999</v>
      </c>
      <c r="X235" s="571">
        <v>34.956237038072913</v>
      </c>
      <c r="Y235" s="571">
        <v>34.955597525508836</v>
      </c>
      <c r="Z235" s="571">
        <v>1.4209000000000001</v>
      </c>
      <c r="AA235" s="42">
        <v>6.5232281792196538</v>
      </c>
      <c r="AB235" s="42">
        <v>80.846576193813519</v>
      </c>
      <c r="AC235" s="42">
        <v>2.8577126499999998E-2</v>
      </c>
      <c r="AD235" s="6">
        <v>4.3200000000000002E-2</v>
      </c>
      <c r="AE235" s="42">
        <v>90.145400000000009</v>
      </c>
      <c r="AF235" s="6">
        <v>4.5492999999999997</v>
      </c>
      <c r="AG235" s="42">
        <v>2.5950000000000002</v>
      </c>
      <c r="AH235" s="6">
        <v>0.1759</v>
      </c>
      <c r="AI235" s="42">
        <v>6.3701999999999995E-2</v>
      </c>
      <c r="AJ235" s="42">
        <v>98.68</v>
      </c>
      <c r="AK235" s="42">
        <v>21.812000000000001</v>
      </c>
      <c r="AL235" s="53">
        <v>34.956558679199219</v>
      </c>
      <c r="AM235" s="51">
        <v>6</v>
      </c>
      <c r="AN235" s="505"/>
      <c r="AO235" s="509">
        <v>-0.8</v>
      </c>
      <c r="AP235" s="510">
        <v>6.5244999999999997</v>
      </c>
      <c r="AQ235" s="504">
        <v>6</v>
      </c>
      <c r="AR235" s="508" t="s">
        <v>154</v>
      </c>
      <c r="AS235" s="512">
        <v>15.069127607113913</v>
      </c>
      <c r="AT235" s="502"/>
      <c r="AU235" s="512">
        <v>13.928548014151302</v>
      </c>
      <c r="AV235" s="502"/>
      <c r="AW235" s="574">
        <v>1.0170628019323671</v>
      </c>
      <c r="AX235" s="502"/>
      <c r="AY235" s="511"/>
      <c r="AZ235" s="513" t="s">
        <v>154</v>
      </c>
      <c r="BA235" s="515" t="s">
        <v>154</v>
      </c>
      <c r="BB235" s="513" t="s">
        <v>154</v>
      </c>
      <c r="BC235" s="514"/>
      <c r="BD235" s="512">
        <v>2147.8909567028722</v>
      </c>
      <c r="BE235" s="504">
        <v>6</v>
      </c>
      <c r="BF235" s="57"/>
      <c r="BG235" s="513">
        <v>2303.3247145673386</v>
      </c>
      <c r="BH235" s="502">
        <v>6</v>
      </c>
      <c r="BI235" s="514" t="s">
        <v>154</v>
      </c>
      <c r="BJ235" s="516">
        <v>0.29432631492376365</v>
      </c>
      <c r="BK235">
        <v>2</v>
      </c>
      <c r="BL235" t="s">
        <v>1268</v>
      </c>
      <c r="BM235" s="507"/>
      <c r="BN235" s="507"/>
      <c r="BO235" s="507"/>
      <c r="BP235" s="507"/>
      <c r="BQ235" s="507"/>
      <c r="BR235" s="507"/>
      <c r="BS235" s="507"/>
      <c r="BT235" s="507"/>
      <c r="BU235" s="507"/>
      <c r="BV235" s="507"/>
      <c r="BW235" s="507"/>
      <c r="BX235" s="507"/>
      <c r="BY235" s="507"/>
      <c r="BZ235" s="507"/>
    </row>
    <row r="236" spans="1:78" s="503" customFormat="1" ht="15.75" customHeight="1">
      <c r="A236" s="51" t="s">
        <v>769</v>
      </c>
      <c r="B236" s="51">
        <v>11</v>
      </c>
      <c r="C236" s="51" t="s">
        <v>157</v>
      </c>
      <c r="D236" s="51" t="s">
        <v>175</v>
      </c>
      <c r="E236" s="52">
        <v>77</v>
      </c>
      <c r="F236" s="52">
        <v>0</v>
      </c>
      <c r="G236" s="52" t="s">
        <v>68</v>
      </c>
      <c r="H236" s="52">
        <v>77</v>
      </c>
      <c r="I236" s="52">
        <v>140</v>
      </c>
      <c r="J236" s="52">
        <v>0.17999999999915417</v>
      </c>
      <c r="K236" s="52" t="s">
        <v>69</v>
      </c>
      <c r="L236" s="53">
        <v>140.00299999999999</v>
      </c>
      <c r="M236" s="53">
        <v>-140.00299999999999</v>
      </c>
      <c r="N236" s="501">
        <v>238</v>
      </c>
      <c r="O236" s="501"/>
      <c r="P236" s="6"/>
      <c r="Q236" s="6" t="s">
        <v>274</v>
      </c>
      <c r="R236" s="6">
        <v>2</v>
      </c>
      <c r="S236" s="42">
        <v>2544.66</v>
      </c>
      <c r="T236" s="571">
        <v>-0.37830000000000003</v>
      </c>
      <c r="U236" s="571">
        <v>-0.37740000000000001</v>
      </c>
      <c r="V236" s="571">
        <v>29.764853000000002</v>
      </c>
      <c r="W236" s="571">
        <v>29.765087999999999</v>
      </c>
      <c r="X236" s="571">
        <v>34.952791133264142</v>
      </c>
      <c r="Y236" s="571">
        <v>34.952092939884963</v>
      </c>
      <c r="Z236" s="571">
        <v>1.5829</v>
      </c>
      <c r="AA236" s="42">
        <v>6.5831942518352191</v>
      </c>
      <c r="AB236" s="42">
        <v>81.349495575895332</v>
      </c>
      <c r="AC236" s="42">
        <v>2.8817864199999998E-2</v>
      </c>
      <c r="AD236" s="6">
        <v>4.3700000000000003E-2</v>
      </c>
      <c r="AE236" s="42">
        <v>90.213000000000008</v>
      </c>
      <c r="AF236" s="6">
        <v>4.5526</v>
      </c>
      <c r="AG236" s="42">
        <v>2.4546000000000001</v>
      </c>
      <c r="AH236" s="6">
        <v>0.17019999999999999</v>
      </c>
      <c r="AI236" s="42">
        <v>6.3701999999999995E-2</v>
      </c>
      <c r="AJ236" s="42">
        <v>98.68</v>
      </c>
      <c r="AK236" s="42">
        <v>33.709000000000003</v>
      </c>
      <c r="AL236" s="53">
        <v>34.954700000000003</v>
      </c>
      <c r="AM236" s="504" t="s">
        <v>154</v>
      </c>
      <c r="AN236" s="505"/>
      <c r="AO236" s="509">
        <v>-0.9</v>
      </c>
      <c r="AP236" s="510">
        <v>6.593</v>
      </c>
      <c r="AQ236" s="504" t="s">
        <v>154</v>
      </c>
      <c r="AR236" s="508" t="s">
        <v>154</v>
      </c>
      <c r="AS236" s="512">
        <v>14.992888468090174</v>
      </c>
      <c r="AT236" s="502"/>
      <c r="AU236" s="512">
        <v>13.062892468192745</v>
      </c>
      <c r="AV236" s="502"/>
      <c r="AW236" s="574">
        <v>1.0100966183574878</v>
      </c>
      <c r="AX236" s="502"/>
      <c r="AY236" s="511"/>
      <c r="AZ236" s="513" t="s">
        <v>154</v>
      </c>
      <c r="BA236" s="515" t="s">
        <v>154</v>
      </c>
      <c r="BB236" s="513" t="s">
        <v>154</v>
      </c>
      <c r="BC236" s="514"/>
      <c r="BD236" s="512">
        <v>2146.9755915239521</v>
      </c>
      <c r="BE236" s="504" t="s">
        <v>154</v>
      </c>
      <c r="BF236" s="57"/>
      <c r="BG236" s="513">
        <v>2303.9789387417195</v>
      </c>
      <c r="BH236" s="502"/>
      <c r="BI236" s="514" t="s">
        <v>154</v>
      </c>
      <c r="BJ236" s="516">
        <v>0.29729330436397505</v>
      </c>
      <c r="BK236" t="s">
        <v>154</v>
      </c>
      <c r="BL236"/>
      <c r="BM236" s="507"/>
      <c r="BN236" s="507"/>
      <c r="BO236" s="507"/>
      <c r="BP236" s="507"/>
      <c r="BQ236" s="507"/>
      <c r="BR236" s="507"/>
      <c r="BS236" s="507"/>
      <c r="BT236" s="507"/>
      <c r="BU236" s="507"/>
      <c r="BV236" s="507"/>
      <c r="BW236" s="507"/>
      <c r="BX236" s="507"/>
      <c r="BY236" s="507"/>
      <c r="BZ236" s="507"/>
    </row>
    <row r="237" spans="1:78" s="503" customFormat="1" ht="15.75" customHeight="1">
      <c r="A237" s="51" t="s">
        <v>769</v>
      </c>
      <c r="B237" s="51">
        <v>11</v>
      </c>
      <c r="C237" s="51" t="s">
        <v>157</v>
      </c>
      <c r="D237" s="51" t="s">
        <v>175</v>
      </c>
      <c r="E237" s="52">
        <v>77</v>
      </c>
      <c r="F237" s="52">
        <v>0</v>
      </c>
      <c r="G237" s="52" t="s">
        <v>68</v>
      </c>
      <c r="H237" s="52">
        <v>77</v>
      </c>
      <c r="I237" s="52">
        <v>140</v>
      </c>
      <c r="J237" s="52">
        <v>0.17999999999915417</v>
      </c>
      <c r="K237" s="52" t="s">
        <v>69</v>
      </c>
      <c r="L237" s="53">
        <v>140.00299999999999</v>
      </c>
      <c r="M237" s="53">
        <v>-140.00299999999999</v>
      </c>
      <c r="N237" s="501">
        <v>239</v>
      </c>
      <c r="O237" s="501"/>
      <c r="P237" s="6"/>
      <c r="Q237" s="6" t="s">
        <v>274</v>
      </c>
      <c r="R237" s="6">
        <v>3</v>
      </c>
      <c r="S237" s="42">
        <v>2033.797</v>
      </c>
      <c r="T237" s="571">
        <v>-0.40660000000000002</v>
      </c>
      <c r="U237" s="571">
        <v>-0.40570000000000001</v>
      </c>
      <c r="V237" s="571">
        <v>29.529558999999999</v>
      </c>
      <c r="W237" s="571">
        <v>29.529878999999998</v>
      </c>
      <c r="X237" s="571">
        <v>34.941905276946869</v>
      </c>
      <c r="Y237" s="571">
        <v>34.941314906703596</v>
      </c>
      <c r="Z237" s="571">
        <v>1.681</v>
      </c>
      <c r="AA237" s="42">
        <v>6.6940188211390277</v>
      </c>
      <c r="AB237" s="42">
        <v>82.651168488823927</v>
      </c>
      <c r="AC237" s="42">
        <v>2.8191124899999996E-2</v>
      </c>
      <c r="AD237" s="6">
        <v>4.24E-2</v>
      </c>
      <c r="AE237" s="42">
        <v>90.222400000000007</v>
      </c>
      <c r="AF237" s="6">
        <v>4.5530999999999997</v>
      </c>
      <c r="AG237" s="42">
        <v>2.5950000000000002</v>
      </c>
      <c r="AH237" s="6">
        <v>0.1759</v>
      </c>
      <c r="AI237" s="42">
        <v>6.3701999999999995E-2</v>
      </c>
      <c r="AJ237" s="42">
        <v>98.69</v>
      </c>
      <c r="AK237" s="42">
        <v>61.47</v>
      </c>
      <c r="AL237" s="53">
        <v>34.942900000000002</v>
      </c>
      <c r="AM237" s="504" t="s">
        <v>154</v>
      </c>
      <c r="AN237" s="505"/>
      <c r="AO237" s="509">
        <v>-0.9</v>
      </c>
      <c r="AP237" s="510">
        <v>6.6970000000000001</v>
      </c>
      <c r="AQ237" s="504" t="s">
        <v>154</v>
      </c>
      <c r="AR237" s="508" t="s">
        <v>154</v>
      </c>
      <c r="AS237" s="512">
        <v>14.705460694544882</v>
      </c>
      <c r="AT237" s="502"/>
      <c r="AU237" s="512">
        <v>11.528225355521768</v>
      </c>
      <c r="AV237" s="502"/>
      <c r="AW237" s="574">
        <v>0.98820289855072452</v>
      </c>
      <c r="AX237" s="502"/>
      <c r="AY237" s="511"/>
      <c r="AZ237" s="513" t="s">
        <v>154</v>
      </c>
      <c r="BA237" s="515" t="s">
        <v>154</v>
      </c>
      <c r="BB237" s="513" t="s">
        <v>154</v>
      </c>
      <c r="BC237" s="514"/>
      <c r="BD237" s="512">
        <v>2141.9034364251197</v>
      </c>
      <c r="BE237" s="504" t="s">
        <v>154</v>
      </c>
      <c r="BF237" s="57"/>
      <c r="BG237" s="513">
        <v>2301.7030655040207</v>
      </c>
      <c r="BH237" s="502"/>
      <c r="BI237" s="514" t="s">
        <v>154</v>
      </c>
      <c r="BJ237" s="516">
        <v>0.27257090729286865</v>
      </c>
      <c r="BK237" t="s">
        <v>154</v>
      </c>
      <c r="BL237"/>
      <c r="BM237" s="507"/>
      <c r="BN237" s="507"/>
      <c r="BO237" s="507"/>
      <c r="BP237" s="507"/>
      <c r="BQ237" s="507"/>
      <c r="BR237" s="507"/>
      <c r="BS237" s="507"/>
      <c r="BT237" s="507"/>
      <c r="BU237" s="507"/>
      <c r="BV237" s="507"/>
      <c r="BW237" s="507"/>
      <c r="BX237" s="507"/>
      <c r="BY237" s="507"/>
      <c r="BZ237" s="507"/>
    </row>
    <row r="238" spans="1:78" s="503" customFormat="1" ht="15.75" customHeight="1">
      <c r="A238" s="51" t="s">
        <v>769</v>
      </c>
      <c r="B238" s="51">
        <v>11</v>
      </c>
      <c r="C238" s="51" t="s">
        <v>157</v>
      </c>
      <c r="D238" s="51" t="s">
        <v>175</v>
      </c>
      <c r="E238" s="52">
        <v>77</v>
      </c>
      <c r="F238" s="52">
        <v>0</v>
      </c>
      <c r="G238" s="52" t="s">
        <v>68</v>
      </c>
      <c r="H238" s="52">
        <v>77</v>
      </c>
      <c r="I238" s="52">
        <v>140</v>
      </c>
      <c r="J238" s="52">
        <v>0.17999999999915417</v>
      </c>
      <c r="K238" s="52" t="s">
        <v>69</v>
      </c>
      <c r="L238" s="53">
        <v>140.00299999999999</v>
      </c>
      <c r="M238" s="53">
        <v>-140.00299999999999</v>
      </c>
      <c r="N238" s="501">
        <v>240</v>
      </c>
      <c r="O238" s="501"/>
      <c r="P238" s="6"/>
      <c r="Q238" s="6" t="s">
        <v>274</v>
      </c>
      <c r="R238" s="6">
        <v>4</v>
      </c>
      <c r="S238" s="42">
        <v>1524.355</v>
      </c>
      <c r="T238" s="571">
        <v>-0.30530000000000002</v>
      </c>
      <c r="U238" s="571">
        <v>-0.30459999999999998</v>
      </c>
      <c r="V238" s="571">
        <v>29.385660999999999</v>
      </c>
      <c r="W238" s="571">
        <v>29.385842999999998</v>
      </c>
      <c r="X238" s="571">
        <v>34.914806083288759</v>
      </c>
      <c r="Y238" s="571">
        <v>34.914256928233861</v>
      </c>
      <c r="Z238" s="571">
        <v>1.7999000000000001</v>
      </c>
      <c r="AA238" s="42">
        <v>6.8361018754592786</v>
      </c>
      <c r="AB238" s="42">
        <v>84.614103345343324</v>
      </c>
      <c r="AC238" s="42">
        <v>2.84806261E-2</v>
      </c>
      <c r="AD238" s="6">
        <v>4.2999999999999997E-2</v>
      </c>
      <c r="AE238" s="42">
        <v>90.222400000000007</v>
      </c>
      <c r="AF238" s="6">
        <v>4.5530999999999997</v>
      </c>
      <c r="AG238" s="42">
        <v>2.5697000000000001</v>
      </c>
      <c r="AH238" s="6">
        <v>0.1749</v>
      </c>
      <c r="AI238" s="42">
        <v>6.3701999999999995E-2</v>
      </c>
      <c r="AJ238" s="42">
        <v>98.69</v>
      </c>
      <c r="AK238" s="42">
        <v>69.402000000000001</v>
      </c>
      <c r="AL238" s="53">
        <v>34.915199999999999</v>
      </c>
      <c r="AM238" s="504" t="s">
        <v>154</v>
      </c>
      <c r="AN238" s="505"/>
      <c r="AO238" s="509">
        <v>-0.8</v>
      </c>
      <c r="AP238" s="510">
        <v>6.8449999999999998</v>
      </c>
      <c r="AQ238" s="504" t="s">
        <v>154</v>
      </c>
      <c r="AR238" s="508" t="s">
        <v>154</v>
      </c>
      <c r="AS238" s="512">
        <v>13.857651264190039</v>
      </c>
      <c r="AT238" s="502"/>
      <c r="AU238" s="512">
        <v>8.9506388529989316</v>
      </c>
      <c r="AV238" s="502"/>
      <c r="AW238" s="574">
        <v>0.92550724637681148</v>
      </c>
      <c r="AX238" s="502"/>
      <c r="AY238" s="511"/>
      <c r="AZ238" s="513" t="s">
        <v>154</v>
      </c>
      <c r="BA238" s="515" t="s">
        <v>154</v>
      </c>
      <c r="BB238" s="513" t="s">
        <v>154</v>
      </c>
      <c r="BC238" s="514"/>
      <c r="BD238" s="512">
        <v>2145.464267858375</v>
      </c>
      <c r="BE238" s="504" t="s">
        <v>154</v>
      </c>
      <c r="BF238" s="57"/>
      <c r="BG238" s="513">
        <v>2300.3505515244979</v>
      </c>
      <c r="BH238" s="502"/>
      <c r="BI238" s="514" t="s">
        <v>154</v>
      </c>
      <c r="BJ238" s="516">
        <v>0.21026884454340819</v>
      </c>
      <c r="BK238" t="s">
        <v>154</v>
      </c>
      <c r="BL238"/>
      <c r="BM238" s="507"/>
      <c r="BN238" s="507"/>
      <c r="BO238" s="507"/>
      <c r="BP238" s="507"/>
      <c r="BQ238" s="507"/>
      <c r="BR238" s="507"/>
      <c r="BS238" s="507"/>
      <c r="BT238" s="507"/>
      <c r="BU238" s="507"/>
      <c r="BV238" s="507"/>
      <c r="BW238" s="507"/>
      <c r="BX238" s="507"/>
      <c r="BY238" s="507"/>
      <c r="BZ238" s="507"/>
    </row>
    <row r="239" spans="1:78" s="503" customFormat="1" ht="15.75" customHeight="1">
      <c r="A239" s="51" t="s">
        <v>769</v>
      </c>
      <c r="B239" s="51">
        <v>11</v>
      </c>
      <c r="C239" s="51" t="s">
        <v>157</v>
      </c>
      <c r="D239" s="51" t="s">
        <v>175</v>
      </c>
      <c r="E239" s="52">
        <v>77</v>
      </c>
      <c r="F239" s="52">
        <v>0</v>
      </c>
      <c r="G239" s="52" t="s">
        <v>68</v>
      </c>
      <c r="H239" s="52">
        <v>77</v>
      </c>
      <c r="I239" s="52">
        <v>140</v>
      </c>
      <c r="J239" s="52">
        <v>0.17999999999915417</v>
      </c>
      <c r="K239" s="52" t="s">
        <v>69</v>
      </c>
      <c r="L239" s="53">
        <v>140.00299999999999</v>
      </c>
      <c r="M239" s="53">
        <v>-140.00299999999999</v>
      </c>
      <c r="N239" s="501">
        <v>241</v>
      </c>
      <c r="O239" s="501"/>
      <c r="P239" s="6"/>
      <c r="Q239" s="6" t="s">
        <v>274</v>
      </c>
      <c r="R239" s="6">
        <v>5</v>
      </c>
      <c r="S239" s="42">
        <v>1015.75</v>
      </c>
      <c r="T239" s="571">
        <v>-1.0999999999999999E-2</v>
      </c>
      <c r="U239" s="571">
        <v>-1.0500000000000001E-2</v>
      </c>
      <c r="V239" s="571">
        <v>29.393129999999999</v>
      </c>
      <c r="W239" s="571">
        <v>29.393243999999999</v>
      </c>
      <c r="X239" s="571">
        <v>34.87885462164936</v>
      </c>
      <c r="Y239" s="571">
        <v>34.87844085276032</v>
      </c>
      <c r="Z239" s="571">
        <v>1.9155</v>
      </c>
      <c r="AA239" s="42">
        <v>6.8709018891220381</v>
      </c>
      <c r="AB239" s="42">
        <v>85.68039542098181</v>
      </c>
      <c r="AC239" s="42">
        <v>2.9396353299999997E-2</v>
      </c>
      <c r="AD239" s="6">
        <v>4.48E-2</v>
      </c>
      <c r="AE239" s="42">
        <v>90.218600000000009</v>
      </c>
      <c r="AF239" s="6">
        <v>4.5529000000000002</v>
      </c>
      <c r="AG239" s="42">
        <v>2.6042000000000001</v>
      </c>
      <c r="AH239" s="6">
        <v>0.17630000000000001</v>
      </c>
      <c r="AI239" s="42">
        <v>6.3701999999999995E-2</v>
      </c>
      <c r="AJ239" s="42">
        <v>98.7</v>
      </c>
      <c r="AK239" s="42">
        <v>83.281999999999996</v>
      </c>
      <c r="AL239" s="53">
        <v>34.878900000000002</v>
      </c>
      <c r="AM239" s="504" t="s">
        <v>154</v>
      </c>
      <c r="AN239" s="505"/>
      <c r="AO239" s="509">
        <v>-0.6</v>
      </c>
      <c r="AP239" s="510">
        <v>6.8834999999999997</v>
      </c>
      <c r="AQ239" s="504">
        <v>6</v>
      </c>
      <c r="AR239" s="508" t="s">
        <v>1269</v>
      </c>
      <c r="AS239" s="512">
        <v>13.139578733049236</v>
      </c>
      <c r="AT239" s="502"/>
      <c r="AU239" s="512">
        <v>7.3841228749931362</v>
      </c>
      <c r="AV239" s="502"/>
      <c r="AW239" s="574">
        <v>0.87375845410628006</v>
      </c>
      <c r="AX239" s="502"/>
      <c r="AY239" s="511"/>
      <c r="AZ239" s="513" t="s">
        <v>154</v>
      </c>
      <c r="BA239" s="515" t="s">
        <v>154</v>
      </c>
      <c r="BB239" s="513" t="s">
        <v>154</v>
      </c>
      <c r="BC239" s="514"/>
      <c r="BD239" s="512">
        <v>2150.9123101677078</v>
      </c>
      <c r="BE239" s="504" t="s">
        <v>154</v>
      </c>
      <c r="BF239" s="57"/>
      <c r="BG239" s="513">
        <v>2297.347490890093</v>
      </c>
      <c r="BH239" s="502"/>
      <c r="BI239" s="514" t="s">
        <v>154</v>
      </c>
      <c r="BJ239" s="516">
        <v>0.24488152078155095</v>
      </c>
      <c r="BK239" t="s">
        <v>154</v>
      </c>
      <c r="BL239"/>
      <c r="BM239" s="507"/>
      <c r="BN239" s="507"/>
      <c r="BO239" s="507"/>
      <c r="BP239" s="507"/>
      <c r="BQ239" s="507"/>
      <c r="BR239" s="507"/>
      <c r="BS239" s="507"/>
      <c r="BT239" s="507"/>
      <c r="BU239" s="507"/>
      <c r="BV239" s="507"/>
      <c r="BW239" s="507"/>
      <c r="BX239" s="507"/>
      <c r="BY239" s="507"/>
      <c r="BZ239" s="507"/>
    </row>
    <row r="240" spans="1:78" s="503" customFormat="1" ht="15.75" customHeight="1">
      <c r="A240" s="51" t="s">
        <v>769</v>
      </c>
      <c r="B240" s="51">
        <v>11</v>
      </c>
      <c r="C240" s="51" t="s">
        <v>157</v>
      </c>
      <c r="D240" s="51" t="s">
        <v>175</v>
      </c>
      <c r="E240" s="52">
        <v>77</v>
      </c>
      <c r="F240" s="52">
        <v>0</v>
      </c>
      <c r="G240" s="52" t="s">
        <v>68</v>
      </c>
      <c r="H240" s="52">
        <v>77</v>
      </c>
      <c r="I240" s="52">
        <v>140</v>
      </c>
      <c r="J240" s="52">
        <v>0.17999999999915417</v>
      </c>
      <c r="K240" s="52" t="s">
        <v>69</v>
      </c>
      <c r="L240" s="53">
        <v>140.00299999999999</v>
      </c>
      <c r="M240" s="53">
        <v>-140.00299999999999</v>
      </c>
      <c r="N240" s="501">
        <v>242</v>
      </c>
      <c r="O240" s="501"/>
      <c r="P240" s="6"/>
      <c r="Q240" s="6" t="s">
        <v>274</v>
      </c>
      <c r="R240" s="6">
        <v>6</v>
      </c>
      <c r="S240" s="42">
        <v>812.90300000000002</v>
      </c>
      <c r="T240" s="571">
        <v>0.21540000000000001</v>
      </c>
      <c r="U240" s="571">
        <v>0.21579999999999999</v>
      </c>
      <c r="V240" s="571">
        <v>29.489114000000001</v>
      </c>
      <c r="W240" s="571">
        <v>29.489286999999997</v>
      </c>
      <c r="X240" s="571">
        <v>34.866275974781523</v>
      </c>
      <c r="Y240" s="571">
        <v>34.866052375506591</v>
      </c>
      <c r="Z240" s="571">
        <v>1.9604999999999999</v>
      </c>
      <c r="AA240" s="42">
        <v>6.8442280495695824</v>
      </c>
      <c r="AB240" s="42">
        <v>85.844651027262458</v>
      </c>
      <c r="AC240" s="42">
        <v>2.8625376699999996E-2</v>
      </c>
      <c r="AD240" s="6">
        <v>4.3299999999999998E-2</v>
      </c>
      <c r="AE240" s="42">
        <v>90.194200000000009</v>
      </c>
      <c r="AF240" s="6">
        <v>4.5517000000000003</v>
      </c>
      <c r="AG240" s="42">
        <v>2.6042000000000001</v>
      </c>
      <c r="AH240" s="6">
        <v>0.17630000000000001</v>
      </c>
      <c r="AI240" s="42">
        <v>6.3701999999999995E-2</v>
      </c>
      <c r="AJ240" s="42">
        <v>98.7</v>
      </c>
      <c r="AK240" s="42">
        <v>91.213999999999999</v>
      </c>
      <c r="AL240" s="53">
        <v>34.869300000000003</v>
      </c>
      <c r="AM240" s="504" t="s">
        <v>154</v>
      </c>
      <c r="AN240" s="505"/>
      <c r="AO240" s="509">
        <v>-0.4</v>
      </c>
      <c r="AP240" s="510">
        <v>6.8760000000000003</v>
      </c>
      <c r="AQ240" s="504" t="s">
        <v>154</v>
      </c>
      <c r="AR240" s="508" t="s">
        <v>154</v>
      </c>
      <c r="AS240" s="512">
        <v>12.992230070065551</v>
      </c>
      <c r="AT240" s="502"/>
      <c r="AU240" s="512">
        <v>7.0296181805620499</v>
      </c>
      <c r="AV240" s="502"/>
      <c r="AW240" s="574">
        <v>0.85783574879227042</v>
      </c>
      <c r="AX240" s="502"/>
      <c r="AY240" s="511"/>
      <c r="AZ240" s="513" t="s">
        <v>154</v>
      </c>
      <c r="BA240" s="515" t="s">
        <v>154</v>
      </c>
      <c r="BB240" s="513" t="s">
        <v>154</v>
      </c>
      <c r="BC240" s="514"/>
      <c r="BD240" s="512">
        <v>2149.870347486532</v>
      </c>
      <c r="BE240" s="504" t="s">
        <v>154</v>
      </c>
      <c r="BF240" s="57"/>
      <c r="BG240" s="513">
        <v>2296.5845512621077</v>
      </c>
      <c r="BH240" s="502"/>
      <c r="BI240" s="514" t="s">
        <v>154</v>
      </c>
      <c r="BJ240" s="516">
        <v>0.13412303163728445</v>
      </c>
      <c r="BK240" t="s">
        <v>154</v>
      </c>
      <c r="BL240"/>
      <c r="BM240" s="507"/>
      <c r="BN240" s="507"/>
      <c r="BO240" s="507"/>
      <c r="BP240" s="507"/>
      <c r="BQ240" s="507"/>
      <c r="BR240" s="507"/>
      <c r="BS240" s="507"/>
      <c r="BT240" s="507"/>
      <c r="BU240" s="507"/>
      <c r="BV240" s="507"/>
      <c r="BW240" s="507"/>
      <c r="BX240" s="507"/>
      <c r="BY240" s="507"/>
      <c r="BZ240" s="507"/>
    </row>
    <row r="241" spans="1:78" s="503" customFormat="1" ht="15.75" customHeight="1">
      <c r="A241" s="51" t="s">
        <v>769</v>
      </c>
      <c r="B241" s="51">
        <v>11</v>
      </c>
      <c r="C241" s="51" t="s">
        <v>157</v>
      </c>
      <c r="D241" s="51" t="s">
        <v>175</v>
      </c>
      <c r="E241" s="52">
        <v>77</v>
      </c>
      <c r="F241" s="52">
        <v>0</v>
      </c>
      <c r="G241" s="52" t="s">
        <v>68</v>
      </c>
      <c r="H241" s="52">
        <v>77</v>
      </c>
      <c r="I241" s="52">
        <v>140</v>
      </c>
      <c r="J241" s="52">
        <v>0.17999999999915417</v>
      </c>
      <c r="K241" s="52" t="s">
        <v>69</v>
      </c>
      <c r="L241" s="53">
        <v>140.00299999999999</v>
      </c>
      <c r="M241" s="53">
        <v>-140.00299999999999</v>
      </c>
      <c r="N241" s="501">
        <v>243</v>
      </c>
      <c r="O241" s="501"/>
      <c r="P241" s="6"/>
      <c r="Q241" s="6" t="s">
        <v>274</v>
      </c>
      <c r="R241" s="6">
        <v>7</v>
      </c>
      <c r="S241" s="42">
        <v>610.09900000000005</v>
      </c>
      <c r="T241" s="571">
        <v>0.55720000000000003</v>
      </c>
      <c r="U241" s="571">
        <v>0.55889999999999995</v>
      </c>
      <c r="V241" s="571">
        <v>29.684747999999999</v>
      </c>
      <c r="W241" s="571">
        <v>29.686103999999997</v>
      </c>
      <c r="X241" s="571">
        <v>34.854957226255095</v>
      </c>
      <c r="Y241" s="571">
        <v>34.854813927923729</v>
      </c>
      <c r="Z241" s="571">
        <v>2.0089000000000001</v>
      </c>
      <c r="AA241" s="42">
        <v>6.8024150753664037</v>
      </c>
      <c r="AB241" s="42">
        <v>86.071789260708428</v>
      </c>
      <c r="AC241" s="42">
        <v>2.9252115999999998E-2</v>
      </c>
      <c r="AD241" s="6">
        <v>4.4499999999999998E-2</v>
      </c>
      <c r="AE241" s="42">
        <v>90.173600000000008</v>
      </c>
      <c r="AF241" s="6">
        <v>4.5507</v>
      </c>
      <c r="AG241" s="42">
        <v>2.5950000000000002</v>
      </c>
      <c r="AH241" s="6">
        <v>0.1759</v>
      </c>
      <c r="AI241" s="42">
        <v>6.3701999999999995E-2</v>
      </c>
      <c r="AJ241" s="42">
        <v>89.44</v>
      </c>
      <c r="AK241" s="42">
        <v>97.162000000000006</v>
      </c>
      <c r="AL241" s="53">
        <v>34.856716387939457</v>
      </c>
      <c r="AM241" s="51">
        <v>6</v>
      </c>
      <c r="AN241" s="505"/>
      <c r="AO241" s="509">
        <v>-0.3</v>
      </c>
      <c r="AP241" s="510">
        <v>6.8120000000000003</v>
      </c>
      <c r="AQ241" s="504" t="s">
        <v>154</v>
      </c>
      <c r="AR241" s="508" t="s">
        <v>154</v>
      </c>
      <c r="AS241" s="512">
        <v>12.979806159704857</v>
      </c>
      <c r="AT241" s="502"/>
      <c r="AU241" s="512">
        <v>6.9568047296827142</v>
      </c>
      <c r="AV241" s="502"/>
      <c r="AW241" s="574">
        <v>0.8478840579710144</v>
      </c>
      <c r="AX241" s="502"/>
      <c r="AY241" s="511"/>
      <c r="AZ241" s="513" t="s">
        <v>154</v>
      </c>
      <c r="BA241" s="515" t="s">
        <v>154</v>
      </c>
      <c r="BB241" s="513" t="s">
        <v>154</v>
      </c>
      <c r="BC241" s="514"/>
      <c r="BD241" s="512">
        <v>2152.7527177413826</v>
      </c>
      <c r="BE241" s="504" t="s">
        <v>154</v>
      </c>
      <c r="BF241" s="57"/>
      <c r="BG241" s="513">
        <v>2297.3070441942855</v>
      </c>
      <c r="BH241" s="502"/>
      <c r="BI241" s="514" t="s">
        <v>154</v>
      </c>
      <c r="BJ241" s="516">
        <v>0.1262113741630527</v>
      </c>
      <c r="BK241" t="s">
        <v>154</v>
      </c>
      <c r="BL241"/>
      <c r="BM241" s="507"/>
      <c r="BN241" s="507"/>
      <c r="BO241" s="507"/>
      <c r="BP241" s="507"/>
      <c r="BQ241" s="507"/>
      <c r="BR241" s="507"/>
      <c r="BS241" s="507"/>
      <c r="BT241" s="507"/>
      <c r="BU241" s="507"/>
      <c r="BV241" s="507"/>
      <c r="BW241" s="507"/>
      <c r="BX241" s="507"/>
      <c r="BY241" s="507"/>
      <c r="BZ241" s="507"/>
    </row>
    <row r="242" spans="1:78" s="503" customFormat="1" ht="15.75" customHeight="1">
      <c r="A242" s="51" t="s">
        <v>769</v>
      </c>
      <c r="B242" s="51">
        <v>11</v>
      </c>
      <c r="C242" s="51" t="s">
        <v>157</v>
      </c>
      <c r="D242" s="51" t="s">
        <v>175</v>
      </c>
      <c r="E242" s="52">
        <v>77</v>
      </c>
      <c r="F242" s="52">
        <v>0</v>
      </c>
      <c r="G242" s="52" t="s">
        <v>68</v>
      </c>
      <c r="H242" s="52">
        <v>77</v>
      </c>
      <c r="I242" s="52">
        <v>140</v>
      </c>
      <c r="J242" s="52">
        <v>0.17999999999915417</v>
      </c>
      <c r="K242" s="52" t="s">
        <v>69</v>
      </c>
      <c r="L242" s="53">
        <v>140.00299999999999</v>
      </c>
      <c r="M242" s="53">
        <v>-140.00299999999999</v>
      </c>
      <c r="N242" s="501">
        <v>244</v>
      </c>
      <c r="O242" s="501"/>
      <c r="P242" s="6"/>
      <c r="Q242" s="6" t="s">
        <v>274</v>
      </c>
      <c r="R242" s="6">
        <v>8</v>
      </c>
      <c r="S242" s="42">
        <v>436.81299999999999</v>
      </c>
      <c r="T242" s="571">
        <v>0.80800000000000005</v>
      </c>
      <c r="U242" s="571">
        <v>0.80840000000000001</v>
      </c>
      <c r="V242" s="571">
        <v>29.806556</v>
      </c>
      <c r="W242" s="571">
        <v>29.806852999999997</v>
      </c>
      <c r="X242" s="571">
        <v>34.832985586870628</v>
      </c>
      <c r="Y242" s="571">
        <v>34.832922472825842</v>
      </c>
      <c r="Z242" s="571">
        <v>2.0388999999999999</v>
      </c>
      <c r="AA242" s="42">
        <v>6.6997691928603649</v>
      </c>
      <c r="AB242" s="42">
        <v>85.309130076003854</v>
      </c>
      <c r="AC242" s="42">
        <v>2.9396353299999997E-2</v>
      </c>
      <c r="AD242" s="6">
        <v>4.48E-2</v>
      </c>
      <c r="AE242" s="42">
        <v>90.149200000000008</v>
      </c>
      <c r="AF242" s="6">
        <v>4.5495000000000001</v>
      </c>
      <c r="AG242" s="42">
        <v>2.5005999999999999</v>
      </c>
      <c r="AH242" s="6">
        <v>0.1721</v>
      </c>
      <c r="AI242" s="42">
        <v>6.3701999999999995E-2</v>
      </c>
      <c r="AJ242" s="42">
        <v>98.71</v>
      </c>
      <c r="AK242" s="42">
        <v>102.65</v>
      </c>
      <c r="AL242" s="53">
        <v>34.834099999999999</v>
      </c>
      <c r="AM242" s="504" t="s">
        <v>154</v>
      </c>
      <c r="AN242" s="505"/>
      <c r="AO242" s="509">
        <v>0</v>
      </c>
      <c r="AP242" s="510">
        <v>6.72</v>
      </c>
      <c r="AQ242" s="504" t="s">
        <v>154</v>
      </c>
      <c r="AR242" s="508" t="s">
        <v>154</v>
      </c>
      <c r="AS242" s="512">
        <v>12.955991294920549</v>
      </c>
      <c r="AT242" s="502"/>
      <c r="AU242" s="512">
        <v>6.9320467466778881</v>
      </c>
      <c r="AV242" s="502"/>
      <c r="AW242" s="574">
        <v>0.843903381642512</v>
      </c>
      <c r="AX242" s="502"/>
      <c r="AY242" s="511"/>
      <c r="AZ242" s="513" t="s">
        <v>154</v>
      </c>
      <c r="BA242" s="515" t="s">
        <v>154</v>
      </c>
      <c r="BB242" s="513" t="s">
        <v>154</v>
      </c>
      <c r="BC242" s="514"/>
      <c r="BD242" s="512">
        <v>2152.0988712572716</v>
      </c>
      <c r="BE242" s="504" t="s">
        <v>154</v>
      </c>
      <c r="BF242" s="57"/>
      <c r="BG242" s="513">
        <v>2295.5053548209285</v>
      </c>
      <c r="BH242" s="502"/>
      <c r="BI242" s="514" t="s">
        <v>154</v>
      </c>
      <c r="BJ242" s="516">
        <v>0.23598055246091687</v>
      </c>
      <c r="BK242" t="s">
        <v>154</v>
      </c>
      <c r="BL242"/>
      <c r="BM242" s="507"/>
      <c r="BN242" s="507"/>
      <c r="BO242" s="507"/>
      <c r="BP242" s="507"/>
      <c r="BQ242" s="507"/>
      <c r="BR242" s="507"/>
      <c r="BS242" s="507"/>
      <c r="BT242" s="507"/>
      <c r="BU242" s="507"/>
      <c r="BV242" s="507"/>
      <c r="BW242" s="507"/>
      <c r="BX242" s="507"/>
      <c r="BY242" s="507"/>
      <c r="BZ242" s="507"/>
    </row>
    <row r="243" spans="1:78" s="503" customFormat="1" ht="15.75" customHeight="1">
      <c r="A243" s="51" t="s">
        <v>769</v>
      </c>
      <c r="B243" s="51">
        <v>11</v>
      </c>
      <c r="C243" s="51" t="s">
        <v>157</v>
      </c>
      <c r="D243" s="51" t="s">
        <v>175</v>
      </c>
      <c r="E243" s="52">
        <v>77</v>
      </c>
      <c r="F243" s="52">
        <v>0</v>
      </c>
      <c r="G243" s="52" t="s">
        <v>68</v>
      </c>
      <c r="H243" s="52">
        <v>77</v>
      </c>
      <c r="I243" s="52">
        <v>140</v>
      </c>
      <c r="J243" s="52">
        <v>0.17999999999915417</v>
      </c>
      <c r="K243" s="52" t="s">
        <v>69</v>
      </c>
      <c r="L243" s="53">
        <v>140.00299999999999</v>
      </c>
      <c r="M243" s="53">
        <v>-140.00299999999999</v>
      </c>
      <c r="N243" s="501">
        <v>245</v>
      </c>
      <c r="O243" s="501"/>
      <c r="P243" s="6"/>
      <c r="Q243" s="6" t="s">
        <v>274</v>
      </c>
      <c r="R243" s="6">
        <v>9</v>
      </c>
      <c r="S243" s="42">
        <v>371.12599999999998</v>
      </c>
      <c r="T243" s="571">
        <v>0.67490000000000006</v>
      </c>
      <c r="U243" s="571">
        <v>0.67459999999999998</v>
      </c>
      <c r="V243" s="571">
        <v>29.626372</v>
      </c>
      <c r="W243" s="571">
        <v>29.626218999999999</v>
      </c>
      <c r="X243" s="571">
        <v>34.786906100155925</v>
      </c>
      <c r="Y243" s="571">
        <v>34.7870434058378</v>
      </c>
      <c r="Z243" s="571">
        <v>2.0224000000000002</v>
      </c>
      <c r="AA243" s="42">
        <v>6.5890579260865865</v>
      </c>
      <c r="AB243" s="42">
        <v>83.585874005156953</v>
      </c>
      <c r="AC243" s="42">
        <v>2.9107365399999998E-2</v>
      </c>
      <c r="AD243" s="6">
        <v>4.4299999999999999E-2</v>
      </c>
      <c r="AE243" s="42">
        <v>90.122900000000001</v>
      </c>
      <c r="AF243" s="6">
        <v>4.5480999999999998</v>
      </c>
      <c r="AG243" s="42">
        <v>2.4752999999999998</v>
      </c>
      <c r="AH243" s="6">
        <v>0.17100000000000001</v>
      </c>
      <c r="AI243" s="42">
        <v>6.3701999999999995E-2</v>
      </c>
      <c r="AJ243" s="42">
        <v>98.71</v>
      </c>
      <c r="AK243" s="42">
        <v>104.79</v>
      </c>
      <c r="AL243" s="53">
        <v>34.7866</v>
      </c>
      <c r="AM243" s="504" t="s">
        <v>154</v>
      </c>
      <c r="AN243" s="505"/>
      <c r="AO243" s="509">
        <v>0</v>
      </c>
      <c r="AP243" s="510">
        <v>6.6020000000000003</v>
      </c>
      <c r="AQ243" s="504" t="s">
        <v>154</v>
      </c>
      <c r="AR243" s="508" t="s">
        <v>154</v>
      </c>
      <c r="AS243" s="512">
        <v>12.990740684787923</v>
      </c>
      <c r="AT243" s="502"/>
      <c r="AU243" s="512">
        <v>7.7561452134189786</v>
      </c>
      <c r="AV243" s="502"/>
      <c r="AW243" s="574">
        <v>0.86082125603864723</v>
      </c>
      <c r="AX243" s="502"/>
      <c r="AY243" s="511"/>
      <c r="AZ243" s="513" t="s">
        <v>154</v>
      </c>
      <c r="BA243" s="515" t="s">
        <v>154</v>
      </c>
      <c r="BB243" s="513" t="s">
        <v>154</v>
      </c>
      <c r="BC243" s="514"/>
      <c r="BD243" s="512">
        <v>2156.3815808031359</v>
      </c>
      <c r="BE243" s="504" t="s">
        <v>154</v>
      </c>
      <c r="BF243" s="57"/>
      <c r="BG243" s="513">
        <v>2294.0094069714232</v>
      </c>
      <c r="BH243" s="502"/>
      <c r="BI243" s="514" t="s">
        <v>154</v>
      </c>
      <c r="BJ243" s="516">
        <v>0.19741346213415165</v>
      </c>
      <c r="BK243" t="s">
        <v>154</v>
      </c>
      <c r="BL243"/>
      <c r="BM243" s="507"/>
      <c r="BN243" s="507"/>
      <c r="BO243" s="507"/>
      <c r="BP243" s="507"/>
      <c r="BQ243" s="507"/>
      <c r="BR243" s="507"/>
      <c r="BS243" s="507"/>
      <c r="BT243" s="507"/>
      <c r="BU243" s="507"/>
      <c r="BV243" s="507"/>
      <c r="BW243" s="507"/>
      <c r="BX243" s="507"/>
      <c r="BY243" s="507"/>
      <c r="BZ243" s="507"/>
    </row>
    <row r="244" spans="1:78" s="503" customFormat="1" ht="15.75" customHeight="1">
      <c r="A244" s="51" t="s">
        <v>769</v>
      </c>
      <c r="B244" s="521">
        <v>11</v>
      </c>
      <c r="C244" s="507" t="s">
        <v>157</v>
      </c>
      <c r="D244" s="522" t="s">
        <v>175</v>
      </c>
      <c r="E244" s="523">
        <v>77</v>
      </c>
      <c r="F244" s="523">
        <v>0</v>
      </c>
      <c r="G244" s="523" t="s">
        <v>68</v>
      </c>
      <c r="H244" s="524">
        <v>77</v>
      </c>
      <c r="I244" s="523">
        <v>140</v>
      </c>
      <c r="J244" s="523">
        <v>0.17999999999915417</v>
      </c>
      <c r="K244" s="523" t="s">
        <v>69</v>
      </c>
      <c r="L244" s="524">
        <v>140.00299999999999</v>
      </c>
      <c r="M244" s="524">
        <v>-140.00299999999999</v>
      </c>
      <c r="N244" s="501">
        <v>246</v>
      </c>
      <c r="O244" s="501"/>
      <c r="Q244" s="6" t="s">
        <v>274</v>
      </c>
      <c r="R244" s="6">
        <v>10</v>
      </c>
      <c r="S244" s="42">
        <v>326.41800000000001</v>
      </c>
      <c r="T244" s="571">
        <v>0.44119999999999998</v>
      </c>
      <c r="U244" s="571">
        <v>0.44169999999999998</v>
      </c>
      <c r="V244" s="571">
        <v>29.352195999999999</v>
      </c>
      <c r="W244" s="571">
        <v>29.352834999999999</v>
      </c>
      <c r="X244" s="571">
        <v>34.718097588887211</v>
      </c>
      <c r="Y244" s="571">
        <v>34.718371798399716</v>
      </c>
      <c r="Z244" s="571">
        <v>1.9792000000000001</v>
      </c>
      <c r="AA244" s="42">
        <v>6.4117845965963003</v>
      </c>
      <c r="AB244" s="42">
        <v>80.809072450931865</v>
      </c>
      <c r="AC244" s="42">
        <v>3.0023092599999999E-2</v>
      </c>
      <c r="AD244" s="6">
        <v>4.5999999999999999E-2</v>
      </c>
      <c r="AE244" s="42">
        <v>90.111699999999999</v>
      </c>
      <c r="AF244" s="6">
        <v>4.5476000000000001</v>
      </c>
      <c r="AG244" s="42">
        <v>2.6156999999999999</v>
      </c>
      <c r="AH244" s="6">
        <v>0.1767</v>
      </c>
      <c r="AI244" s="42">
        <v>6.3701999999999995E-2</v>
      </c>
      <c r="AJ244" s="42">
        <v>98.69</v>
      </c>
      <c r="AK244" s="42">
        <v>108.91</v>
      </c>
      <c r="AL244" s="53">
        <v>34.7117</v>
      </c>
      <c r="AM244" s="504" t="s">
        <v>154</v>
      </c>
      <c r="AN244" s="505"/>
      <c r="AO244" s="509">
        <v>-0.3</v>
      </c>
      <c r="AP244" s="510">
        <v>6.42</v>
      </c>
      <c r="AQ244" s="504" t="s">
        <v>154</v>
      </c>
      <c r="AR244" s="508" t="s">
        <v>154</v>
      </c>
      <c r="AS244" s="512">
        <v>12.947095783787487</v>
      </c>
      <c r="AT244" s="502"/>
      <c r="AU244" s="512">
        <v>9.8487979188828785</v>
      </c>
      <c r="AV244" s="502"/>
      <c r="AW244" s="574">
        <v>0.8886859903381642</v>
      </c>
      <c r="AX244" s="502"/>
      <c r="AY244" s="511"/>
      <c r="AZ244" s="513" t="s">
        <v>154</v>
      </c>
      <c r="BA244" s="515" t="s">
        <v>154</v>
      </c>
      <c r="BB244" s="513" t="s">
        <v>154</v>
      </c>
      <c r="BC244" s="514"/>
      <c r="BD244" s="512">
        <v>2160.9845227588326</v>
      </c>
      <c r="BE244" s="504" t="s">
        <v>154</v>
      </c>
      <c r="BF244" s="57"/>
      <c r="BG244" s="513">
        <v>2287.1503625985579</v>
      </c>
      <c r="BH244" s="502"/>
      <c r="BI244" s="514" t="s">
        <v>154</v>
      </c>
      <c r="BJ244" s="516">
        <v>0.10445596653215772</v>
      </c>
      <c r="BK244" t="s">
        <v>154</v>
      </c>
      <c r="BL244"/>
      <c r="BQ244" s="507"/>
      <c r="BT244" s="507"/>
      <c r="BU244" s="507"/>
      <c r="BV244" s="507"/>
      <c r="BW244" s="507"/>
      <c r="BX244" s="507"/>
      <c r="BY244" s="507"/>
      <c r="BZ244" s="507"/>
    </row>
    <row r="245" spans="1:78" s="503" customFormat="1" ht="15.75" customHeight="1">
      <c r="A245" s="51" t="s">
        <v>769</v>
      </c>
      <c r="B245" s="521">
        <v>11</v>
      </c>
      <c r="C245" s="507" t="s">
        <v>157</v>
      </c>
      <c r="D245" s="522" t="s">
        <v>175</v>
      </c>
      <c r="E245" s="523">
        <v>77</v>
      </c>
      <c r="F245" s="523">
        <v>0</v>
      </c>
      <c r="G245" s="523" t="s">
        <v>68</v>
      </c>
      <c r="H245" s="524">
        <v>77</v>
      </c>
      <c r="I245" s="523">
        <v>140</v>
      </c>
      <c r="J245" s="523">
        <v>0.17999999999915417</v>
      </c>
      <c r="K245" s="523" t="s">
        <v>69</v>
      </c>
      <c r="L245" s="524">
        <v>140.00299999999999</v>
      </c>
      <c r="M245" s="524">
        <v>-140.00299999999999</v>
      </c>
      <c r="N245" s="501">
        <v>247</v>
      </c>
      <c r="O245" s="501"/>
      <c r="Q245" s="6" t="s">
        <v>274</v>
      </c>
      <c r="R245" s="6">
        <v>11</v>
      </c>
      <c r="S245" s="42">
        <v>267.86200000000002</v>
      </c>
      <c r="T245" s="571">
        <v>-0.2409</v>
      </c>
      <c r="U245" s="571">
        <v>-0.2258</v>
      </c>
      <c r="V245" s="571">
        <v>28.550732</v>
      </c>
      <c r="W245" s="571">
        <v>28.568648999999997</v>
      </c>
      <c r="X245" s="571">
        <v>34.463036802691846</v>
      </c>
      <c r="Y245" s="571">
        <v>34.469869808703208</v>
      </c>
      <c r="Z245" s="571">
        <v>1.9048</v>
      </c>
      <c r="AA245" s="42">
        <v>6.1665598933195529</v>
      </c>
      <c r="AB245" s="42">
        <v>76.213486512441108</v>
      </c>
      <c r="AC245" s="42">
        <v>3.2578299999999998E-2</v>
      </c>
      <c r="AD245" s="6">
        <v>5.0999999999999997E-2</v>
      </c>
      <c r="AE245" s="42">
        <v>90.0929</v>
      </c>
      <c r="AF245" s="6">
        <v>4.5465999999999998</v>
      </c>
      <c r="AG245" s="42">
        <v>2.9655</v>
      </c>
      <c r="AH245" s="6">
        <v>0.19109999999999999</v>
      </c>
      <c r="AI245" s="42">
        <v>6.3701999999999995E-2</v>
      </c>
      <c r="AJ245" s="42">
        <v>98.7</v>
      </c>
      <c r="AK245" s="42">
        <v>111.04</v>
      </c>
      <c r="AL245" s="53">
        <v>34.4527</v>
      </c>
      <c r="AM245" s="504" t="s">
        <v>154</v>
      </c>
      <c r="AN245" s="505"/>
      <c r="AO245" s="509">
        <v>-0.6</v>
      </c>
      <c r="AP245" s="510">
        <v>6.2229999999999999</v>
      </c>
      <c r="AQ245" s="504" t="s">
        <v>154</v>
      </c>
      <c r="AR245" s="508" t="s">
        <v>154</v>
      </c>
      <c r="AS245" s="512">
        <v>12.766488273518775</v>
      </c>
      <c r="AT245" s="502"/>
      <c r="AU245" s="512">
        <v>14.506162303392115</v>
      </c>
      <c r="AV245" s="502"/>
      <c r="AW245" s="574">
        <v>0.99417391304347813</v>
      </c>
      <c r="AX245" s="502"/>
      <c r="AY245" s="511"/>
      <c r="AZ245" s="513" t="s">
        <v>154</v>
      </c>
      <c r="BA245" s="515" t="s">
        <v>154</v>
      </c>
      <c r="BB245" s="513" t="s">
        <v>154</v>
      </c>
      <c r="BC245" s="514"/>
      <c r="BD245" s="512">
        <v>2180.8415206721024</v>
      </c>
      <c r="BE245" s="504" t="s">
        <v>154</v>
      </c>
      <c r="BF245" s="57"/>
      <c r="BG245" s="513">
        <v>2283.5663124284897</v>
      </c>
      <c r="BH245" s="502"/>
      <c r="BI245" s="514" t="s">
        <v>154</v>
      </c>
      <c r="BJ245" s="516">
        <v>-0.11310471146976159</v>
      </c>
      <c r="BK245" t="s">
        <v>154</v>
      </c>
      <c r="BL245"/>
      <c r="BQ245" s="507"/>
      <c r="BT245" s="507"/>
      <c r="BU245" s="507"/>
      <c r="BV245" s="507"/>
      <c r="BW245" s="507"/>
      <c r="BX245" s="507"/>
      <c r="BY245" s="507"/>
      <c r="BZ245" s="507"/>
    </row>
    <row r="246" spans="1:78" s="503" customFormat="1" ht="15.75" customHeight="1">
      <c r="A246" s="51" t="s">
        <v>769</v>
      </c>
      <c r="B246" s="521">
        <v>11</v>
      </c>
      <c r="C246" s="507" t="s">
        <v>157</v>
      </c>
      <c r="D246" s="522" t="s">
        <v>175</v>
      </c>
      <c r="E246" s="523">
        <v>77</v>
      </c>
      <c r="F246" s="523">
        <v>0</v>
      </c>
      <c r="G246" s="523" t="s">
        <v>68</v>
      </c>
      <c r="H246" s="524">
        <v>77</v>
      </c>
      <c r="I246" s="523">
        <v>140</v>
      </c>
      <c r="J246" s="523">
        <v>0.17999999999915417</v>
      </c>
      <c r="K246" s="523" t="s">
        <v>69</v>
      </c>
      <c r="L246" s="524">
        <v>140.00299999999999</v>
      </c>
      <c r="M246" s="524">
        <v>-140.00299999999999</v>
      </c>
      <c r="N246" s="501">
        <v>248</v>
      </c>
      <c r="O246" s="501"/>
      <c r="Q246" s="6" t="s">
        <v>274</v>
      </c>
      <c r="R246" s="6">
        <v>12</v>
      </c>
      <c r="S246" s="42">
        <v>241.52699999999999</v>
      </c>
      <c r="T246" s="571">
        <v>-0.67549999999999999</v>
      </c>
      <c r="U246" s="571">
        <v>-0.66520000000000001</v>
      </c>
      <c r="V246" s="571">
        <v>27.976005000000001</v>
      </c>
      <c r="W246" s="571">
        <v>27.991827999999998</v>
      </c>
      <c r="X246" s="571">
        <v>34.199105027394637</v>
      </c>
      <c r="Y246" s="571">
        <v>34.208813385310705</v>
      </c>
      <c r="Z246" s="571">
        <v>1.8654999999999999</v>
      </c>
      <c r="AA246" s="42">
        <v>6.0474865734095786</v>
      </c>
      <c r="AB246" s="42">
        <v>73.753866097348791</v>
      </c>
      <c r="AC246" s="42">
        <v>3.5181757599999995E-2</v>
      </c>
      <c r="AD246" s="6">
        <v>5.6099999999999997E-2</v>
      </c>
      <c r="AE246" s="42">
        <v>90.051600000000008</v>
      </c>
      <c r="AF246" s="6">
        <v>4.5446</v>
      </c>
      <c r="AG246" s="42">
        <v>3.2669000000000001</v>
      </c>
      <c r="AH246" s="6">
        <v>0.20330000000000001</v>
      </c>
      <c r="AI246" s="42">
        <v>6.3701999999999995E-2</v>
      </c>
      <c r="AJ246" s="42">
        <v>98.7</v>
      </c>
      <c r="AK246" s="42">
        <v>113.03</v>
      </c>
      <c r="AL246" s="53">
        <v>34.197699999999998</v>
      </c>
      <c r="AM246" s="504" t="s">
        <v>154</v>
      </c>
      <c r="AN246" s="505"/>
      <c r="AO246" s="509">
        <v>-0.9</v>
      </c>
      <c r="AP246" s="510">
        <v>6.08</v>
      </c>
      <c r="AQ246" s="504" t="s">
        <v>154</v>
      </c>
      <c r="AR246" s="508" t="s">
        <v>154</v>
      </c>
      <c r="AS246" s="512">
        <v>13.478678321884352</v>
      </c>
      <c r="AT246" s="502"/>
      <c r="AU246" s="512">
        <v>19.698127645950031</v>
      </c>
      <c r="AV246" s="502"/>
      <c r="AW246" s="574">
        <v>1.1762898550724636</v>
      </c>
      <c r="AX246" s="502"/>
      <c r="AY246" s="511"/>
      <c r="AZ246" s="513" t="s">
        <v>154</v>
      </c>
      <c r="BA246" s="515" t="s">
        <v>154</v>
      </c>
      <c r="BB246" s="513" t="s">
        <v>154</v>
      </c>
      <c r="BC246" s="514"/>
      <c r="BD246" s="512">
        <v>2191.6502387861419</v>
      </c>
      <c r="BE246" s="504" t="s">
        <v>154</v>
      </c>
      <c r="BF246" s="57"/>
      <c r="BG246" s="513">
        <v>2282.5915015199289</v>
      </c>
      <c r="BH246" s="502"/>
      <c r="BI246" s="514" t="s">
        <v>154</v>
      </c>
      <c r="BJ246" s="516">
        <v>-0.40384421293759326</v>
      </c>
      <c r="BK246" t="s">
        <v>154</v>
      </c>
      <c r="BL246"/>
      <c r="BQ246" s="507"/>
      <c r="BT246" s="507"/>
      <c r="BU246" s="507"/>
      <c r="BV246" s="507"/>
      <c r="BW246" s="507"/>
      <c r="BX246" s="507"/>
      <c r="BY246" s="507"/>
      <c r="BZ246" s="507"/>
    </row>
    <row r="247" spans="1:78" s="503" customFormat="1" ht="15.75" customHeight="1">
      <c r="A247" s="51" t="s">
        <v>769</v>
      </c>
      <c r="B247" s="521">
        <v>11</v>
      </c>
      <c r="C247" s="507" t="s">
        <v>157</v>
      </c>
      <c r="D247" s="522" t="s">
        <v>175</v>
      </c>
      <c r="E247" s="523">
        <v>77</v>
      </c>
      <c r="F247" s="523">
        <v>0</v>
      </c>
      <c r="G247" s="523" t="s">
        <v>68</v>
      </c>
      <c r="H247" s="524">
        <v>77</v>
      </c>
      <c r="I247" s="523">
        <v>140</v>
      </c>
      <c r="J247" s="523">
        <v>0.17999999999915417</v>
      </c>
      <c r="K247" s="523" t="s">
        <v>69</v>
      </c>
      <c r="L247" s="524">
        <v>140.00299999999999</v>
      </c>
      <c r="M247" s="524">
        <v>-140.00299999999999</v>
      </c>
      <c r="N247" s="501">
        <v>250</v>
      </c>
      <c r="O247" s="501"/>
      <c r="Q247" s="6" t="s">
        <v>274</v>
      </c>
      <c r="R247" s="6">
        <v>14</v>
      </c>
      <c r="S247" s="42">
        <v>191.68299999999999</v>
      </c>
      <c r="T247" s="571">
        <v>-1.3986000000000001</v>
      </c>
      <c r="U247" s="571">
        <v>-1.3959999999999999</v>
      </c>
      <c r="V247" s="571">
        <v>26.608056000000001</v>
      </c>
      <c r="W247" s="571">
        <v>26.615699999999997</v>
      </c>
      <c r="X247" s="571">
        <v>33.17787567835196</v>
      </c>
      <c r="Y247" s="571">
        <v>33.185482749378792</v>
      </c>
      <c r="Z247" s="571">
        <v>1.8932</v>
      </c>
      <c r="AA247" s="42">
        <v>6.277030507208627</v>
      </c>
      <c r="AB247" s="42">
        <v>74.54995778444038</v>
      </c>
      <c r="AC247" s="42">
        <v>3.7206726100000004E-2</v>
      </c>
      <c r="AD247" s="6">
        <v>0.06</v>
      </c>
      <c r="AE247" s="42">
        <v>89.967200000000005</v>
      </c>
      <c r="AF247" s="6">
        <v>4.5403000000000002</v>
      </c>
      <c r="AG247" s="42">
        <v>3.5270000000000001</v>
      </c>
      <c r="AH247" s="6">
        <v>0.214</v>
      </c>
      <c r="AI247" s="42">
        <v>6.3701999999999995E-2</v>
      </c>
      <c r="AJ247" s="42">
        <v>98.7</v>
      </c>
      <c r="AK247" s="42">
        <v>113.03</v>
      </c>
      <c r="AL247" s="53">
        <v>33.259300000000003</v>
      </c>
      <c r="AM247" s="504" t="s">
        <v>154</v>
      </c>
      <c r="AN247" s="505"/>
      <c r="AO247" s="509">
        <v>-1.4</v>
      </c>
      <c r="AP247" s="510">
        <v>6.282</v>
      </c>
      <c r="AQ247" s="504" t="s">
        <v>154</v>
      </c>
      <c r="AR247" s="508" t="s">
        <v>154</v>
      </c>
      <c r="AS247" s="512">
        <v>15.600169279483625</v>
      </c>
      <c r="AT247" s="502"/>
      <c r="AU247" s="512">
        <v>32.784429376078279</v>
      </c>
      <c r="AV247" s="502"/>
      <c r="AW247" s="574">
        <v>1.7505024154589368</v>
      </c>
      <c r="AX247" s="502"/>
      <c r="AY247" s="511"/>
      <c r="AZ247" s="513" t="s">
        <v>154</v>
      </c>
      <c r="BA247" s="515" t="s">
        <v>154</v>
      </c>
      <c r="BB247" s="513" t="s">
        <v>154</v>
      </c>
      <c r="BC247" s="514"/>
      <c r="BD247" s="512">
        <v>2217.9672359862516</v>
      </c>
      <c r="BE247" s="504" t="s">
        <v>154</v>
      </c>
      <c r="BF247" s="57"/>
      <c r="BG247" s="513">
        <v>2273.9871903181393</v>
      </c>
      <c r="BH247" s="502"/>
      <c r="BI247" s="514" t="s">
        <v>154</v>
      </c>
      <c r="BJ247" s="516">
        <v>-1.3541880950390122</v>
      </c>
      <c r="BK247" t="s">
        <v>154</v>
      </c>
      <c r="BL247"/>
      <c r="BQ247" s="507"/>
      <c r="BT247" s="507"/>
      <c r="BU247" s="507"/>
      <c r="BV247" s="507"/>
      <c r="BW247" s="507"/>
      <c r="BX247" s="507"/>
      <c r="BY247" s="507"/>
      <c r="BZ247" s="507"/>
    </row>
    <row r="248" spans="1:78" s="503" customFormat="1" ht="15.75" customHeight="1">
      <c r="A248" s="51" t="s">
        <v>769</v>
      </c>
      <c r="B248" s="521">
        <v>11</v>
      </c>
      <c r="C248" s="507" t="s">
        <v>157</v>
      </c>
      <c r="D248" s="522" t="s">
        <v>175</v>
      </c>
      <c r="E248" s="523">
        <v>77</v>
      </c>
      <c r="F248" s="523">
        <v>0</v>
      </c>
      <c r="G248" s="523" t="s">
        <v>68</v>
      </c>
      <c r="H248" s="524">
        <v>77</v>
      </c>
      <c r="I248" s="523">
        <v>140</v>
      </c>
      <c r="J248" s="523">
        <v>0.17999999999915417</v>
      </c>
      <c r="K248" s="523" t="s">
        <v>69</v>
      </c>
      <c r="L248" s="524">
        <v>140.00299999999999</v>
      </c>
      <c r="M248" s="524">
        <v>-140.00299999999999</v>
      </c>
      <c r="N248" s="501">
        <v>252</v>
      </c>
      <c r="O248" s="501"/>
      <c r="Q248" s="6" t="s">
        <v>274</v>
      </c>
      <c r="R248" s="6">
        <v>16</v>
      </c>
      <c r="S248" s="42">
        <v>151.32499999999999</v>
      </c>
      <c r="T248" s="571">
        <v>-1.4106000000000001</v>
      </c>
      <c r="U248" s="571">
        <v>-1.4137999999999999</v>
      </c>
      <c r="V248" s="571">
        <v>26.175471000000002</v>
      </c>
      <c r="W248" s="571">
        <v>26.176745999999998</v>
      </c>
      <c r="X248" s="571">
        <v>32.622138705194921</v>
      </c>
      <c r="Y248" s="571">
        <v>32.627383408290143</v>
      </c>
      <c r="Z248" s="571">
        <v>1.9754</v>
      </c>
      <c r="AA248" s="42">
        <v>6.5806023223338217</v>
      </c>
      <c r="AB248" s="42">
        <v>77.822376271303185</v>
      </c>
      <c r="AC248" s="42">
        <v>3.9472432300000006E-2</v>
      </c>
      <c r="AD248" s="6">
        <v>6.4399999999999999E-2</v>
      </c>
      <c r="AE248" s="42">
        <v>89.916600000000003</v>
      </c>
      <c r="AF248" s="6">
        <v>4.5377999999999998</v>
      </c>
      <c r="AG248" s="42">
        <v>3.5015999999999998</v>
      </c>
      <c r="AH248" s="6">
        <v>0.21299999999999999</v>
      </c>
      <c r="AI248" s="42">
        <v>6.3701999999999995E-2</v>
      </c>
      <c r="AJ248" s="42">
        <v>72.010000000000005</v>
      </c>
      <c r="AK248" s="42">
        <v>115.01</v>
      </c>
      <c r="AL248" s="53">
        <v>32.711399999999998</v>
      </c>
      <c r="AM248" s="504" t="s">
        <v>154</v>
      </c>
      <c r="AN248" s="505"/>
      <c r="AO248" s="509">
        <v>-1.4</v>
      </c>
      <c r="AP248" s="510">
        <v>6.5830000000000002</v>
      </c>
      <c r="AQ248" s="504" t="s">
        <v>154</v>
      </c>
      <c r="AR248" s="508" t="s">
        <v>154</v>
      </c>
      <c r="AS248" s="512">
        <v>15.591512385365768</v>
      </c>
      <c r="AT248" s="502"/>
      <c r="AU248" s="512">
        <v>33.643404758606756</v>
      </c>
      <c r="AV248" s="502"/>
      <c r="AW248" s="574">
        <v>1.8151884057971013</v>
      </c>
      <c r="AX248" s="502"/>
      <c r="AY248" s="511"/>
      <c r="AZ248" s="513">
        <v>7.4618989354305557E-3</v>
      </c>
      <c r="BA248" s="515"/>
      <c r="BB248" s="513">
        <v>1.962733802936488E-2</v>
      </c>
      <c r="BC248" s="514"/>
      <c r="BD248" s="512">
        <v>2191.6713490151092</v>
      </c>
      <c r="BE248" s="504" t="s">
        <v>154</v>
      </c>
      <c r="BF248" s="57"/>
      <c r="BG248" s="513">
        <v>2236.7699272639675</v>
      </c>
      <c r="BH248" s="502"/>
      <c r="BI248" s="514" t="s">
        <v>154</v>
      </c>
      <c r="BJ248" s="516">
        <v>-1.462968434039972</v>
      </c>
      <c r="BK248">
        <v>6</v>
      </c>
      <c r="BL248"/>
      <c r="BQ248" s="507"/>
      <c r="BT248" s="507"/>
      <c r="BU248" s="507"/>
      <c r="BV248" s="507"/>
      <c r="BW248" s="507"/>
      <c r="BX248" s="507"/>
      <c r="BY248" s="507"/>
      <c r="BZ248" s="507"/>
    </row>
    <row r="249" spans="1:78" ht="15.75" customHeight="1">
      <c r="A249" s="51" t="s">
        <v>769</v>
      </c>
      <c r="B249" s="521">
        <v>11</v>
      </c>
      <c r="C249" s="507" t="s">
        <v>157</v>
      </c>
      <c r="D249" s="522" t="s">
        <v>175</v>
      </c>
      <c r="E249" s="523">
        <v>77</v>
      </c>
      <c r="F249" s="523">
        <v>0</v>
      </c>
      <c r="G249" s="523" t="s">
        <v>68</v>
      </c>
      <c r="H249" s="524">
        <v>77</v>
      </c>
      <c r="I249" s="523">
        <v>140</v>
      </c>
      <c r="J249" s="523">
        <v>0.17999999999915417</v>
      </c>
      <c r="K249" s="523" t="s">
        <v>69</v>
      </c>
      <c r="L249" s="524">
        <v>140.00299999999999</v>
      </c>
      <c r="M249" s="524">
        <v>-140.00299999999999</v>
      </c>
      <c r="N249" s="501">
        <v>253</v>
      </c>
      <c r="Q249" s="6" t="s">
        <v>274</v>
      </c>
      <c r="R249" s="6">
        <v>17</v>
      </c>
      <c r="S249" s="42">
        <v>119.08799999999999</v>
      </c>
      <c r="T249" s="571">
        <v>-1.3501000000000001</v>
      </c>
      <c r="U249" s="571">
        <v>-1.3465</v>
      </c>
      <c r="V249" s="571">
        <v>25.993798000000002</v>
      </c>
      <c r="W249" s="571">
        <v>25.994254999999999</v>
      </c>
      <c r="X249" s="571">
        <v>32.327020535108247</v>
      </c>
      <c r="Y249" s="571">
        <v>32.323750861530968</v>
      </c>
      <c r="Z249" s="571">
        <v>2.0526</v>
      </c>
      <c r="AA249" s="42">
        <v>6.8977750008200251</v>
      </c>
      <c r="AB249" s="42">
        <v>81.535280077002497</v>
      </c>
      <c r="AC249" s="42">
        <v>3.7351476699999997E-2</v>
      </c>
      <c r="AD249" s="6">
        <v>6.0299999999999999E-2</v>
      </c>
      <c r="AE249" s="42">
        <v>89.929699999999997</v>
      </c>
      <c r="AF249" s="6">
        <v>4.5385</v>
      </c>
      <c r="AG249" s="42">
        <v>3.6213000000000002</v>
      </c>
      <c r="AH249" s="6">
        <v>0.21779999999999999</v>
      </c>
      <c r="AI249" s="42">
        <v>6.3701999999999995E-2</v>
      </c>
      <c r="AJ249" s="42">
        <v>98.7</v>
      </c>
      <c r="AK249" s="42">
        <v>124.92</v>
      </c>
      <c r="AL249" s="53">
        <v>32.438885836791997</v>
      </c>
      <c r="AM249" s="51">
        <v>6</v>
      </c>
      <c r="AN249" s="505"/>
      <c r="AO249" s="509">
        <v>-1.5</v>
      </c>
      <c r="AP249" s="510">
        <v>7.0190000000000001</v>
      </c>
      <c r="AQ249" s="504" t="s">
        <v>154</v>
      </c>
      <c r="AR249" s="508" t="s">
        <v>154</v>
      </c>
      <c r="AS249" s="512">
        <v>14.486198378077029</v>
      </c>
      <c r="AT249" s="502"/>
      <c r="AU249" s="512">
        <v>32.53187480991587</v>
      </c>
      <c r="AV249" s="502"/>
      <c r="AW249" s="574">
        <v>1.7614492753623185</v>
      </c>
      <c r="AX249" s="502"/>
      <c r="AY249" s="511"/>
      <c r="AZ249" s="513">
        <v>1.0464709418701052E-2</v>
      </c>
      <c r="BA249" s="515"/>
      <c r="BB249" s="513">
        <v>2.1888458819935307E-2</v>
      </c>
      <c r="BD249" s="512">
        <v>2165.5248961132038</v>
      </c>
      <c r="BE249" s="504" t="s">
        <v>154</v>
      </c>
      <c r="BF249" s="57"/>
      <c r="BG249" s="513">
        <v>2227.0455499138247</v>
      </c>
      <c r="BI249" s="514" t="s">
        <v>154</v>
      </c>
      <c r="BJ249" s="516">
        <v>-1.5282360715811503</v>
      </c>
      <c r="BK249" t="s">
        <v>154</v>
      </c>
      <c r="BM249" s="503"/>
      <c r="BN249" s="503"/>
      <c r="BO249" s="503"/>
      <c r="BP249" s="503"/>
      <c r="BR249" s="503"/>
      <c r="BS249" s="503"/>
    </row>
    <row r="250" spans="1:78" ht="15.75" customHeight="1">
      <c r="A250" s="51" t="s">
        <v>769</v>
      </c>
      <c r="B250" s="521">
        <v>11</v>
      </c>
      <c r="C250" s="507" t="s">
        <v>157</v>
      </c>
      <c r="D250" s="522" t="s">
        <v>175</v>
      </c>
      <c r="E250" s="523">
        <v>77</v>
      </c>
      <c r="F250" s="523">
        <v>0</v>
      </c>
      <c r="G250" s="523" t="s">
        <v>68</v>
      </c>
      <c r="H250" s="524">
        <v>77</v>
      </c>
      <c r="I250" s="523">
        <v>140</v>
      </c>
      <c r="J250" s="523">
        <v>0.17999999999915417</v>
      </c>
      <c r="K250" s="523" t="s">
        <v>69</v>
      </c>
      <c r="L250" s="524">
        <v>140.00299999999999</v>
      </c>
      <c r="M250" s="524">
        <v>-140.00299999999999</v>
      </c>
      <c r="N250" s="501">
        <v>254</v>
      </c>
      <c r="Q250" s="6" t="s">
        <v>274</v>
      </c>
      <c r="R250" s="6">
        <v>18</v>
      </c>
      <c r="S250" s="42">
        <v>88.718999999999994</v>
      </c>
      <c r="T250" s="571">
        <v>-0.75660000000000005</v>
      </c>
      <c r="U250" s="571">
        <v>-0.73839999999999995</v>
      </c>
      <c r="V250" s="571">
        <v>26.144966</v>
      </c>
      <c r="W250" s="571">
        <v>26.153229999999997</v>
      </c>
      <c r="X250" s="571">
        <v>31.915072487394244</v>
      </c>
      <c r="Y250" s="571">
        <v>31.906925861082801</v>
      </c>
      <c r="Z250" s="571">
        <v>2.1793</v>
      </c>
      <c r="AA250" s="42">
        <v>7.2929746832593496</v>
      </c>
      <c r="AB250" s="42">
        <v>87.333393551249699</v>
      </c>
      <c r="AC250" s="42">
        <v>5.5237415200000001E-2</v>
      </c>
      <c r="AD250" s="6">
        <v>9.5100000000000004E-2</v>
      </c>
      <c r="AE250" s="42">
        <v>89.895899999999997</v>
      </c>
      <c r="AF250" s="6">
        <v>4.5368000000000004</v>
      </c>
      <c r="AG250" s="42">
        <v>3.4464000000000001</v>
      </c>
      <c r="AH250" s="6">
        <v>0.21060000000000001</v>
      </c>
      <c r="AI250" s="42">
        <v>6.9959999999999994E-2</v>
      </c>
      <c r="AJ250" s="42">
        <v>98.71</v>
      </c>
      <c r="AK250" s="42">
        <v>126.76</v>
      </c>
      <c r="AL250" s="53">
        <v>31.941800000000001</v>
      </c>
      <c r="AM250" s="504" t="s">
        <v>154</v>
      </c>
      <c r="AN250" s="505"/>
      <c r="AO250" s="509">
        <v>-1</v>
      </c>
      <c r="AP250" s="510">
        <v>7.2690000000000001</v>
      </c>
      <c r="AQ250" s="504" t="s">
        <v>154</v>
      </c>
      <c r="AR250" s="508" t="s">
        <v>154</v>
      </c>
      <c r="AS250" s="512">
        <v>9.4493949405533577</v>
      </c>
      <c r="AT250" s="502"/>
      <c r="AU250" s="512">
        <v>20.362746704043765</v>
      </c>
      <c r="AV250" s="502"/>
      <c r="AW250" s="574">
        <v>1.4250821256038644</v>
      </c>
      <c r="AX250" s="502"/>
      <c r="AY250" s="511"/>
      <c r="AZ250" s="513">
        <v>4.9209820431063811E-2</v>
      </c>
      <c r="BA250" s="515"/>
      <c r="BB250" s="513">
        <v>4.9912962813717959E-2</v>
      </c>
      <c r="BD250" s="512">
        <v>2123.2796183233654</v>
      </c>
      <c r="BE250" s="504" t="s">
        <v>154</v>
      </c>
      <c r="BF250" s="57"/>
      <c r="BG250" s="513">
        <v>2213.4095672532517</v>
      </c>
      <c r="BI250" s="514" t="s">
        <v>154</v>
      </c>
      <c r="BM250" s="503"/>
      <c r="BN250" s="503"/>
      <c r="BO250" s="503"/>
      <c r="BP250" s="503"/>
      <c r="BR250" s="503"/>
      <c r="BS250" s="503"/>
    </row>
    <row r="251" spans="1:78" ht="15.75" customHeight="1">
      <c r="A251" s="51" t="s">
        <v>769</v>
      </c>
      <c r="B251" s="521">
        <v>11</v>
      </c>
      <c r="C251" s="507" t="s">
        <v>157</v>
      </c>
      <c r="D251" s="522" t="s">
        <v>175</v>
      </c>
      <c r="E251" s="523">
        <v>77</v>
      </c>
      <c r="F251" s="523">
        <v>0</v>
      </c>
      <c r="G251" s="523" t="s">
        <v>68</v>
      </c>
      <c r="H251" s="524">
        <v>77</v>
      </c>
      <c r="I251" s="523">
        <v>140</v>
      </c>
      <c r="J251" s="523">
        <v>0.17999999999915417</v>
      </c>
      <c r="K251" s="523" t="s">
        <v>69</v>
      </c>
      <c r="L251" s="524">
        <v>140.00299999999999</v>
      </c>
      <c r="M251" s="524">
        <v>-140.00299999999999</v>
      </c>
      <c r="N251" s="501">
        <v>255</v>
      </c>
      <c r="Q251" s="6" t="s">
        <v>275</v>
      </c>
      <c r="R251" s="6">
        <v>19</v>
      </c>
      <c r="S251" s="42">
        <v>51.237000000000002</v>
      </c>
      <c r="T251" s="571">
        <v>0.38700000000000001</v>
      </c>
      <c r="U251" s="571">
        <v>0.38340000000000002</v>
      </c>
      <c r="V251" s="571">
        <v>25.900736999999999</v>
      </c>
      <c r="W251" s="571">
        <v>25.903778999999997</v>
      </c>
      <c r="X251" s="571">
        <v>30.444959066350929</v>
      </c>
      <c r="Y251" s="571">
        <v>30.452450948680806</v>
      </c>
      <c r="Z251" s="571">
        <v>2.4708000000000001</v>
      </c>
      <c r="AA251" s="42">
        <v>8.4116988771996972</v>
      </c>
      <c r="AB251" s="42">
        <v>102.75370659952175</v>
      </c>
      <c r="AC251" s="42">
        <v>0.287903986</v>
      </c>
      <c r="AD251" s="6">
        <v>0.5484</v>
      </c>
      <c r="AE251" s="42">
        <v>89.379900000000006</v>
      </c>
      <c r="AF251" s="6">
        <v>4.5110000000000001</v>
      </c>
      <c r="AG251" s="42">
        <v>2.9586000000000001</v>
      </c>
      <c r="AH251" s="6">
        <v>0.1908</v>
      </c>
      <c r="AI251" s="42">
        <v>0.82923000000000002</v>
      </c>
      <c r="AJ251" s="42">
        <v>98.71</v>
      </c>
      <c r="AK251" s="42">
        <v>124.92</v>
      </c>
      <c r="AL251" s="53">
        <v>30.4495</v>
      </c>
      <c r="AM251" s="51">
        <v>2</v>
      </c>
      <c r="AN251" s="505"/>
      <c r="AO251" s="509">
        <v>0.1</v>
      </c>
      <c r="AP251" s="510">
        <v>8.3330000000000002</v>
      </c>
      <c r="AQ251" s="504" t="s">
        <v>154</v>
      </c>
      <c r="AR251" s="508" t="s">
        <v>154</v>
      </c>
      <c r="AS251" s="512">
        <v>0.94019942634028553</v>
      </c>
      <c r="AT251" s="502"/>
      <c r="AU251" s="512">
        <v>5.424479671926103</v>
      </c>
      <c r="AV251" s="502"/>
      <c r="AW251" s="574">
        <v>0.77026086956521733</v>
      </c>
      <c r="AX251" s="502"/>
      <c r="AY251" s="511"/>
      <c r="AZ251" s="513">
        <v>0.42083000240719104</v>
      </c>
      <c r="BA251" s="515">
        <v>6</v>
      </c>
      <c r="BB251" s="513">
        <v>0.34482340376980086</v>
      </c>
      <c r="BD251" s="512">
        <v>2015.1087270018832</v>
      </c>
      <c r="BE251" s="504" t="s">
        <v>154</v>
      </c>
      <c r="BF251" s="57"/>
      <c r="BG251" s="513">
        <v>2146.5723500137992</v>
      </c>
      <c r="BI251" s="514" t="s">
        <v>154</v>
      </c>
      <c r="BJ251" s="516">
        <v>-2.558681123776311</v>
      </c>
      <c r="BK251" t="s">
        <v>154</v>
      </c>
      <c r="BM251" s="503"/>
      <c r="BN251" s="503"/>
      <c r="BO251" s="503"/>
      <c r="BP251" s="503"/>
      <c r="BR251" s="503"/>
      <c r="BS251" s="503"/>
    </row>
    <row r="252" spans="1:78" ht="15.75" customHeight="1">
      <c r="A252" s="51" t="s">
        <v>769</v>
      </c>
      <c r="B252" s="521">
        <v>11</v>
      </c>
      <c r="C252" s="507" t="s">
        <v>157</v>
      </c>
      <c r="D252" s="522" t="s">
        <v>175</v>
      </c>
      <c r="E252" s="523">
        <v>77</v>
      </c>
      <c r="F252" s="523">
        <v>0</v>
      </c>
      <c r="G252" s="523" t="s">
        <v>68</v>
      </c>
      <c r="H252" s="524">
        <v>77</v>
      </c>
      <c r="I252" s="523">
        <v>140</v>
      </c>
      <c r="J252" s="523">
        <v>0.17999999999915417</v>
      </c>
      <c r="K252" s="523" t="s">
        <v>69</v>
      </c>
      <c r="L252" s="524">
        <v>140.00299999999999</v>
      </c>
      <c r="M252" s="524">
        <v>-140.00299999999999</v>
      </c>
      <c r="N252" s="501">
        <v>256</v>
      </c>
      <c r="Q252" s="6" t="s">
        <v>275</v>
      </c>
      <c r="R252" s="6">
        <v>20</v>
      </c>
      <c r="S252" s="42">
        <v>51.218000000000004</v>
      </c>
      <c r="T252" s="571">
        <v>0.3891</v>
      </c>
      <c r="U252" s="571">
        <v>0.38619999999999999</v>
      </c>
      <c r="V252" s="571">
        <v>25.905861000000002</v>
      </c>
      <c r="W252" s="571">
        <v>25.903178999999998</v>
      </c>
      <c r="X252" s="571">
        <v>30.449513443466309</v>
      </c>
      <c r="Y252" s="571">
        <v>30.448916196501028</v>
      </c>
      <c r="Z252" s="571">
        <v>2.4708000000000001</v>
      </c>
      <c r="AA252" s="42">
        <v>8.4116988771996972</v>
      </c>
      <c r="AB252" s="42">
        <v>102.76262239954748</v>
      </c>
      <c r="AC252" s="42">
        <v>0.30511493499999998</v>
      </c>
      <c r="AD252" s="6">
        <v>0.58189999999999997</v>
      </c>
      <c r="AE252" s="42">
        <v>89.381700000000009</v>
      </c>
      <c r="AF252" s="6">
        <v>4.5110000000000001</v>
      </c>
      <c r="AG252" s="42">
        <v>2.8618999999999999</v>
      </c>
      <c r="AH252" s="6">
        <v>0.18679999999999999</v>
      </c>
      <c r="AI252" s="42">
        <v>0.82618999999999998</v>
      </c>
      <c r="AJ252" s="42">
        <v>98.71</v>
      </c>
      <c r="AK252" s="42">
        <v>126.91</v>
      </c>
      <c r="AL252" s="53">
        <v>30.442299999999999</v>
      </c>
      <c r="AM252" s="504" t="s">
        <v>154</v>
      </c>
      <c r="AN252" s="505"/>
      <c r="AO252" s="509" t="s">
        <v>154</v>
      </c>
      <c r="AP252" s="510" t="s">
        <v>154</v>
      </c>
      <c r="AQ252" s="504" t="s">
        <v>154</v>
      </c>
      <c r="AR252" s="508"/>
      <c r="AS252" s="512">
        <v>0.9587156291589759</v>
      </c>
      <c r="AT252" s="502"/>
      <c r="AU252" s="512">
        <v>5.4357057388896939</v>
      </c>
      <c r="AV252" s="502"/>
      <c r="AW252" s="574">
        <v>0.77324637681159414</v>
      </c>
      <c r="AX252" s="502"/>
      <c r="AY252" s="511"/>
      <c r="AZ252" s="513" t="s">
        <v>154</v>
      </c>
      <c r="BA252" s="515" t="s">
        <v>154</v>
      </c>
      <c r="BB252" s="513" t="s">
        <v>154</v>
      </c>
      <c r="BD252" s="512" t="s">
        <v>154</v>
      </c>
      <c r="BE252" s="504" t="s">
        <v>154</v>
      </c>
      <c r="BF252" s="57"/>
      <c r="BG252" s="513" t="s">
        <v>154</v>
      </c>
      <c r="BI252" s="514" t="s">
        <v>154</v>
      </c>
      <c r="BM252" s="503"/>
      <c r="BN252" s="503"/>
      <c r="BO252" s="503"/>
      <c r="BP252" s="503"/>
      <c r="BR252" s="503"/>
      <c r="BS252" s="503"/>
    </row>
    <row r="253" spans="1:78" ht="15.75" customHeight="1">
      <c r="A253" s="51" t="s">
        <v>769</v>
      </c>
      <c r="B253" s="521">
        <v>11</v>
      </c>
      <c r="C253" s="507" t="s">
        <v>157</v>
      </c>
      <c r="D253" s="522" t="s">
        <v>175</v>
      </c>
      <c r="E253" s="523">
        <v>77</v>
      </c>
      <c r="F253" s="523">
        <v>0</v>
      </c>
      <c r="G253" s="523" t="s">
        <v>68</v>
      </c>
      <c r="H253" s="524">
        <v>77</v>
      </c>
      <c r="I253" s="523">
        <v>140</v>
      </c>
      <c r="J253" s="523">
        <v>0.17999999999915417</v>
      </c>
      <c r="K253" s="523" t="s">
        <v>69</v>
      </c>
      <c r="L253" s="524">
        <v>140.00299999999999</v>
      </c>
      <c r="M253" s="524">
        <v>-140.00299999999999</v>
      </c>
      <c r="N253" s="501">
        <v>257</v>
      </c>
      <c r="Q253" s="6" t="s">
        <v>274</v>
      </c>
      <c r="R253" s="6">
        <v>21</v>
      </c>
      <c r="S253" s="42">
        <v>42.104999999999997</v>
      </c>
      <c r="T253" s="571">
        <v>0.1159</v>
      </c>
      <c r="U253" s="571">
        <v>0.1081</v>
      </c>
      <c r="V253" s="571">
        <v>25.308684</v>
      </c>
      <c r="W253" s="571">
        <v>25.298992999999999</v>
      </c>
      <c r="X253" s="571">
        <v>29.949224285617799</v>
      </c>
      <c r="Y253" s="571">
        <v>29.944252578029733</v>
      </c>
      <c r="Z253" s="571">
        <v>2.508</v>
      </c>
      <c r="AA253" s="42">
        <v>8.9232038953973074</v>
      </c>
      <c r="AB253" s="42">
        <v>107.85440090059211</v>
      </c>
      <c r="AC253" s="42">
        <v>0.40804185100000001</v>
      </c>
      <c r="AD253" s="6">
        <v>0.78249999999999997</v>
      </c>
      <c r="AE253" s="42">
        <v>89.188400000000001</v>
      </c>
      <c r="AF253" s="6">
        <v>4.5014000000000003</v>
      </c>
      <c r="AG253" s="42">
        <v>2.7698999999999998</v>
      </c>
      <c r="AH253" s="6">
        <v>0.18310000000000001</v>
      </c>
      <c r="AI253" s="42">
        <v>1.8206</v>
      </c>
      <c r="AJ253" s="42">
        <v>67.12</v>
      </c>
      <c r="AK253" s="42">
        <v>126.91</v>
      </c>
      <c r="AL253" s="53">
        <v>29.8476</v>
      </c>
      <c r="AM253" s="504" t="s">
        <v>154</v>
      </c>
      <c r="AN253" s="505"/>
      <c r="AO253" s="509">
        <v>0.2</v>
      </c>
      <c r="AP253" s="510">
        <v>8.6189999999999998</v>
      </c>
      <c r="AQ253" s="504">
        <v>6</v>
      </c>
      <c r="AR253" s="508" t="s">
        <v>154</v>
      </c>
      <c r="AS253" s="512">
        <v>1.6457927814919372E-2</v>
      </c>
      <c r="AT253" s="502"/>
      <c r="AU253" s="512">
        <v>3.9095254438880889</v>
      </c>
      <c r="AV253" s="502"/>
      <c r="AW253" s="574">
        <v>0.68069565217391304</v>
      </c>
      <c r="AX253" s="502"/>
      <c r="AY253" s="511"/>
      <c r="AZ253" s="513">
        <v>0.38724807411063134</v>
      </c>
      <c r="BA253" s="515">
        <v>6</v>
      </c>
      <c r="BB253" s="513">
        <v>0.22345710962223753</v>
      </c>
      <c r="BD253" s="512">
        <v>1999.6319194083442</v>
      </c>
      <c r="BE253" s="504" t="s">
        <v>154</v>
      </c>
      <c r="BF253" s="57"/>
      <c r="BG253" s="513">
        <v>2126.2284641914434</v>
      </c>
      <c r="BI253" s="514" t="s">
        <v>154</v>
      </c>
      <c r="BJ253" s="516">
        <v>-2.9572130680471935</v>
      </c>
      <c r="BK253" t="s">
        <v>154</v>
      </c>
      <c r="BM253" s="503"/>
      <c r="BN253" s="503"/>
      <c r="BO253" s="503"/>
      <c r="BP253" s="503"/>
      <c r="BR253" s="503"/>
      <c r="BS253" s="503"/>
    </row>
    <row r="254" spans="1:78" ht="15.75" customHeight="1">
      <c r="A254" s="51" t="s">
        <v>769</v>
      </c>
      <c r="B254" s="521">
        <v>11</v>
      </c>
      <c r="C254" s="507" t="s">
        <v>157</v>
      </c>
      <c r="D254" s="522" t="s">
        <v>175</v>
      </c>
      <c r="E254" s="523">
        <v>77</v>
      </c>
      <c r="F254" s="523">
        <v>0</v>
      </c>
      <c r="G254" s="523" t="s">
        <v>68</v>
      </c>
      <c r="H254" s="524">
        <v>77</v>
      </c>
      <c r="I254" s="523">
        <v>140</v>
      </c>
      <c r="J254" s="523">
        <v>0.17999999999915417</v>
      </c>
      <c r="K254" s="523" t="s">
        <v>69</v>
      </c>
      <c r="L254" s="524">
        <v>140.00299999999999</v>
      </c>
      <c r="M254" s="524">
        <v>-140.00299999999999</v>
      </c>
      <c r="N254" s="501">
        <v>258</v>
      </c>
      <c r="Q254" s="6" t="s">
        <v>274</v>
      </c>
      <c r="R254" s="6">
        <v>22</v>
      </c>
      <c r="S254" s="42">
        <v>22.030999999999999</v>
      </c>
      <c r="T254" s="571">
        <v>-0.85219999999999996</v>
      </c>
      <c r="U254" s="571">
        <v>-0.82909999999999995</v>
      </c>
      <c r="V254" s="571">
        <v>23.241673000000002</v>
      </c>
      <c r="W254" s="571">
        <v>23.168754</v>
      </c>
      <c r="X254" s="571">
        <v>28.171632324974748</v>
      </c>
      <c r="Y254" s="571">
        <v>28.053329019014722</v>
      </c>
      <c r="Z254" s="571">
        <v>2.4407000000000001</v>
      </c>
      <c r="AA254" s="42">
        <v>8.9318587990557674</v>
      </c>
      <c r="AB254" s="42">
        <v>103.90321290212088</v>
      </c>
      <c r="AC254" s="42">
        <v>0.100652146</v>
      </c>
      <c r="AD254" s="6">
        <v>0.18360000000000001</v>
      </c>
      <c r="AE254" s="42">
        <v>89.736400000000003</v>
      </c>
      <c r="AF254" s="6">
        <v>4.5288000000000004</v>
      </c>
      <c r="AG254" s="42">
        <v>2.5005999999999999</v>
      </c>
      <c r="AH254" s="6">
        <v>0.1721</v>
      </c>
      <c r="AI254" s="42">
        <v>7.5655999999999999</v>
      </c>
      <c r="AJ254" s="42">
        <v>98.72</v>
      </c>
      <c r="AK254" s="42">
        <v>130.87</v>
      </c>
      <c r="AL254" s="53">
        <v>28.1084</v>
      </c>
      <c r="AM254" s="504" t="s">
        <v>154</v>
      </c>
      <c r="AN254" s="505"/>
      <c r="AO254" s="509">
        <v>-0.7</v>
      </c>
      <c r="AP254" s="510">
        <v>9.032</v>
      </c>
      <c r="AQ254" s="504" t="s">
        <v>154</v>
      </c>
      <c r="AR254" s="508" t="s">
        <v>154</v>
      </c>
      <c r="AS254" s="512">
        <v>0</v>
      </c>
      <c r="AT254" s="502"/>
      <c r="AU254" s="512">
        <v>3.0855660643905392</v>
      </c>
      <c r="AV254" s="502"/>
      <c r="AW254" s="574">
        <v>0.54933333333333334</v>
      </c>
      <c r="AX254" s="502"/>
      <c r="AY254" s="511"/>
      <c r="AZ254" s="513">
        <v>9.7497507768609298E-2</v>
      </c>
      <c r="BA254" s="515">
        <v>6</v>
      </c>
      <c r="BB254" s="513">
        <v>8.5654099572321396E-2</v>
      </c>
      <c r="BC254" s="514" t="s">
        <v>1270</v>
      </c>
      <c r="BD254" s="512">
        <v>1950.6171296698362</v>
      </c>
      <c r="BE254" s="504" t="s">
        <v>154</v>
      </c>
      <c r="BF254" s="57"/>
      <c r="BG254" s="513">
        <v>2053.3373929853956</v>
      </c>
      <c r="BI254" s="514" t="s">
        <v>154</v>
      </c>
      <c r="BJ254" s="516">
        <v>-3.7977868287517524</v>
      </c>
      <c r="BK254" t="s">
        <v>154</v>
      </c>
      <c r="BM254" s="503"/>
      <c r="BN254" s="503"/>
      <c r="BO254" s="503"/>
      <c r="BP254" s="503"/>
      <c r="BR254" s="503"/>
      <c r="BS254" s="503"/>
    </row>
    <row r="255" spans="1:78" ht="15.75" customHeight="1">
      <c r="A255" s="51" t="s">
        <v>769</v>
      </c>
      <c r="B255" s="521">
        <v>11</v>
      </c>
      <c r="C255" s="507" t="s">
        <v>157</v>
      </c>
      <c r="D255" s="522" t="s">
        <v>175</v>
      </c>
      <c r="E255" s="523">
        <v>77</v>
      </c>
      <c r="F255" s="523">
        <v>0</v>
      </c>
      <c r="G255" s="523" t="s">
        <v>68</v>
      </c>
      <c r="H255" s="524">
        <v>77</v>
      </c>
      <c r="I255" s="523">
        <v>140</v>
      </c>
      <c r="J255" s="523">
        <v>0.17999999999915417</v>
      </c>
      <c r="K255" s="523" t="s">
        <v>69</v>
      </c>
      <c r="L255" s="524">
        <v>140.00299999999999</v>
      </c>
      <c r="M255" s="524">
        <v>-140.00299999999999</v>
      </c>
      <c r="N255" s="527">
        <v>259</v>
      </c>
      <c r="O255" s="527"/>
      <c r="P255" s="528" t="s">
        <v>182</v>
      </c>
      <c r="Q255" s="6" t="s">
        <v>275</v>
      </c>
      <c r="R255" s="6">
        <v>23</v>
      </c>
      <c r="S255" s="42">
        <v>5.0789999999999997</v>
      </c>
      <c r="T255" s="571">
        <v>-1.3227</v>
      </c>
      <c r="U255" s="571">
        <v>-1.3260000000000001</v>
      </c>
      <c r="V255" s="571">
        <v>21.604657</v>
      </c>
      <c r="W255" s="571">
        <v>21.598078999999998</v>
      </c>
      <c r="X255" s="571">
        <v>26.428787127683691</v>
      </c>
      <c r="Y255" s="571">
        <v>26.422919076096473</v>
      </c>
      <c r="Z255" s="571">
        <v>2.4175</v>
      </c>
      <c r="AA255" s="42">
        <v>8.8216871717848324</v>
      </c>
      <c r="AB255" s="42">
        <v>100.07826648712341</v>
      </c>
      <c r="AC255" s="42">
        <v>7.1147662E-2</v>
      </c>
      <c r="AD255" s="6">
        <v>0.12609999999999999</v>
      </c>
      <c r="AE255" s="42">
        <v>89.180900000000008</v>
      </c>
      <c r="AF255" s="6">
        <v>4.5010000000000003</v>
      </c>
      <c r="AG255" s="42">
        <v>2.1071</v>
      </c>
      <c r="AH255" s="6">
        <v>0.156</v>
      </c>
      <c r="AI255" s="42">
        <v>26.457999999999998</v>
      </c>
      <c r="AJ255" s="42">
        <v>1.24</v>
      </c>
      <c r="AK255" s="42">
        <v>126.91</v>
      </c>
      <c r="AL255" s="53">
        <v>26.456900000000001</v>
      </c>
      <c r="AM255" s="51">
        <v>2</v>
      </c>
      <c r="AN255" s="505"/>
      <c r="AO255" s="509" t="s">
        <v>154</v>
      </c>
      <c r="AP255" s="510" t="s">
        <v>154</v>
      </c>
      <c r="AQ255" s="504" t="s">
        <v>154</v>
      </c>
      <c r="AR255" s="508"/>
      <c r="AS255" s="512">
        <v>0</v>
      </c>
      <c r="AT255" s="502"/>
      <c r="AU255" s="512">
        <v>2.8289371735270974</v>
      </c>
      <c r="AV255" s="502"/>
      <c r="AW255" s="574">
        <v>0.50700000000000001</v>
      </c>
      <c r="AX255" s="502"/>
      <c r="AY255" s="511"/>
      <c r="AZ255" s="513" t="s">
        <v>154</v>
      </c>
      <c r="BA255" s="515" t="s">
        <v>154</v>
      </c>
      <c r="BB255" s="513" t="s">
        <v>154</v>
      </c>
      <c r="BD255" s="512">
        <v>1838.989976442153</v>
      </c>
      <c r="BE255" s="504" t="s">
        <v>154</v>
      </c>
      <c r="BF255" s="57"/>
      <c r="BG255" s="513">
        <v>1921.0720008425255</v>
      </c>
      <c r="BI255" s="514" t="s">
        <v>154</v>
      </c>
      <c r="BM255" s="503"/>
      <c r="BN255" s="503"/>
      <c r="BO255" s="503"/>
      <c r="BP255" s="503"/>
      <c r="BR255" s="503"/>
      <c r="BS255" s="503"/>
    </row>
    <row r="256" spans="1:78" ht="15.75" customHeight="1">
      <c r="A256" s="51" t="s">
        <v>769</v>
      </c>
      <c r="B256" s="521">
        <v>12</v>
      </c>
      <c r="C256" s="507" t="s">
        <v>159</v>
      </c>
      <c r="D256" s="522" t="s">
        <v>176</v>
      </c>
      <c r="E256" s="523">
        <v>77</v>
      </c>
      <c r="F256" s="523">
        <v>18.099999999999739</v>
      </c>
      <c r="G256" s="523" t="s">
        <v>68</v>
      </c>
      <c r="H256" s="524">
        <v>77.301666666666662</v>
      </c>
      <c r="I256" s="523">
        <v>143</v>
      </c>
      <c r="J256" s="523">
        <v>18.419999999999277</v>
      </c>
      <c r="K256" s="523" t="s">
        <v>69</v>
      </c>
      <c r="L256" s="524">
        <v>143.30699999999999</v>
      </c>
      <c r="M256" s="524">
        <v>-143.30699999999999</v>
      </c>
      <c r="N256" s="501">
        <v>261</v>
      </c>
      <c r="Q256" s="6" t="s">
        <v>274</v>
      </c>
      <c r="R256" s="6">
        <v>1</v>
      </c>
      <c r="S256" s="42">
        <v>3747.953</v>
      </c>
      <c r="T256" s="571">
        <v>-0.26119999999999999</v>
      </c>
      <c r="U256" s="571">
        <v>-0.26040000000000002</v>
      </c>
      <c r="V256" s="571">
        <v>30.315504000000001</v>
      </c>
      <c r="W256" s="571">
        <v>30.315674999999999</v>
      </c>
      <c r="X256" s="571">
        <v>34.956344192804067</v>
      </c>
      <c r="Y256" s="571">
        <v>34.955683187100483</v>
      </c>
      <c r="Z256" s="571">
        <v>1.4133</v>
      </c>
      <c r="AA256" s="42">
        <v>6.5249490063345865</v>
      </c>
      <c r="AB256" s="42">
        <v>80.879832355537602</v>
      </c>
      <c r="AC256" s="42">
        <v>2.7998637399999998E-2</v>
      </c>
      <c r="AD256" s="6">
        <v>4.2099999999999999E-2</v>
      </c>
      <c r="AE256" s="42">
        <v>90.127200000000002</v>
      </c>
      <c r="AF256" s="6">
        <v>4.5469999999999997</v>
      </c>
      <c r="AG256" s="42">
        <v>2.6387</v>
      </c>
      <c r="AH256" s="6">
        <v>0.1777</v>
      </c>
      <c r="AI256" s="42">
        <v>6.3701999999999995E-2</v>
      </c>
      <c r="AJ256" s="42">
        <v>73.13</v>
      </c>
      <c r="AK256" s="42">
        <v>1082.7</v>
      </c>
      <c r="AL256" s="53">
        <v>34.955300000000001</v>
      </c>
      <c r="AM256" s="504" t="s">
        <v>154</v>
      </c>
      <c r="AN256" s="505"/>
      <c r="AO256" s="509">
        <v>-0.9</v>
      </c>
      <c r="AP256" s="510">
        <v>6.5250000000000004</v>
      </c>
      <c r="AQ256" s="504">
        <v>6</v>
      </c>
      <c r="AR256" s="508" t="s">
        <v>154</v>
      </c>
      <c r="AS256" s="512">
        <v>15.145933228301351</v>
      </c>
      <c r="AT256" s="502"/>
      <c r="AU256" s="512">
        <v>13.899866865258712</v>
      </c>
      <c r="AV256" s="502"/>
      <c r="AW256" s="574">
        <v>1.0130821256038647</v>
      </c>
      <c r="AX256" s="502"/>
      <c r="AY256" s="511"/>
      <c r="AZ256" s="513" t="s">
        <v>154</v>
      </c>
      <c r="BA256" s="515" t="s">
        <v>154</v>
      </c>
      <c r="BB256" s="513" t="s">
        <v>154</v>
      </c>
      <c r="BD256" s="512" t="s">
        <v>154</v>
      </c>
      <c r="BE256" s="504" t="s">
        <v>154</v>
      </c>
      <c r="BF256" s="57"/>
      <c r="BG256" s="513" t="s">
        <v>154</v>
      </c>
      <c r="BI256" s="514" t="s">
        <v>154</v>
      </c>
      <c r="BM256" s="503"/>
      <c r="BN256" s="503"/>
      <c r="BO256" s="503"/>
      <c r="BP256" s="503"/>
      <c r="BR256" s="503"/>
      <c r="BS256" s="503"/>
    </row>
    <row r="257" spans="1:71" ht="15.75" customHeight="1">
      <c r="A257" s="51" t="s">
        <v>769</v>
      </c>
      <c r="B257" s="521">
        <v>12</v>
      </c>
      <c r="C257" s="507" t="s">
        <v>159</v>
      </c>
      <c r="D257" s="522" t="s">
        <v>176</v>
      </c>
      <c r="E257" s="523">
        <v>77</v>
      </c>
      <c r="F257" s="523">
        <v>18.099999999999739</v>
      </c>
      <c r="G257" s="523" t="s">
        <v>68</v>
      </c>
      <c r="H257" s="524">
        <v>77.301666666666662</v>
      </c>
      <c r="I257" s="523">
        <v>143</v>
      </c>
      <c r="J257" s="523">
        <v>18.419999999999277</v>
      </c>
      <c r="K257" s="523" t="s">
        <v>69</v>
      </c>
      <c r="L257" s="524">
        <v>143.30699999999999</v>
      </c>
      <c r="M257" s="524">
        <v>-143.30699999999999</v>
      </c>
      <c r="N257" s="501">
        <v>262</v>
      </c>
      <c r="Q257" s="6" t="s">
        <v>274</v>
      </c>
      <c r="R257" s="6">
        <v>2</v>
      </c>
      <c r="S257" s="42">
        <v>3056.902</v>
      </c>
      <c r="T257" s="571">
        <v>-0.32529999999999998</v>
      </c>
      <c r="U257" s="571">
        <v>-0.32440000000000002</v>
      </c>
      <c r="V257" s="571">
        <v>30.008639000000002</v>
      </c>
      <c r="W257" s="571">
        <v>30.008730999999997</v>
      </c>
      <c r="X257" s="571">
        <v>34.95640510765687</v>
      </c>
      <c r="Y257" s="571">
        <v>34.955525365965478</v>
      </c>
      <c r="Z257" s="571">
        <v>1.5007999999999999</v>
      </c>
      <c r="AA257" s="42">
        <v>6.5202405572625786</v>
      </c>
      <c r="AB257" s="42">
        <v>80.685784836618566</v>
      </c>
      <c r="AC257" s="42">
        <v>2.7998637399999998E-2</v>
      </c>
      <c r="AD257" s="6">
        <v>4.2099999999999999E-2</v>
      </c>
      <c r="AE257" s="42">
        <v>90.176000000000002</v>
      </c>
      <c r="AF257" s="6">
        <v>4.5495000000000001</v>
      </c>
      <c r="AG257" s="42">
        <v>2.5467</v>
      </c>
      <c r="AH257" s="6">
        <v>0.17399999999999999</v>
      </c>
      <c r="AI257" s="42">
        <v>6.3701999999999995E-2</v>
      </c>
      <c r="AJ257" s="42">
        <v>98.69</v>
      </c>
      <c r="AK257" s="42">
        <v>1128.3</v>
      </c>
      <c r="AL257" s="53">
        <v>34.957099999999997</v>
      </c>
      <c r="AM257" s="504" t="s">
        <v>154</v>
      </c>
      <c r="AN257" s="505"/>
      <c r="AO257" s="509">
        <v>-0.9</v>
      </c>
      <c r="AP257" s="510">
        <v>6.5259999999999998</v>
      </c>
      <c r="AQ257" s="504" t="s">
        <v>154</v>
      </c>
      <c r="AR257" s="508" t="s">
        <v>154</v>
      </c>
      <c r="AS257" s="512">
        <v>15.149039501915974</v>
      </c>
      <c r="AT257" s="502"/>
      <c r="AU257" s="512">
        <v>13.911869796112809</v>
      </c>
      <c r="AV257" s="502"/>
      <c r="AW257" s="574">
        <v>1.0140772946859902</v>
      </c>
      <c r="AX257" s="502"/>
      <c r="AY257" s="511"/>
      <c r="AZ257" s="513" t="s">
        <v>154</v>
      </c>
      <c r="BA257" s="515" t="s">
        <v>154</v>
      </c>
      <c r="BB257" s="513" t="s">
        <v>154</v>
      </c>
      <c r="BD257" s="512" t="s">
        <v>154</v>
      </c>
      <c r="BE257" s="504" t="s">
        <v>154</v>
      </c>
      <c r="BF257" s="57"/>
      <c r="BG257" s="513" t="s">
        <v>154</v>
      </c>
      <c r="BI257" s="514" t="s">
        <v>154</v>
      </c>
      <c r="BM257" s="503"/>
      <c r="BN257" s="503"/>
      <c r="BO257" s="503"/>
      <c r="BP257" s="503"/>
      <c r="BR257" s="503"/>
      <c r="BS257" s="503"/>
    </row>
    <row r="258" spans="1:71" ht="15.75" customHeight="1">
      <c r="A258" s="51" t="s">
        <v>769</v>
      </c>
      <c r="B258" s="521">
        <v>12</v>
      </c>
      <c r="C258" s="507" t="s">
        <v>159</v>
      </c>
      <c r="D258" s="522" t="s">
        <v>176</v>
      </c>
      <c r="E258" s="523">
        <v>77</v>
      </c>
      <c r="F258" s="523">
        <v>18.099999999999739</v>
      </c>
      <c r="G258" s="523" t="s">
        <v>68</v>
      </c>
      <c r="H258" s="524">
        <v>77.301666666666662</v>
      </c>
      <c r="I258" s="523">
        <v>143</v>
      </c>
      <c r="J258" s="523">
        <v>18.419999999999277</v>
      </c>
      <c r="K258" s="523" t="s">
        <v>69</v>
      </c>
      <c r="L258" s="524">
        <v>143.30699999999999</v>
      </c>
      <c r="M258" s="524">
        <v>-143.30699999999999</v>
      </c>
      <c r="N258" s="501">
        <v>263</v>
      </c>
      <c r="Q258" s="6" t="s">
        <v>274</v>
      </c>
      <c r="R258" s="6">
        <v>3</v>
      </c>
      <c r="S258" s="42">
        <v>2545.1990000000001</v>
      </c>
      <c r="T258" s="571">
        <v>-0.377</v>
      </c>
      <c r="U258" s="571">
        <v>-0.37609999999999999</v>
      </c>
      <c r="V258" s="571">
        <v>29.766058000000001</v>
      </c>
      <c r="W258" s="571">
        <v>29.766168999999998</v>
      </c>
      <c r="X258" s="571">
        <v>34.952639557961348</v>
      </c>
      <c r="Y258" s="571">
        <v>34.951779316197062</v>
      </c>
      <c r="Z258" s="571">
        <v>1.5823</v>
      </c>
      <c r="AA258" s="42">
        <v>6.5845231220027278</v>
      </c>
      <c r="AB258" s="42">
        <v>81.368607715733191</v>
      </c>
      <c r="AC258" s="42">
        <v>2.8577126499999998E-2</v>
      </c>
      <c r="AD258" s="6">
        <v>4.3200000000000002E-2</v>
      </c>
      <c r="AE258" s="42">
        <v>90.200400000000002</v>
      </c>
      <c r="AF258" s="6">
        <v>4.5507</v>
      </c>
      <c r="AG258" s="42">
        <v>2.5375000000000001</v>
      </c>
      <c r="AH258" s="6">
        <v>0.1736</v>
      </c>
      <c r="AI258" s="42">
        <v>6.3701999999999995E-2</v>
      </c>
      <c r="AJ258" s="42">
        <v>98.68</v>
      </c>
      <c r="AK258" s="42">
        <v>493.74</v>
      </c>
      <c r="AL258" s="53">
        <v>34.952199999999998</v>
      </c>
      <c r="AM258" s="504" t="s">
        <v>154</v>
      </c>
      <c r="AN258" s="505"/>
      <c r="AO258" s="509">
        <v>-0.8</v>
      </c>
      <c r="AP258" s="510">
        <v>6.593</v>
      </c>
      <c r="AQ258" s="504" t="s">
        <v>154</v>
      </c>
      <c r="AR258" s="508" t="s">
        <v>154</v>
      </c>
      <c r="AS258" s="512">
        <v>15.067232378787347</v>
      </c>
      <c r="AT258" s="502"/>
      <c r="AU258" s="512">
        <v>13.071586210707606</v>
      </c>
      <c r="AV258" s="502"/>
      <c r="AW258" s="574">
        <v>1.0041256038647342</v>
      </c>
      <c r="AX258" s="502"/>
      <c r="AY258" s="511"/>
      <c r="AZ258" s="513" t="s">
        <v>154</v>
      </c>
      <c r="BA258" s="515" t="s">
        <v>154</v>
      </c>
      <c r="BB258" s="513" t="s">
        <v>154</v>
      </c>
      <c r="BD258" s="512" t="s">
        <v>154</v>
      </c>
      <c r="BE258" s="504" t="s">
        <v>154</v>
      </c>
      <c r="BF258" s="57"/>
      <c r="BG258" s="513" t="s">
        <v>154</v>
      </c>
      <c r="BI258" s="514" t="s">
        <v>154</v>
      </c>
      <c r="BM258" s="503"/>
      <c r="BN258" s="503"/>
      <c r="BO258" s="503"/>
      <c r="BP258" s="503"/>
      <c r="BR258" s="503"/>
      <c r="BS258" s="503"/>
    </row>
    <row r="259" spans="1:71" ht="15.75" customHeight="1">
      <c r="A259" s="51" t="s">
        <v>769</v>
      </c>
      <c r="B259" s="521">
        <v>12</v>
      </c>
      <c r="C259" s="507" t="s">
        <v>159</v>
      </c>
      <c r="D259" s="522" t="s">
        <v>176</v>
      </c>
      <c r="E259" s="523">
        <v>77</v>
      </c>
      <c r="F259" s="523">
        <v>18.099999999999739</v>
      </c>
      <c r="G259" s="523" t="s">
        <v>68</v>
      </c>
      <c r="H259" s="524">
        <v>77.301666666666662</v>
      </c>
      <c r="I259" s="523">
        <v>143</v>
      </c>
      <c r="J259" s="523">
        <v>18.419999999999277</v>
      </c>
      <c r="K259" s="523" t="s">
        <v>69</v>
      </c>
      <c r="L259" s="524">
        <v>143.30699999999999</v>
      </c>
      <c r="M259" s="524">
        <v>-143.30699999999999</v>
      </c>
      <c r="N259" s="501">
        <v>264</v>
      </c>
      <c r="Q259" s="6" t="s">
        <v>274</v>
      </c>
      <c r="R259" s="6">
        <v>4</v>
      </c>
      <c r="S259" s="42">
        <v>2033.9010000000001</v>
      </c>
      <c r="T259" s="571">
        <v>-0.40329999999999999</v>
      </c>
      <c r="U259" s="571">
        <v>-0.40250000000000002</v>
      </c>
      <c r="V259" s="571">
        <v>29.531680999999999</v>
      </c>
      <c r="W259" s="571">
        <v>29.531766999999999</v>
      </c>
      <c r="X259" s="571">
        <v>34.940932766301181</v>
      </c>
      <c r="Y259" s="571">
        <v>34.940147106011487</v>
      </c>
      <c r="Z259" s="571">
        <v>1.68</v>
      </c>
      <c r="AA259" s="42">
        <v>6.6932034759847205</v>
      </c>
      <c r="AB259" s="42">
        <v>82.647701920154034</v>
      </c>
      <c r="AC259" s="42">
        <v>2.8384125699999999E-2</v>
      </c>
      <c r="AD259" s="6">
        <v>4.2799999999999998E-2</v>
      </c>
      <c r="AE259" s="42">
        <v>90.217299999999994</v>
      </c>
      <c r="AF259" s="6">
        <v>4.5514999999999999</v>
      </c>
      <c r="AG259" s="42">
        <v>2.5352000000000001</v>
      </c>
      <c r="AH259" s="6">
        <v>0.17349999999999999</v>
      </c>
      <c r="AI259" s="42">
        <v>6.3701999999999995E-2</v>
      </c>
      <c r="AJ259" s="42">
        <v>98.69</v>
      </c>
      <c r="AK259" s="42">
        <v>501.68</v>
      </c>
      <c r="AL259" s="53">
        <v>34.941000000000003</v>
      </c>
      <c r="AM259" s="504" t="s">
        <v>154</v>
      </c>
      <c r="AN259" s="505"/>
      <c r="AO259" s="509">
        <v>-0.8</v>
      </c>
      <c r="AP259" s="510">
        <v>6.6989999999999998</v>
      </c>
      <c r="AQ259" s="504" t="s">
        <v>154</v>
      </c>
      <c r="AR259" s="508" t="s">
        <v>154</v>
      </c>
      <c r="AS259" s="512">
        <v>14.741068243363289</v>
      </c>
      <c r="AT259" s="502"/>
      <c r="AU259" s="512">
        <v>11.481159379205174</v>
      </c>
      <c r="AV259" s="502"/>
      <c r="AW259" s="574">
        <v>0.9802415458937197</v>
      </c>
      <c r="AX259" s="502"/>
      <c r="AY259" s="511"/>
      <c r="AZ259" s="513" t="s">
        <v>154</v>
      </c>
      <c r="BA259" s="515" t="s">
        <v>154</v>
      </c>
      <c r="BB259" s="513" t="s">
        <v>154</v>
      </c>
      <c r="BD259" s="512" t="s">
        <v>154</v>
      </c>
      <c r="BE259" s="504" t="s">
        <v>154</v>
      </c>
      <c r="BF259" s="57"/>
      <c r="BG259" s="513" t="s">
        <v>154</v>
      </c>
      <c r="BI259" s="514" t="s">
        <v>154</v>
      </c>
      <c r="BM259" s="503"/>
      <c r="BN259" s="503"/>
      <c r="BO259" s="503"/>
      <c r="BP259" s="503"/>
      <c r="BR259" s="503"/>
      <c r="BS259" s="503"/>
    </row>
    <row r="260" spans="1:71" ht="15.75" customHeight="1">
      <c r="A260" s="51" t="s">
        <v>769</v>
      </c>
      <c r="B260" s="521">
        <v>12</v>
      </c>
      <c r="C260" s="507" t="s">
        <v>159</v>
      </c>
      <c r="D260" s="522" t="s">
        <v>176</v>
      </c>
      <c r="E260" s="523">
        <v>77</v>
      </c>
      <c r="F260" s="523">
        <v>18.099999999999739</v>
      </c>
      <c r="G260" s="523" t="s">
        <v>68</v>
      </c>
      <c r="H260" s="524">
        <v>77.301666666666662</v>
      </c>
      <c r="I260" s="523">
        <v>143</v>
      </c>
      <c r="J260" s="523">
        <v>18.419999999999277</v>
      </c>
      <c r="K260" s="523" t="s">
        <v>69</v>
      </c>
      <c r="L260" s="524">
        <v>143.30699999999999</v>
      </c>
      <c r="M260" s="524">
        <v>-143.30699999999999</v>
      </c>
      <c r="N260" s="501">
        <v>265</v>
      </c>
      <c r="Q260" s="6" t="s">
        <v>274</v>
      </c>
      <c r="R260" s="6">
        <v>5</v>
      </c>
      <c r="S260" s="42">
        <v>1523.771</v>
      </c>
      <c r="T260" s="571">
        <v>-0.29549999999999998</v>
      </c>
      <c r="U260" s="571">
        <v>-0.2949</v>
      </c>
      <c r="V260" s="571">
        <v>29.391202</v>
      </c>
      <c r="W260" s="571">
        <v>29.391093999999999</v>
      </c>
      <c r="X260" s="571">
        <v>34.911387174671347</v>
      </c>
      <c r="Y260" s="571">
        <v>34.910568633820802</v>
      </c>
      <c r="Z260" s="571">
        <v>1.7997000000000001</v>
      </c>
      <c r="AA260" s="42">
        <v>6.8394879854976853</v>
      </c>
      <c r="AB260" s="42">
        <v>84.675740192964341</v>
      </c>
      <c r="AC260" s="42">
        <v>2.8769613999999999E-2</v>
      </c>
      <c r="AD260" s="6">
        <v>4.36E-2</v>
      </c>
      <c r="AE260" s="42">
        <v>90.209800000000001</v>
      </c>
      <c r="AF260" s="6">
        <v>4.5511999999999997</v>
      </c>
      <c r="AG260" s="42">
        <v>2.5697000000000001</v>
      </c>
      <c r="AH260" s="6">
        <v>0.1749</v>
      </c>
      <c r="AI260" s="42">
        <v>6.3701999999999995E-2</v>
      </c>
      <c r="AJ260" s="42">
        <v>98.7</v>
      </c>
      <c r="AK260" s="42">
        <v>487.79</v>
      </c>
      <c r="AL260" s="53">
        <v>34.913400000000003</v>
      </c>
      <c r="AM260" s="504" t="s">
        <v>154</v>
      </c>
      <c r="AN260" s="505"/>
      <c r="AO260" s="509">
        <v>-0.7</v>
      </c>
      <c r="AP260" s="510">
        <v>6.851</v>
      </c>
      <c r="AQ260" s="504" t="s">
        <v>154</v>
      </c>
      <c r="AR260" s="526" t="s">
        <v>154</v>
      </c>
      <c r="AS260" s="512">
        <v>13.83095441188375</v>
      </c>
      <c r="AT260" s="502"/>
      <c r="AU260" s="512">
        <v>8.8393225106146556</v>
      </c>
      <c r="AV260" s="502"/>
      <c r="AW260" s="574">
        <v>0.91854106280193226</v>
      </c>
      <c r="AX260" s="502"/>
      <c r="AY260" s="511"/>
      <c r="AZ260" s="513" t="s">
        <v>154</v>
      </c>
      <c r="BA260" s="515" t="s">
        <v>154</v>
      </c>
      <c r="BB260" s="513" t="s">
        <v>154</v>
      </c>
      <c r="BD260" s="512" t="s">
        <v>154</v>
      </c>
      <c r="BE260" s="504" t="s">
        <v>154</v>
      </c>
      <c r="BF260" s="57"/>
      <c r="BG260" s="513" t="s">
        <v>154</v>
      </c>
      <c r="BI260" s="514" t="s">
        <v>154</v>
      </c>
      <c r="BM260" s="503"/>
      <c r="BN260" s="503"/>
      <c r="BO260" s="503"/>
      <c r="BP260" s="503"/>
      <c r="BR260" s="503"/>
      <c r="BS260" s="503"/>
    </row>
    <row r="261" spans="1:71" ht="15.75" customHeight="1">
      <c r="A261" s="51" t="s">
        <v>769</v>
      </c>
      <c r="B261" s="521">
        <v>12</v>
      </c>
      <c r="C261" s="507" t="s">
        <v>159</v>
      </c>
      <c r="D261" s="522" t="s">
        <v>176</v>
      </c>
      <c r="E261" s="523">
        <v>77</v>
      </c>
      <c r="F261" s="523">
        <v>18.099999999999739</v>
      </c>
      <c r="G261" s="523" t="s">
        <v>68</v>
      </c>
      <c r="H261" s="524">
        <v>77.301666666666662</v>
      </c>
      <c r="I261" s="523">
        <v>143</v>
      </c>
      <c r="J261" s="523">
        <v>18.419999999999277</v>
      </c>
      <c r="K261" s="523" t="s">
        <v>69</v>
      </c>
      <c r="L261" s="524">
        <v>143.30699999999999</v>
      </c>
      <c r="M261" s="524">
        <v>-143.30699999999999</v>
      </c>
      <c r="N261" s="501">
        <v>266</v>
      </c>
      <c r="Q261" s="6" t="s">
        <v>274</v>
      </c>
      <c r="R261" s="6">
        <v>6</v>
      </c>
      <c r="S261" s="42">
        <v>1016.57</v>
      </c>
      <c r="T261" s="571">
        <v>-1.1000000000000001E-3</v>
      </c>
      <c r="U261" s="571">
        <v>-8.0000000000000004E-4</v>
      </c>
      <c r="V261" s="571">
        <v>29.400359000000002</v>
      </c>
      <c r="W261" s="571">
        <v>29.400260999999997</v>
      </c>
      <c r="X261" s="571">
        <v>34.876730604129868</v>
      </c>
      <c r="Y261" s="571">
        <v>34.876263670450122</v>
      </c>
      <c r="Z261" s="571">
        <v>1.9174</v>
      </c>
      <c r="AA261" s="42">
        <v>6.8852588264316266</v>
      </c>
      <c r="AB261" s="42">
        <v>85.880321148990433</v>
      </c>
      <c r="AC261" s="42">
        <v>2.9107365399999998E-2</v>
      </c>
      <c r="AD261" s="6">
        <v>4.4200000000000003E-2</v>
      </c>
      <c r="AE261" s="42">
        <v>90.198499999999996</v>
      </c>
      <c r="AF261" s="6">
        <v>4.5506000000000002</v>
      </c>
      <c r="AG261" s="42">
        <v>2.6225999999999998</v>
      </c>
      <c r="AH261" s="6">
        <v>0.17699999999999999</v>
      </c>
      <c r="AI261" s="42">
        <v>6.3701999999999995E-2</v>
      </c>
      <c r="AJ261" s="42">
        <v>98.7</v>
      </c>
      <c r="AK261" s="42">
        <v>1136.2</v>
      </c>
      <c r="AL261" s="53">
        <v>34.876473699951177</v>
      </c>
      <c r="AM261" s="51">
        <v>6</v>
      </c>
      <c r="AN261" s="505"/>
      <c r="AO261" s="509">
        <v>-0.5</v>
      </c>
      <c r="AP261" s="510">
        <v>6.8970000000000002</v>
      </c>
      <c r="AQ261" s="504">
        <v>6</v>
      </c>
      <c r="AR261" s="526" t="s">
        <v>154</v>
      </c>
      <c r="AS261" s="512">
        <v>13.09060017154375</v>
      </c>
      <c r="AT261" s="502"/>
      <c r="AU261" s="512">
        <v>7.2201471522492859</v>
      </c>
      <c r="AV261" s="502"/>
      <c r="AW261" s="574">
        <v>0.86281159420289844</v>
      </c>
      <c r="AX261" s="502"/>
      <c r="AY261" s="511"/>
      <c r="AZ261" s="513" t="s">
        <v>154</v>
      </c>
      <c r="BA261" s="515" t="s">
        <v>154</v>
      </c>
      <c r="BB261" s="513" t="s">
        <v>154</v>
      </c>
      <c r="BD261" s="512" t="s">
        <v>154</v>
      </c>
      <c r="BE261" s="504" t="s">
        <v>154</v>
      </c>
      <c r="BF261" s="57"/>
      <c r="BG261" s="513" t="s">
        <v>154</v>
      </c>
      <c r="BI261" s="514" t="s">
        <v>154</v>
      </c>
    </row>
    <row r="262" spans="1:71" ht="15.75" customHeight="1">
      <c r="A262" s="51" t="s">
        <v>769</v>
      </c>
      <c r="B262" s="521">
        <v>12</v>
      </c>
      <c r="C262" s="507" t="s">
        <v>159</v>
      </c>
      <c r="D262" s="522" t="s">
        <v>176</v>
      </c>
      <c r="E262" s="523">
        <v>77</v>
      </c>
      <c r="F262" s="523">
        <v>18.099999999999739</v>
      </c>
      <c r="G262" s="523" t="s">
        <v>68</v>
      </c>
      <c r="H262" s="524">
        <v>77.301666666666662</v>
      </c>
      <c r="I262" s="523">
        <v>143</v>
      </c>
      <c r="J262" s="523">
        <v>18.419999999999277</v>
      </c>
      <c r="K262" s="523" t="s">
        <v>69</v>
      </c>
      <c r="L262" s="524">
        <v>143.30699999999999</v>
      </c>
      <c r="M262" s="524">
        <v>-143.30699999999999</v>
      </c>
      <c r="N262" s="501">
        <v>267</v>
      </c>
      <c r="Q262" s="6" t="s">
        <v>274</v>
      </c>
      <c r="R262" s="6">
        <v>7</v>
      </c>
      <c r="S262" s="42">
        <v>811.47900000000004</v>
      </c>
      <c r="T262" s="571">
        <v>0.23580000000000001</v>
      </c>
      <c r="U262" s="571">
        <v>0.23649999999999999</v>
      </c>
      <c r="V262" s="571">
        <v>29.505442000000002</v>
      </c>
      <c r="W262" s="571">
        <v>29.505751999999998</v>
      </c>
      <c r="X262" s="571">
        <v>34.865519763731911</v>
      </c>
      <c r="Y262" s="571">
        <v>34.865138014162383</v>
      </c>
      <c r="Z262" s="571">
        <v>1.9642999999999999</v>
      </c>
      <c r="AA262" s="42">
        <v>6.8617249143496029</v>
      </c>
      <c r="AB262" s="42">
        <v>86.109258461589818</v>
      </c>
      <c r="AC262" s="42">
        <v>2.8914364599999999E-2</v>
      </c>
      <c r="AD262" s="6">
        <v>4.3900000000000002E-2</v>
      </c>
      <c r="AE262" s="42">
        <v>90.194800000000001</v>
      </c>
      <c r="AF262" s="6">
        <v>4.5503999999999998</v>
      </c>
      <c r="AG262" s="42">
        <v>2.6088</v>
      </c>
      <c r="AH262" s="6">
        <v>0.1764</v>
      </c>
      <c r="AI262" s="42">
        <v>6.3701999999999995E-2</v>
      </c>
      <c r="AJ262" s="42">
        <v>98.7</v>
      </c>
      <c r="AK262" s="42">
        <v>1039.5</v>
      </c>
      <c r="AL262" s="53">
        <v>34.867199999999997</v>
      </c>
      <c r="AM262" s="504" t="s">
        <v>154</v>
      </c>
      <c r="AN262" s="505"/>
      <c r="AO262" s="509">
        <v>-0.3</v>
      </c>
      <c r="AP262" s="510">
        <v>6.8630000000000004</v>
      </c>
      <c r="AQ262" s="504" t="s">
        <v>154</v>
      </c>
      <c r="AR262" s="526" t="s">
        <v>154</v>
      </c>
      <c r="AS262" s="512">
        <v>13.044988313181243</v>
      </c>
      <c r="AT262" s="502"/>
      <c r="AU262" s="512">
        <v>7.0991571044401116</v>
      </c>
      <c r="AV262" s="502"/>
      <c r="AW262" s="574">
        <v>0.85584541062801922</v>
      </c>
      <c r="AX262" s="502"/>
      <c r="AY262" s="511"/>
      <c r="AZ262" s="513" t="s">
        <v>154</v>
      </c>
      <c r="BA262" s="515" t="s">
        <v>154</v>
      </c>
      <c r="BB262" s="513" t="s">
        <v>154</v>
      </c>
      <c r="BD262" s="512" t="s">
        <v>154</v>
      </c>
      <c r="BE262" s="504" t="s">
        <v>154</v>
      </c>
      <c r="BF262" s="57"/>
      <c r="BG262" s="513" t="s">
        <v>154</v>
      </c>
      <c r="BI262" s="514" t="s">
        <v>154</v>
      </c>
    </row>
    <row r="263" spans="1:71" ht="15.75" customHeight="1">
      <c r="A263" s="51" t="s">
        <v>769</v>
      </c>
      <c r="B263" s="521">
        <v>12</v>
      </c>
      <c r="C263" s="507" t="s">
        <v>159</v>
      </c>
      <c r="D263" s="522" t="s">
        <v>176</v>
      </c>
      <c r="E263" s="523">
        <v>77</v>
      </c>
      <c r="F263" s="523">
        <v>18.099999999999739</v>
      </c>
      <c r="G263" s="523" t="s">
        <v>68</v>
      </c>
      <c r="H263" s="524">
        <v>77.301666666666662</v>
      </c>
      <c r="I263" s="523">
        <v>143</v>
      </c>
      <c r="J263" s="523">
        <v>18.419999999999277</v>
      </c>
      <c r="K263" s="523" t="s">
        <v>69</v>
      </c>
      <c r="L263" s="524">
        <v>143.30699999999999</v>
      </c>
      <c r="M263" s="524">
        <v>-143.30699999999999</v>
      </c>
      <c r="N263" s="501">
        <v>268</v>
      </c>
      <c r="Q263" s="6" t="s">
        <v>274</v>
      </c>
      <c r="R263" s="6">
        <v>8</v>
      </c>
      <c r="S263" s="42">
        <v>610.39499999999998</v>
      </c>
      <c r="T263" s="571">
        <v>0.60809999999999997</v>
      </c>
      <c r="U263" s="571">
        <v>0.60819999999999996</v>
      </c>
      <c r="V263" s="571">
        <v>29.729997000000001</v>
      </c>
      <c r="W263" s="571">
        <v>29.729958999999997</v>
      </c>
      <c r="X263" s="571">
        <v>34.856520884836868</v>
      </c>
      <c r="Y263" s="571">
        <v>34.856359522636126</v>
      </c>
      <c r="Z263" s="571">
        <v>2.0146999999999999</v>
      </c>
      <c r="AA263" s="42">
        <v>6.8218164561976842</v>
      </c>
      <c r="AB263" s="42">
        <v>86.4316265305375</v>
      </c>
      <c r="AC263" s="42">
        <v>2.8577126499999998E-2</v>
      </c>
      <c r="AD263" s="6">
        <v>4.3200000000000002E-2</v>
      </c>
      <c r="AE263" s="42">
        <v>90.136600000000001</v>
      </c>
      <c r="AF263" s="6">
        <v>4.5475000000000003</v>
      </c>
      <c r="AG263" s="42">
        <v>2.5512999999999999</v>
      </c>
      <c r="AH263" s="6">
        <v>0.1741</v>
      </c>
      <c r="AI263" s="42">
        <v>6.3701999999999995E-2</v>
      </c>
      <c r="AJ263" s="42">
        <v>98.7</v>
      </c>
      <c r="AK263" s="42">
        <v>469.95</v>
      </c>
      <c r="AL263" s="53">
        <v>34.859299999999998</v>
      </c>
      <c r="AM263" s="504" t="s">
        <v>154</v>
      </c>
      <c r="AN263" s="505"/>
      <c r="AO263" s="509">
        <v>0.1</v>
      </c>
      <c r="AP263" s="510">
        <v>6.8259999999999996</v>
      </c>
      <c r="AQ263" s="504">
        <v>2</v>
      </c>
      <c r="AR263" s="526" t="s">
        <v>1271</v>
      </c>
      <c r="AS263" s="512">
        <v>12.810992871201007</v>
      </c>
      <c r="AT263" s="502"/>
      <c r="AU263" s="512">
        <v>6.7968430548411556</v>
      </c>
      <c r="AV263" s="502"/>
      <c r="AW263" s="574">
        <v>0.83295652173913026</v>
      </c>
      <c r="AX263" s="502"/>
      <c r="AY263" s="511"/>
      <c r="AZ263" s="513" t="s">
        <v>154</v>
      </c>
      <c r="BA263" s="515" t="s">
        <v>154</v>
      </c>
      <c r="BB263" s="513" t="s">
        <v>154</v>
      </c>
      <c r="BD263" s="512" t="s">
        <v>154</v>
      </c>
      <c r="BE263" s="504" t="s">
        <v>154</v>
      </c>
      <c r="BF263" s="57"/>
      <c r="BG263" s="513" t="s">
        <v>154</v>
      </c>
      <c r="BI263" s="514" t="s">
        <v>154</v>
      </c>
    </row>
    <row r="264" spans="1:71" ht="15.75" customHeight="1">
      <c r="A264" s="51" t="s">
        <v>769</v>
      </c>
      <c r="B264" s="521">
        <v>12</v>
      </c>
      <c r="C264" s="507" t="s">
        <v>159</v>
      </c>
      <c r="D264" s="522" t="s">
        <v>176</v>
      </c>
      <c r="E264" s="523">
        <v>77</v>
      </c>
      <c r="F264" s="523">
        <v>18.099999999999739</v>
      </c>
      <c r="G264" s="523" t="s">
        <v>68</v>
      </c>
      <c r="H264" s="524">
        <v>77.301666666666662</v>
      </c>
      <c r="I264" s="523">
        <v>143</v>
      </c>
      <c r="J264" s="523">
        <v>18.419999999999277</v>
      </c>
      <c r="K264" s="523" t="s">
        <v>69</v>
      </c>
      <c r="L264" s="524">
        <v>143.30699999999999</v>
      </c>
      <c r="M264" s="524">
        <v>-143.30699999999999</v>
      </c>
      <c r="N264" s="501">
        <v>269</v>
      </c>
      <c r="Q264" s="6" t="s">
        <v>274</v>
      </c>
      <c r="R264" s="6">
        <v>9</v>
      </c>
      <c r="S264" s="42">
        <v>509.40800000000002</v>
      </c>
      <c r="T264" s="571">
        <v>0.81779999999999997</v>
      </c>
      <c r="U264" s="571">
        <v>0.81830000000000003</v>
      </c>
      <c r="V264" s="571">
        <v>29.859128999999999</v>
      </c>
      <c r="W264" s="571">
        <v>29.859369999999998</v>
      </c>
      <c r="X264" s="571">
        <v>34.847721626677206</v>
      </c>
      <c r="Y264" s="571">
        <v>34.847474305721001</v>
      </c>
      <c r="Z264" s="571">
        <v>2.0331000000000001</v>
      </c>
      <c r="AA264" s="42">
        <v>6.7545764637103849</v>
      </c>
      <c r="AB264" s="42">
        <v>86.037470269994031</v>
      </c>
      <c r="AC264" s="42">
        <v>2.7950387199999999E-2</v>
      </c>
      <c r="AD264" s="6">
        <v>4.2000000000000003E-2</v>
      </c>
      <c r="AE264" s="42">
        <v>90.127200000000002</v>
      </c>
      <c r="AF264" s="6">
        <v>4.5469999999999997</v>
      </c>
      <c r="AG264" s="42">
        <v>2.5973000000000002</v>
      </c>
      <c r="AH264" s="6">
        <v>0.17599999999999999</v>
      </c>
      <c r="AI264" s="42">
        <v>6.3701999999999995E-2</v>
      </c>
      <c r="AJ264" s="42">
        <v>98.71</v>
      </c>
      <c r="AK264" s="42">
        <v>471.93</v>
      </c>
      <c r="AL264" s="53">
        <v>34.849899999999998</v>
      </c>
      <c r="AM264" s="504" t="s">
        <v>154</v>
      </c>
      <c r="AN264" s="505"/>
      <c r="AO264" s="509">
        <v>0.2</v>
      </c>
      <c r="AP264" s="510">
        <v>6.7690000000000001</v>
      </c>
      <c r="AQ264" s="504" t="s">
        <v>154</v>
      </c>
      <c r="AR264" s="526" t="s">
        <v>154</v>
      </c>
      <c r="AS264" s="512">
        <v>12.875120264243733</v>
      </c>
      <c r="AT264" s="502"/>
      <c r="AU264" s="512">
        <v>6.8910299306767167</v>
      </c>
      <c r="AV264" s="502"/>
      <c r="AW264" s="574">
        <v>0.83693719806763267</v>
      </c>
      <c r="AX264" s="502"/>
      <c r="AY264" s="511"/>
      <c r="AZ264" s="513" t="s">
        <v>154</v>
      </c>
      <c r="BA264" s="515" t="s">
        <v>154</v>
      </c>
      <c r="BB264" s="513" t="s">
        <v>154</v>
      </c>
      <c r="BD264" s="512" t="s">
        <v>154</v>
      </c>
      <c r="BE264" s="504" t="s">
        <v>154</v>
      </c>
      <c r="BF264" s="57"/>
      <c r="BG264" s="513" t="s">
        <v>154</v>
      </c>
      <c r="BI264" s="514" t="s">
        <v>154</v>
      </c>
    </row>
    <row r="265" spans="1:71" ht="15.75" customHeight="1">
      <c r="A265" s="51" t="s">
        <v>769</v>
      </c>
      <c r="B265" s="521">
        <v>12</v>
      </c>
      <c r="C265" s="507" t="s">
        <v>159</v>
      </c>
      <c r="D265" s="522" t="s">
        <v>176</v>
      </c>
      <c r="E265" s="523">
        <v>77</v>
      </c>
      <c r="F265" s="523">
        <v>18.099999999999739</v>
      </c>
      <c r="G265" s="523" t="s">
        <v>68</v>
      </c>
      <c r="H265" s="524">
        <v>77.301666666666662</v>
      </c>
      <c r="I265" s="523">
        <v>143</v>
      </c>
      <c r="J265" s="523">
        <v>18.419999999999277</v>
      </c>
      <c r="K265" s="523" t="s">
        <v>69</v>
      </c>
      <c r="L265" s="524">
        <v>143.30699999999999</v>
      </c>
      <c r="M265" s="524">
        <v>-143.30699999999999</v>
      </c>
      <c r="N265" s="501">
        <v>270</v>
      </c>
      <c r="Q265" s="6" t="s">
        <v>274</v>
      </c>
      <c r="R265" s="6">
        <v>10</v>
      </c>
      <c r="S265" s="42">
        <v>470.44400000000002</v>
      </c>
      <c r="T265" s="571">
        <v>0.83660000000000001</v>
      </c>
      <c r="U265" s="571">
        <v>0.83679999999999999</v>
      </c>
      <c r="V265" s="571">
        <v>29.850508999999999</v>
      </c>
      <c r="W265" s="571">
        <v>29.850674999999999</v>
      </c>
      <c r="X265" s="571">
        <v>34.838228558038281</v>
      </c>
      <c r="Y265" s="571">
        <v>34.838219557235831</v>
      </c>
      <c r="Z265" s="571">
        <v>2.0333999999999999</v>
      </c>
      <c r="AA265" s="42">
        <v>6.713555258601307</v>
      </c>
      <c r="AB265" s="42">
        <v>85.550597730458506</v>
      </c>
      <c r="AC265" s="42">
        <v>2.7902136999999997E-2</v>
      </c>
      <c r="AD265" s="6">
        <v>4.19E-2</v>
      </c>
      <c r="AE265" s="42">
        <v>90.127200000000002</v>
      </c>
      <c r="AF265" s="6">
        <v>4.5469999999999997</v>
      </c>
      <c r="AG265" s="42">
        <v>2.5074999999999998</v>
      </c>
      <c r="AH265" s="6">
        <v>0.1724</v>
      </c>
      <c r="AI265" s="42">
        <v>6.3701999999999995E-2</v>
      </c>
      <c r="AJ265" s="42">
        <v>98.7</v>
      </c>
      <c r="AK265" s="42">
        <v>906.19</v>
      </c>
      <c r="AL265" s="53">
        <v>34.838999999999999</v>
      </c>
      <c r="AM265" s="504" t="s">
        <v>154</v>
      </c>
      <c r="AN265" s="505"/>
      <c r="AO265" s="509">
        <v>0.2</v>
      </c>
      <c r="AP265" s="510">
        <v>6.73</v>
      </c>
      <c r="AQ265" s="504" t="s">
        <v>154</v>
      </c>
      <c r="AR265" s="526" t="s">
        <v>154</v>
      </c>
      <c r="AS265" s="512">
        <v>12.900944751893897</v>
      </c>
      <c r="AT265" s="502"/>
      <c r="AU265" s="512">
        <v>6.8848081821241385</v>
      </c>
      <c r="AV265" s="502"/>
      <c r="AW265" s="574">
        <v>0.83594202898550707</v>
      </c>
      <c r="AX265" s="502"/>
      <c r="AY265" s="511"/>
      <c r="AZ265" s="513" t="s">
        <v>154</v>
      </c>
      <c r="BA265" s="515" t="s">
        <v>154</v>
      </c>
      <c r="BB265" s="513" t="s">
        <v>154</v>
      </c>
      <c r="BD265" s="512" t="s">
        <v>154</v>
      </c>
      <c r="BE265" s="504" t="s">
        <v>154</v>
      </c>
      <c r="BF265" s="57"/>
      <c r="BG265" s="513" t="s">
        <v>154</v>
      </c>
      <c r="BI265" s="514" t="s">
        <v>154</v>
      </c>
    </row>
    <row r="266" spans="1:71" ht="15.75" customHeight="1">
      <c r="A266" s="51" t="s">
        <v>769</v>
      </c>
      <c r="B266" s="521">
        <v>12</v>
      </c>
      <c r="C266" s="507" t="s">
        <v>159</v>
      </c>
      <c r="D266" s="522" t="s">
        <v>176</v>
      </c>
      <c r="E266" s="523">
        <v>77</v>
      </c>
      <c r="F266" s="523">
        <v>18.099999999999739</v>
      </c>
      <c r="G266" s="523" t="s">
        <v>68</v>
      </c>
      <c r="H266" s="524">
        <v>77.301666666666662</v>
      </c>
      <c r="I266" s="523">
        <v>143</v>
      </c>
      <c r="J266" s="523">
        <v>18.419999999999277</v>
      </c>
      <c r="K266" s="523" t="s">
        <v>69</v>
      </c>
      <c r="L266" s="524">
        <v>143.30699999999999</v>
      </c>
      <c r="M266" s="524">
        <v>-143.30699999999999</v>
      </c>
      <c r="N266" s="501">
        <v>271</v>
      </c>
      <c r="Q266" s="6" t="s">
        <v>274</v>
      </c>
      <c r="R266" s="6">
        <v>11</v>
      </c>
      <c r="S266" s="42">
        <v>383.38200000000001</v>
      </c>
      <c r="T266" s="571">
        <v>0.70820000000000005</v>
      </c>
      <c r="U266" s="571">
        <v>0.7087</v>
      </c>
      <c r="V266" s="571">
        <v>29.666898</v>
      </c>
      <c r="W266" s="571">
        <v>29.667484999999999</v>
      </c>
      <c r="X266" s="571">
        <v>34.795020476811061</v>
      </c>
      <c r="Y266" s="571">
        <v>34.795222402017636</v>
      </c>
      <c r="Z266" s="571">
        <v>2.0171000000000001</v>
      </c>
      <c r="AA266" s="42">
        <v>6.5844315672725005</v>
      </c>
      <c r="AB266" s="42">
        <v>83.603554160191223</v>
      </c>
      <c r="AC266" s="42">
        <v>2.95893541E-2</v>
      </c>
      <c r="AD266" s="6">
        <v>4.5199999999999997E-2</v>
      </c>
      <c r="AE266" s="42">
        <v>90.114099999999993</v>
      </c>
      <c r="AF266" s="6">
        <v>4.5464000000000002</v>
      </c>
      <c r="AG266" s="42">
        <v>2.5720000000000001</v>
      </c>
      <c r="AH266" s="6">
        <v>0.17499999999999999</v>
      </c>
      <c r="AI266" s="42">
        <v>6.3701999999999995E-2</v>
      </c>
      <c r="AJ266" s="42">
        <v>98.7</v>
      </c>
      <c r="AK266" s="42">
        <v>973.61</v>
      </c>
      <c r="AL266" s="53">
        <v>34.791499999999999</v>
      </c>
      <c r="AM266" s="504" t="s">
        <v>154</v>
      </c>
      <c r="AN266" s="505"/>
      <c r="AO266" s="509">
        <v>0.1</v>
      </c>
      <c r="AP266" s="510">
        <v>6.6079999999999997</v>
      </c>
      <c r="AQ266" s="504" t="s">
        <v>154</v>
      </c>
      <c r="AR266" s="526" t="s">
        <v>154</v>
      </c>
      <c r="AS266" s="512">
        <v>12.966935725425863</v>
      </c>
      <c r="AT266" s="502"/>
      <c r="AU266" s="512">
        <v>7.6538315644250279</v>
      </c>
      <c r="AV266" s="502"/>
      <c r="AW266" s="574">
        <v>0.8478840579710144</v>
      </c>
      <c r="AX266" s="502"/>
      <c r="AY266" s="511"/>
      <c r="AZ266" s="513" t="s">
        <v>154</v>
      </c>
      <c r="BA266" s="515" t="s">
        <v>154</v>
      </c>
      <c r="BB266" s="513" t="s">
        <v>154</v>
      </c>
      <c r="BD266" s="512" t="s">
        <v>154</v>
      </c>
      <c r="BE266" s="504" t="s">
        <v>154</v>
      </c>
      <c r="BF266" s="57"/>
      <c r="BG266" s="513" t="s">
        <v>154</v>
      </c>
      <c r="BI266" s="514" t="s">
        <v>154</v>
      </c>
    </row>
    <row r="267" spans="1:71" ht="15.75" customHeight="1">
      <c r="A267" s="51" t="s">
        <v>769</v>
      </c>
      <c r="B267" s="521">
        <v>12</v>
      </c>
      <c r="C267" s="507" t="s">
        <v>159</v>
      </c>
      <c r="D267" s="522" t="s">
        <v>176</v>
      </c>
      <c r="E267" s="523">
        <v>77</v>
      </c>
      <c r="F267" s="523">
        <v>18.099999999999739</v>
      </c>
      <c r="G267" s="523" t="s">
        <v>68</v>
      </c>
      <c r="H267" s="524">
        <v>77.301666666666662</v>
      </c>
      <c r="I267" s="523">
        <v>143</v>
      </c>
      <c r="J267" s="523">
        <v>18.419999999999277</v>
      </c>
      <c r="K267" s="523" t="s">
        <v>69</v>
      </c>
      <c r="L267" s="524">
        <v>143.30699999999999</v>
      </c>
      <c r="M267" s="524">
        <v>-143.30699999999999</v>
      </c>
      <c r="N267" s="501">
        <v>272</v>
      </c>
      <c r="Q267" s="6" t="s">
        <v>274</v>
      </c>
      <c r="R267" s="6">
        <v>12</v>
      </c>
      <c r="S267" s="42">
        <v>341.666</v>
      </c>
      <c r="T267" s="571">
        <v>0.43149999999999999</v>
      </c>
      <c r="U267" s="571">
        <v>0.43169999999999997</v>
      </c>
      <c r="V267" s="571">
        <v>29.350647000000002</v>
      </c>
      <c r="W267" s="571">
        <v>29.351018</v>
      </c>
      <c r="X267" s="571">
        <v>34.71791031323869</v>
      </c>
      <c r="Y267" s="571">
        <v>34.718170988926346</v>
      </c>
      <c r="Z267" s="571">
        <v>1.9777</v>
      </c>
      <c r="AA267" s="42">
        <v>6.4222871341834873</v>
      </c>
      <c r="AB267" s="42">
        <v>80.921019187558571</v>
      </c>
      <c r="AC267" s="42">
        <v>3.04090942E-2</v>
      </c>
      <c r="AD267" s="6">
        <v>4.6800000000000001E-2</v>
      </c>
      <c r="AE267" s="42">
        <v>90.099000000000004</v>
      </c>
      <c r="AF267" s="6">
        <v>4.5456000000000003</v>
      </c>
      <c r="AG267" s="42">
        <v>2.7492000000000001</v>
      </c>
      <c r="AH267" s="6">
        <v>0.1822</v>
      </c>
      <c r="AI267" s="42">
        <v>6.3701999999999995E-2</v>
      </c>
      <c r="AJ267" s="42">
        <v>81.64</v>
      </c>
      <c r="AK267" s="42">
        <v>971.62</v>
      </c>
      <c r="AL267" s="53">
        <v>34.711599999999997</v>
      </c>
      <c r="AM267" s="504" t="s">
        <v>154</v>
      </c>
      <c r="AN267" s="505"/>
      <c r="AO267" s="509">
        <v>-0.1</v>
      </c>
      <c r="AP267" s="510">
        <v>6.4219999999999997</v>
      </c>
      <c r="AQ267" s="504" t="s">
        <v>154</v>
      </c>
      <c r="AR267" s="526" t="s">
        <v>154</v>
      </c>
      <c r="AS267" s="512">
        <v>13.008943584967488</v>
      </c>
      <c r="AT267" s="502"/>
      <c r="AU267" s="512">
        <v>9.9324172508765844</v>
      </c>
      <c r="AV267" s="502"/>
      <c r="AW267" s="574">
        <v>0.88271497584541048</v>
      </c>
      <c r="AX267" s="502"/>
      <c r="AY267" s="511"/>
      <c r="AZ267" s="513" t="s">
        <v>154</v>
      </c>
      <c r="BA267" s="515" t="s">
        <v>154</v>
      </c>
      <c r="BB267" s="513" t="s">
        <v>154</v>
      </c>
      <c r="BD267" s="512">
        <v>2168.8811373867798</v>
      </c>
      <c r="BE267" s="504" t="s">
        <v>154</v>
      </c>
      <c r="BF267" s="57"/>
      <c r="BG267" s="513">
        <v>2296.2059964455584</v>
      </c>
      <c r="BI267" s="514" t="s">
        <v>154</v>
      </c>
      <c r="BJ267" s="516">
        <v>0.11483948647390185</v>
      </c>
      <c r="BK267">
        <v>6</v>
      </c>
    </row>
    <row r="268" spans="1:71" ht="15.75" customHeight="1">
      <c r="A268" s="51" t="s">
        <v>769</v>
      </c>
      <c r="B268" s="521">
        <v>12</v>
      </c>
      <c r="C268" s="507" t="s">
        <v>159</v>
      </c>
      <c r="D268" s="522" t="s">
        <v>176</v>
      </c>
      <c r="E268" s="523">
        <v>77</v>
      </c>
      <c r="F268" s="523">
        <v>18.099999999999739</v>
      </c>
      <c r="G268" s="523" t="s">
        <v>68</v>
      </c>
      <c r="H268" s="524">
        <v>77.301666666666662</v>
      </c>
      <c r="I268" s="523">
        <v>143</v>
      </c>
      <c r="J268" s="523">
        <v>18.419999999999277</v>
      </c>
      <c r="K268" s="523" t="s">
        <v>69</v>
      </c>
      <c r="L268" s="524">
        <v>143.30699999999999</v>
      </c>
      <c r="M268" s="524">
        <v>-143.30699999999999</v>
      </c>
      <c r="N268" s="501">
        <v>273</v>
      </c>
      <c r="Q268" s="6" t="s">
        <v>274</v>
      </c>
      <c r="R268" s="6">
        <v>13</v>
      </c>
      <c r="S268" s="42">
        <v>278.57299999999998</v>
      </c>
      <c r="T268" s="571">
        <v>-0.35049999999999998</v>
      </c>
      <c r="U268" s="571">
        <v>-0.35520000000000002</v>
      </c>
      <c r="V268" s="571">
        <v>28.44389</v>
      </c>
      <c r="W268" s="571">
        <v>28.437939999999998</v>
      </c>
      <c r="X268" s="571">
        <v>34.437708601558498</v>
      </c>
      <c r="Y268" s="571">
        <v>34.435064910202733</v>
      </c>
      <c r="Z268" s="571">
        <v>1.8960999999999999</v>
      </c>
      <c r="AA268" s="42">
        <v>6.1570670174435191</v>
      </c>
      <c r="AB268" s="42">
        <v>75.864008330823481</v>
      </c>
      <c r="AC268" s="42">
        <v>3.3398040099999998E-2</v>
      </c>
      <c r="AD268" s="6">
        <v>5.2600000000000001E-2</v>
      </c>
      <c r="AE268" s="42">
        <v>90.078400000000002</v>
      </c>
      <c r="AF268" s="6">
        <v>4.5446</v>
      </c>
      <c r="AG268" s="42">
        <v>3.0851000000000002</v>
      </c>
      <c r="AH268" s="6">
        <v>0.19589999999999999</v>
      </c>
      <c r="AI268" s="42">
        <v>6.3701999999999995E-2</v>
      </c>
      <c r="AJ268" s="42">
        <v>98.87</v>
      </c>
      <c r="AK268" s="42">
        <v>979.56</v>
      </c>
      <c r="AL268" s="53">
        <v>34.438800000000001</v>
      </c>
      <c r="AM268" s="504" t="s">
        <v>154</v>
      </c>
      <c r="AN268" s="505"/>
      <c r="AO268" s="509">
        <v>-0.5</v>
      </c>
      <c r="AP268" s="510">
        <v>6.19</v>
      </c>
      <c r="AQ268" s="504" t="s">
        <v>154</v>
      </c>
      <c r="AR268" s="526" t="s">
        <v>154</v>
      </c>
      <c r="AS268" s="512">
        <v>12.730027521684992</v>
      </c>
      <c r="AT268" s="502"/>
      <c r="AU268" s="512">
        <v>15.089421951165038</v>
      </c>
      <c r="AV268" s="502"/>
      <c r="AW268" s="574">
        <v>0.99815458937198043</v>
      </c>
      <c r="AX268" s="502"/>
      <c r="AY268" s="511"/>
      <c r="AZ268" s="513" t="s">
        <v>154</v>
      </c>
      <c r="BA268" s="515" t="s">
        <v>154</v>
      </c>
      <c r="BB268" s="513" t="s">
        <v>154</v>
      </c>
      <c r="BD268" s="512">
        <v>2187.0031903026534</v>
      </c>
      <c r="BE268" s="504" t="s">
        <v>154</v>
      </c>
      <c r="BF268" s="57"/>
      <c r="BG268" s="513">
        <v>2285.0266729160039</v>
      </c>
      <c r="BI268" s="514" t="s">
        <v>154</v>
      </c>
      <c r="BJ268" s="516">
        <v>-7.9481346078021139E-2</v>
      </c>
      <c r="BK268" t="s">
        <v>154</v>
      </c>
    </row>
    <row r="269" spans="1:71" ht="15.75" customHeight="1">
      <c r="A269" s="51" t="s">
        <v>769</v>
      </c>
      <c r="B269" s="521">
        <v>12</v>
      </c>
      <c r="C269" s="507" t="s">
        <v>159</v>
      </c>
      <c r="D269" s="522" t="s">
        <v>176</v>
      </c>
      <c r="E269" s="523">
        <v>77</v>
      </c>
      <c r="F269" s="523">
        <v>18.099999999999739</v>
      </c>
      <c r="G269" s="523" t="s">
        <v>68</v>
      </c>
      <c r="H269" s="524">
        <v>77.301666666666662</v>
      </c>
      <c r="I269" s="523">
        <v>143</v>
      </c>
      <c r="J269" s="523">
        <v>18.419999999999277</v>
      </c>
      <c r="K269" s="523" t="s">
        <v>69</v>
      </c>
      <c r="L269" s="524">
        <v>143.30699999999999</v>
      </c>
      <c r="M269" s="524">
        <v>-143.30699999999999</v>
      </c>
      <c r="N269" s="501">
        <v>274</v>
      </c>
      <c r="Q269" s="6" t="s">
        <v>274</v>
      </c>
      <c r="R269" s="6">
        <v>14</v>
      </c>
      <c r="S269" s="42">
        <v>253.70500000000001</v>
      </c>
      <c r="T269" s="571">
        <v>-0.73819999999999997</v>
      </c>
      <c r="U269" s="571">
        <v>-0.74760000000000004</v>
      </c>
      <c r="V269" s="571">
        <v>27.887532</v>
      </c>
      <c r="W269" s="571">
        <v>27.872435999999997</v>
      </c>
      <c r="X269" s="571">
        <v>34.143020393981601</v>
      </c>
      <c r="Y269" s="571">
        <v>34.13323315184811</v>
      </c>
      <c r="Z269" s="571">
        <v>1.8748</v>
      </c>
      <c r="AA269" s="42">
        <v>6.1218854794796043</v>
      </c>
      <c r="AB269" s="42">
        <v>74.507880613003891</v>
      </c>
      <c r="AC269" s="42">
        <v>3.5471258800000002E-2</v>
      </c>
      <c r="AD269" s="6">
        <v>5.6599999999999998E-2</v>
      </c>
      <c r="AE269" s="42">
        <v>90.029600000000002</v>
      </c>
      <c r="AF269" s="6">
        <v>4.5420999999999996</v>
      </c>
      <c r="AG269" s="42">
        <v>3.3174999999999999</v>
      </c>
      <c r="AH269" s="6">
        <v>0.2054</v>
      </c>
      <c r="AI269" s="42">
        <v>6.3701999999999995E-2</v>
      </c>
      <c r="AJ269" s="42">
        <v>98.69</v>
      </c>
      <c r="AK269" s="42">
        <v>960.95</v>
      </c>
      <c r="AL269" s="53">
        <v>34.132899999999999</v>
      </c>
      <c r="AM269" s="504" t="s">
        <v>154</v>
      </c>
      <c r="AN269" s="505"/>
      <c r="AO269" s="509">
        <v>-0.9</v>
      </c>
      <c r="AP269" s="510">
        <v>6.13</v>
      </c>
      <c r="AQ269" s="504" t="s">
        <v>154</v>
      </c>
      <c r="AR269" s="526" t="s">
        <v>154</v>
      </c>
      <c r="AS269" s="512">
        <v>13.670194337090734</v>
      </c>
      <c r="AT269" s="502"/>
      <c r="AU269" s="512">
        <v>20.274365309132868</v>
      </c>
      <c r="AV269" s="502"/>
      <c r="AW269" s="574">
        <v>1.2121159420289853</v>
      </c>
      <c r="AX269" s="502"/>
      <c r="AY269" s="511"/>
      <c r="AZ269" s="513" t="s">
        <v>154</v>
      </c>
      <c r="BA269" s="515" t="s">
        <v>154</v>
      </c>
      <c r="BB269" s="513" t="s">
        <v>154</v>
      </c>
      <c r="BD269" s="512">
        <v>2199.0808812295768</v>
      </c>
      <c r="BE269" s="504" t="s">
        <v>154</v>
      </c>
      <c r="BF269" s="57"/>
      <c r="BG269" s="513">
        <v>2281.1254603933799</v>
      </c>
      <c r="BI269" s="514" t="s">
        <v>154</v>
      </c>
      <c r="BJ269" s="516">
        <v>-0.47603466865609889</v>
      </c>
      <c r="BK269" t="s">
        <v>154</v>
      </c>
    </row>
    <row r="270" spans="1:71" ht="15.75" customHeight="1">
      <c r="A270" s="51" t="s">
        <v>769</v>
      </c>
      <c r="B270" s="521">
        <v>12</v>
      </c>
      <c r="C270" s="507" t="s">
        <v>159</v>
      </c>
      <c r="D270" s="522" t="s">
        <v>176</v>
      </c>
      <c r="E270" s="523">
        <v>77</v>
      </c>
      <c r="F270" s="523">
        <v>18.099999999999739</v>
      </c>
      <c r="G270" s="523" t="s">
        <v>68</v>
      </c>
      <c r="H270" s="524">
        <v>77.301666666666662</v>
      </c>
      <c r="I270" s="523">
        <v>143</v>
      </c>
      <c r="J270" s="523">
        <v>18.419999999999277</v>
      </c>
      <c r="K270" s="523" t="s">
        <v>69</v>
      </c>
      <c r="L270" s="524">
        <v>143.30699999999999</v>
      </c>
      <c r="M270" s="524">
        <v>-143.30699999999999</v>
      </c>
      <c r="N270" s="501">
        <v>275</v>
      </c>
      <c r="Q270" s="6" t="s">
        <v>274</v>
      </c>
      <c r="R270" s="6">
        <v>15</v>
      </c>
      <c r="S270" s="42">
        <v>228.24700000000001</v>
      </c>
      <c r="T270" s="571">
        <v>-1.1677999999999999</v>
      </c>
      <c r="U270" s="571">
        <v>-1.1748000000000001</v>
      </c>
      <c r="V270" s="571">
        <v>27.190166000000001</v>
      </c>
      <c r="W270" s="571">
        <v>27.180320999999999</v>
      </c>
      <c r="X270" s="571">
        <v>33.694911871147461</v>
      </c>
      <c r="Y270" s="571">
        <v>33.689321719726706</v>
      </c>
      <c r="Z270" s="571">
        <v>1.8833</v>
      </c>
      <c r="AA270" s="42">
        <v>6.2275238922433127</v>
      </c>
      <c r="AB270" s="42">
        <v>74.694684487129066</v>
      </c>
      <c r="AC270" s="42">
        <v>3.7110225699999999E-2</v>
      </c>
      <c r="AD270" s="6">
        <v>5.9799999999999999E-2</v>
      </c>
      <c r="AE270" s="42">
        <v>90.020299999999992</v>
      </c>
      <c r="AF270" s="6">
        <v>4.5415999999999999</v>
      </c>
      <c r="AG270" s="42">
        <v>3.4786000000000001</v>
      </c>
      <c r="AH270" s="6">
        <v>0.21199999999999999</v>
      </c>
      <c r="AI270" s="42">
        <v>6.3701999999999995E-2</v>
      </c>
      <c r="AJ270" s="42">
        <v>98.7</v>
      </c>
      <c r="AK270" s="42">
        <v>930.14</v>
      </c>
      <c r="AL270" s="53">
        <v>33.6997</v>
      </c>
      <c r="AM270" s="504" t="s">
        <v>154</v>
      </c>
      <c r="AN270" s="505"/>
      <c r="AO270" s="509">
        <v>-1.2</v>
      </c>
      <c r="AP270" s="510">
        <v>6.2069999999999999</v>
      </c>
      <c r="AQ270" s="504" t="s">
        <v>154</v>
      </c>
      <c r="AR270" s="526" t="s">
        <v>154</v>
      </c>
      <c r="AS270" s="512">
        <v>14.99846469730994</v>
      </c>
      <c r="AT270" s="502"/>
      <c r="AU270" s="512">
        <v>28.058246167105676</v>
      </c>
      <c r="AV270" s="502"/>
      <c r="AW270" s="574">
        <v>1.5445024154589371</v>
      </c>
      <c r="AX270" s="502"/>
      <c r="AY270" s="511"/>
      <c r="AZ270" s="513" t="s">
        <v>154</v>
      </c>
      <c r="BA270" s="515" t="s">
        <v>154</v>
      </c>
      <c r="BB270" s="513" t="s">
        <v>154</v>
      </c>
      <c r="BD270" s="512">
        <v>2220.207719385724</v>
      </c>
      <c r="BE270" s="504" t="s">
        <v>154</v>
      </c>
      <c r="BF270" s="57"/>
      <c r="BG270" s="513">
        <v>2286.700348059223</v>
      </c>
      <c r="BI270" s="514" t="s">
        <v>154</v>
      </c>
      <c r="BJ270" s="516">
        <v>-1.090148669236096</v>
      </c>
      <c r="BK270" t="s">
        <v>154</v>
      </c>
    </row>
    <row r="271" spans="1:71" ht="15.75" customHeight="1">
      <c r="A271" s="51" t="s">
        <v>769</v>
      </c>
      <c r="B271" s="521">
        <v>12</v>
      </c>
      <c r="C271" s="507" t="s">
        <v>159</v>
      </c>
      <c r="D271" s="522" t="s">
        <v>176</v>
      </c>
      <c r="E271" s="523">
        <v>77</v>
      </c>
      <c r="F271" s="523">
        <v>18.099999999999739</v>
      </c>
      <c r="G271" s="523" t="s">
        <v>68</v>
      </c>
      <c r="H271" s="524">
        <v>77.301666666666662</v>
      </c>
      <c r="I271" s="523">
        <v>143</v>
      </c>
      <c r="J271" s="523">
        <v>18.419999999999277</v>
      </c>
      <c r="K271" s="523" t="s">
        <v>69</v>
      </c>
      <c r="L271" s="524">
        <v>143.30699999999999</v>
      </c>
      <c r="M271" s="524">
        <v>-143.30699999999999</v>
      </c>
      <c r="N271" s="501">
        <v>276</v>
      </c>
      <c r="Q271" s="6" t="s">
        <v>274</v>
      </c>
      <c r="R271" s="6">
        <v>16</v>
      </c>
      <c r="S271" s="42">
        <v>203.19499999999999</v>
      </c>
      <c r="T271" s="571">
        <v>-1.399</v>
      </c>
      <c r="U271" s="571">
        <v>-1.401</v>
      </c>
      <c r="V271" s="571">
        <v>26.607368000000001</v>
      </c>
      <c r="W271" s="571">
        <v>26.602207999999997</v>
      </c>
      <c r="X271" s="571">
        <v>33.170338284154113</v>
      </c>
      <c r="Y271" s="571">
        <v>33.165474862533529</v>
      </c>
      <c r="Z271" s="571">
        <v>1.8872</v>
      </c>
      <c r="AA271" s="42">
        <v>6.2698855805893601</v>
      </c>
      <c r="AB271" s="42">
        <v>74.460313220181945</v>
      </c>
      <c r="AC271" s="42">
        <v>3.9954420999999997E-2</v>
      </c>
      <c r="AD271" s="6">
        <v>6.54E-2</v>
      </c>
      <c r="AE271" s="42">
        <v>89.956499999999991</v>
      </c>
      <c r="AF271" s="6">
        <v>4.5385</v>
      </c>
      <c r="AG271" s="42">
        <v>3.6627000000000001</v>
      </c>
      <c r="AH271" s="6">
        <v>0.2195</v>
      </c>
      <c r="AI271" s="42">
        <v>6.3701999999999995E-2</v>
      </c>
      <c r="AJ271" s="42">
        <v>98.7</v>
      </c>
      <c r="AK271" s="42">
        <v>860.58</v>
      </c>
      <c r="AL271" s="53">
        <v>33.170999999999999</v>
      </c>
      <c r="AM271" s="504" t="s">
        <v>154</v>
      </c>
      <c r="AN271" s="505"/>
      <c r="AO271" s="509">
        <v>-1.4</v>
      </c>
      <c r="AP271" s="510">
        <v>6.3070000000000004</v>
      </c>
      <c r="AQ271" s="504">
        <v>6</v>
      </c>
      <c r="AR271" s="526" t="s">
        <v>154</v>
      </c>
      <c r="AS271" s="512">
        <v>16.115201324254279</v>
      </c>
      <c r="AT271" s="502"/>
      <c r="AU271" s="512">
        <v>33.796549451226923</v>
      </c>
      <c r="AV271" s="502"/>
      <c r="AW271" s="574">
        <v>1.7942898550724635</v>
      </c>
      <c r="AX271" s="502"/>
      <c r="AY271" s="511"/>
      <c r="AZ271" s="513">
        <v>6.6160864722668161E-3</v>
      </c>
      <c r="BA271" s="515">
        <v>6</v>
      </c>
      <c r="BB271" s="513">
        <v>1.4823684017366803E-2</v>
      </c>
      <c r="BD271" s="512">
        <v>2225.4547416290411</v>
      </c>
      <c r="BE271" s="504" t="s">
        <v>154</v>
      </c>
      <c r="BF271" s="57"/>
      <c r="BG271" s="513">
        <v>2274.2800549342692</v>
      </c>
      <c r="BI271" s="514" t="s">
        <v>154</v>
      </c>
      <c r="BJ271" s="516">
        <v>-1.4075891894678385</v>
      </c>
      <c r="BK271" t="s">
        <v>154</v>
      </c>
    </row>
    <row r="272" spans="1:71" ht="15.75" customHeight="1">
      <c r="A272" s="51" t="s">
        <v>769</v>
      </c>
      <c r="B272" s="521">
        <v>12</v>
      </c>
      <c r="C272" s="507" t="s">
        <v>159</v>
      </c>
      <c r="D272" s="522" t="s">
        <v>176</v>
      </c>
      <c r="E272" s="523">
        <v>77</v>
      </c>
      <c r="F272" s="523">
        <v>18.099999999999739</v>
      </c>
      <c r="G272" s="523" t="s">
        <v>68</v>
      </c>
      <c r="H272" s="524">
        <v>77.301666666666662</v>
      </c>
      <c r="I272" s="523">
        <v>143</v>
      </c>
      <c r="J272" s="523">
        <v>18.419999999999277</v>
      </c>
      <c r="K272" s="523" t="s">
        <v>69</v>
      </c>
      <c r="L272" s="524">
        <v>143.30699999999999</v>
      </c>
      <c r="M272" s="524">
        <v>-143.30699999999999</v>
      </c>
      <c r="N272" s="501">
        <v>277</v>
      </c>
      <c r="Q272" s="6" t="s">
        <v>274</v>
      </c>
      <c r="R272" s="6">
        <v>17</v>
      </c>
      <c r="S272" s="42">
        <v>186.863</v>
      </c>
      <c r="T272" s="571">
        <v>-1.4386000000000001</v>
      </c>
      <c r="U272" s="571">
        <v>-1.4387000000000001</v>
      </c>
      <c r="V272" s="571">
        <v>26.410995</v>
      </c>
      <c r="W272" s="571">
        <v>26.411353999999999</v>
      </c>
      <c r="X272" s="571">
        <v>32.954505411196791</v>
      </c>
      <c r="Y272" s="571">
        <v>32.955108824990475</v>
      </c>
      <c r="Z272" s="571">
        <v>1.9074</v>
      </c>
      <c r="AA272" s="42">
        <v>6.3558649856226648</v>
      </c>
      <c r="AB272" s="42">
        <v>75.285486524849077</v>
      </c>
      <c r="AC272" s="42">
        <v>3.7495713999999999E-2</v>
      </c>
      <c r="AD272" s="6">
        <v>6.0600000000000001E-2</v>
      </c>
      <c r="AE272" s="42">
        <v>89.9452</v>
      </c>
      <c r="AF272" s="6">
        <v>4.5378999999999996</v>
      </c>
      <c r="AG272" s="42">
        <v>3.5638000000000001</v>
      </c>
      <c r="AH272" s="6">
        <v>0.2155</v>
      </c>
      <c r="AI272" s="42">
        <v>6.3701999999999995E-2</v>
      </c>
      <c r="AJ272" s="42">
        <v>98.71</v>
      </c>
      <c r="AK272" s="42">
        <v>816.96</v>
      </c>
      <c r="AL272" s="53">
        <v>32.959099999999999</v>
      </c>
      <c r="AM272" s="504" t="s">
        <v>154</v>
      </c>
      <c r="AN272" s="505"/>
      <c r="AO272" s="509">
        <v>-1.5</v>
      </c>
      <c r="AP272" s="510">
        <v>6.3780000000000001</v>
      </c>
      <c r="AQ272" s="504" t="s">
        <v>154</v>
      </c>
      <c r="AR272" s="526" t="s">
        <v>154</v>
      </c>
      <c r="AS272" s="512">
        <v>16.157566663573849</v>
      </c>
      <c r="AT272" s="502"/>
      <c r="AU272" s="512">
        <v>34.101811688242378</v>
      </c>
      <c r="AV272" s="502"/>
      <c r="AW272" s="574">
        <v>1.8291207729468597</v>
      </c>
      <c r="AX272" s="502"/>
      <c r="AY272" s="511"/>
      <c r="AZ272" s="513" t="s">
        <v>154</v>
      </c>
      <c r="BA272" s="515" t="s">
        <v>154</v>
      </c>
      <c r="BB272" s="513" t="s">
        <v>154</v>
      </c>
      <c r="BD272" s="512">
        <v>2215.5973619914744</v>
      </c>
      <c r="BE272" s="504" t="s">
        <v>154</v>
      </c>
      <c r="BF272" s="57"/>
      <c r="BG272" s="513">
        <v>2268.1895671059033</v>
      </c>
      <c r="BI272" s="514" t="s">
        <v>154</v>
      </c>
      <c r="BJ272" s="516">
        <v>-1.4916466598481941</v>
      </c>
      <c r="BK272" t="s">
        <v>154</v>
      </c>
    </row>
    <row r="273" spans="1:76" ht="15.75" customHeight="1">
      <c r="A273" s="51" t="s">
        <v>769</v>
      </c>
      <c r="B273" s="521">
        <v>12</v>
      </c>
      <c r="C273" s="507" t="s">
        <v>159</v>
      </c>
      <c r="D273" s="522" t="s">
        <v>176</v>
      </c>
      <c r="E273" s="523">
        <v>77</v>
      </c>
      <c r="F273" s="523">
        <v>18.099999999999739</v>
      </c>
      <c r="G273" s="523" t="s">
        <v>68</v>
      </c>
      <c r="H273" s="524">
        <v>77.301666666666662</v>
      </c>
      <c r="I273" s="523">
        <v>143</v>
      </c>
      <c r="J273" s="523">
        <v>18.419999999999277</v>
      </c>
      <c r="K273" s="523" t="s">
        <v>69</v>
      </c>
      <c r="L273" s="524">
        <v>143.30699999999999</v>
      </c>
      <c r="M273" s="524">
        <v>-143.30699999999999</v>
      </c>
      <c r="N273" s="501">
        <v>278</v>
      </c>
      <c r="Q273" s="6" t="s">
        <v>274</v>
      </c>
      <c r="R273" s="6">
        <v>18</v>
      </c>
      <c r="S273" s="42">
        <v>157.59899999999999</v>
      </c>
      <c r="T273" s="571">
        <v>-1.3706</v>
      </c>
      <c r="U273" s="571">
        <v>-1.3715999999999999</v>
      </c>
      <c r="V273" s="571">
        <v>26.226831000000001</v>
      </c>
      <c r="W273" s="571">
        <v>26.227023999999997</v>
      </c>
      <c r="X273" s="571">
        <v>32.645025213763468</v>
      </c>
      <c r="Y273" s="571">
        <v>32.646381975592583</v>
      </c>
      <c r="Z273" s="571">
        <v>1.9862</v>
      </c>
      <c r="AA273" s="42">
        <v>6.6754276143365328</v>
      </c>
      <c r="AB273" s="42">
        <v>79.041703140839232</v>
      </c>
      <c r="AC273" s="42">
        <v>3.9810183700000001E-2</v>
      </c>
      <c r="AD273" s="6">
        <v>6.5100000000000005E-2</v>
      </c>
      <c r="AE273" s="42">
        <v>89.933999999999997</v>
      </c>
      <c r="AF273" s="6">
        <v>4.5373000000000001</v>
      </c>
      <c r="AG273" s="42">
        <v>3.3866000000000001</v>
      </c>
      <c r="AH273" s="6">
        <v>0.2082</v>
      </c>
      <c r="AI273" s="42">
        <v>6.3701999999999995E-2</v>
      </c>
      <c r="AJ273" s="42">
        <v>98.7</v>
      </c>
      <c r="AK273" s="42">
        <v>807.04</v>
      </c>
      <c r="AL273" s="53">
        <v>32.700075457763674</v>
      </c>
      <c r="AM273" s="51">
        <v>6</v>
      </c>
      <c r="AN273" s="505"/>
      <c r="AO273" s="509">
        <v>-1.4</v>
      </c>
      <c r="AP273" s="510">
        <v>6.6079999999999997</v>
      </c>
      <c r="AQ273" s="504" t="s">
        <v>154</v>
      </c>
      <c r="AR273" s="526" t="s">
        <v>154</v>
      </c>
      <c r="AS273" s="512">
        <v>15.356622207291272</v>
      </c>
      <c r="AT273" s="502"/>
      <c r="AU273" s="512">
        <v>32.770367949620947</v>
      </c>
      <c r="AV273" s="502"/>
      <c r="AW273" s="574">
        <v>1.7992657004830916</v>
      </c>
      <c r="AX273" s="502"/>
      <c r="AY273" s="511"/>
      <c r="AZ273" s="513">
        <v>7.7957825493884603E-3</v>
      </c>
      <c r="BA273" s="515"/>
      <c r="BB273" s="513">
        <v>1.1911330043590665E-2</v>
      </c>
      <c r="BD273" s="512">
        <v>2197.1859952968289</v>
      </c>
      <c r="BE273" s="504" t="s">
        <v>154</v>
      </c>
      <c r="BF273" s="57"/>
      <c r="BG273" s="513">
        <v>2252.0703482889403</v>
      </c>
      <c r="BI273" s="514" t="s">
        <v>154</v>
      </c>
      <c r="BJ273" s="516">
        <v>-1.5134030105780847</v>
      </c>
      <c r="BK273" t="s">
        <v>154</v>
      </c>
    </row>
    <row r="274" spans="1:76" ht="15.75" customHeight="1">
      <c r="A274" s="51" t="s">
        <v>769</v>
      </c>
      <c r="B274" s="521">
        <v>12</v>
      </c>
      <c r="C274" s="507" t="s">
        <v>159</v>
      </c>
      <c r="D274" s="522" t="s">
        <v>176</v>
      </c>
      <c r="E274" s="523">
        <v>77</v>
      </c>
      <c r="F274" s="523">
        <v>18.099999999999739</v>
      </c>
      <c r="G274" s="523" t="s">
        <v>68</v>
      </c>
      <c r="H274" s="524">
        <v>77.301666666666662</v>
      </c>
      <c r="I274" s="523">
        <v>143</v>
      </c>
      <c r="J274" s="523">
        <v>18.419999999999277</v>
      </c>
      <c r="K274" s="523" t="s">
        <v>69</v>
      </c>
      <c r="L274" s="524">
        <v>143.30699999999999</v>
      </c>
      <c r="M274" s="524">
        <v>-143.30699999999999</v>
      </c>
      <c r="N274" s="501">
        <v>279</v>
      </c>
      <c r="Q274" s="6" t="s">
        <v>274</v>
      </c>
      <c r="R274" s="6">
        <v>19</v>
      </c>
      <c r="S274" s="42">
        <v>127.81699999999999</v>
      </c>
      <c r="T274" s="571">
        <v>-1.2316</v>
      </c>
      <c r="U274" s="571">
        <v>-1.2273000000000001</v>
      </c>
      <c r="V274" s="571">
        <v>26.106887</v>
      </c>
      <c r="W274" s="571">
        <v>26.107794999999999</v>
      </c>
      <c r="X274" s="571">
        <v>32.348076204692994</v>
      </c>
      <c r="Y274" s="571">
        <v>32.344669067577151</v>
      </c>
      <c r="Z274" s="571">
        <v>2.0387</v>
      </c>
      <c r="AA274" s="42">
        <v>6.8479108083684874</v>
      </c>
      <c r="AB274" s="42">
        <v>81.216395188998135</v>
      </c>
      <c r="AC274" s="42">
        <v>3.6917224899999997E-2</v>
      </c>
      <c r="AD274" s="6">
        <v>5.9499999999999997E-2</v>
      </c>
      <c r="AE274" s="42">
        <v>89.954599999999999</v>
      </c>
      <c r="AF274" s="6">
        <v>4.5384000000000002</v>
      </c>
      <c r="AG274" s="42">
        <v>3.5131000000000001</v>
      </c>
      <c r="AH274" s="6">
        <v>0.21340000000000001</v>
      </c>
      <c r="AI274" s="42">
        <v>6.3701999999999995E-2</v>
      </c>
      <c r="AJ274" s="42">
        <v>98.7</v>
      </c>
      <c r="AK274" s="42">
        <v>845.02</v>
      </c>
      <c r="AL274" s="53">
        <v>32.386499999999998</v>
      </c>
      <c r="AM274" s="504" t="s">
        <v>154</v>
      </c>
      <c r="AN274" s="505"/>
      <c r="AO274" s="509">
        <v>-1.2</v>
      </c>
      <c r="AP274" s="510">
        <v>6.83</v>
      </c>
      <c r="AQ274" s="504" t="s">
        <v>154</v>
      </c>
      <c r="AR274" s="526" t="s">
        <v>154</v>
      </c>
      <c r="AS274" s="512">
        <v>13.23626726221285</v>
      </c>
      <c r="AT274" s="502"/>
      <c r="AU274" s="512">
        <v>27.741078588109726</v>
      </c>
      <c r="AV274" s="502"/>
      <c r="AW274" s="574">
        <v>1.6748695652173911</v>
      </c>
      <c r="AX274" s="502"/>
      <c r="AY274" s="511"/>
      <c r="AZ274" s="513">
        <v>9.9708794452611389E-3</v>
      </c>
      <c r="BA274" s="515">
        <v>6</v>
      </c>
      <c r="BB274" s="513">
        <v>1.276782674381774E-2</v>
      </c>
      <c r="BD274" s="512">
        <v>2175.2761346041234</v>
      </c>
      <c r="BE274" s="504" t="s">
        <v>154</v>
      </c>
      <c r="BF274" s="57"/>
      <c r="BG274" s="513">
        <v>2236.4802211335395</v>
      </c>
      <c r="BI274" s="514" t="s">
        <v>154</v>
      </c>
      <c r="BJ274" s="516">
        <v>-1.5737264516347405</v>
      </c>
      <c r="BK274" t="s">
        <v>154</v>
      </c>
    </row>
    <row r="275" spans="1:76" ht="15.75" customHeight="1">
      <c r="A275" s="51" t="s">
        <v>769</v>
      </c>
      <c r="B275" s="521">
        <v>12</v>
      </c>
      <c r="C275" s="507" t="s">
        <v>159</v>
      </c>
      <c r="D275" s="522" t="s">
        <v>176</v>
      </c>
      <c r="E275" s="523">
        <v>77</v>
      </c>
      <c r="F275" s="523">
        <v>18.099999999999739</v>
      </c>
      <c r="G275" s="523" t="s">
        <v>68</v>
      </c>
      <c r="H275" s="524">
        <v>77.301666666666662</v>
      </c>
      <c r="I275" s="523">
        <v>143</v>
      </c>
      <c r="J275" s="523">
        <v>18.419999999999277</v>
      </c>
      <c r="K275" s="523" t="s">
        <v>69</v>
      </c>
      <c r="L275" s="524">
        <v>143.30699999999999</v>
      </c>
      <c r="M275" s="524">
        <v>-143.30699999999999</v>
      </c>
      <c r="N275" s="501">
        <v>280</v>
      </c>
      <c r="Q275" s="6" t="s">
        <v>274</v>
      </c>
      <c r="R275" s="6">
        <v>20</v>
      </c>
      <c r="S275" s="42">
        <v>95.731999999999999</v>
      </c>
      <c r="T275" s="571">
        <v>-0.71519999999999995</v>
      </c>
      <c r="U275" s="571">
        <v>-0.70650000000000002</v>
      </c>
      <c r="V275" s="571">
        <v>26.169163000000001</v>
      </c>
      <c r="W275" s="571">
        <v>26.172172999999997</v>
      </c>
      <c r="X275" s="571">
        <v>31.899690932022644</v>
      </c>
      <c r="Y275" s="571">
        <v>31.894540468138619</v>
      </c>
      <c r="Z275" s="571">
        <v>2.1696</v>
      </c>
      <c r="AA275" s="42">
        <v>7.2809724212713496</v>
      </c>
      <c r="AB275" s="42">
        <v>87.27642034897444</v>
      </c>
      <c r="AC275" s="42">
        <v>4.7089804299999996E-2</v>
      </c>
      <c r="AD275" s="6">
        <v>7.9299999999999995E-2</v>
      </c>
      <c r="AE275" s="42">
        <v>89.975300000000004</v>
      </c>
      <c r="AF275" s="6">
        <v>4.5393999999999997</v>
      </c>
      <c r="AG275" s="42">
        <v>3.5546000000000002</v>
      </c>
      <c r="AH275" s="6">
        <v>0.21510000000000001</v>
      </c>
      <c r="AI275" s="42">
        <v>0.37236999999999998</v>
      </c>
      <c r="AJ275" s="42">
        <v>98.51</v>
      </c>
      <c r="AK275" s="42">
        <v>886.36</v>
      </c>
      <c r="AL275" s="53">
        <v>31.907800000000002</v>
      </c>
      <c r="AM275" s="504" t="s">
        <v>154</v>
      </c>
      <c r="AN275" s="505"/>
      <c r="AO275" s="509">
        <v>-0.7</v>
      </c>
      <c r="AP275" s="510">
        <v>7.3010000000000002</v>
      </c>
      <c r="AQ275" s="504" t="s">
        <v>154</v>
      </c>
      <c r="AR275" s="526" t="s">
        <v>154</v>
      </c>
      <c r="AS275" s="512">
        <v>8.4023706529311113</v>
      </c>
      <c r="AT275" s="502"/>
      <c r="AU275" s="512">
        <v>17.030104579745423</v>
      </c>
      <c r="AV275" s="502"/>
      <c r="AW275" s="574">
        <v>1.3375072463768114</v>
      </c>
      <c r="AX275" s="502"/>
      <c r="AY275" s="511"/>
      <c r="AZ275" s="513">
        <v>3.554596637397215E-2</v>
      </c>
      <c r="BA275" s="515"/>
      <c r="BB275" s="513">
        <v>2.6288273331630894E-2</v>
      </c>
      <c r="BD275" s="512">
        <v>2119.4517827658105</v>
      </c>
      <c r="BE275" s="504" t="s">
        <v>154</v>
      </c>
      <c r="BF275" s="57"/>
      <c r="BG275" s="513">
        <v>2211.0424856026661</v>
      </c>
      <c r="BI275" s="514" t="s">
        <v>154</v>
      </c>
      <c r="BJ275" s="516">
        <v>-1.7715084575005782</v>
      </c>
      <c r="BK275" t="s">
        <v>154</v>
      </c>
    </row>
    <row r="276" spans="1:76" ht="15.75" customHeight="1">
      <c r="A276" s="51" t="s">
        <v>769</v>
      </c>
      <c r="B276" s="521">
        <v>12</v>
      </c>
      <c r="C276" s="507" t="s">
        <v>159</v>
      </c>
      <c r="D276" s="522" t="s">
        <v>176</v>
      </c>
      <c r="E276" s="523">
        <v>77</v>
      </c>
      <c r="F276" s="523">
        <v>18.099999999999739</v>
      </c>
      <c r="G276" s="523" t="s">
        <v>68</v>
      </c>
      <c r="H276" s="524">
        <v>77.301666666666662</v>
      </c>
      <c r="I276" s="523">
        <v>143</v>
      </c>
      <c r="J276" s="523">
        <v>18.419999999999277</v>
      </c>
      <c r="K276" s="523" t="s">
        <v>69</v>
      </c>
      <c r="L276" s="524">
        <v>143.30699999999999</v>
      </c>
      <c r="M276" s="524">
        <v>-143.30699999999999</v>
      </c>
      <c r="N276" s="501">
        <v>281</v>
      </c>
      <c r="Q276" s="6" t="s">
        <v>274</v>
      </c>
      <c r="R276" s="6">
        <v>21</v>
      </c>
      <c r="S276" s="42">
        <v>59.31</v>
      </c>
      <c r="T276" s="571">
        <v>0.77290000000000003</v>
      </c>
      <c r="U276" s="571">
        <v>0.73040000000000005</v>
      </c>
      <c r="V276" s="571">
        <v>26.361663</v>
      </c>
      <c r="W276" s="571">
        <v>26.303951999999999</v>
      </c>
      <c r="X276" s="571">
        <v>30.651513926934818</v>
      </c>
      <c r="Y276" s="571">
        <v>30.619679581080121</v>
      </c>
      <c r="Z276" s="571">
        <v>2.4319000000000002</v>
      </c>
      <c r="AA276" s="42">
        <v>8.0806925033361487</v>
      </c>
      <c r="AB276" s="42">
        <v>99.852226651277903</v>
      </c>
      <c r="AC276" s="42">
        <v>0.24306723099999997</v>
      </c>
      <c r="AD276" s="6">
        <v>0.46110000000000001</v>
      </c>
      <c r="AE276" s="42">
        <v>89.295900000000003</v>
      </c>
      <c r="AF276" s="6">
        <v>4.5053999999999998</v>
      </c>
      <c r="AG276" s="42">
        <v>2.9540000000000002</v>
      </c>
      <c r="AH276" s="6">
        <v>0.19059999999999999</v>
      </c>
      <c r="AI276" s="42">
        <v>4.3663999999999996</v>
      </c>
      <c r="AJ276" s="42">
        <v>98.71</v>
      </c>
      <c r="AK276" s="42">
        <v>896.42</v>
      </c>
      <c r="AL276" s="53">
        <v>30.654</v>
      </c>
      <c r="AM276" s="504" t="s">
        <v>154</v>
      </c>
      <c r="AN276" s="505"/>
      <c r="AO276" s="509">
        <v>-0.6</v>
      </c>
      <c r="AP276" s="510">
        <v>8.3149999999999995</v>
      </c>
      <c r="AQ276" s="504" t="s">
        <v>154</v>
      </c>
      <c r="AR276" s="526" t="s">
        <v>154</v>
      </c>
      <c r="AS276" s="512">
        <v>0.17680154814807486</v>
      </c>
      <c r="AT276" s="502"/>
      <c r="AU276" s="512">
        <v>5.1681485107255725</v>
      </c>
      <c r="AV276" s="502"/>
      <c r="AW276" s="574">
        <v>0.75234782608695638</v>
      </c>
      <c r="AX276" s="502"/>
      <c r="AY276" s="511"/>
      <c r="AZ276" s="513">
        <v>0.22353355903971028</v>
      </c>
      <c r="BA276" s="515">
        <v>6</v>
      </c>
      <c r="BB276" s="513">
        <v>0.43863189635814881</v>
      </c>
      <c r="BD276" s="512">
        <v>2034.4238706162139</v>
      </c>
      <c r="BE276" s="504">
        <v>6</v>
      </c>
      <c r="BF276" s="57"/>
      <c r="BG276" s="513">
        <v>2162.0764778719313</v>
      </c>
      <c r="BH276" s="502">
        <v>6</v>
      </c>
      <c r="BI276" s="514" t="s">
        <v>154</v>
      </c>
      <c r="BJ276" s="516">
        <v>-2.5567034451825021</v>
      </c>
      <c r="BK276" t="s">
        <v>154</v>
      </c>
    </row>
    <row r="277" spans="1:76" ht="15.75" customHeight="1">
      <c r="A277" s="51" t="s">
        <v>769</v>
      </c>
      <c r="B277" s="521">
        <v>12</v>
      </c>
      <c r="C277" s="507" t="s">
        <v>159</v>
      </c>
      <c r="D277" s="522" t="s">
        <v>176</v>
      </c>
      <c r="E277" s="523">
        <v>77</v>
      </c>
      <c r="F277" s="523">
        <v>18.099999999999739</v>
      </c>
      <c r="G277" s="523" t="s">
        <v>68</v>
      </c>
      <c r="H277" s="524">
        <v>77.301666666666662</v>
      </c>
      <c r="I277" s="523">
        <v>143</v>
      </c>
      <c r="J277" s="523">
        <v>18.419999999999277</v>
      </c>
      <c r="K277" s="523" t="s">
        <v>69</v>
      </c>
      <c r="L277" s="524">
        <v>143.30699999999999</v>
      </c>
      <c r="M277" s="524">
        <v>-143.30699999999999</v>
      </c>
      <c r="N277" s="501">
        <v>282</v>
      </c>
      <c r="Q277" s="6" t="s">
        <v>274</v>
      </c>
      <c r="R277" s="6">
        <v>22</v>
      </c>
      <c r="S277" s="42">
        <v>40.851999999999997</v>
      </c>
      <c r="T277" s="571">
        <v>-0.53129999999999999</v>
      </c>
      <c r="U277" s="571">
        <v>-0.497</v>
      </c>
      <c r="V277" s="571">
        <v>24.366923</v>
      </c>
      <c r="W277" s="571">
        <v>24.411667999999999</v>
      </c>
      <c r="X277" s="571">
        <v>29.345879542327754</v>
      </c>
      <c r="Y277" s="571">
        <v>29.371719462404304</v>
      </c>
      <c r="Z277" s="571">
        <v>2.532</v>
      </c>
      <c r="AA277" s="42">
        <v>8.8295383920573709</v>
      </c>
      <c r="AB277" s="42">
        <v>104.46232502759516</v>
      </c>
      <c r="AC277" s="42">
        <v>0.124756714</v>
      </c>
      <c r="AD277" s="6">
        <v>0.2306</v>
      </c>
      <c r="AE277" s="42">
        <v>89.755700000000004</v>
      </c>
      <c r="AF277" s="6">
        <v>4.5284000000000004</v>
      </c>
      <c r="AG277" s="42">
        <v>2.4683999999999999</v>
      </c>
      <c r="AH277" s="6">
        <v>0.17069999999999999</v>
      </c>
      <c r="AI277" s="42">
        <v>14.691000000000001</v>
      </c>
      <c r="AJ277" s="42">
        <v>98.71</v>
      </c>
      <c r="AK277" s="42">
        <v>906.19</v>
      </c>
      <c r="AL277" s="53">
        <v>29.4012119430542</v>
      </c>
      <c r="AM277" s="51">
        <v>6</v>
      </c>
      <c r="AN277" s="505"/>
      <c r="AO277" s="509">
        <v>-0.4</v>
      </c>
      <c r="AP277" s="510">
        <v>8.9250000000000007</v>
      </c>
      <c r="AQ277" s="504" t="s">
        <v>154</v>
      </c>
      <c r="AR277" s="526" t="s">
        <v>154</v>
      </c>
      <c r="AS277" s="512">
        <v>0</v>
      </c>
      <c r="AT277" s="502"/>
      <c r="AU277" s="512">
        <v>3.3595859558037766</v>
      </c>
      <c r="AV277" s="502"/>
      <c r="AW277" s="574">
        <v>0.62198067632850229</v>
      </c>
      <c r="AX277" s="502"/>
      <c r="AY277" s="511"/>
      <c r="AZ277" s="513">
        <v>0.11150411063228689</v>
      </c>
      <c r="BA277" s="515"/>
      <c r="BB277" s="513">
        <v>0.13489463202174154</v>
      </c>
      <c r="BD277" s="512">
        <v>1998.2010488184969</v>
      </c>
      <c r="BE277" s="504" t="s">
        <v>154</v>
      </c>
      <c r="BF277" s="57"/>
      <c r="BG277" s="513">
        <v>2101.9875641466929</v>
      </c>
      <c r="BI277" s="514" t="s">
        <v>154</v>
      </c>
      <c r="BJ277" s="516">
        <v>-3.2469637302181207</v>
      </c>
      <c r="BK277" t="s">
        <v>154</v>
      </c>
    </row>
    <row r="278" spans="1:76" ht="15.75" customHeight="1">
      <c r="A278" s="51" t="s">
        <v>769</v>
      </c>
      <c r="B278" s="521">
        <v>12</v>
      </c>
      <c r="C278" s="507" t="s">
        <v>159</v>
      </c>
      <c r="D278" s="522" t="s">
        <v>176</v>
      </c>
      <c r="E278" s="523">
        <v>77</v>
      </c>
      <c r="F278" s="523">
        <v>18.099999999999739</v>
      </c>
      <c r="G278" s="523" t="s">
        <v>68</v>
      </c>
      <c r="H278" s="524">
        <v>77.301666666666662</v>
      </c>
      <c r="I278" s="523">
        <v>143</v>
      </c>
      <c r="J278" s="523">
        <v>18.419999999999277</v>
      </c>
      <c r="K278" s="523" t="s">
        <v>69</v>
      </c>
      <c r="L278" s="524">
        <v>143.30699999999999</v>
      </c>
      <c r="M278" s="524">
        <v>-143.30699999999999</v>
      </c>
      <c r="N278" s="501">
        <v>283</v>
      </c>
      <c r="Q278" s="6" t="s">
        <v>274</v>
      </c>
      <c r="R278" s="6">
        <v>23</v>
      </c>
      <c r="S278" s="42">
        <v>21.968</v>
      </c>
      <c r="T278" s="571">
        <v>-1.2825</v>
      </c>
      <c r="U278" s="571">
        <v>-1.2925</v>
      </c>
      <c r="V278" s="571">
        <v>21.630437000000001</v>
      </c>
      <c r="W278" s="571">
        <v>21.612271999999997</v>
      </c>
      <c r="X278" s="571">
        <v>26.419010574293225</v>
      </c>
      <c r="Y278" s="571">
        <v>26.403612776448597</v>
      </c>
      <c r="Z278" s="571">
        <v>2.4531000000000001</v>
      </c>
      <c r="AA278" s="42">
        <v>8.8676735454618605</v>
      </c>
      <c r="AB278" s="42">
        <v>100.70345360369683</v>
      </c>
      <c r="AC278" s="42">
        <v>5.2778708200000003E-2</v>
      </c>
      <c r="AD278" s="6">
        <v>9.0399999999999994E-2</v>
      </c>
      <c r="AE278" s="42">
        <v>89.620499999999993</v>
      </c>
      <c r="AF278" s="6">
        <v>4.5217000000000001</v>
      </c>
      <c r="AG278" s="42">
        <v>2.1141000000000001</v>
      </c>
      <c r="AH278" s="6">
        <v>0.15629999999999999</v>
      </c>
      <c r="AI278" s="42">
        <v>39.112000000000002</v>
      </c>
      <c r="AJ278" s="42">
        <v>98.71</v>
      </c>
      <c r="AK278" s="42">
        <v>944.63</v>
      </c>
      <c r="AL278" s="53">
        <v>26.6174</v>
      </c>
      <c r="AM278" s="504" t="s">
        <v>154</v>
      </c>
      <c r="AN278" s="505"/>
      <c r="AO278" s="509">
        <v>-0.8</v>
      </c>
      <c r="AP278" s="510">
        <v>8.8520000000000003</v>
      </c>
      <c r="AQ278" s="504" t="s">
        <v>154</v>
      </c>
      <c r="AR278" s="526" t="s">
        <v>154</v>
      </c>
      <c r="AS278" s="512">
        <v>0</v>
      </c>
      <c r="AT278" s="502"/>
      <c r="AU278" s="512">
        <v>2.704809294042493</v>
      </c>
      <c r="AV278" s="502"/>
      <c r="AW278" s="574">
        <v>0.51151690821256035</v>
      </c>
      <c r="AX278" s="502"/>
      <c r="AY278" s="511"/>
      <c r="AZ278" s="513">
        <v>6.8254031356733164E-2</v>
      </c>
      <c r="BA278" s="515"/>
      <c r="BB278" s="513">
        <v>4.0865411818622299E-2</v>
      </c>
      <c r="BD278" s="512">
        <v>1869.4597245689276</v>
      </c>
      <c r="BE278" s="504">
        <v>6</v>
      </c>
      <c r="BF278" s="57"/>
      <c r="BG278" s="513">
        <v>1936.8440494726012</v>
      </c>
      <c r="BH278" s="502">
        <v>36</v>
      </c>
      <c r="BI278" s="514" t="s">
        <v>1272</v>
      </c>
      <c r="BJ278" s="516">
        <v>-3.7888868035301142</v>
      </c>
      <c r="BK278" t="s">
        <v>154</v>
      </c>
    </row>
    <row r="279" spans="1:76" ht="15.75" customHeight="1">
      <c r="A279" s="51" t="s">
        <v>769</v>
      </c>
      <c r="B279" s="521">
        <v>12</v>
      </c>
      <c r="C279" s="507" t="s">
        <v>159</v>
      </c>
      <c r="D279" s="522" t="s">
        <v>176</v>
      </c>
      <c r="E279" s="523">
        <v>77</v>
      </c>
      <c r="F279" s="523">
        <v>18.099999999999739</v>
      </c>
      <c r="G279" s="523" t="s">
        <v>68</v>
      </c>
      <c r="H279" s="524">
        <v>77.301666666666662</v>
      </c>
      <c r="I279" s="523">
        <v>143</v>
      </c>
      <c r="J279" s="523">
        <v>18.419999999999277</v>
      </c>
      <c r="K279" s="523" t="s">
        <v>69</v>
      </c>
      <c r="L279" s="524">
        <v>143.30699999999999</v>
      </c>
      <c r="M279" s="524">
        <v>-143.30699999999999</v>
      </c>
      <c r="N279" s="501">
        <v>284</v>
      </c>
      <c r="P279" s="517"/>
      <c r="Q279" s="6" t="s">
        <v>275</v>
      </c>
      <c r="R279" s="6">
        <v>24</v>
      </c>
      <c r="S279" s="42">
        <v>5.9429999999999996</v>
      </c>
      <c r="T279" s="571">
        <v>-1.3413999999999999</v>
      </c>
      <c r="U279" s="571">
        <v>-1.3431999999999999</v>
      </c>
      <c r="V279" s="571">
        <v>21.507864000000001</v>
      </c>
      <c r="W279" s="571">
        <v>21.504643999999999</v>
      </c>
      <c r="X279" s="571">
        <v>26.315517998730428</v>
      </c>
      <c r="Y279" s="571">
        <v>26.312802654424292</v>
      </c>
      <c r="Z279" s="571">
        <v>2.4011999999999998</v>
      </c>
      <c r="AA279" s="42">
        <v>8.7794303622374308</v>
      </c>
      <c r="AB279" s="42">
        <v>99.468091756310471</v>
      </c>
      <c r="AC279" s="42">
        <v>4.0725910900000002E-2</v>
      </c>
      <c r="AD279" s="6">
        <v>6.6900000000000001E-2</v>
      </c>
      <c r="AE279" s="42">
        <v>89.628</v>
      </c>
      <c r="AF279" s="6">
        <v>4.5220000000000002</v>
      </c>
      <c r="AG279" s="42">
        <v>2.0541999999999998</v>
      </c>
      <c r="AH279" s="6">
        <v>0.15379999999999999</v>
      </c>
      <c r="AI279" s="42">
        <v>160.96</v>
      </c>
      <c r="AJ279" s="42">
        <v>11.06</v>
      </c>
      <c r="AK279" s="42">
        <v>959.73</v>
      </c>
      <c r="AL279" s="53">
        <v>26.314299999999999</v>
      </c>
      <c r="AM279" s="504" t="s">
        <v>154</v>
      </c>
      <c r="AN279" s="505"/>
      <c r="AO279" s="509">
        <v>-1.5</v>
      </c>
      <c r="AP279" s="510">
        <v>8.7840000000000007</v>
      </c>
      <c r="AQ279" s="504" t="s">
        <v>154</v>
      </c>
      <c r="AR279" s="526" t="s">
        <v>154</v>
      </c>
      <c r="AS279" s="512">
        <v>0</v>
      </c>
      <c r="AT279" s="502"/>
      <c r="AU279" s="512">
        <v>2.6507997530198071</v>
      </c>
      <c r="AV279" s="502"/>
      <c r="AW279" s="574">
        <v>0.50156521739130433</v>
      </c>
      <c r="AX279" s="502"/>
      <c r="AY279" s="511"/>
      <c r="AZ279" s="513">
        <v>6.2400081577534509E-2</v>
      </c>
      <c r="BA279" s="515">
        <v>6</v>
      </c>
      <c r="BB279" s="513">
        <v>3.6840145723224499E-2</v>
      </c>
      <c r="BD279" s="512">
        <v>1832.4193562224857</v>
      </c>
      <c r="BE279" s="504" t="s">
        <v>154</v>
      </c>
      <c r="BF279" s="57"/>
      <c r="BG279" s="513">
        <v>1898.2815791191813</v>
      </c>
      <c r="BI279" s="514" t="s">
        <v>154</v>
      </c>
      <c r="BJ279" s="516">
        <v>-3.7344968698043832</v>
      </c>
      <c r="BK279" t="s">
        <v>154</v>
      </c>
    </row>
    <row r="280" spans="1:76" ht="15.75" customHeight="1">
      <c r="A280" s="51" t="s">
        <v>769</v>
      </c>
      <c r="B280" s="521">
        <v>13</v>
      </c>
      <c r="C280" s="507" t="s">
        <v>158</v>
      </c>
      <c r="D280" s="522" t="s">
        <v>177</v>
      </c>
      <c r="E280" s="523">
        <v>78</v>
      </c>
      <c r="F280" s="523">
        <v>0.22999999999996135</v>
      </c>
      <c r="G280" s="523" t="s">
        <v>68</v>
      </c>
      <c r="H280" s="524">
        <v>78.003833333333333</v>
      </c>
      <c r="I280" s="523">
        <v>140</v>
      </c>
      <c r="J280" s="523">
        <v>0.44999999999959073</v>
      </c>
      <c r="K280" s="523" t="s">
        <v>69</v>
      </c>
      <c r="L280" s="524">
        <v>140.00749999999999</v>
      </c>
      <c r="M280" s="524">
        <v>-140.00749999999999</v>
      </c>
      <c r="N280" s="501">
        <v>285</v>
      </c>
      <c r="Q280" s="6" t="s">
        <v>274</v>
      </c>
      <c r="R280" s="6">
        <v>1</v>
      </c>
      <c r="S280" s="42">
        <v>3815.5160000000001</v>
      </c>
      <c r="T280" s="571">
        <v>-0.25459999999999999</v>
      </c>
      <c r="U280" s="571">
        <v>-0.25359999999999999</v>
      </c>
      <c r="V280" s="571">
        <v>30.345072000000002</v>
      </c>
      <c r="W280" s="571">
        <v>30.345185999999998</v>
      </c>
      <c r="X280" s="571">
        <v>34.95634435166761</v>
      </c>
      <c r="Y280" s="571">
        <v>34.955390339275169</v>
      </c>
      <c r="Z280" s="571">
        <v>1.4065000000000001</v>
      </c>
      <c r="AA280" s="42">
        <v>6.5403111725843486</v>
      </c>
      <c r="AB280" s="42">
        <v>81.084274541498544</v>
      </c>
      <c r="AC280" s="42">
        <v>2.7660885999999999E-2</v>
      </c>
      <c r="AD280" s="6">
        <v>4.1399999999999999E-2</v>
      </c>
      <c r="AE280" s="42">
        <v>90.147400000000005</v>
      </c>
      <c r="AF280" s="6">
        <v>4.5464000000000002</v>
      </c>
      <c r="AG280" s="42">
        <v>2.5327999999999999</v>
      </c>
      <c r="AH280" s="6">
        <v>0.1734</v>
      </c>
      <c r="AI280" s="42">
        <v>6.3701999999999995E-2</v>
      </c>
      <c r="AJ280" s="42">
        <v>11.14</v>
      </c>
      <c r="AK280" s="42">
        <v>9.9145000000000003</v>
      </c>
      <c r="AL280" s="53">
        <v>34.955100000000002</v>
      </c>
      <c r="AM280" s="504" t="s">
        <v>154</v>
      </c>
      <c r="AN280" s="505"/>
      <c r="AO280" s="509">
        <v>-0.9</v>
      </c>
      <c r="AP280" s="510">
        <v>6.5314999999999994</v>
      </c>
      <c r="AQ280" s="504">
        <v>6</v>
      </c>
      <c r="AR280" s="526" t="s">
        <v>154</v>
      </c>
      <c r="AS280" s="512">
        <v>15.090766251409221</v>
      </c>
      <c r="AT280" s="502"/>
      <c r="AU280" s="512">
        <v>13.880049267144614</v>
      </c>
      <c r="AV280" s="502"/>
      <c r="AW280" s="574">
        <v>1.0165900277008311</v>
      </c>
      <c r="AX280" s="502"/>
      <c r="AY280" s="511"/>
      <c r="AZ280" s="513" t="s">
        <v>154</v>
      </c>
      <c r="BA280" s="515" t="s">
        <v>154</v>
      </c>
      <c r="BB280" s="513" t="s">
        <v>154</v>
      </c>
      <c r="BD280" s="512">
        <v>2153.0608929097866</v>
      </c>
      <c r="BE280" s="504" t="s">
        <v>154</v>
      </c>
      <c r="BF280" s="57"/>
      <c r="BG280" s="513">
        <v>2300.3418666758289</v>
      </c>
      <c r="BI280" s="514" t="s">
        <v>154</v>
      </c>
    </row>
    <row r="281" spans="1:76" ht="15.75" customHeight="1">
      <c r="A281" s="51" t="s">
        <v>769</v>
      </c>
      <c r="B281" s="521">
        <v>13</v>
      </c>
      <c r="C281" s="507" t="s">
        <v>158</v>
      </c>
      <c r="D281" s="522" t="s">
        <v>177</v>
      </c>
      <c r="E281" s="523">
        <v>78</v>
      </c>
      <c r="F281" s="523">
        <v>0.22999999999996135</v>
      </c>
      <c r="G281" s="523" t="s">
        <v>68</v>
      </c>
      <c r="H281" s="524">
        <v>78.003833333333333</v>
      </c>
      <c r="I281" s="523">
        <v>140</v>
      </c>
      <c r="J281" s="523">
        <v>0.44999999999959073</v>
      </c>
      <c r="K281" s="523" t="s">
        <v>69</v>
      </c>
      <c r="L281" s="524">
        <v>140.00749999999999</v>
      </c>
      <c r="M281" s="524">
        <v>-140.00749999999999</v>
      </c>
      <c r="N281" s="501">
        <v>286</v>
      </c>
      <c r="Q281" s="6" t="s">
        <v>274</v>
      </c>
      <c r="R281" s="6">
        <v>2</v>
      </c>
      <c r="S281" s="42">
        <v>2545.0030000000002</v>
      </c>
      <c r="T281" s="571">
        <v>-0.37809999999999999</v>
      </c>
      <c r="U281" s="571">
        <v>-0.37719999999999998</v>
      </c>
      <c r="V281" s="571">
        <v>29.765314</v>
      </c>
      <c r="W281" s="571">
        <v>29.765573999999997</v>
      </c>
      <c r="X281" s="571">
        <v>34.952995657753192</v>
      </c>
      <c r="Y281" s="571">
        <v>34.952330139071805</v>
      </c>
      <c r="Z281" s="571">
        <v>1.5824</v>
      </c>
      <c r="AA281" s="42">
        <v>6.5905648161657941</v>
      </c>
      <c r="AB281" s="42">
        <v>81.441119654693878</v>
      </c>
      <c r="AC281" s="42">
        <v>2.8142874699999997E-2</v>
      </c>
      <c r="AD281" s="6">
        <v>4.24E-2</v>
      </c>
      <c r="AE281" s="42">
        <v>90.211300000000008</v>
      </c>
      <c r="AF281" s="6">
        <v>4.5496999999999996</v>
      </c>
      <c r="AG281" s="42">
        <v>2.5421</v>
      </c>
      <c r="AH281" s="6">
        <v>0.17380000000000001</v>
      </c>
      <c r="AI281" s="42">
        <v>6.3701999999999995E-2</v>
      </c>
      <c r="AJ281" s="42">
        <v>98.68</v>
      </c>
      <c r="AK281" s="42">
        <v>9.9145000000000003</v>
      </c>
      <c r="AL281" s="53">
        <v>34.952300000000001</v>
      </c>
      <c r="AM281" s="504" t="s">
        <v>154</v>
      </c>
      <c r="AN281" s="505"/>
      <c r="AO281" s="509">
        <v>-1</v>
      </c>
      <c r="AP281" s="510">
        <v>6.5919999999999996</v>
      </c>
      <c r="AQ281" s="504" t="s">
        <v>154</v>
      </c>
      <c r="AR281" s="526" t="s">
        <v>154</v>
      </c>
      <c r="AS281" s="512">
        <v>15.045266005250364</v>
      </c>
      <c r="AT281" s="502"/>
      <c r="AU281" s="512">
        <v>13.065884352100706</v>
      </c>
      <c r="AV281" s="502"/>
      <c r="AW281" s="574">
        <v>1.0145927977839335</v>
      </c>
      <c r="AX281" s="502"/>
      <c r="AY281" s="511"/>
      <c r="AZ281" s="513" t="s">
        <v>154</v>
      </c>
      <c r="BA281" s="515" t="s">
        <v>154</v>
      </c>
      <c r="BB281" s="513" t="s">
        <v>154</v>
      </c>
      <c r="BD281" s="512">
        <v>2150.8483900879346</v>
      </c>
      <c r="BE281" s="504">
        <v>6</v>
      </c>
      <c r="BF281" s="57"/>
      <c r="BG281" s="513">
        <v>2300.6859312655101</v>
      </c>
      <c r="BH281" s="502">
        <v>6</v>
      </c>
      <c r="BI281" s="514" t="s">
        <v>154</v>
      </c>
      <c r="BX281" s="503"/>
    </row>
    <row r="282" spans="1:76" ht="15.75" customHeight="1">
      <c r="A282" s="51" t="s">
        <v>769</v>
      </c>
      <c r="B282" s="521">
        <v>13</v>
      </c>
      <c r="C282" s="507" t="s">
        <v>158</v>
      </c>
      <c r="D282" s="522" t="s">
        <v>177</v>
      </c>
      <c r="E282" s="523">
        <v>78</v>
      </c>
      <c r="F282" s="523">
        <v>0.22999999999996135</v>
      </c>
      <c r="G282" s="523" t="s">
        <v>68</v>
      </c>
      <c r="H282" s="524">
        <v>78.003833333333333</v>
      </c>
      <c r="I282" s="523">
        <v>140</v>
      </c>
      <c r="J282" s="523">
        <v>0.44999999999959073</v>
      </c>
      <c r="K282" s="523" t="s">
        <v>69</v>
      </c>
      <c r="L282" s="524">
        <v>140.00749999999999</v>
      </c>
      <c r="M282" s="524">
        <v>-140.00749999999999</v>
      </c>
      <c r="N282" s="501">
        <v>287</v>
      </c>
      <c r="Q282" s="6" t="s">
        <v>274</v>
      </c>
      <c r="R282" s="6">
        <v>3</v>
      </c>
      <c r="S282" s="42">
        <v>2034.7159999999999</v>
      </c>
      <c r="T282" s="571">
        <v>-0.40529999999999999</v>
      </c>
      <c r="U282" s="571">
        <v>-0.40439999999999998</v>
      </c>
      <c r="V282" s="571">
        <v>29.531216000000001</v>
      </c>
      <c r="W282" s="571">
        <v>29.531376999999999</v>
      </c>
      <c r="X282" s="571">
        <v>34.942134792603248</v>
      </c>
      <c r="Y282" s="571">
        <v>34.941335356644423</v>
      </c>
      <c r="Z282" s="571">
        <v>1.6775</v>
      </c>
      <c r="AA282" s="42">
        <v>6.6857345613700989</v>
      </c>
      <c r="AB282" s="42">
        <v>82.551835753793227</v>
      </c>
      <c r="AC282" s="42">
        <v>2.8094624499999998E-2</v>
      </c>
      <c r="AD282" s="6">
        <v>4.2200000000000001E-2</v>
      </c>
      <c r="AE282" s="42">
        <v>90.226300000000009</v>
      </c>
      <c r="AF282" s="6">
        <v>4.5503999999999998</v>
      </c>
      <c r="AG282" s="42">
        <v>2.6871</v>
      </c>
      <c r="AH282" s="6">
        <v>0.1797</v>
      </c>
      <c r="AI282" s="42">
        <v>6.3701999999999995E-2</v>
      </c>
      <c r="AJ282" s="42">
        <v>98.69</v>
      </c>
      <c r="AK282" s="42">
        <v>9.9145000000000003</v>
      </c>
      <c r="AL282" s="53">
        <v>34.942100000000003</v>
      </c>
      <c r="AM282" s="504" t="s">
        <v>154</v>
      </c>
      <c r="AN282" s="505"/>
      <c r="AO282" s="509">
        <v>-0.9</v>
      </c>
      <c r="AP282" s="510">
        <v>6.7009999999999996</v>
      </c>
      <c r="AQ282" s="504" t="s">
        <v>154</v>
      </c>
      <c r="AR282" s="526" t="s">
        <v>154</v>
      </c>
      <c r="AS282" s="512">
        <v>14.662756675523486</v>
      </c>
      <c r="AT282" s="502"/>
      <c r="AU282" s="512">
        <v>11.527852116932975</v>
      </c>
      <c r="AV282" s="502"/>
      <c r="AW282" s="574">
        <v>0.98862880886426596</v>
      </c>
      <c r="AX282" s="502"/>
      <c r="AY282" s="511"/>
      <c r="AZ282" s="513" t="s">
        <v>154</v>
      </c>
      <c r="BA282" s="515" t="s">
        <v>154</v>
      </c>
      <c r="BB282" s="513" t="s">
        <v>154</v>
      </c>
      <c r="BD282" s="512">
        <v>2143.3291938133566</v>
      </c>
      <c r="BE282" s="504" t="s">
        <v>154</v>
      </c>
      <c r="BF282" s="57"/>
      <c r="BG282" s="513">
        <v>2297.8091455384338</v>
      </c>
      <c r="BI282" s="514" t="s">
        <v>154</v>
      </c>
    </row>
    <row r="283" spans="1:76" ht="15.75" customHeight="1">
      <c r="A283" s="51" t="s">
        <v>769</v>
      </c>
      <c r="B283" s="521">
        <v>13</v>
      </c>
      <c r="C283" s="507" t="s">
        <v>158</v>
      </c>
      <c r="D283" s="522" t="s">
        <v>177</v>
      </c>
      <c r="E283" s="523">
        <v>78</v>
      </c>
      <c r="F283" s="523">
        <v>0.22999999999996135</v>
      </c>
      <c r="G283" s="523" t="s">
        <v>68</v>
      </c>
      <c r="H283" s="524">
        <v>78.003833333333333</v>
      </c>
      <c r="I283" s="523">
        <v>140</v>
      </c>
      <c r="J283" s="523">
        <v>0.44999999999959073</v>
      </c>
      <c r="K283" s="523" t="s">
        <v>69</v>
      </c>
      <c r="L283" s="524">
        <v>140.00749999999999</v>
      </c>
      <c r="M283" s="524">
        <v>-140.00749999999999</v>
      </c>
      <c r="N283" s="501">
        <v>288</v>
      </c>
      <c r="Q283" s="6" t="s">
        <v>274</v>
      </c>
      <c r="R283" s="6">
        <v>4</v>
      </c>
      <c r="S283" s="42">
        <v>1524.6389999999999</v>
      </c>
      <c r="T283" s="571">
        <v>-0.3044</v>
      </c>
      <c r="U283" s="571">
        <v>-0.30399999999999999</v>
      </c>
      <c r="V283" s="571">
        <v>29.385437</v>
      </c>
      <c r="W283" s="571">
        <v>29.385119999999997</v>
      </c>
      <c r="X283" s="571">
        <v>34.913339135414766</v>
      </c>
      <c r="Y283" s="571">
        <v>34.912470331456582</v>
      </c>
      <c r="Z283" s="571">
        <v>1.7991999999999999</v>
      </c>
      <c r="AA283" s="42">
        <v>6.8449029746232117</v>
      </c>
      <c r="AB283" s="42">
        <v>84.724165421212632</v>
      </c>
      <c r="AC283" s="42">
        <v>2.8769613999999999E-2</v>
      </c>
      <c r="AD283" s="6">
        <v>4.36E-2</v>
      </c>
      <c r="AE283" s="42">
        <v>90.20750000000001</v>
      </c>
      <c r="AF283" s="6">
        <v>4.5495000000000001</v>
      </c>
      <c r="AG283" s="42">
        <v>2.4085999999999999</v>
      </c>
      <c r="AH283" s="6">
        <v>0.16830000000000001</v>
      </c>
      <c r="AI283" s="42">
        <v>6.3701999999999995E-2</v>
      </c>
      <c r="AJ283" s="42">
        <v>97.99</v>
      </c>
      <c r="AK283" s="42">
        <v>9.9145000000000003</v>
      </c>
      <c r="AL283" s="53">
        <v>34.910200000000003</v>
      </c>
      <c r="AM283" s="504" t="s">
        <v>154</v>
      </c>
      <c r="AN283" s="505"/>
      <c r="AO283" s="509">
        <v>-0.8</v>
      </c>
      <c r="AP283" s="510">
        <v>6.8514999999999997</v>
      </c>
      <c r="AQ283" s="504">
        <v>6</v>
      </c>
      <c r="AR283" s="526" t="s">
        <v>154</v>
      </c>
      <c r="AS283" s="512">
        <v>13.797445927973872</v>
      </c>
      <c r="AT283" s="502"/>
      <c r="AU283" s="512">
        <v>8.9137943998590732</v>
      </c>
      <c r="AV283" s="502"/>
      <c r="AW283" s="574">
        <v>0.92471745152354579</v>
      </c>
      <c r="AX283" s="502"/>
      <c r="AY283" s="511"/>
      <c r="AZ283" s="513" t="s">
        <v>154</v>
      </c>
      <c r="BA283" s="515" t="s">
        <v>154</v>
      </c>
      <c r="BB283" s="513" t="s">
        <v>154</v>
      </c>
      <c r="BD283" s="512">
        <v>2149.3879792612088</v>
      </c>
      <c r="BE283" s="504" t="s">
        <v>154</v>
      </c>
      <c r="BF283" s="57"/>
      <c r="BG283" s="513">
        <v>2298.8413161032822</v>
      </c>
      <c r="BI283" s="514" t="s">
        <v>154</v>
      </c>
    </row>
    <row r="284" spans="1:76" ht="15.75" customHeight="1">
      <c r="A284" s="51" t="s">
        <v>769</v>
      </c>
      <c r="B284" s="521">
        <v>13</v>
      </c>
      <c r="C284" s="507" t="s">
        <v>158</v>
      </c>
      <c r="D284" s="522" t="s">
        <v>177</v>
      </c>
      <c r="E284" s="523">
        <v>78</v>
      </c>
      <c r="F284" s="523">
        <v>0.22999999999996135</v>
      </c>
      <c r="G284" s="523" t="s">
        <v>68</v>
      </c>
      <c r="H284" s="524">
        <v>78.003833333333333</v>
      </c>
      <c r="I284" s="523">
        <v>140</v>
      </c>
      <c r="J284" s="523">
        <v>0.44999999999959073</v>
      </c>
      <c r="K284" s="523" t="s">
        <v>69</v>
      </c>
      <c r="L284" s="524">
        <v>140.00749999999999</v>
      </c>
      <c r="M284" s="524">
        <v>-140.00749999999999</v>
      </c>
      <c r="N284" s="501">
        <v>289</v>
      </c>
      <c r="Q284" s="6" t="s">
        <v>274</v>
      </c>
      <c r="R284" s="6">
        <v>5</v>
      </c>
      <c r="S284" s="42">
        <v>1016.0119999999999</v>
      </c>
      <c r="T284" s="571">
        <v>-8.3999999999999995E-3</v>
      </c>
      <c r="U284" s="571">
        <v>-8.5000000000000006E-3</v>
      </c>
      <c r="V284" s="571">
        <v>29.396273000000001</v>
      </c>
      <c r="W284" s="571">
        <v>29.395999</v>
      </c>
      <c r="X284" s="571">
        <v>34.87990633163222</v>
      </c>
      <c r="Y284" s="571">
        <v>34.879658815433238</v>
      </c>
      <c r="Z284" s="571">
        <v>1.9209000000000001</v>
      </c>
      <c r="AA284" s="42">
        <v>6.9079724461780145</v>
      </c>
      <c r="AB284" s="42">
        <v>86.149144053219217</v>
      </c>
      <c r="AC284" s="42">
        <v>2.95893541E-2</v>
      </c>
      <c r="AD284" s="6">
        <v>4.5199999999999997E-2</v>
      </c>
      <c r="AE284" s="42">
        <v>90.198100000000011</v>
      </c>
      <c r="AF284" s="6">
        <v>4.5490000000000004</v>
      </c>
      <c r="AG284" s="42">
        <v>2.5005999999999999</v>
      </c>
      <c r="AH284" s="6">
        <v>0.1721</v>
      </c>
      <c r="AI284" s="42">
        <v>6.3701999999999995E-2</v>
      </c>
      <c r="AJ284" s="42">
        <v>98.7</v>
      </c>
      <c r="AK284" s="42">
        <v>9.9145000000000003</v>
      </c>
      <c r="AL284" s="53">
        <v>34.879100000000001</v>
      </c>
      <c r="AM284" s="51">
        <v>2</v>
      </c>
      <c r="AN284" s="505"/>
      <c r="AO284" s="509">
        <v>-0.5</v>
      </c>
      <c r="AP284" s="510">
        <v>6.9290000000000003</v>
      </c>
      <c r="AQ284" s="504">
        <v>2</v>
      </c>
      <c r="AR284" s="526" t="s">
        <v>1273</v>
      </c>
      <c r="AS284" s="512">
        <v>12.942470735184317</v>
      </c>
      <c r="AT284" s="502"/>
      <c r="AU284" s="512">
        <v>7.0769729667927725</v>
      </c>
      <c r="AV284" s="502"/>
      <c r="AW284" s="574">
        <v>0.86180470914127427</v>
      </c>
      <c r="AX284" s="502"/>
      <c r="AY284" s="511"/>
      <c r="AZ284" s="513" t="s">
        <v>154</v>
      </c>
      <c r="BA284" s="515" t="s">
        <v>154</v>
      </c>
      <c r="BB284" s="513" t="s">
        <v>154</v>
      </c>
      <c r="BD284" s="512">
        <v>2159.3745351720559</v>
      </c>
      <c r="BE284" s="504" t="s">
        <v>154</v>
      </c>
      <c r="BF284" s="57"/>
      <c r="BG284" s="513">
        <v>2298.0657632218549</v>
      </c>
      <c r="BI284" s="514" t="s">
        <v>154</v>
      </c>
    </row>
    <row r="285" spans="1:76" ht="15.75" customHeight="1">
      <c r="A285" s="51" t="s">
        <v>769</v>
      </c>
      <c r="B285" s="521">
        <v>13</v>
      </c>
      <c r="C285" s="507" t="s">
        <v>158</v>
      </c>
      <c r="D285" s="522" t="s">
        <v>177</v>
      </c>
      <c r="E285" s="523">
        <v>78</v>
      </c>
      <c r="F285" s="523">
        <v>0.22999999999996135</v>
      </c>
      <c r="G285" s="523" t="s">
        <v>68</v>
      </c>
      <c r="H285" s="524">
        <v>78.003833333333333</v>
      </c>
      <c r="I285" s="523">
        <v>140</v>
      </c>
      <c r="J285" s="523">
        <v>0.44999999999959073</v>
      </c>
      <c r="K285" s="523" t="s">
        <v>69</v>
      </c>
      <c r="L285" s="524">
        <v>140.00749999999999</v>
      </c>
      <c r="M285" s="524">
        <v>-140.00749999999999</v>
      </c>
      <c r="N285" s="501">
        <v>290</v>
      </c>
      <c r="Q285" s="6" t="s">
        <v>274</v>
      </c>
      <c r="R285" s="6">
        <v>6</v>
      </c>
      <c r="S285" s="42">
        <v>812.91800000000001</v>
      </c>
      <c r="T285" s="571">
        <v>0.21360000000000001</v>
      </c>
      <c r="U285" s="571">
        <v>0.21290000000000001</v>
      </c>
      <c r="V285" s="571">
        <v>29.489015000000002</v>
      </c>
      <c r="W285" s="571">
        <v>29.488019999999999</v>
      </c>
      <c r="X285" s="571">
        <v>34.868163424175442</v>
      </c>
      <c r="Y285" s="571">
        <v>34.867648191263491</v>
      </c>
      <c r="Z285" s="571">
        <v>1.9690000000000001</v>
      </c>
      <c r="AA285" s="42">
        <v>6.8948221164078394</v>
      </c>
      <c r="AB285" s="42">
        <v>86.476332640959214</v>
      </c>
      <c r="AC285" s="42">
        <v>2.97341047E-2</v>
      </c>
      <c r="AD285" s="6">
        <v>4.5499999999999999E-2</v>
      </c>
      <c r="AE285" s="42">
        <v>90.18310000000001</v>
      </c>
      <c r="AF285" s="6">
        <v>4.5481999999999996</v>
      </c>
      <c r="AG285" s="42">
        <v>2.4775999999999998</v>
      </c>
      <c r="AH285" s="6">
        <v>0.1711</v>
      </c>
      <c r="AI285" s="42">
        <v>6.3701999999999995E-2</v>
      </c>
      <c r="AJ285" s="42">
        <v>98.71</v>
      </c>
      <c r="AK285" s="42">
        <v>9.9145000000000003</v>
      </c>
      <c r="AL285" s="53">
        <v>34.869100000000003</v>
      </c>
      <c r="AM285" s="504" t="s">
        <v>154</v>
      </c>
      <c r="AN285" s="505"/>
      <c r="AO285" s="509">
        <v>-0.4</v>
      </c>
      <c r="AP285" s="510">
        <v>6.907</v>
      </c>
      <c r="AQ285" s="504" t="s">
        <v>154</v>
      </c>
      <c r="AR285" s="526" t="s">
        <v>154</v>
      </c>
      <c r="AS285" s="512">
        <v>12.770827934811969</v>
      </c>
      <c r="AT285" s="502"/>
      <c r="AU285" s="512">
        <v>6.7453070400398856</v>
      </c>
      <c r="AV285" s="502"/>
      <c r="AW285" s="574">
        <v>0.84782409972299166</v>
      </c>
      <c r="AX285" s="502"/>
      <c r="AY285" s="511"/>
      <c r="AZ285" s="513" t="s">
        <v>154</v>
      </c>
      <c r="BA285" s="515" t="s">
        <v>154</v>
      </c>
      <c r="BB285" s="513" t="s">
        <v>154</v>
      </c>
      <c r="BD285" s="512">
        <v>2158.2188636529022</v>
      </c>
      <c r="BE285" s="504" t="s">
        <v>154</v>
      </c>
      <c r="BF285" s="57"/>
      <c r="BG285" s="513">
        <v>2299.4400497782121</v>
      </c>
      <c r="BI285" s="514" t="s">
        <v>154</v>
      </c>
    </row>
    <row r="286" spans="1:76" ht="15.75" customHeight="1">
      <c r="A286" s="51" t="s">
        <v>769</v>
      </c>
      <c r="B286" s="521">
        <v>13</v>
      </c>
      <c r="C286" s="507" t="s">
        <v>158</v>
      </c>
      <c r="D286" s="522" t="s">
        <v>177</v>
      </c>
      <c r="E286" s="523">
        <v>78</v>
      </c>
      <c r="F286" s="523">
        <v>0.22999999999996135</v>
      </c>
      <c r="G286" s="523" t="s">
        <v>68</v>
      </c>
      <c r="H286" s="524">
        <v>78.003833333333333</v>
      </c>
      <c r="I286" s="523">
        <v>140</v>
      </c>
      <c r="J286" s="523">
        <v>0.44999999999959073</v>
      </c>
      <c r="K286" s="523" t="s">
        <v>69</v>
      </c>
      <c r="L286" s="524">
        <v>140.00749999999999</v>
      </c>
      <c r="M286" s="524">
        <v>-140.00749999999999</v>
      </c>
      <c r="N286" s="501">
        <v>291</v>
      </c>
      <c r="Q286" s="6" t="s">
        <v>274</v>
      </c>
      <c r="R286" s="6">
        <v>7</v>
      </c>
      <c r="S286" s="42">
        <v>610.23299999999995</v>
      </c>
      <c r="T286" s="571">
        <v>0.57020000000000004</v>
      </c>
      <c r="U286" s="571">
        <v>0.57079999999999997</v>
      </c>
      <c r="V286" s="571">
        <v>29.697859000000001</v>
      </c>
      <c r="W286" s="571">
        <v>29.698588999999998</v>
      </c>
      <c r="X286" s="571">
        <v>34.857345980912278</v>
      </c>
      <c r="Y286" s="571">
        <v>34.857622012825885</v>
      </c>
      <c r="Z286" s="571">
        <v>2.0158</v>
      </c>
      <c r="AA286" s="42">
        <v>6.8419927095029847</v>
      </c>
      <c r="AB286" s="42">
        <v>86.603058732723383</v>
      </c>
      <c r="AC286" s="42">
        <v>2.9685854500000001E-2</v>
      </c>
      <c r="AD286" s="6">
        <v>4.5400000000000003E-2</v>
      </c>
      <c r="AE286" s="42">
        <v>90.166200000000003</v>
      </c>
      <c r="AF286" s="6">
        <v>4.5473999999999997</v>
      </c>
      <c r="AG286" s="42">
        <v>2.5329000000000002</v>
      </c>
      <c r="AH286" s="6">
        <v>0.1734</v>
      </c>
      <c r="AI286" s="42">
        <v>6.3701999999999995E-2</v>
      </c>
      <c r="AJ286" s="42">
        <v>98.71</v>
      </c>
      <c r="AK286" s="42">
        <v>9.9145000000000003</v>
      </c>
      <c r="AL286" s="53">
        <v>34.860599999999998</v>
      </c>
      <c r="AM286" s="504" t="s">
        <v>154</v>
      </c>
      <c r="AN286" s="505"/>
      <c r="AO286" s="509">
        <v>-0.2</v>
      </c>
      <c r="AP286" s="510">
        <v>6.8410000000000002</v>
      </c>
      <c r="AQ286" s="504" t="s">
        <v>154</v>
      </c>
      <c r="AR286" s="526" t="s">
        <v>154</v>
      </c>
      <c r="AS286" s="512">
        <v>12.792471104539377</v>
      </c>
      <c r="AT286" s="502"/>
      <c r="AU286" s="512">
        <v>6.749329201472718</v>
      </c>
      <c r="AV286" s="502"/>
      <c r="AW286" s="574">
        <v>0.84482825484764545</v>
      </c>
      <c r="AX286" s="502"/>
      <c r="AY286" s="511"/>
      <c r="AZ286" s="513" t="s">
        <v>154</v>
      </c>
      <c r="BA286" s="515" t="s">
        <v>154</v>
      </c>
      <c r="BB286" s="513" t="s">
        <v>154</v>
      </c>
      <c r="BD286" s="512">
        <v>2157.9453253942797</v>
      </c>
      <c r="BE286" s="504" t="s">
        <v>154</v>
      </c>
      <c r="BF286" s="57"/>
      <c r="BG286" s="513">
        <v>2295.0232252303722</v>
      </c>
      <c r="BI286" s="514" t="s">
        <v>154</v>
      </c>
    </row>
    <row r="287" spans="1:76" ht="15.75" customHeight="1">
      <c r="A287" s="51" t="s">
        <v>769</v>
      </c>
      <c r="B287" s="521">
        <v>13</v>
      </c>
      <c r="C287" s="507" t="s">
        <v>158</v>
      </c>
      <c r="D287" s="522" t="s">
        <v>177</v>
      </c>
      <c r="E287" s="523">
        <v>78</v>
      </c>
      <c r="F287" s="523">
        <v>0.22999999999996135</v>
      </c>
      <c r="G287" s="523" t="s">
        <v>68</v>
      </c>
      <c r="H287" s="524">
        <v>78.003833333333333</v>
      </c>
      <c r="I287" s="523">
        <v>140</v>
      </c>
      <c r="J287" s="523">
        <v>0.44999999999959073</v>
      </c>
      <c r="K287" s="523" t="s">
        <v>69</v>
      </c>
      <c r="L287" s="524">
        <v>140.00749999999999</v>
      </c>
      <c r="M287" s="524">
        <v>-140.00749999999999</v>
      </c>
      <c r="N287" s="501">
        <v>292</v>
      </c>
      <c r="Q287" s="6" t="s">
        <v>274</v>
      </c>
      <c r="R287" s="6">
        <v>8</v>
      </c>
      <c r="S287" s="42">
        <v>453.08199999999999</v>
      </c>
      <c r="T287" s="571">
        <v>0.83850000000000002</v>
      </c>
      <c r="U287" s="571">
        <v>0.83909999999999996</v>
      </c>
      <c r="V287" s="571">
        <v>29.844369</v>
      </c>
      <c r="W287" s="571">
        <v>29.844763999999998</v>
      </c>
      <c r="X287" s="571">
        <v>34.838284074285681</v>
      </c>
      <c r="Y287" s="571">
        <v>34.8381239518108</v>
      </c>
      <c r="Z287" s="571">
        <v>2.0384000000000002</v>
      </c>
      <c r="AA287" s="42">
        <v>6.7222127899625139</v>
      </c>
      <c r="AB287" s="42">
        <v>85.665131894193792</v>
      </c>
      <c r="AC287" s="42">
        <v>2.9107365399999998E-2</v>
      </c>
      <c r="AD287" s="6">
        <v>4.4299999999999999E-2</v>
      </c>
      <c r="AE287" s="42">
        <v>90.145600000000002</v>
      </c>
      <c r="AF287" s="6">
        <v>4.5464000000000002</v>
      </c>
      <c r="AG287" s="42">
        <v>2.5834999999999999</v>
      </c>
      <c r="AH287" s="6">
        <v>0.1754</v>
      </c>
      <c r="AI287" s="42">
        <v>6.3701999999999995E-2</v>
      </c>
      <c r="AJ287" s="42">
        <v>98.7</v>
      </c>
      <c r="AK287" s="42">
        <v>9.9145000000000003</v>
      </c>
      <c r="AL287" s="53">
        <v>34.840299999999999</v>
      </c>
      <c r="AM287" s="504" t="s">
        <v>154</v>
      </c>
      <c r="AN287" s="505"/>
      <c r="AO287" s="509">
        <v>0.1</v>
      </c>
      <c r="AP287" s="510">
        <v>6.7430000000000003</v>
      </c>
      <c r="AQ287" s="504">
        <v>2</v>
      </c>
      <c r="AR287" s="526" t="s">
        <v>1274</v>
      </c>
      <c r="AS287" s="512">
        <v>12.808900649246823</v>
      </c>
      <c r="AT287" s="502"/>
      <c r="AU287" s="512">
        <v>6.8323289037600228</v>
      </c>
      <c r="AV287" s="502"/>
      <c r="AW287" s="574">
        <v>0.84183240997229913</v>
      </c>
      <c r="AX287" s="502"/>
      <c r="AY287" s="511"/>
      <c r="AZ287" s="513" t="s">
        <v>154</v>
      </c>
      <c r="BA287" s="515" t="s">
        <v>154</v>
      </c>
      <c r="BB287" s="513" t="s">
        <v>154</v>
      </c>
      <c r="BD287" s="512">
        <v>2157.3346104202546</v>
      </c>
      <c r="BE287" s="504" t="s">
        <v>154</v>
      </c>
      <c r="BF287" s="57"/>
      <c r="BG287" s="513">
        <v>2297.073687413671</v>
      </c>
      <c r="BI287" s="514" t="s">
        <v>154</v>
      </c>
    </row>
    <row r="288" spans="1:76" ht="15.75" customHeight="1">
      <c r="A288" s="51" t="s">
        <v>769</v>
      </c>
      <c r="B288" s="521">
        <v>13</v>
      </c>
      <c r="C288" s="507" t="s">
        <v>158</v>
      </c>
      <c r="D288" s="522" t="s">
        <v>177</v>
      </c>
      <c r="E288" s="523">
        <v>78</v>
      </c>
      <c r="F288" s="523">
        <v>0.22999999999996135</v>
      </c>
      <c r="G288" s="523" t="s">
        <v>68</v>
      </c>
      <c r="H288" s="524">
        <v>78.003833333333333</v>
      </c>
      <c r="I288" s="523">
        <v>140</v>
      </c>
      <c r="J288" s="523">
        <v>0.44999999999959073</v>
      </c>
      <c r="K288" s="523" t="s">
        <v>69</v>
      </c>
      <c r="L288" s="524">
        <v>140.00749999999999</v>
      </c>
      <c r="M288" s="524">
        <v>-140.00749999999999</v>
      </c>
      <c r="N288" s="501">
        <v>293</v>
      </c>
      <c r="Q288" s="6" t="s">
        <v>274</v>
      </c>
      <c r="R288" s="6">
        <v>9</v>
      </c>
      <c r="S288" s="42">
        <v>357.392</v>
      </c>
      <c r="T288" s="571">
        <v>0.67559999999999998</v>
      </c>
      <c r="U288" s="571">
        <v>0.67910000000000004</v>
      </c>
      <c r="V288" s="571">
        <v>29.620148</v>
      </c>
      <c r="W288" s="571">
        <v>29.624267</v>
      </c>
      <c r="X288" s="571">
        <v>34.786127514335533</v>
      </c>
      <c r="Y288" s="571">
        <v>34.787557624203004</v>
      </c>
      <c r="Z288" s="571">
        <v>2.0249999999999999</v>
      </c>
      <c r="AA288" s="42">
        <v>6.5963861317671872</v>
      </c>
      <c r="AB288" s="42">
        <v>83.679891138442969</v>
      </c>
      <c r="AC288" s="42">
        <v>2.9444603499999996E-2</v>
      </c>
      <c r="AD288" s="6">
        <v>4.4900000000000002E-2</v>
      </c>
      <c r="AE288" s="42">
        <v>90.115500000000011</v>
      </c>
      <c r="AF288" s="6">
        <v>4.5449000000000002</v>
      </c>
      <c r="AG288" s="42">
        <v>2.5880999999999998</v>
      </c>
      <c r="AH288" s="6">
        <v>0.17560000000000001</v>
      </c>
      <c r="AI288" s="42">
        <v>6.3701999999999995E-2</v>
      </c>
      <c r="AJ288" s="42">
        <v>98.7</v>
      </c>
      <c r="AK288" s="42">
        <v>9.9145000000000003</v>
      </c>
      <c r="AL288" s="53">
        <v>34.793583691406255</v>
      </c>
      <c r="AM288" s="51">
        <v>6</v>
      </c>
      <c r="AN288" s="505"/>
      <c r="AO288" s="509">
        <v>0</v>
      </c>
      <c r="AP288" s="510">
        <v>6.6189999999999998</v>
      </c>
      <c r="AQ288" s="504" t="s">
        <v>154</v>
      </c>
      <c r="AR288" s="526" t="s">
        <v>154</v>
      </c>
      <c r="AS288" s="512">
        <v>12.828237140760031</v>
      </c>
      <c r="AT288" s="502"/>
      <c r="AU288" s="512">
        <v>7.4990916320004963</v>
      </c>
      <c r="AV288" s="502"/>
      <c r="AW288" s="574">
        <v>0.85081994459833798</v>
      </c>
      <c r="AX288" s="502"/>
      <c r="AY288" s="511"/>
      <c r="AZ288" s="513" t="s">
        <v>154</v>
      </c>
      <c r="BA288" s="515" t="s">
        <v>154</v>
      </c>
      <c r="BB288" s="513" t="s">
        <v>154</v>
      </c>
      <c r="BD288" s="512">
        <v>2162.1436175969907</v>
      </c>
      <c r="BE288" s="504" t="s">
        <v>154</v>
      </c>
      <c r="BF288" s="57"/>
      <c r="BG288" s="513">
        <v>2293.5606716173752</v>
      </c>
      <c r="BI288" s="514" t="s">
        <v>154</v>
      </c>
    </row>
    <row r="289" spans="1:78" ht="15.75" customHeight="1">
      <c r="A289" s="51" t="s">
        <v>769</v>
      </c>
      <c r="B289" s="521">
        <v>13</v>
      </c>
      <c r="C289" s="507" t="s">
        <v>158</v>
      </c>
      <c r="D289" s="522" t="s">
        <v>177</v>
      </c>
      <c r="E289" s="523">
        <v>78</v>
      </c>
      <c r="F289" s="523">
        <v>0.22999999999996135</v>
      </c>
      <c r="G289" s="523" t="s">
        <v>68</v>
      </c>
      <c r="H289" s="524">
        <v>78.003833333333333</v>
      </c>
      <c r="I289" s="523">
        <v>140</v>
      </c>
      <c r="J289" s="523">
        <v>0.44999999999959073</v>
      </c>
      <c r="K289" s="523" t="s">
        <v>69</v>
      </c>
      <c r="L289" s="524">
        <v>140.00749999999999</v>
      </c>
      <c r="M289" s="524">
        <v>-140.00749999999999</v>
      </c>
      <c r="N289" s="501">
        <v>294</v>
      </c>
      <c r="Q289" s="6" t="s">
        <v>274</v>
      </c>
      <c r="R289" s="6">
        <v>10</v>
      </c>
      <c r="S289" s="42">
        <v>315.83699999999999</v>
      </c>
      <c r="T289" s="571">
        <v>0.39150000000000001</v>
      </c>
      <c r="U289" s="571">
        <v>0.39150000000000001</v>
      </c>
      <c r="V289" s="571">
        <v>29.294711</v>
      </c>
      <c r="W289" s="571">
        <v>29.294720999999999</v>
      </c>
      <c r="X289" s="571">
        <v>34.704984903918678</v>
      </c>
      <c r="Y289" s="571">
        <v>34.704998002978229</v>
      </c>
      <c r="Z289" s="571">
        <v>1.9832000000000001</v>
      </c>
      <c r="AA289" s="42">
        <v>6.4251868949919162</v>
      </c>
      <c r="AB289" s="42">
        <v>80.866466997274671</v>
      </c>
      <c r="AC289" s="42">
        <v>3.09875833E-2</v>
      </c>
      <c r="AD289" s="6">
        <v>4.7899999999999998E-2</v>
      </c>
      <c r="AE289" s="42">
        <v>90.111800000000002</v>
      </c>
      <c r="AF289" s="6">
        <v>4.5446999999999997</v>
      </c>
      <c r="AG289" s="42">
        <v>2.6019000000000001</v>
      </c>
      <c r="AH289" s="6">
        <v>0.1762</v>
      </c>
      <c r="AI289" s="42">
        <v>6.3701999999999995E-2</v>
      </c>
      <c r="AJ289" s="42">
        <v>98.71</v>
      </c>
      <c r="AK289" s="42">
        <v>9.9145000000000003</v>
      </c>
      <c r="AL289" s="53">
        <v>34.709800000000001</v>
      </c>
      <c r="AM289" s="504" t="s">
        <v>154</v>
      </c>
      <c r="AN289" s="505"/>
      <c r="AO289" s="509">
        <v>-0.1</v>
      </c>
      <c r="AP289" s="510">
        <v>6.4359999999999999</v>
      </c>
      <c r="AQ289" s="504" t="s">
        <v>154</v>
      </c>
      <c r="AR289" s="526" t="s">
        <v>154</v>
      </c>
      <c r="AS289" s="512">
        <v>12.909402680864277</v>
      </c>
      <c r="AT289" s="502"/>
      <c r="AU289" s="512">
        <v>9.9030399420944732</v>
      </c>
      <c r="AV289" s="502"/>
      <c r="AW289" s="574">
        <v>0.89376038781163436</v>
      </c>
      <c r="AX289" s="502"/>
      <c r="AY289" s="511"/>
      <c r="AZ289" s="513" t="s">
        <v>154</v>
      </c>
      <c r="BA289" s="515" t="s">
        <v>154</v>
      </c>
      <c r="BB289" s="513" t="s">
        <v>154</v>
      </c>
      <c r="BD289" s="512">
        <v>2169.9753771588762</v>
      </c>
      <c r="BE289" s="504" t="s">
        <v>154</v>
      </c>
      <c r="BF289" s="57"/>
      <c r="BG289" s="513">
        <v>2290.0685413331353</v>
      </c>
      <c r="BI289" s="514" t="s">
        <v>154</v>
      </c>
      <c r="BJ289" s="516">
        <v>0.1301676744496664</v>
      </c>
      <c r="BK289" t="s">
        <v>154</v>
      </c>
    </row>
    <row r="290" spans="1:78" ht="15.75" customHeight="1">
      <c r="A290" s="51" t="s">
        <v>769</v>
      </c>
      <c r="B290" s="521">
        <v>13</v>
      </c>
      <c r="C290" s="507" t="s">
        <v>158</v>
      </c>
      <c r="D290" s="522" t="s">
        <v>177</v>
      </c>
      <c r="E290" s="523">
        <v>78</v>
      </c>
      <c r="F290" s="523">
        <v>0.22999999999996135</v>
      </c>
      <c r="G290" s="523" t="s">
        <v>68</v>
      </c>
      <c r="H290" s="524">
        <v>78.003833333333333</v>
      </c>
      <c r="I290" s="523">
        <v>140</v>
      </c>
      <c r="J290" s="523">
        <v>0.44999999999959073</v>
      </c>
      <c r="K290" s="523" t="s">
        <v>69</v>
      </c>
      <c r="L290" s="524">
        <v>140.00749999999999</v>
      </c>
      <c r="M290" s="524">
        <v>-140.00749999999999</v>
      </c>
      <c r="N290" s="501">
        <v>295</v>
      </c>
      <c r="Q290" s="6" t="s">
        <v>274</v>
      </c>
      <c r="R290" s="6">
        <v>11</v>
      </c>
      <c r="S290" s="42">
        <v>254.77099999999999</v>
      </c>
      <c r="T290" s="571">
        <v>-0.28489999999999999</v>
      </c>
      <c r="U290" s="571">
        <v>-0.28599999999999998</v>
      </c>
      <c r="V290" s="571">
        <v>28.498540999999999</v>
      </c>
      <c r="W290" s="571">
        <v>28.497475999999999</v>
      </c>
      <c r="X290" s="571">
        <v>34.451041425488221</v>
      </c>
      <c r="Y290" s="571">
        <v>34.450862356170909</v>
      </c>
      <c r="Z290" s="571">
        <v>1.9077</v>
      </c>
      <c r="AA290" s="42">
        <v>6.1722000584443828</v>
      </c>
      <c r="AB290" s="42">
        <v>76.188758686160128</v>
      </c>
      <c r="AC290" s="42">
        <v>3.2433549399999997E-2</v>
      </c>
      <c r="AD290" s="6">
        <v>5.0700000000000002E-2</v>
      </c>
      <c r="AE290" s="42">
        <v>90.089300000000009</v>
      </c>
      <c r="AF290" s="6">
        <v>4.5434999999999999</v>
      </c>
      <c r="AG290" s="42">
        <v>3.0874000000000001</v>
      </c>
      <c r="AH290" s="6">
        <v>0.19600000000000001</v>
      </c>
      <c r="AI290" s="42">
        <v>6.3701999999999995E-2</v>
      </c>
      <c r="AJ290" s="42">
        <v>98.7</v>
      </c>
      <c r="AK290" s="42">
        <v>9.9145000000000003</v>
      </c>
      <c r="AL290" s="53">
        <v>34.444299999999998</v>
      </c>
      <c r="AM290" s="504" t="s">
        <v>154</v>
      </c>
      <c r="AN290" s="505"/>
      <c r="AO290" s="509">
        <v>-0.7</v>
      </c>
      <c r="AP290" s="510">
        <v>6.2009999999999996</v>
      </c>
      <c r="AQ290" s="504" t="s">
        <v>154</v>
      </c>
      <c r="AR290" s="526" t="s">
        <v>154</v>
      </c>
      <c r="AS290" s="512">
        <v>12.639348243835196</v>
      </c>
      <c r="AT290" s="502"/>
      <c r="AU290" s="512">
        <v>14.757417953452196</v>
      </c>
      <c r="AV290" s="502"/>
      <c r="AW290" s="574">
        <v>1.0006121883656509</v>
      </c>
      <c r="AX290" s="502"/>
      <c r="AY290" s="511"/>
      <c r="AZ290" s="513" t="s">
        <v>154</v>
      </c>
      <c r="BA290" s="515" t="s">
        <v>154</v>
      </c>
      <c r="BB290" s="513" t="s">
        <v>154</v>
      </c>
      <c r="BD290" s="512">
        <v>2185.4809660749011</v>
      </c>
      <c r="BE290" s="504" t="s">
        <v>154</v>
      </c>
      <c r="BF290" s="57"/>
      <c r="BG290" s="513">
        <v>2278.996827885127</v>
      </c>
      <c r="BI290" s="514" t="s">
        <v>154</v>
      </c>
      <c r="BJ290" s="516">
        <v>-0.15463879123673818</v>
      </c>
      <c r="BK290">
        <v>6</v>
      </c>
    </row>
    <row r="291" spans="1:78" ht="15.75" customHeight="1">
      <c r="A291" s="51" t="s">
        <v>769</v>
      </c>
      <c r="B291" s="521">
        <v>13</v>
      </c>
      <c r="C291" s="507" t="s">
        <v>158</v>
      </c>
      <c r="D291" s="522" t="s">
        <v>177</v>
      </c>
      <c r="E291" s="523">
        <v>78</v>
      </c>
      <c r="F291" s="523">
        <v>0.22999999999996135</v>
      </c>
      <c r="G291" s="523" t="s">
        <v>68</v>
      </c>
      <c r="H291" s="524">
        <v>78.003833333333333</v>
      </c>
      <c r="I291" s="523">
        <v>140</v>
      </c>
      <c r="J291" s="523">
        <v>0.44999999999959073</v>
      </c>
      <c r="K291" s="523" t="s">
        <v>69</v>
      </c>
      <c r="L291" s="524">
        <v>140.00749999999999</v>
      </c>
      <c r="M291" s="524">
        <v>-140.00749999999999</v>
      </c>
      <c r="N291" s="501">
        <v>296</v>
      </c>
      <c r="Q291" s="6" t="s">
        <v>274</v>
      </c>
      <c r="R291" s="6">
        <v>12</v>
      </c>
      <c r="S291" s="42">
        <v>228.292</v>
      </c>
      <c r="T291" s="571">
        <v>-0.71830000000000005</v>
      </c>
      <c r="U291" s="571">
        <v>-0.7198</v>
      </c>
      <c r="V291" s="571">
        <v>27.914344</v>
      </c>
      <c r="W291" s="571">
        <v>27.912368999999998</v>
      </c>
      <c r="X291" s="571">
        <v>34.172309953098434</v>
      </c>
      <c r="Y291" s="571">
        <v>34.171336580769086</v>
      </c>
      <c r="Z291" s="571">
        <v>1.8595999999999999</v>
      </c>
      <c r="AA291" s="42">
        <v>6.0152669371198524</v>
      </c>
      <c r="AB291" s="42">
        <v>73.26399945309511</v>
      </c>
      <c r="AC291" s="42">
        <v>3.5374758399999998E-2</v>
      </c>
      <c r="AD291" s="6">
        <v>5.6399999999999999E-2</v>
      </c>
      <c r="AE291" s="42">
        <v>90.063000000000002</v>
      </c>
      <c r="AF291" s="6">
        <v>4.5422000000000002</v>
      </c>
      <c r="AG291" s="42">
        <v>3.2162999999999999</v>
      </c>
      <c r="AH291" s="6">
        <v>0.20130000000000001</v>
      </c>
      <c r="AI291" s="42">
        <v>6.3701999999999995E-2</v>
      </c>
      <c r="AJ291" s="42">
        <v>98.69</v>
      </c>
      <c r="AK291" s="42">
        <v>9.9145000000000003</v>
      </c>
      <c r="AL291" s="53">
        <v>34.152799999999999</v>
      </c>
      <c r="AM291" s="504" t="s">
        <v>154</v>
      </c>
      <c r="AN291" s="505"/>
      <c r="AO291" s="509">
        <v>-1</v>
      </c>
      <c r="AP291" s="510">
        <v>6.0620000000000003</v>
      </c>
      <c r="AQ291" s="504" t="s">
        <v>154</v>
      </c>
      <c r="AR291" s="526" t="s">
        <v>154</v>
      </c>
      <c r="AS291" s="512">
        <v>13.530676753388175</v>
      </c>
      <c r="AT291" s="502"/>
      <c r="AU291" s="512">
        <v>20.796144755838874</v>
      </c>
      <c r="AV291" s="502"/>
      <c r="AW291" s="574">
        <v>1.2153144044321331</v>
      </c>
      <c r="AX291" s="502"/>
      <c r="AY291" s="511"/>
      <c r="AZ291" s="513" t="s">
        <v>154</v>
      </c>
      <c r="BA291" s="515" t="s">
        <v>154</v>
      </c>
      <c r="BB291" s="513" t="s">
        <v>154</v>
      </c>
      <c r="BD291" s="512">
        <v>2205.253468401148</v>
      </c>
      <c r="BE291" s="504">
        <v>6</v>
      </c>
      <c r="BF291" s="57"/>
      <c r="BG291" s="513">
        <v>2278.4141191348162</v>
      </c>
      <c r="BH291" s="502">
        <v>6</v>
      </c>
      <c r="BI291" s="514" t="s">
        <v>154</v>
      </c>
      <c r="BJ291" s="516">
        <v>-0.47801329034890355</v>
      </c>
      <c r="BK291" t="s">
        <v>154</v>
      </c>
      <c r="BX291" s="503"/>
      <c r="BZ291" s="503"/>
    </row>
    <row r="292" spans="1:78" ht="15.75" customHeight="1">
      <c r="A292" s="51" t="s">
        <v>769</v>
      </c>
      <c r="B292" s="521">
        <v>13</v>
      </c>
      <c r="C292" s="507" t="s">
        <v>158</v>
      </c>
      <c r="D292" s="522" t="s">
        <v>177</v>
      </c>
      <c r="E292" s="523">
        <v>78</v>
      </c>
      <c r="F292" s="523">
        <v>0.22999999999996135</v>
      </c>
      <c r="G292" s="523" t="s">
        <v>68</v>
      </c>
      <c r="H292" s="524">
        <v>78.003833333333333</v>
      </c>
      <c r="I292" s="523">
        <v>140</v>
      </c>
      <c r="J292" s="523">
        <v>0.44999999999959073</v>
      </c>
      <c r="K292" s="523" t="s">
        <v>69</v>
      </c>
      <c r="L292" s="524">
        <v>140.00749999999999</v>
      </c>
      <c r="M292" s="524">
        <v>-140.00749999999999</v>
      </c>
      <c r="N292" s="501">
        <v>297</v>
      </c>
      <c r="P292" s="6"/>
      <c r="Q292" s="6" t="s">
        <v>274</v>
      </c>
      <c r="R292" s="6">
        <v>13</v>
      </c>
      <c r="S292" s="42">
        <v>205.91200000000001</v>
      </c>
      <c r="T292" s="571">
        <v>-1.1204000000000001</v>
      </c>
      <c r="U292" s="571">
        <v>-1.1284000000000001</v>
      </c>
      <c r="V292" s="571">
        <v>27.23237</v>
      </c>
      <c r="W292" s="571">
        <v>27.219224999999998</v>
      </c>
      <c r="X292" s="571">
        <v>33.713023676759846</v>
      </c>
      <c r="Y292" s="571">
        <v>33.704066338302603</v>
      </c>
      <c r="Z292" s="571">
        <v>1.8552999999999999</v>
      </c>
      <c r="AA292" s="42">
        <v>6.0611386655707324</v>
      </c>
      <c r="AB292" s="42">
        <v>72.800522068083581</v>
      </c>
      <c r="AC292" s="42">
        <v>3.7061975500000004E-2</v>
      </c>
      <c r="AD292" s="6">
        <v>5.9700000000000003E-2</v>
      </c>
      <c r="AE292" s="42">
        <v>90.044300000000007</v>
      </c>
      <c r="AF292" s="6">
        <v>4.5412999999999997</v>
      </c>
      <c r="AG292" s="42">
        <v>3.4464000000000001</v>
      </c>
      <c r="AH292" s="6">
        <v>0.21060000000000001</v>
      </c>
      <c r="AI292" s="42">
        <v>6.3701999999999995E-2</v>
      </c>
      <c r="AJ292" s="42">
        <v>98.7</v>
      </c>
      <c r="AK292" s="42">
        <v>9.9145000000000003</v>
      </c>
      <c r="AL292" s="53">
        <v>33.674399999999999</v>
      </c>
      <c r="AM292" s="504" t="s">
        <v>154</v>
      </c>
      <c r="AN292" s="505"/>
      <c r="AO292" s="509">
        <v>-1.3</v>
      </c>
      <c r="AP292" s="510">
        <v>6.0739999999999998</v>
      </c>
      <c r="AQ292" s="504" t="s">
        <v>154</v>
      </c>
      <c r="AR292" s="526" t="s">
        <v>154</v>
      </c>
      <c r="AS292" s="512">
        <v>15.11098052935484</v>
      </c>
      <c r="AT292" s="502"/>
      <c r="AU292" s="512">
        <v>29.624677838928104</v>
      </c>
      <c r="AV292" s="502"/>
      <c r="AW292" s="574">
        <v>1.5758144044321332</v>
      </c>
      <c r="AX292" s="502"/>
      <c r="AY292" s="511"/>
      <c r="AZ292" s="513" t="s">
        <v>154</v>
      </c>
      <c r="BA292" s="515" t="s">
        <v>154</v>
      </c>
      <c r="BB292" s="513" t="s">
        <v>154</v>
      </c>
      <c r="BD292" s="512">
        <v>2224.5507872480352</v>
      </c>
      <c r="BE292" s="504" t="s">
        <v>154</v>
      </c>
      <c r="BF292" s="57"/>
      <c r="BG292" s="513">
        <v>2280.7627124773735</v>
      </c>
      <c r="BI292" s="514" t="s">
        <v>154</v>
      </c>
      <c r="BJ292" s="516">
        <v>-1.0357582639608671</v>
      </c>
      <c r="BK292" t="s">
        <v>154</v>
      </c>
    </row>
    <row r="293" spans="1:78" ht="15.75" customHeight="1">
      <c r="A293" s="51" t="s">
        <v>769</v>
      </c>
      <c r="B293" s="521">
        <v>13</v>
      </c>
      <c r="C293" s="507" t="s">
        <v>158</v>
      </c>
      <c r="D293" s="522" t="s">
        <v>177</v>
      </c>
      <c r="E293" s="523">
        <v>78</v>
      </c>
      <c r="F293" s="523">
        <v>0.22999999999996135</v>
      </c>
      <c r="G293" s="523" t="s">
        <v>68</v>
      </c>
      <c r="H293" s="524">
        <v>78.003833333333333</v>
      </c>
      <c r="I293" s="523">
        <v>140</v>
      </c>
      <c r="J293" s="523">
        <v>0.44999999999959073</v>
      </c>
      <c r="K293" s="523" t="s">
        <v>69</v>
      </c>
      <c r="L293" s="524">
        <v>140.00749999999999</v>
      </c>
      <c r="M293" s="524">
        <v>-140.00749999999999</v>
      </c>
      <c r="N293" s="501">
        <v>298</v>
      </c>
      <c r="Q293" s="6" t="s">
        <v>274</v>
      </c>
      <c r="R293" s="6">
        <v>14</v>
      </c>
      <c r="S293" s="42">
        <v>185.74299999999999</v>
      </c>
      <c r="T293" s="571">
        <v>-1.3638999999999999</v>
      </c>
      <c r="U293" s="571">
        <v>-1.3625</v>
      </c>
      <c r="V293" s="571">
        <v>26.640478000000002</v>
      </c>
      <c r="W293" s="571">
        <v>26.645760999999997</v>
      </c>
      <c r="X293" s="571">
        <v>33.18747715788863</v>
      </c>
      <c r="Y293" s="571">
        <v>33.19316938817731</v>
      </c>
      <c r="Z293" s="571">
        <v>1.8925000000000001</v>
      </c>
      <c r="AA293" s="42">
        <v>6.2683758922764055</v>
      </c>
      <c r="AB293" s="42">
        <v>74.521737410295515</v>
      </c>
      <c r="AC293" s="42">
        <v>3.7736965000000004E-2</v>
      </c>
      <c r="AD293" s="6">
        <v>6.1100000000000002E-2</v>
      </c>
      <c r="AE293" s="42">
        <v>89.967400000000012</v>
      </c>
      <c r="AF293" s="6">
        <v>4.5373999999999999</v>
      </c>
      <c r="AG293" s="42">
        <v>3.6581000000000001</v>
      </c>
      <c r="AH293" s="6">
        <v>0.21929999999999999</v>
      </c>
      <c r="AI293" s="42">
        <v>6.3701999999999995E-2</v>
      </c>
      <c r="AJ293" s="42">
        <v>82.78</v>
      </c>
      <c r="AK293" s="42">
        <v>9.9145000000000003</v>
      </c>
      <c r="AL293" s="53">
        <v>33.18</v>
      </c>
      <c r="AM293" s="51">
        <v>2</v>
      </c>
      <c r="AN293" s="505"/>
      <c r="AO293" s="509">
        <v>-1.1000000000000001</v>
      </c>
      <c r="AP293" s="510">
        <v>6.2939999999999996</v>
      </c>
      <c r="AQ293" s="504" t="s">
        <v>154</v>
      </c>
      <c r="AR293" s="526" t="s">
        <v>154</v>
      </c>
      <c r="AS293" s="512">
        <v>15.591758044243916</v>
      </c>
      <c r="AT293" s="502"/>
      <c r="AU293" s="512">
        <v>33.244050481844198</v>
      </c>
      <c r="AV293" s="502"/>
      <c r="AW293" s="574">
        <v>1.7805304709141274</v>
      </c>
      <c r="AX293" s="502"/>
      <c r="AY293" s="511"/>
      <c r="AZ293" s="513" t="s">
        <v>154</v>
      </c>
      <c r="BA293" s="515" t="s">
        <v>154</v>
      </c>
      <c r="BB293" s="513" t="s">
        <v>154</v>
      </c>
      <c r="BD293" s="512">
        <v>2222.7014046795539</v>
      </c>
      <c r="BE293" s="504" t="s">
        <v>154</v>
      </c>
      <c r="BF293" s="57"/>
      <c r="BG293" s="513">
        <v>2273.8415190851974</v>
      </c>
      <c r="BI293" s="514" t="s">
        <v>154</v>
      </c>
      <c r="BJ293" s="516">
        <v>-1.4174785255358795</v>
      </c>
      <c r="BK293" t="s">
        <v>154</v>
      </c>
    </row>
    <row r="294" spans="1:78" ht="15.75" customHeight="1">
      <c r="A294" s="51" t="s">
        <v>769</v>
      </c>
      <c r="B294" s="521">
        <v>13</v>
      </c>
      <c r="C294" s="507" t="s">
        <v>158</v>
      </c>
      <c r="D294" s="522" t="s">
        <v>177</v>
      </c>
      <c r="E294" s="523">
        <v>78</v>
      </c>
      <c r="F294" s="523">
        <v>0.22999999999996135</v>
      </c>
      <c r="G294" s="523" t="s">
        <v>68</v>
      </c>
      <c r="H294" s="524">
        <v>78.003833333333333</v>
      </c>
      <c r="I294" s="523">
        <v>140</v>
      </c>
      <c r="J294" s="523">
        <v>0.44999999999959073</v>
      </c>
      <c r="K294" s="523" t="s">
        <v>69</v>
      </c>
      <c r="L294" s="524">
        <v>140.00749999999999</v>
      </c>
      <c r="M294" s="524">
        <v>-140.00749999999999</v>
      </c>
      <c r="N294" s="501">
        <v>299</v>
      </c>
      <c r="Q294" s="6" t="s">
        <v>274</v>
      </c>
      <c r="R294" s="6">
        <v>15</v>
      </c>
      <c r="S294" s="42">
        <v>173.59700000000001</v>
      </c>
      <c r="T294" s="571">
        <v>-1.4023000000000001</v>
      </c>
      <c r="U294" s="571">
        <v>-1.4023000000000001</v>
      </c>
      <c r="V294" s="571">
        <v>26.441278000000001</v>
      </c>
      <c r="W294" s="571">
        <v>26.443005999999997</v>
      </c>
      <c r="X294" s="571">
        <v>32.964100096936797</v>
      </c>
      <c r="Y294" s="571">
        <v>32.966471300606649</v>
      </c>
      <c r="Z294" s="571">
        <v>1.9053</v>
      </c>
      <c r="AA294" s="42">
        <v>6.3249350859575655</v>
      </c>
      <c r="AB294" s="42">
        <v>74.997480448802364</v>
      </c>
      <c r="AC294" s="42">
        <v>3.81707035E-2</v>
      </c>
      <c r="AD294" s="6">
        <v>6.1899999999999997E-2</v>
      </c>
      <c r="AE294" s="42">
        <v>89.948600000000013</v>
      </c>
      <c r="AF294" s="6">
        <v>4.5365000000000002</v>
      </c>
      <c r="AG294" s="42">
        <v>3.55</v>
      </c>
      <c r="AH294" s="6">
        <v>0.21490000000000001</v>
      </c>
      <c r="AI294" s="42">
        <v>6.3701999999999995E-2</v>
      </c>
      <c r="AJ294" s="42">
        <v>98.7</v>
      </c>
      <c r="AK294" s="42">
        <v>9.9145000000000003</v>
      </c>
      <c r="AL294" s="53">
        <v>32.953499999999998</v>
      </c>
      <c r="AM294" s="504" t="s">
        <v>154</v>
      </c>
      <c r="AN294" s="505"/>
      <c r="AO294" s="509">
        <v>-1.6</v>
      </c>
      <c r="AP294" s="510">
        <v>6.3490000000000002</v>
      </c>
      <c r="AQ294" s="504" t="s">
        <v>154</v>
      </c>
      <c r="AR294" s="526" t="s">
        <v>154</v>
      </c>
      <c r="AS294" s="512">
        <v>15.730131700255642</v>
      </c>
      <c r="AT294" s="502"/>
      <c r="AU294" s="512">
        <v>33.979131798488936</v>
      </c>
      <c r="AV294" s="502"/>
      <c r="AW294" s="574">
        <v>1.8334570637119114</v>
      </c>
      <c r="AX294" s="502"/>
      <c r="AY294" s="511"/>
      <c r="AZ294" s="513" t="s">
        <v>154</v>
      </c>
      <c r="BA294" s="515" t="s">
        <v>154</v>
      </c>
      <c r="BB294" s="513" t="s">
        <v>154</v>
      </c>
      <c r="BD294" s="512">
        <v>2219.924224002134</v>
      </c>
      <c r="BE294" s="504" t="s">
        <v>154</v>
      </c>
      <c r="BF294" s="57"/>
      <c r="BG294" s="513">
        <v>2259.9900378867246</v>
      </c>
      <c r="BI294" s="514" t="s">
        <v>154</v>
      </c>
      <c r="BJ294" s="516">
        <v>-1.4619795947430674</v>
      </c>
      <c r="BK294" t="s">
        <v>154</v>
      </c>
    </row>
    <row r="295" spans="1:78" ht="15.75" customHeight="1">
      <c r="A295" s="51" t="s">
        <v>769</v>
      </c>
      <c r="B295" s="521">
        <v>13</v>
      </c>
      <c r="C295" s="507" t="s">
        <v>158</v>
      </c>
      <c r="D295" s="522" t="s">
        <v>177</v>
      </c>
      <c r="E295" s="523">
        <v>78</v>
      </c>
      <c r="F295" s="523">
        <v>0.22999999999996135</v>
      </c>
      <c r="G295" s="523" t="s">
        <v>68</v>
      </c>
      <c r="H295" s="524">
        <v>78.003833333333333</v>
      </c>
      <c r="I295" s="523">
        <v>140</v>
      </c>
      <c r="J295" s="523">
        <v>0.44999999999959073</v>
      </c>
      <c r="K295" s="523" t="s">
        <v>69</v>
      </c>
      <c r="L295" s="524">
        <v>140.00749999999999</v>
      </c>
      <c r="M295" s="524">
        <v>-140.00749999999999</v>
      </c>
      <c r="N295" s="501">
        <v>300</v>
      </c>
      <c r="Q295" s="6" t="s">
        <v>274</v>
      </c>
      <c r="R295" s="6">
        <v>16</v>
      </c>
      <c r="S295" s="42">
        <v>149.01400000000001</v>
      </c>
      <c r="T295" s="571">
        <v>-1.4114</v>
      </c>
      <c r="U295" s="571">
        <v>-1.4104000000000001</v>
      </c>
      <c r="V295" s="571">
        <v>26.204998</v>
      </c>
      <c r="W295" s="571">
        <v>26.196035999999999</v>
      </c>
      <c r="X295" s="571">
        <v>32.664902483733989</v>
      </c>
      <c r="Y295" s="571">
        <v>32.651518507646827</v>
      </c>
      <c r="Z295" s="571">
        <v>1.9898</v>
      </c>
      <c r="AA295" s="42">
        <v>6.6889632973207975</v>
      </c>
      <c r="AB295" s="42">
        <v>79.126178906273225</v>
      </c>
      <c r="AC295" s="42">
        <v>3.6483486400000001E-2</v>
      </c>
      <c r="AD295" s="6">
        <v>5.8599999999999999E-2</v>
      </c>
      <c r="AE295" s="42">
        <v>89.931700000000006</v>
      </c>
      <c r="AF295" s="6">
        <v>4.5355999999999996</v>
      </c>
      <c r="AG295" s="42">
        <v>3.5453999999999999</v>
      </c>
      <c r="AH295" s="6">
        <v>0.2147</v>
      </c>
      <c r="AI295" s="42">
        <v>6.3701999999999995E-2</v>
      </c>
      <c r="AJ295" s="42">
        <v>98.71</v>
      </c>
      <c r="AK295" s="42">
        <v>9.9145000000000003</v>
      </c>
      <c r="AL295" s="53">
        <v>32.639699999999998</v>
      </c>
      <c r="AM295" s="51">
        <v>2</v>
      </c>
      <c r="AN295" s="505"/>
      <c r="AO295" s="509">
        <v>-1.6</v>
      </c>
      <c r="AP295" s="510">
        <v>6.75</v>
      </c>
      <c r="AQ295" s="504" t="s">
        <v>154</v>
      </c>
      <c r="AR295" s="526" t="s">
        <v>154</v>
      </c>
      <c r="AS295" s="512">
        <v>14.759044174882108</v>
      </c>
      <c r="AT295" s="502"/>
      <c r="AU295" s="512">
        <v>32.380368963874474</v>
      </c>
      <c r="AV295" s="502"/>
      <c r="AW295" s="574">
        <v>1.7875207756232687</v>
      </c>
      <c r="AX295" s="502"/>
      <c r="AY295" s="511"/>
      <c r="AZ295" s="513" t="s">
        <v>154</v>
      </c>
      <c r="BA295" s="515" t="s">
        <v>154</v>
      </c>
      <c r="BB295" s="513" t="s">
        <v>154</v>
      </c>
      <c r="BD295" s="512">
        <v>2189.7774751846159</v>
      </c>
      <c r="BE295" s="504" t="s">
        <v>154</v>
      </c>
      <c r="BF295" s="57"/>
      <c r="BG295" s="513">
        <v>2239.9308478603552</v>
      </c>
      <c r="BI295" s="514" t="s">
        <v>154</v>
      </c>
      <c r="BJ295" s="516">
        <v>-1.536147729055382</v>
      </c>
      <c r="BK295" t="s">
        <v>154</v>
      </c>
    </row>
    <row r="296" spans="1:78" ht="15.75" customHeight="1">
      <c r="A296" s="51" t="s">
        <v>769</v>
      </c>
      <c r="B296" s="521">
        <v>13</v>
      </c>
      <c r="C296" s="507" t="s">
        <v>158</v>
      </c>
      <c r="D296" s="522" t="s">
        <v>177</v>
      </c>
      <c r="E296" s="523">
        <v>78</v>
      </c>
      <c r="F296" s="523">
        <v>0.22999999999996135</v>
      </c>
      <c r="G296" s="523" t="s">
        <v>68</v>
      </c>
      <c r="H296" s="524">
        <v>78.003833333333333</v>
      </c>
      <c r="I296" s="523">
        <v>140</v>
      </c>
      <c r="J296" s="523">
        <v>0.44999999999959073</v>
      </c>
      <c r="K296" s="523" t="s">
        <v>69</v>
      </c>
      <c r="L296" s="524">
        <v>140.00749999999999</v>
      </c>
      <c r="M296" s="524">
        <v>-140.00749999999999</v>
      </c>
      <c r="N296" s="501">
        <v>301</v>
      </c>
      <c r="Q296" s="6" t="s">
        <v>274</v>
      </c>
      <c r="R296" s="6">
        <v>17</v>
      </c>
      <c r="S296" s="42">
        <v>117.771</v>
      </c>
      <c r="T296" s="571">
        <v>-1.3805000000000001</v>
      </c>
      <c r="U296" s="571">
        <v>-1.3838999999999999</v>
      </c>
      <c r="V296" s="571">
        <v>25.991579999999999</v>
      </c>
      <c r="W296" s="571">
        <v>25.991931999999998</v>
      </c>
      <c r="X296" s="571">
        <v>32.357693697144825</v>
      </c>
      <c r="Y296" s="571">
        <v>32.361860167172651</v>
      </c>
      <c r="Z296" s="571">
        <v>2.0720000000000001</v>
      </c>
      <c r="AA296" s="42">
        <v>7.0128839761098671</v>
      </c>
      <c r="AB296" s="42">
        <v>82.846116763466355</v>
      </c>
      <c r="AC296" s="42">
        <v>3.7206726100000004E-2</v>
      </c>
      <c r="AD296" s="6">
        <v>0.06</v>
      </c>
      <c r="AE296" s="42">
        <v>89.9148</v>
      </c>
      <c r="AF296" s="6">
        <v>4.5347999999999997</v>
      </c>
      <c r="AG296" s="42">
        <v>3.4786000000000001</v>
      </c>
      <c r="AH296" s="6">
        <v>0.21199999999999999</v>
      </c>
      <c r="AI296" s="42">
        <v>6.3701999999999995E-2</v>
      </c>
      <c r="AJ296" s="42">
        <v>98.71</v>
      </c>
      <c r="AK296" s="42">
        <v>9.9145000000000003</v>
      </c>
      <c r="AL296" s="53">
        <v>32.345700000000001</v>
      </c>
      <c r="AM296" s="504" t="s">
        <v>154</v>
      </c>
      <c r="AN296" s="505"/>
      <c r="AO296" s="509">
        <v>-1.5</v>
      </c>
      <c r="AP296" s="510">
        <v>7.1040000000000001</v>
      </c>
      <c r="AQ296" s="504">
        <v>6</v>
      </c>
      <c r="AR296" s="526" t="s">
        <v>154</v>
      </c>
      <c r="AS296" s="512">
        <v>13.745852996008994</v>
      </c>
      <c r="AT296" s="502"/>
      <c r="AU296" s="512">
        <v>30.761953703834834</v>
      </c>
      <c r="AV296" s="502"/>
      <c r="AW296" s="574">
        <v>1.721612188365651</v>
      </c>
      <c r="AX296" s="502"/>
      <c r="AY296" s="511"/>
      <c r="AZ296" s="513">
        <v>9.8876645100326715E-3</v>
      </c>
      <c r="BA296" s="515">
        <v>6</v>
      </c>
      <c r="BB296" s="513">
        <v>2.556436255933893E-2</v>
      </c>
      <c r="BD296" s="512">
        <v>2157.3288741965816</v>
      </c>
      <c r="BE296" s="504" t="s">
        <v>154</v>
      </c>
      <c r="BF296" s="57"/>
      <c r="BG296" s="513">
        <v>2219.9097797933337</v>
      </c>
      <c r="BI296" s="514" t="s">
        <v>154</v>
      </c>
      <c r="BJ296" s="516">
        <v>-1.5915265020780174</v>
      </c>
      <c r="BK296" t="s">
        <v>154</v>
      </c>
    </row>
    <row r="297" spans="1:78" ht="15.75" customHeight="1">
      <c r="A297" s="51" t="s">
        <v>769</v>
      </c>
      <c r="B297" s="521">
        <v>13</v>
      </c>
      <c r="C297" s="507" t="s">
        <v>158</v>
      </c>
      <c r="D297" s="522" t="s">
        <v>177</v>
      </c>
      <c r="E297" s="523">
        <v>78</v>
      </c>
      <c r="F297" s="523">
        <v>0.22999999999996135</v>
      </c>
      <c r="G297" s="523" t="s">
        <v>68</v>
      </c>
      <c r="H297" s="524">
        <v>78.003833333333333</v>
      </c>
      <c r="I297" s="523">
        <v>140</v>
      </c>
      <c r="J297" s="523">
        <v>0.44999999999959073</v>
      </c>
      <c r="K297" s="523" t="s">
        <v>69</v>
      </c>
      <c r="L297" s="524">
        <v>140.00749999999999</v>
      </c>
      <c r="M297" s="524">
        <v>-140.00749999999999</v>
      </c>
      <c r="N297" s="501">
        <v>302</v>
      </c>
      <c r="Q297" s="6" t="s">
        <v>274</v>
      </c>
      <c r="R297" s="6">
        <v>18</v>
      </c>
      <c r="S297" s="42">
        <v>87.561000000000007</v>
      </c>
      <c r="T297" s="571">
        <v>-0.83199999999999996</v>
      </c>
      <c r="U297" s="571">
        <v>-0.80330000000000001</v>
      </c>
      <c r="V297" s="571">
        <v>26.133510000000001</v>
      </c>
      <c r="W297" s="571">
        <v>26.139384</v>
      </c>
      <c r="X297" s="571">
        <v>31.980214188960506</v>
      </c>
      <c r="Y297" s="571">
        <v>31.95768473967183</v>
      </c>
      <c r="Z297" s="571">
        <v>2.1680000000000001</v>
      </c>
      <c r="AA297" s="42">
        <v>7.2689549304668644</v>
      </c>
      <c r="AB297" s="42">
        <v>86.910849450060496</v>
      </c>
      <c r="AC297" s="42">
        <v>4.8584533900000004E-2</v>
      </c>
      <c r="AD297" s="6">
        <v>8.2199999999999995E-2</v>
      </c>
      <c r="AE297" s="42">
        <v>89.845400000000012</v>
      </c>
      <c r="AF297" s="6">
        <v>4.5312999999999999</v>
      </c>
      <c r="AG297" s="42">
        <v>3.3498000000000001</v>
      </c>
      <c r="AH297" s="6">
        <v>0.20669999999999999</v>
      </c>
      <c r="AI297" s="42">
        <v>6.3701999999999995E-2</v>
      </c>
      <c r="AJ297" s="42">
        <v>98.71</v>
      </c>
      <c r="AK297" s="42">
        <v>9.9145000000000003</v>
      </c>
      <c r="AL297" s="53">
        <v>31.96299136047363</v>
      </c>
      <c r="AM297" s="51">
        <v>6</v>
      </c>
      <c r="AN297" s="505"/>
      <c r="AO297" s="509">
        <v>-1</v>
      </c>
      <c r="AP297" s="510">
        <v>7.2649999999999997</v>
      </c>
      <c r="AQ297" s="504" t="s">
        <v>154</v>
      </c>
      <c r="AR297" s="526" t="s">
        <v>154</v>
      </c>
      <c r="AS297" s="512">
        <v>9.2694337598073222</v>
      </c>
      <c r="AT297" s="502"/>
      <c r="AU297" s="512">
        <v>19.626129131248</v>
      </c>
      <c r="AV297" s="502"/>
      <c r="AW297" s="574">
        <v>1.4100443213296399</v>
      </c>
      <c r="AX297" s="502"/>
      <c r="AY297" s="511"/>
      <c r="AZ297" s="513">
        <v>4.2445622153463439E-2</v>
      </c>
      <c r="BA297" s="515">
        <v>6</v>
      </c>
      <c r="BB297" s="513">
        <v>3.765330181066523E-2</v>
      </c>
      <c r="BD297" s="512">
        <v>2128.8637368547543</v>
      </c>
      <c r="BE297" s="504" t="s">
        <v>154</v>
      </c>
      <c r="BF297" s="57"/>
      <c r="BG297" s="513">
        <v>2209.3763685654421</v>
      </c>
      <c r="BI297" s="514" t="s">
        <v>154</v>
      </c>
      <c r="BJ297" s="516">
        <v>-1.7250297096995812</v>
      </c>
      <c r="BK297" t="s">
        <v>154</v>
      </c>
    </row>
    <row r="298" spans="1:78" ht="15.75" customHeight="1">
      <c r="A298" s="51" t="s">
        <v>769</v>
      </c>
      <c r="B298" s="521">
        <v>13</v>
      </c>
      <c r="C298" s="507" t="s">
        <v>158</v>
      </c>
      <c r="D298" s="522" t="s">
        <v>177</v>
      </c>
      <c r="E298" s="523">
        <v>78</v>
      </c>
      <c r="F298" s="523">
        <v>0.22999999999996135</v>
      </c>
      <c r="G298" s="523" t="s">
        <v>68</v>
      </c>
      <c r="H298" s="524">
        <v>78.003833333333333</v>
      </c>
      <c r="I298" s="523">
        <v>140</v>
      </c>
      <c r="J298" s="523">
        <v>0.44999999999959073</v>
      </c>
      <c r="K298" s="523" t="s">
        <v>69</v>
      </c>
      <c r="L298" s="524">
        <v>140.00749999999999</v>
      </c>
      <c r="M298" s="524">
        <v>-140.00749999999999</v>
      </c>
      <c r="N298" s="501">
        <v>303</v>
      </c>
      <c r="P298" s="517"/>
      <c r="Q298" s="6" t="s">
        <v>275</v>
      </c>
      <c r="R298" s="6">
        <v>19</v>
      </c>
      <c r="S298" s="42">
        <v>48.534999999999997</v>
      </c>
      <c r="T298" s="571">
        <v>2.63E-2</v>
      </c>
      <c r="U298" s="571">
        <v>2.5999999999999999E-2</v>
      </c>
      <c r="V298" s="571">
        <v>25.440564999999999</v>
      </c>
      <c r="W298" s="571">
        <v>25.438397999999999</v>
      </c>
      <c r="X298" s="571">
        <v>30.205475108168301</v>
      </c>
      <c r="Y298" s="571">
        <v>30.202944824215155</v>
      </c>
      <c r="Z298" s="571">
        <v>2.4609000000000001</v>
      </c>
      <c r="AA298" s="42">
        <v>8.377935922327179</v>
      </c>
      <c r="AB298" s="42">
        <v>101.20627986446962</v>
      </c>
      <c r="AC298" s="42">
        <v>0.25511951499999996</v>
      </c>
      <c r="AD298" s="6">
        <v>0.48449999999999999</v>
      </c>
      <c r="AE298" s="42">
        <v>89.426900000000003</v>
      </c>
      <c r="AF298" s="6">
        <v>4.5103999999999997</v>
      </c>
      <c r="AG298" s="42">
        <v>2.9586000000000001</v>
      </c>
      <c r="AH298" s="6">
        <v>0.1908</v>
      </c>
      <c r="AI298" s="42">
        <v>6.3701999999999995E-2</v>
      </c>
      <c r="AJ298" s="42">
        <v>98.71</v>
      </c>
      <c r="AK298" s="42">
        <v>9.9145000000000003</v>
      </c>
      <c r="AL298" s="53">
        <v>30.168700000000001</v>
      </c>
      <c r="AM298" s="504" t="s">
        <v>154</v>
      </c>
      <c r="AN298" s="505"/>
      <c r="AO298" s="509">
        <v>-0.3</v>
      </c>
      <c r="AP298" s="510">
        <v>8.5289999999999999</v>
      </c>
      <c r="AQ298" s="504" t="s">
        <v>154</v>
      </c>
      <c r="AR298" s="526" t="s">
        <v>154</v>
      </c>
      <c r="AS298" s="512">
        <v>0.39124462927174919</v>
      </c>
      <c r="AT298" s="502"/>
      <c r="AU298" s="512">
        <v>4.69362386839473</v>
      </c>
      <c r="AV298" s="502"/>
      <c r="AW298" s="574">
        <v>0.72499445983379496</v>
      </c>
      <c r="AX298" s="502"/>
      <c r="AY298" s="511"/>
      <c r="AZ298" s="513">
        <v>0.25377643707360553</v>
      </c>
      <c r="BA298" s="515">
        <v>6</v>
      </c>
      <c r="BB298" s="513">
        <v>0.27731288773497209</v>
      </c>
      <c r="BD298" s="512">
        <v>2015.5663799544041</v>
      </c>
      <c r="BE298" s="504" t="s">
        <v>154</v>
      </c>
      <c r="BF298" s="57"/>
      <c r="BG298" s="513">
        <v>2128.7914427501851</v>
      </c>
      <c r="BI298" s="514" t="s">
        <v>154</v>
      </c>
      <c r="BJ298" s="516">
        <v>-2.7436077472328924</v>
      </c>
      <c r="BK298" t="s">
        <v>154</v>
      </c>
    </row>
    <row r="299" spans="1:78" ht="15.75" customHeight="1">
      <c r="A299" s="51" t="s">
        <v>769</v>
      </c>
      <c r="B299" s="521">
        <v>13</v>
      </c>
      <c r="C299" s="507" t="s">
        <v>158</v>
      </c>
      <c r="D299" s="522" t="s">
        <v>177</v>
      </c>
      <c r="E299" s="523">
        <v>78</v>
      </c>
      <c r="F299" s="523">
        <v>0.22999999999996135</v>
      </c>
      <c r="G299" s="523" t="s">
        <v>68</v>
      </c>
      <c r="H299" s="524">
        <v>78.003833333333333</v>
      </c>
      <c r="I299" s="523">
        <v>140</v>
      </c>
      <c r="J299" s="523">
        <v>0.44999999999959073</v>
      </c>
      <c r="K299" s="523" t="s">
        <v>69</v>
      </c>
      <c r="L299" s="524">
        <v>140.00749999999999</v>
      </c>
      <c r="M299" s="524">
        <v>-140.00749999999999</v>
      </c>
      <c r="N299" s="501">
        <v>304</v>
      </c>
      <c r="P299" s="517"/>
      <c r="Q299" s="6" t="s">
        <v>275</v>
      </c>
      <c r="R299" s="6">
        <v>20</v>
      </c>
      <c r="S299" s="42">
        <v>48.521999999999998</v>
      </c>
      <c r="T299" s="571">
        <v>0.03</v>
      </c>
      <c r="U299" s="571">
        <v>2.5000000000000001E-2</v>
      </c>
      <c r="V299" s="571">
        <v>25.448451000000002</v>
      </c>
      <c r="W299" s="571">
        <v>25.433551999999999</v>
      </c>
      <c r="X299" s="571">
        <v>30.212113939751902</v>
      </c>
      <c r="Y299" s="571">
        <v>30.1976183829583</v>
      </c>
      <c r="Z299" s="571">
        <v>2.4609000000000001</v>
      </c>
      <c r="AA299" s="42">
        <v>8.377935922327179</v>
      </c>
      <c r="AB299" s="42">
        <v>101.22086210778909</v>
      </c>
      <c r="AC299" s="42">
        <v>0.248949649</v>
      </c>
      <c r="AD299" s="6">
        <v>0.47249999999999998</v>
      </c>
      <c r="AE299" s="42">
        <v>89.430700000000002</v>
      </c>
      <c r="AF299" s="6">
        <v>4.5106000000000002</v>
      </c>
      <c r="AG299" s="42">
        <v>2.9424999999999999</v>
      </c>
      <c r="AH299" s="6">
        <v>0.19009999999999999</v>
      </c>
      <c r="AI299" s="42">
        <v>6.3701999999999995E-2</v>
      </c>
      <c r="AJ299" s="42">
        <v>98.7</v>
      </c>
      <c r="AK299" s="42">
        <v>9.9145000000000003</v>
      </c>
      <c r="AL299" s="53">
        <v>30.172000000000001</v>
      </c>
      <c r="AM299" s="504" t="s">
        <v>154</v>
      </c>
      <c r="AN299" s="505"/>
      <c r="AO299" s="509" t="s">
        <v>154</v>
      </c>
      <c r="AP299" s="510" t="s">
        <v>154</v>
      </c>
      <c r="AQ299" s="504" t="s">
        <v>154</v>
      </c>
      <c r="AS299" s="512">
        <v>0.4077616857653743</v>
      </c>
      <c r="AT299" s="502"/>
      <c r="AU299" s="512">
        <v>4.6997728360678463</v>
      </c>
      <c r="AV299" s="502"/>
      <c r="AW299" s="574">
        <v>0.72599307479224373</v>
      </c>
      <c r="AX299" s="502"/>
      <c r="AY299" s="511"/>
      <c r="AZ299" s="513" t="s">
        <v>154</v>
      </c>
      <c r="BA299" s="515" t="s">
        <v>154</v>
      </c>
      <c r="BB299" s="513" t="s">
        <v>154</v>
      </c>
      <c r="BD299" s="512" t="s">
        <v>154</v>
      </c>
      <c r="BE299" s="504" t="s">
        <v>154</v>
      </c>
      <c r="BF299" s="57"/>
      <c r="BG299" s="513" t="s">
        <v>154</v>
      </c>
      <c r="BI299" s="514" t="s">
        <v>154</v>
      </c>
    </row>
    <row r="300" spans="1:78" ht="15.75" customHeight="1">
      <c r="A300" s="51" t="s">
        <v>769</v>
      </c>
      <c r="B300" s="521">
        <v>13</v>
      </c>
      <c r="C300" s="507" t="s">
        <v>158</v>
      </c>
      <c r="D300" s="522" t="s">
        <v>177</v>
      </c>
      <c r="E300" s="523">
        <v>78</v>
      </c>
      <c r="F300" s="523">
        <v>0.22999999999996135</v>
      </c>
      <c r="G300" s="523" t="s">
        <v>68</v>
      </c>
      <c r="H300" s="524">
        <v>78.003833333333333</v>
      </c>
      <c r="I300" s="523">
        <v>140</v>
      </c>
      <c r="J300" s="523">
        <v>0.44999999999959073</v>
      </c>
      <c r="K300" s="523" t="s">
        <v>69</v>
      </c>
      <c r="L300" s="524">
        <v>140.00749999999999</v>
      </c>
      <c r="M300" s="524">
        <v>-140.00749999999999</v>
      </c>
      <c r="N300" s="501">
        <v>305</v>
      </c>
      <c r="P300" s="517"/>
      <c r="Q300" s="6" t="s">
        <v>274</v>
      </c>
      <c r="R300" s="6">
        <v>21</v>
      </c>
      <c r="S300" s="42">
        <v>42.276000000000003</v>
      </c>
      <c r="T300" s="571">
        <v>-0.46029999999999999</v>
      </c>
      <c r="U300" s="571">
        <v>-0.40620000000000001</v>
      </c>
      <c r="V300" s="571">
        <v>24.605616000000001</v>
      </c>
      <c r="W300" s="571">
        <v>24.686903999999998</v>
      </c>
      <c r="X300" s="571">
        <v>29.591204785502683</v>
      </c>
      <c r="Y300" s="571">
        <v>29.645581311484154</v>
      </c>
      <c r="Z300" s="571">
        <v>2.4952999999999999</v>
      </c>
      <c r="AA300" s="42">
        <v>8.7343365013512013</v>
      </c>
      <c r="AB300" s="42">
        <v>103.710857793915</v>
      </c>
      <c r="AC300" s="42">
        <v>0.153249997</v>
      </c>
      <c r="AD300" s="6">
        <v>0.28610000000000002</v>
      </c>
      <c r="AE300" s="42">
        <v>89.648300000000006</v>
      </c>
      <c r="AF300" s="6">
        <v>4.5214999999999996</v>
      </c>
      <c r="AG300" s="42">
        <v>2.7584</v>
      </c>
      <c r="AH300" s="6">
        <v>0.18260000000000001</v>
      </c>
      <c r="AI300" s="42">
        <v>6.3701999999999995E-2</v>
      </c>
      <c r="AJ300" s="42">
        <v>98.71</v>
      </c>
      <c r="AK300" s="42">
        <v>9.9145000000000003</v>
      </c>
      <c r="AL300" s="53">
        <v>29.444800000000001</v>
      </c>
      <c r="AM300" s="504" t="s">
        <v>154</v>
      </c>
      <c r="AN300" s="505"/>
      <c r="AO300" s="509">
        <v>-0.7</v>
      </c>
      <c r="AP300" s="510">
        <v>8.7780000000000005</v>
      </c>
      <c r="AQ300" s="504">
        <v>2</v>
      </c>
      <c r="AR300" s="526" t="s">
        <v>1275</v>
      </c>
      <c r="AS300" s="512">
        <v>0</v>
      </c>
      <c r="AT300" s="502"/>
      <c r="AU300" s="512">
        <v>3.8237340146744567</v>
      </c>
      <c r="AV300" s="502"/>
      <c r="AW300" s="574">
        <v>0.64210941828254853</v>
      </c>
      <c r="AX300" s="502"/>
      <c r="AY300" s="511"/>
      <c r="AZ300" s="513">
        <v>0.17925226686229428</v>
      </c>
      <c r="BA300" s="515">
        <v>6</v>
      </c>
      <c r="BB300" s="513">
        <v>0.20948755842233566</v>
      </c>
      <c r="BD300" s="512">
        <v>2002.2132465452703</v>
      </c>
      <c r="BE300" s="504" t="s">
        <v>154</v>
      </c>
      <c r="BF300" s="57"/>
      <c r="BG300" s="513">
        <v>2105.9535630653418</v>
      </c>
      <c r="BI300" s="514" t="s">
        <v>154</v>
      </c>
      <c r="BJ300" s="516">
        <v>-3.1589504311006493</v>
      </c>
      <c r="BK300" t="s">
        <v>154</v>
      </c>
    </row>
    <row r="301" spans="1:78" ht="15.75" customHeight="1">
      <c r="A301" s="51" t="s">
        <v>769</v>
      </c>
      <c r="B301" s="521">
        <v>13</v>
      </c>
      <c r="C301" s="507" t="s">
        <v>158</v>
      </c>
      <c r="D301" s="522" t="s">
        <v>177</v>
      </c>
      <c r="E301" s="523">
        <v>78</v>
      </c>
      <c r="F301" s="523">
        <v>0.22999999999996135</v>
      </c>
      <c r="G301" s="523" t="s">
        <v>68</v>
      </c>
      <c r="H301" s="524">
        <v>78.003833333333333</v>
      </c>
      <c r="I301" s="523">
        <v>140</v>
      </c>
      <c r="J301" s="523">
        <v>0.44999999999959073</v>
      </c>
      <c r="K301" s="523" t="s">
        <v>69</v>
      </c>
      <c r="L301" s="524">
        <v>140.00749999999999</v>
      </c>
      <c r="M301" s="524">
        <v>-140.00749999999999</v>
      </c>
      <c r="N301" s="501">
        <v>306</v>
      </c>
      <c r="P301" s="517"/>
      <c r="Q301" s="6" t="s">
        <v>274</v>
      </c>
      <c r="R301" s="6">
        <v>22</v>
      </c>
      <c r="S301" s="42">
        <v>21.966999999999999</v>
      </c>
      <c r="T301" s="571">
        <v>-0.92110000000000003</v>
      </c>
      <c r="U301" s="571">
        <v>-0.8236</v>
      </c>
      <c r="V301" s="571">
        <v>22.678274000000002</v>
      </c>
      <c r="W301" s="571">
        <v>22.960357999999999</v>
      </c>
      <c r="X301" s="571">
        <v>27.487886032023578</v>
      </c>
      <c r="Y301" s="571">
        <v>27.772154779450734</v>
      </c>
      <c r="Z301" s="571">
        <v>2.4931999999999999</v>
      </c>
      <c r="AA301" s="42">
        <v>9.0340562352431366</v>
      </c>
      <c r="AB301" s="42">
        <v>104.39150902885552</v>
      </c>
      <c r="AC301" s="42">
        <v>0.125577994</v>
      </c>
      <c r="AD301" s="6">
        <v>0.23219999999999999</v>
      </c>
      <c r="AE301" s="42">
        <v>89.535700000000006</v>
      </c>
      <c r="AF301" s="6">
        <v>4.5157999999999996</v>
      </c>
      <c r="AG301" s="42">
        <v>2.3809999999999998</v>
      </c>
      <c r="AH301" s="6">
        <v>0.16719999999999999</v>
      </c>
      <c r="AI301" s="42">
        <v>6.3701999999999995E-2</v>
      </c>
      <c r="AJ301" s="42">
        <v>98.71</v>
      </c>
      <c r="AK301" s="42">
        <v>9.9145000000000003</v>
      </c>
      <c r="AL301" s="53">
        <v>27.288599999999999</v>
      </c>
      <c r="AM301" s="504" t="s">
        <v>154</v>
      </c>
      <c r="AN301" s="505"/>
      <c r="AO301" s="509">
        <v>-1</v>
      </c>
      <c r="AP301" s="510">
        <v>8.9429999999999996</v>
      </c>
      <c r="AQ301" s="504" t="s">
        <v>154</v>
      </c>
      <c r="AR301" s="526" t="s">
        <v>154</v>
      </c>
      <c r="AS301" s="512">
        <v>0</v>
      </c>
      <c r="AT301" s="502"/>
      <c r="AU301" s="512">
        <v>3.0307826893409517</v>
      </c>
      <c r="AV301" s="502"/>
      <c r="AW301" s="574">
        <v>0.52527146814404435</v>
      </c>
      <c r="AX301" s="502"/>
      <c r="AY301" s="511"/>
      <c r="AZ301" s="513">
        <v>0.11901777446466602</v>
      </c>
      <c r="BA301" s="515">
        <v>6</v>
      </c>
      <c r="BB301" s="513">
        <v>0.10339991945938293</v>
      </c>
      <c r="BD301" s="512">
        <v>1916.6284084424396</v>
      </c>
      <c r="BE301" s="504" t="s">
        <v>154</v>
      </c>
      <c r="BF301" s="57"/>
      <c r="BG301" s="513">
        <v>1999.2943871616071</v>
      </c>
      <c r="BI301" s="514" t="s">
        <v>154</v>
      </c>
      <c r="BJ301" s="516">
        <v>-3.8501990838836746</v>
      </c>
      <c r="BK301" t="s">
        <v>154</v>
      </c>
    </row>
    <row r="302" spans="1:78" ht="15.75" customHeight="1">
      <c r="A302" s="51" t="s">
        <v>769</v>
      </c>
      <c r="B302" s="521">
        <v>13</v>
      </c>
      <c r="C302" s="507" t="s">
        <v>158</v>
      </c>
      <c r="D302" s="522" t="s">
        <v>177</v>
      </c>
      <c r="E302" s="523">
        <v>78</v>
      </c>
      <c r="F302" s="523">
        <v>0.22999999999996135</v>
      </c>
      <c r="G302" s="523" t="s">
        <v>68</v>
      </c>
      <c r="H302" s="524">
        <v>78.003833333333333</v>
      </c>
      <c r="I302" s="523">
        <v>140</v>
      </c>
      <c r="J302" s="523">
        <v>0.44999999999959073</v>
      </c>
      <c r="K302" s="523" t="s">
        <v>69</v>
      </c>
      <c r="L302" s="524">
        <v>140.00749999999999</v>
      </c>
      <c r="M302" s="524">
        <v>-140.00749999999999</v>
      </c>
      <c r="N302" s="501">
        <v>307</v>
      </c>
      <c r="P302" s="517"/>
      <c r="Q302" s="6" t="s">
        <v>275</v>
      </c>
      <c r="R302" s="6">
        <v>23</v>
      </c>
      <c r="S302" s="42">
        <v>4.6260000000000003</v>
      </c>
      <c r="T302" s="571">
        <v>-1.4177999999999999</v>
      </c>
      <c r="U302" s="571">
        <v>-1.4173</v>
      </c>
      <c r="V302" s="571">
        <v>21.554524000000001</v>
      </c>
      <c r="W302" s="571">
        <v>21.556363999999999</v>
      </c>
      <c r="X302" s="571">
        <v>26.446277644734899</v>
      </c>
      <c r="Y302" s="571">
        <v>26.448299794325997</v>
      </c>
      <c r="Z302" s="571">
        <v>2.4077000000000002</v>
      </c>
      <c r="AA302" s="42">
        <v>8.813794858524167</v>
      </c>
      <c r="AB302" s="42">
        <v>99.741510658964344</v>
      </c>
      <c r="AC302" s="42">
        <v>9.1541070999999988E-2</v>
      </c>
      <c r="AD302" s="6">
        <v>0.16589999999999999</v>
      </c>
      <c r="AE302" s="42">
        <v>89.7102</v>
      </c>
      <c r="AF302" s="6">
        <v>4.5244999999999997</v>
      </c>
      <c r="AG302" s="42">
        <v>2.2774000000000001</v>
      </c>
      <c r="AH302" s="6">
        <v>0.16300000000000001</v>
      </c>
      <c r="AI302" s="42">
        <v>0.18623000000000001</v>
      </c>
      <c r="AJ302" s="42">
        <v>98.71</v>
      </c>
      <c r="AK302" s="42">
        <v>9.9145000000000003</v>
      </c>
      <c r="AL302" s="53">
        <v>26.461200000000002</v>
      </c>
      <c r="AM302" s="51">
        <v>2</v>
      </c>
      <c r="AN302" s="505"/>
      <c r="AO302" s="509" t="s">
        <v>154</v>
      </c>
      <c r="AP302" s="510" t="s">
        <v>154</v>
      </c>
      <c r="AQ302" s="504" t="s">
        <v>154</v>
      </c>
      <c r="AS302" s="512">
        <v>0</v>
      </c>
      <c r="AT302" s="502"/>
      <c r="AU302" s="512">
        <v>2.9927867844062521</v>
      </c>
      <c r="AV302" s="502"/>
      <c r="AW302" s="574">
        <v>0.50430055401662055</v>
      </c>
      <c r="AX302" s="502"/>
      <c r="AY302" s="511"/>
      <c r="AZ302" s="513" t="s">
        <v>154</v>
      </c>
      <c r="BA302" s="515" t="s">
        <v>154</v>
      </c>
      <c r="BB302" s="513" t="s">
        <v>154</v>
      </c>
      <c r="BD302" s="512" t="s">
        <v>154</v>
      </c>
      <c r="BE302" s="504" t="s">
        <v>154</v>
      </c>
      <c r="BF302" s="57"/>
      <c r="BG302" s="513" t="s">
        <v>154</v>
      </c>
      <c r="BI302" s="514" t="s">
        <v>154</v>
      </c>
    </row>
    <row r="303" spans="1:78" ht="15.75" customHeight="1">
      <c r="A303" s="51" t="s">
        <v>769</v>
      </c>
      <c r="B303" s="521">
        <v>13</v>
      </c>
      <c r="C303" s="507" t="s">
        <v>158</v>
      </c>
      <c r="D303" s="522" t="s">
        <v>177</v>
      </c>
      <c r="E303" s="523">
        <v>78</v>
      </c>
      <c r="F303" s="523">
        <v>0.22999999999996135</v>
      </c>
      <c r="G303" s="523" t="s">
        <v>68</v>
      </c>
      <c r="H303" s="524">
        <v>78.003833333333333</v>
      </c>
      <c r="I303" s="523">
        <v>140</v>
      </c>
      <c r="J303" s="523">
        <v>0.44999999999959073</v>
      </c>
      <c r="K303" s="523" t="s">
        <v>69</v>
      </c>
      <c r="L303" s="524">
        <v>140.00749999999999</v>
      </c>
      <c r="M303" s="524">
        <v>-140.00749999999999</v>
      </c>
      <c r="N303" s="501">
        <v>308</v>
      </c>
      <c r="Q303" s="6" t="s">
        <v>275</v>
      </c>
      <c r="R303" s="6">
        <v>24</v>
      </c>
      <c r="S303" s="42">
        <v>4.6349999999999998</v>
      </c>
      <c r="T303" s="571">
        <v>-1.4173</v>
      </c>
      <c r="U303" s="571">
        <v>-1.4171</v>
      </c>
      <c r="V303" s="571">
        <v>21.554636000000002</v>
      </c>
      <c r="W303" s="571">
        <v>21.555594999999997</v>
      </c>
      <c r="X303" s="571">
        <v>26.445979107800319</v>
      </c>
      <c r="Y303" s="571">
        <v>26.447086850047366</v>
      </c>
      <c r="Z303" s="571">
        <v>2.4077000000000002</v>
      </c>
      <c r="AA303" s="42">
        <v>8.813794858524167</v>
      </c>
      <c r="AB303" s="42">
        <v>99.742663802867781</v>
      </c>
      <c r="AC303" s="42">
        <v>9.0576066999999996E-2</v>
      </c>
      <c r="AD303" s="6">
        <v>0.16400000000000001</v>
      </c>
      <c r="AE303" s="42">
        <v>89.712100000000007</v>
      </c>
      <c r="AF303" s="6">
        <v>4.5246000000000004</v>
      </c>
      <c r="AG303" s="42">
        <v>2.4131999999999998</v>
      </c>
      <c r="AH303" s="6">
        <v>0.16850000000000001</v>
      </c>
      <c r="AI303" s="42">
        <v>0.20655000000000001</v>
      </c>
      <c r="AJ303" s="42">
        <v>98.71</v>
      </c>
      <c r="AK303" s="42">
        <v>9.9145000000000003</v>
      </c>
      <c r="AL303" s="53">
        <v>26.461300000000001</v>
      </c>
      <c r="AM303" s="504" t="s">
        <v>154</v>
      </c>
      <c r="AN303" s="505"/>
      <c r="AO303" s="509">
        <v>-1.6</v>
      </c>
      <c r="AP303" s="510">
        <v>8.8010000000000002</v>
      </c>
      <c r="AQ303" s="504" t="s">
        <v>154</v>
      </c>
      <c r="AR303" s="526" t="s">
        <v>154</v>
      </c>
      <c r="AS303" s="512">
        <v>0</v>
      </c>
      <c r="AT303" s="502"/>
      <c r="AU303" s="512">
        <v>2.9958337121316609</v>
      </c>
      <c r="AV303" s="502"/>
      <c r="AW303" s="574">
        <v>0.49930747922437674</v>
      </c>
      <c r="AX303" s="502"/>
      <c r="AY303" s="511"/>
      <c r="AZ303" s="513">
        <v>9.1917027795530903E-2</v>
      </c>
      <c r="BA303" s="515"/>
      <c r="BB303" s="513">
        <v>8.6636377589816405E-2</v>
      </c>
      <c r="BD303" s="512">
        <v>1857.1797706838699</v>
      </c>
      <c r="BE303" s="504" t="s">
        <v>154</v>
      </c>
      <c r="BF303" s="57"/>
      <c r="BG303" s="513">
        <v>1928.4854748000944</v>
      </c>
      <c r="BI303" s="514" t="s">
        <v>154</v>
      </c>
      <c r="BJ303" s="516">
        <v>-3.8432769730305942</v>
      </c>
      <c r="BK303">
        <v>6</v>
      </c>
    </row>
    <row r="304" spans="1:78" ht="15.75" customHeight="1">
      <c r="A304" s="51" t="s">
        <v>769</v>
      </c>
      <c r="B304" s="521">
        <v>14</v>
      </c>
      <c r="C304" s="507" t="s">
        <v>178</v>
      </c>
      <c r="D304" s="522" t="s">
        <v>179</v>
      </c>
      <c r="E304" s="523">
        <v>79</v>
      </c>
      <c r="F304" s="523">
        <v>0.42000000000030013</v>
      </c>
      <c r="G304" s="523" t="s">
        <v>68</v>
      </c>
      <c r="H304" s="524">
        <v>79.007000000000005</v>
      </c>
      <c r="I304" s="523">
        <v>137</v>
      </c>
      <c r="J304" s="523">
        <v>5.7399999999995543</v>
      </c>
      <c r="K304" s="523" t="s">
        <v>69</v>
      </c>
      <c r="L304" s="524">
        <v>137.09566666666666</v>
      </c>
      <c r="M304" s="524">
        <v>-137.09566666666666</v>
      </c>
      <c r="N304" s="501">
        <v>309</v>
      </c>
      <c r="Q304" s="6" t="s">
        <v>274</v>
      </c>
      <c r="R304" s="6">
        <v>1</v>
      </c>
      <c r="S304" s="42">
        <v>607.904</v>
      </c>
      <c r="T304" s="571">
        <v>0.5595</v>
      </c>
      <c r="U304" s="571">
        <v>0.56010000000000004</v>
      </c>
      <c r="V304" s="571">
        <v>29.689229000000001</v>
      </c>
      <c r="W304" s="571">
        <v>29.689817999999999</v>
      </c>
      <c r="X304" s="571">
        <v>34.859477912638312</v>
      </c>
      <c r="Y304" s="571">
        <v>34.859570779552655</v>
      </c>
      <c r="Z304" s="571">
        <v>2.0194999999999999</v>
      </c>
      <c r="AA304" s="42">
        <v>6.8530987226197713</v>
      </c>
      <c r="AB304" s="42">
        <v>86.720976584934022</v>
      </c>
      <c r="AC304" s="42">
        <v>2.7902136999999997E-2</v>
      </c>
      <c r="AD304" s="6">
        <v>4.19E-2</v>
      </c>
      <c r="AE304" s="42">
        <v>90.160600000000002</v>
      </c>
      <c r="AF304" s="6">
        <v>4.5471000000000004</v>
      </c>
      <c r="AG304" s="42">
        <v>2.5674000000000001</v>
      </c>
      <c r="AH304" s="6">
        <v>0.17480000000000001</v>
      </c>
      <c r="AI304" s="42">
        <v>6.3701999999999995E-2</v>
      </c>
      <c r="AJ304" s="42">
        <v>98.7</v>
      </c>
      <c r="AK304" s="42">
        <v>286.14999999999998</v>
      </c>
      <c r="AL304" s="53">
        <v>34.860799999999998</v>
      </c>
      <c r="AM304" s="504" t="s">
        <v>154</v>
      </c>
      <c r="AN304" s="505"/>
      <c r="AO304" s="509">
        <v>-0.2</v>
      </c>
      <c r="AP304" s="510">
        <v>6.8410000000000002</v>
      </c>
      <c r="AQ304" s="504" t="s">
        <v>154</v>
      </c>
      <c r="AR304" s="526" t="s">
        <v>154</v>
      </c>
      <c r="AS304" s="512">
        <v>12.772847600236291</v>
      </c>
      <c r="AT304" s="502"/>
      <c r="AU304" s="512">
        <v>6.6908371698471321</v>
      </c>
      <c r="AV304" s="502"/>
      <c r="AW304" s="574">
        <v>0.8398351800554017</v>
      </c>
      <c r="AX304" s="502"/>
      <c r="AY304" s="511"/>
      <c r="AZ304" s="513" t="s">
        <v>154</v>
      </c>
      <c r="BA304" s="515" t="s">
        <v>154</v>
      </c>
      <c r="BB304" s="513" t="s">
        <v>154</v>
      </c>
      <c r="BD304" s="512">
        <v>2162.537939974954</v>
      </c>
      <c r="BE304" s="504" t="s">
        <v>154</v>
      </c>
      <c r="BF304" s="57"/>
      <c r="BG304" s="513">
        <v>2301.6154899928642</v>
      </c>
      <c r="BI304" s="514" t="s">
        <v>154</v>
      </c>
    </row>
    <row r="305" spans="1:63" ht="15.75" customHeight="1">
      <c r="A305" s="51" t="s">
        <v>769</v>
      </c>
      <c r="B305" s="521">
        <v>14</v>
      </c>
      <c r="C305" s="507" t="s">
        <v>178</v>
      </c>
      <c r="D305" s="522" t="s">
        <v>179</v>
      </c>
      <c r="E305" s="523">
        <v>79</v>
      </c>
      <c r="F305" s="523">
        <v>0.42000000000030013</v>
      </c>
      <c r="G305" s="523" t="s">
        <v>68</v>
      </c>
      <c r="H305" s="524">
        <v>79.007000000000005</v>
      </c>
      <c r="I305" s="523">
        <v>137</v>
      </c>
      <c r="J305" s="523">
        <v>5.7399999999995543</v>
      </c>
      <c r="K305" s="523" t="s">
        <v>69</v>
      </c>
      <c r="L305" s="524">
        <v>137.09566666666666</v>
      </c>
      <c r="M305" s="524">
        <v>-137.09566666666666</v>
      </c>
      <c r="N305" s="501">
        <v>310</v>
      </c>
      <c r="Q305" s="6" t="s">
        <v>274</v>
      </c>
      <c r="R305" s="6">
        <v>2</v>
      </c>
      <c r="S305" s="42">
        <v>478.55099999999999</v>
      </c>
      <c r="T305" s="571">
        <v>0.83030000000000004</v>
      </c>
      <c r="U305" s="571">
        <v>0.83069999999999999</v>
      </c>
      <c r="V305" s="571">
        <v>29.857247000000001</v>
      </c>
      <c r="W305" s="571">
        <v>29.857678</v>
      </c>
      <c r="X305" s="571">
        <v>34.849256545885368</v>
      </c>
      <c r="Y305" s="571">
        <v>34.849366369275742</v>
      </c>
      <c r="Z305" s="571">
        <v>2.0411000000000001</v>
      </c>
      <c r="AA305" s="42">
        <v>6.765248811261027</v>
      </c>
      <c r="AB305" s="42">
        <v>86.201995843050938</v>
      </c>
      <c r="AC305" s="42">
        <v>2.9059115199999999E-2</v>
      </c>
      <c r="AD305" s="6">
        <v>4.4200000000000003E-2</v>
      </c>
      <c r="AE305" s="42">
        <v>90.13430000000001</v>
      </c>
      <c r="AF305" s="6">
        <v>4.5457999999999998</v>
      </c>
      <c r="AG305" s="42">
        <v>2.3786999999999998</v>
      </c>
      <c r="AH305" s="6">
        <v>0.1671</v>
      </c>
      <c r="AI305" s="42">
        <v>6.3701999999999995E-2</v>
      </c>
      <c r="AJ305" s="42">
        <v>98.7</v>
      </c>
      <c r="AK305" s="42">
        <v>291.49</v>
      </c>
      <c r="AL305" s="53">
        <v>34.852200000000003</v>
      </c>
      <c r="AM305" s="51">
        <v>2</v>
      </c>
      <c r="AN305" s="505"/>
      <c r="AO305" s="509">
        <v>0</v>
      </c>
      <c r="AP305" s="510">
        <v>6.78</v>
      </c>
      <c r="AQ305" s="504" t="s">
        <v>154</v>
      </c>
      <c r="AR305" s="526" t="s">
        <v>154</v>
      </c>
      <c r="AS305" s="512">
        <v>12.766583967938647</v>
      </c>
      <c r="AT305" s="502"/>
      <c r="AU305" s="512">
        <v>6.6958857017123172</v>
      </c>
      <c r="AV305" s="502"/>
      <c r="AW305" s="574">
        <v>0.83184626038781162</v>
      </c>
      <c r="AX305" s="502"/>
      <c r="AY305" s="511"/>
      <c r="AZ305" s="513" t="s">
        <v>154</v>
      </c>
      <c r="BA305" s="515" t="s">
        <v>154</v>
      </c>
      <c r="BB305" s="513" t="s">
        <v>154</v>
      </c>
      <c r="BD305" s="512">
        <v>2160.3996825891204</v>
      </c>
      <c r="BE305" s="504" t="s">
        <v>154</v>
      </c>
      <c r="BF305" s="57"/>
      <c r="BG305" s="513">
        <v>2300.586967902334</v>
      </c>
      <c r="BI305" s="514" t="s">
        <v>154</v>
      </c>
    </row>
    <row r="306" spans="1:63" ht="15.75" customHeight="1">
      <c r="A306" s="51" t="s">
        <v>769</v>
      </c>
      <c r="B306" s="521">
        <v>14</v>
      </c>
      <c r="C306" s="507" t="s">
        <v>178</v>
      </c>
      <c r="D306" s="522" t="s">
        <v>179</v>
      </c>
      <c r="E306" s="523">
        <v>79</v>
      </c>
      <c r="F306" s="523">
        <v>0.42000000000030013</v>
      </c>
      <c r="G306" s="523" t="s">
        <v>68</v>
      </c>
      <c r="H306" s="524">
        <v>79.007000000000005</v>
      </c>
      <c r="I306" s="523">
        <v>137</v>
      </c>
      <c r="J306" s="523">
        <v>5.7399999999995543</v>
      </c>
      <c r="K306" s="523" t="s">
        <v>69</v>
      </c>
      <c r="L306" s="524">
        <v>137.09566666666666</v>
      </c>
      <c r="M306" s="524">
        <v>-137.09566666666666</v>
      </c>
      <c r="N306" s="501">
        <v>311</v>
      </c>
      <c r="Q306" s="6" t="s">
        <v>274</v>
      </c>
      <c r="R306" s="6">
        <v>3</v>
      </c>
      <c r="S306" s="42">
        <v>352.34300000000002</v>
      </c>
      <c r="T306" s="571">
        <v>0.68479999999999996</v>
      </c>
      <c r="U306" s="571">
        <v>0.6845</v>
      </c>
      <c r="V306" s="571">
        <v>29.629200000000001</v>
      </c>
      <c r="W306" s="571">
        <v>29.629161</v>
      </c>
      <c r="X306" s="571">
        <v>34.790556338746697</v>
      </c>
      <c r="Y306" s="571">
        <v>34.790841801415063</v>
      </c>
      <c r="Z306" s="571">
        <v>2.0272000000000001</v>
      </c>
      <c r="AA306" s="42">
        <v>6.603485136464541</v>
      </c>
      <c r="AB306" s="42">
        <v>83.792381103824113</v>
      </c>
      <c r="AC306" s="42">
        <v>2.9541103899999997E-2</v>
      </c>
      <c r="AD306" s="6">
        <v>4.5100000000000001E-2</v>
      </c>
      <c r="AE306" s="42">
        <v>90.132400000000004</v>
      </c>
      <c r="AF306" s="6">
        <v>4.5457000000000001</v>
      </c>
      <c r="AG306" s="42">
        <v>2.4453999999999998</v>
      </c>
      <c r="AH306" s="6">
        <v>0.16980000000000001</v>
      </c>
      <c r="AI306" s="42">
        <v>6.3701999999999995E-2</v>
      </c>
      <c r="AJ306" s="42">
        <v>98.71</v>
      </c>
      <c r="AK306" s="42">
        <v>289.5</v>
      </c>
      <c r="AL306" s="53">
        <v>34.790156451416017</v>
      </c>
      <c r="AM306" s="51">
        <v>6</v>
      </c>
      <c r="AN306" s="505"/>
      <c r="AO306" s="509">
        <v>-0.2</v>
      </c>
      <c r="AP306" s="510">
        <v>6.6139999999999999</v>
      </c>
      <c r="AQ306" s="504" t="s">
        <v>154</v>
      </c>
      <c r="AR306" s="526" t="s">
        <v>154</v>
      </c>
      <c r="AS306" s="512">
        <v>12.811728317393111</v>
      </c>
      <c r="AT306" s="502"/>
      <c r="AU306" s="512">
        <v>7.4888696029569521</v>
      </c>
      <c r="AV306" s="502"/>
      <c r="AW306" s="574">
        <v>0.84382963988919668</v>
      </c>
      <c r="AX306" s="502"/>
      <c r="AY306" s="511"/>
      <c r="AZ306" s="513" t="s">
        <v>154</v>
      </c>
      <c r="BA306" s="515" t="s">
        <v>154</v>
      </c>
      <c r="BB306" s="513" t="s">
        <v>154</v>
      </c>
      <c r="BD306" s="512">
        <v>2163.4116816005703</v>
      </c>
      <c r="BE306" s="504" t="s">
        <v>154</v>
      </c>
      <c r="BF306" s="57"/>
      <c r="BG306" s="513">
        <v>2295.3163894887239</v>
      </c>
      <c r="BI306" s="514" t="s">
        <v>154</v>
      </c>
    </row>
    <row r="307" spans="1:63" ht="15.75" customHeight="1">
      <c r="A307" s="51" t="s">
        <v>769</v>
      </c>
      <c r="B307" s="521">
        <v>14</v>
      </c>
      <c r="C307" s="507" t="s">
        <v>178</v>
      </c>
      <c r="D307" s="522" t="s">
        <v>179</v>
      </c>
      <c r="E307" s="523">
        <v>79</v>
      </c>
      <c r="F307" s="523">
        <v>0.42000000000030013</v>
      </c>
      <c r="G307" s="523" t="s">
        <v>68</v>
      </c>
      <c r="H307" s="524">
        <v>79.007000000000005</v>
      </c>
      <c r="I307" s="523">
        <v>137</v>
      </c>
      <c r="J307" s="523">
        <v>5.7399999999995543</v>
      </c>
      <c r="K307" s="523" t="s">
        <v>69</v>
      </c>
      <c r="L307" s="524">
        <v>137.09566666666666</v>
      </c>
      <c r="M307" s="524">
        <v>-137.09566666666666</v>
      </c>
      <c r="N307" s="501">
        <v>312</v>
      </c>
      <c r="Q307" s="6" t="s">
        <v>274</v>
      </c>
      <c r="R307" s="6">
        <v>4</v>
      </c>
      <c r="S307" s="42">
        <v>309.02300000000002</v>
      </c>
      <c r="T307" s="571">
        <v>0.44350000000000001</v>
      </c>
      <c r="U307" s="571">
        <v>0.44330000000000003</v>
      </c>
      <c r="V307" s="571">
        <v>29.346014</v>
      </c>
      <c r="W307" s="571">
        <v>29.345955999999997</v>
      </c>
      <c r="X307" s="571">
        <v>34.717770108450075</v>
      </c>
      <c r="Y307" s="571">
        <v>34.717918907841202</v>
      </c>
      <c r="Z307" s="571">
        <v>1.9875</v>
      </c>
      <c r="AA307" s="42">
        <v>6.4336218210519807</v>
      </c>
      <c r="AB307" s="42">
        <v>81.088931439043336</v>
      </c>
      <c r="AC307" s="42">
        <v>3.0746332299999998E-2</v>
      </c>
      <c r="AD307" s="6">
        <v>4.7399999999999998E-2</v>
      </c>
      <c r="AE307" s="42">
        <v>90.126800000000003</v>
      </c>
      <c r="AF307" s="6">
        <v>4.5453999999999999</v>
      </c>
      <c r="AG307" s="42">
        <v>2.6341000000000001</v>
      </c>
      <c r="AH307" s="6">
        <v>0.17749999999999999</v>
      </c>
      <c r="AI307" s="42">
        <v>6.3701999999999995E-2</v>
      </c>
      <c r="AJ307" s="42">
        <v>98.7</v>
      </c>
      <c r="AK307" s="42">
        <v>289.5</v>
      </c>
      <c r="AL307" s="53">
        <v>34.718600000000002</v>
      </c>
      <c r="AM307" s="504" t="s">
        <v>154</v>
      </c>
      <c r="AN307" s="505"/>
      <c r="AO307" s="509">
        <v>-0.3</v>
      </c>
      <c r="AP307" s="510">
        <v>6.4470000000000001</v>
      </c>
      <c r="AQ307" s="504" t="s">
        <v>154</v>
      </c>
      <c r="AR307" s="526" t="s">
        <v>154</v>
      </c>
      <c r="AS307" s="512">
        <v>12.837156343675506</v>
      </c>
      <c r="AT307" s="502"/>
      <c r="AU307" s="512">
        <v>9.4998855755515006</v>
      </c>
      <c r="AV307" s="502"/>
      <c r="AW307" s="574">
        <v>0.87678393351800554</v>
      </c>
      <c r="AX307" s="502"/>
      <c r="AY307" s="511"/>
      <c r="AZ307" s="513" t="s">
        <v>154</v>
      </c>
      <c r="BA307" s="515" t="s">
        <v>154</v>
      </c>
      <c r="BB307" s="513" t="s">
        <v>154</v>
      </c>
      <c r="BD307" s="512">
        <v>2173.0105168753721</v>
      </c>
      <c r="BE307" s="504" t="s">
        <v>154</v>
      </c>
      <c r="BF307" s="57"/>
      <c r="BG307" s="513">
        <v>2292.0768136489755</v>
      </c>
      <c r="BI307" s="514" t="s">
        <v>154</v>
      </c>
    </row>
    <row r="308" spans="1:63" ht="15.75" customHeight="1">
      <c r="A308" s="51" t="s">
        <v>769</v>
      </c>
      <c r="B308" s="521">
        <v>14</v>
      </c>
      <c r="C308" s="507" t="s">
        <v>178</v>
      </c>
      <c r="D308" s="522" t="s">
        <v>179</v>
      </c>
      <c r="E308" s="523">
        <v>79</v>
      </c>
      <c r="F308" s="523">
        <v>0.42000000000030013</v>
      </c>
      <c r="G308" s="523" t="s">
        <v>68</v>
      </c>
      <c r="H308" s="524">
        <v>79.007000000000005</v>
      </c>
      <c r="I308" s="523">
        <v>137</v>
      </c>
      <c r="J308" s="523">
        <v>5.7399999999995543</v>
      </c>
      <c r="K308" s="523" t="s">
        <v>69</v>
      </c>
      <c r="L308" s="524">
        <v>137.09566666666666</v>
      </c>
      <c r="M308" s="524">
        <v>-137.09566666666666</v>
      </c>
      <c r="N308" s="501">
        <v>313</v>
      </c>
      <c r="Q308" s="6" t="s">
        <v>274</v>
      </c>
      <c r="R308" s="6">
        <v>5</v>
      </c>
      <c r="S308" s="42">
        <v>244.62700000000001</v>
      </c>
      <c r="T308" s="571">
        <v>-0.29449999999999998</v>
      </c>
      <c r="U308" s="571">
        <v>-0.2979</v>
      </c>
      <c r="V308" s="571">
        <v>28.469372</v>
      </c>
      <c r="W308" s="571">
        <v>28.466026999999997</v>
      </c>
      <c r="X308" s="571">
        <v>34.429098031013957</v>
      </c>
      <c r="Y308" s="571">
        <v>34.42847075707418</v>
      </c>
      <c r="Z308" s="571">
        <v>1.909</v>
      </c>
      <c r="AA308" s="42">
        <v>6.1726831905802388</v>
      </c>
      <c r="AB308" s="42">
        <v>76.163774554196635</v>
      </c>
      <c r="AC308" s="42">
        <v>3.4266030400000001E-2</v>
      </c>
      <c r="AD308" s="6">
        <v>5.4300000000000001E-2</v>
      </c>
      <c r="AE308" s="42">
        <v>90.10990000000001</v>
      </c>
      <c r="AF308" s="6">
        <v>4.5446</v>
      </c>
      <c r="AG308" s="42">
        <v>2.9102999999999999</v>
      </c>
      <c r="AH308" s="6">
        <v>0.1888</v>
      </c>
      <c r="AI308" s="42">
        <v>6.3701999999999995E-2</v>
      </c>
      <c r="AJ308" s="42">
        <v>98.7</v>
      </c>
      <c r="AK308" s="42">
        <v>287.52</v>
      </c>
      <c r="AL308" s="53">
        <v>34.433399999999999</v>
      </c>
      <c r="AM308" s="504" t="s">
        <v>154</v>
      </c>
      <c r="AN308" s="505"/>
      <c r="AO308" s="509">
        <v>-0.7</v>
      </c>
      <c r="AP308" s="510">
        <v>6.226</v>
      </c>
      <c r="AQ308" s="504" t="s">
        <v>154</v>
      </c>
      <c r="AR308" s="526" t="s">
        <v>154</v>
      </c>
      <c r="AS308" s="512">
        <v>12.504896169740315</v>
      </c>
      <c r="AT308" s="502"/>
      <c r="AU308" s="512">
        <v>14.35998619351289</v>
      </c>
      <c r="AV308" s="502"/>
      <c r="AW308" s="574">
        <v>0.98063988919667588</v>
      </c>
      <c r="AX308" s="502"/>
      <c r="AY308" s="511"/>
      <c r="AZ308" s="513" t="s">
        <v>154</v>
      </c>
      <c r="BA308" s="515" t="s">
        <v>154</v>
      </c>
      <c r="BB308" s="513" t="s">
        <v>154</v>
      </c>
      <c r="BD308" s="512">
        <v>2176.7989531512744</v>
      </c>
      <c r="BE308" s="504" t="s">
        <v>154</v>
      </c>
      <c r="BF308" s="57"/>
      <c r="BG308" s="513">
        <v>2282.4059723399637</v>
      </c>
      <c r="BI308" s="514" t="s">
        <v>154</v>
      </c>
    </row>
    <row r="309" spans="1:63" ht="15.75" customHeight="1">
      <c r="A309" s="51" t="s">
        <v>769</v>
      </c>
      <c r="B309" s="521">
        <v>14</v>
      </c>
      <c r="C309" s="507" t="s">
        <v>178</v>
      </c>
      <c r="D309" s="522" t="s">
        <v>179</v>
      </c>
      <c r="E309" s="523">
        <v>79</v>
      </c>
      <c r="F309" s="523">
        <v>0.42000000000030013</v>
      </c>
      <c r="G309" s="523" t="s">
        <v>68</v>
      </c>
      <c r="H309" s="524">
        <v>79.007000000000005</v>
      </c>
      <c r="I309" s="523">
        <v>137</v>
      </c>
      <c r="J309" s="523">
        <v>5.7399999999995543</v>
      </c>
      <c r="K309" s="523" t="s">
        <v>69</v>
      </c>
      <c r="L309" s="524">
        <v>137.09566666666666</v>
      </c>
      <c r="M309" s="524">
        <v>-137.09566666666666</v>
      </c>
      <c r="N309" s="501">
        <v>314</v>
      </c>
      <c r="Q309" s="6" t="s">
        <v>274</v>
      </c>
      <c r="R309" s="6">
        <v>6</v>
      </c>
      <c r="S309" s="42">
        <v>221.07400000000001</v>
      </c>
      <c r="T309" s="571">
        <v>-0.70509999999999995</v>
      </c>
      <c r="U309" s="571">
        <v>-0.71289999999999998</v>
      </c>
      <c r="V309" s="571">
        <v>27.93647</v>
      </c>
      <c r="W309" s="571">
        <v>27.926291999999997</v>
      </c>
      <c r="X309" s="571">
        <v>34.19169910483982</v>
      </c>
      <c r="Y309" s="571">
        <v>34.18676744029306</v>
      </c>
      <c r="Z309" s="571">
        <v>1.8597999999999999</v>
      </c>
      <c r="AA309" s="42">
        <v>6.0207384144032066</v>
      </c>
      <c r="AB309" s="42">
        <v>73.366313341278655</v>
      </c>
      <c r="AC309" s="42">
        <v>3.6001497699999996E-2</v>
      </c>
      <c r="AD309" s="6">
        <v>5.7700000000000001E-2</v>
      </c>
      <c r="AE309" s="42">
        <v>90.093000000000004</v>
      </c>
      <c r="AF309" s="6">
        <v>4.5437000000000003</v>
      </c>
      <c r="AG309" s="42">
        <v>3.2393000000000001</v>
      </c>
      <c r="AH309" s="6">
        <v>0.20219999999999999</v>
      </c>
      <c r="AI309" s="42">
        <v>6.3701999999999995E-2</v>
      </c>
      <c r="AJ309" s="42">
        <v>79.88</v>
      </c>
      <c r="AK309" s="42">
        <v>285.54000000000002</v>
      </c>
      <c r="AL309" s="53">
        <v>34.227499999999999</v>
      </c>
      <c r="AM309" s="51">
        <v>2</v>
      </c>
      <c r="AN309" s="505"/>
      <c r="AO309" s="509">
        <v>-1</v>
      </c>
      <c r="AP309" s="510">
        <v>6.1040000000000001</v>
      </c>
      <c r="AQ309" s="504" t="s">
        <v>154</v>
      </c>
      <c r="AR309" s="526" t="s">
        <v>154</v>
      </c>
      <c r="AS309" s="512">
        <v>13.054403262392778</v>
      </c>
      <c r="AT309" s="502"/>
      <c r="AU309" s="512">
        <v>18.843476169892078</v>
      </c>
      <c r="AV309" s="502"/>
      <c r="AW309" s="574">
        <v>1.1314307479224377</v>
      </c>
      <c r="AX309" s="502"/>
      <c r="AY309" s="511"/>
      <c r="AZ309" s="513" t="s">
        <v>154</v>
      </c>
      <c r="BA309" s="515" t="s">
        <v>154</v>
      </c>
      <c r="BB309" s="513" t="s">
        <v>154</v>
      </c>
      <c r="BD309" s="512">
        <v>2196.4357527270072</v>
      </c>
      <c r="BE309" s="504">
        <v>6</v>
      </c>
      <c r="BF309" s="57"/>
      <c r="BG309" s="513">
        <v>2279.8129026578804</v>
      </c>
      <c r="BH309" s="502">
        <v>6</v>
      </c>
      <c r="BI309" s="514" t="s">
        <v>154</v>
      </c>
    </row>
    <row r="310" spans="1:63" ht="15.75" customHeight="1">
      <c r="A310" s="51" t="s">
        <v>769</v>
      </c>
      <c r="B310" s="521">
        <v>14</v>
      </c>
      <c r="C310" s="507" t="s">
        <v>178</v>
      </c>
      <c r="D310" s="522" t="s">
        <v>179</v>
      </c>
      <c r="E310" s="523">
        <v>79</v>
      </c>
      <c r="F310" s="523">
        <v>0.42000000000030013</v>
      </c>
      <c r="G310" s="523" t="s">
        <v>68</v>
      </c>
      <c r="H310" s="524">
        <v>79.007000000000005</v>
      </c>
      <c r="I310" s="523">
        <v>137</v>
      </c>
      <c r="J310" s="523">
        <v>5.7399999999995543</v>
      </c>
      <c r="K310" s="523" t="s">
        <v>69</v>
      </c>
      <c r="L310" s="524">
        <v>137.09566666666666</v>
      </c>
      <c r="M310" s="524">
        <v>-137.09566666666666</v>
      </c>
      <c r="N310" s="501">
        <v>315</v>
      </c>
      <c r="Q310" s="6" t="s">
        <v>274</v>
      </c>
      <c r="R310" s="6">
        <v>7</v>
      </c>
      <c r="S310" s="42">
        <v>200.04400000000001</v>
      </c>
      <c r="T310" s="571">
        <v>-1.0857000000000001</v>
      </c>
      <c r="U310" s="571">
        <v>-1.0853999999999999</v>
      </c>
      <c r="V310" s="571">
        <v>27.292601000000001</v>
      </c>
      <c r="W310" s="571">
        <v>27.294659999999997</v>
      </c>
      <c r="X310" s="571">
        <v>33.759807757007984</v>
      </c>
      <c r="Y310" s="571">
        <v>33.76227789256658</v>
      </c>
      <c r="Z310" s="571">
        <v>1.8544</v>
      </c>
      <c r="AA310" s="42">
        <v>6.0577800658272638</v>
      </c>
      <c r="AB310" s="42">
        <v>72.851776616251968</v>
      </c>
      <c r="AC310" s="42">
        <v>3.6483486400000001E-2</v>
      </c>
      <c r="AD310" s="6">
        <v>5.8599999999999999E-2</v>
      </c>
      <c r="AE310" s="42">
        <v>90.040500000000009</v>
      </c>
      <c r="AF310" s="6">
        <v>4.5411000000000001</v>
      </c>
      <c r="AG310" s="42">
        <v>3.4969999999999999</v>
      </c>
      <c r="AH310" s="6">
        <v>0.21279999999999999</v>
      </c>
      <c r="AI310" s="42">
        <v>6.3701999999999995E-2</v>
      </c>
      <c r="AJ310" s="42">
        <v>98.7</v>
      </c>
      <c r="AK310" s="42">
        <v>283.56</v>
      </c>
      <c r="AL310" s="53">
        <v>33.953400000000002</v>
      </c>
      <c r="AM310" s="504" t="s">
        <v>154</v>
      </c>
      <c r="AN310" s="505"/>
      <c r="AO310" s="509">
        <v>-1.2</v>
      </c>
      <c r="AP310" s="510">
        <v>6.0129999999999999</v>
      </c>
      <c r="AQ310" s="504" t="s">
        <v>154</v>
      </c>
      <c r="AR310" s="526" t="s">
        <v>154</v>
      </c>
      <c r="AS310" s="512">
        <v>14.221700315513182</v>
      </c>
      <c r="AT310" s="502"/>
      <c r="AU310" s="512">
        <v>24.798439171128642</v>
      </c>
      <c r="AV310" s="502"/>
      <c r="AW310" s="574">
        <v>1.3661052631578949</v>
      </c>
      <c r="AX310" s="502"/>
      <c r="AY310" s="511"/>
      <c r="AZ310" s="513" t="s">
        <v>154</v>
      </c>
      <c r="BA310" s="515" t="s">
        <v>154</v>
      </c>
      <c r="BB310" s="513" t="s">
        <v>154</v>
      </c>
      <c r="BD310" s="512">
        <v>2210.5480957943178</v>
      </c>
      <c r="BE310" s="504" t="s">
        <v>154</v>
      </c>
      <c r="BF310" s="57"/>
      <c r="BG310" s="513">
        <v>2276.4755729595045</v>
      </c>
      <c r="BI310" s="514" t="s">
        <v>154</v>
      </c>
      <c r="BJ310" s="516">
        <v>-0.66195060295908237</v>
      </c>
      <c r="BK310" t="s">
        <v>154</v>
      </c>
    </row>
    <row r="311" spans="1:63" ht="15.75" customHeight="1">
      <c r="A311" s="51" t="s">
        <v>769</v>
      </c>
      <c r="B311" s="521">
        <v>14</v>
      </c>
      <c r="C311" s="507" t="s">
        <v>178</v>
      </c>
      <c r="D311" s="522" t="s">
        <v>179</v>
      </c>
      <c r="E311" s="523">
        <v>79</v>
      </c>
      <c r="F311" s="523">
        <v>0.42000000000030013</v>
      </c>
      <c r="G311" s="523" t="s">
        <v>68</v>
      </c>
      <c r="H311" s="524">
        <v>79.007000000000005</v>
      </c>
      <c r="I311" s="523">
        <v>137</v>
      </c>
      <c r="J311" s="523">
        <v>5.7399999999995543</v>
      </c>
      <c r="K311" s="523" t="s">
        <v>69</v>
      </c>
      <c r="L311" s="524">
        <v>137.09566666666666</v>
      </c>
      <c r="M311" s="524">
        <v>-137.09566666666666</v>
      </c>
      <c r="N311" s="501">
        <v>316</v>
      </c>
      <c r="Q311" s="6" t="s">
        <v>274</v>
      </c>
      <c r="R311" s="6">
        <v>8</v>
      </c>
      <c r="S311" s="42">
        <v>177.74100000000001</v>
      </c>
      <c r="T311" s="571">
        <v>-1.3938999999999999</v>
      </c>
      <c r="U311" s="571">
        <v>-1.3854</v>
      </c>
      <c r="V311" s="571">
        <v>26.605810000000002</v>
      </c>
      <c r="W311" s="571">
        <v>26.631113999999997</v>
      </c>
      <c r="X311" s="571">
        <v>33.178104852131064</v>
      </c>
      <c r="Y311" s="571">
        <v>33.203401866260663</v>
      </c>
      <c r="Z311" s="571">
        <v>1.8877999999999999</v>
      </c>
      <c r="AA311" s="42">
        <v>6.2607499657664025</v>
      </c>
      <c r="AB311" s="42">
        <v>74.366120195578333</v>
      </c>
      <c r="AC311" s="42">
        <v>3.6724737399999999E-2</v>
      </c>
      <c r="AD311" s="6">
        <v>5.91E-2</v>
      </c>
      <c r="AE311" s="42">
        <v>90.029300000000006</v>
      </c>
      <c r="AF311" s="6">
        <v>4.5404999999999998</v>
      </c>
      <c r="AG311" s="42">
        <v>3.5038999999999998</v>
      </c>
      <c r="AH311" s="6">
        <v>0.21299999999999999</v>
      </c>
      <c r="AI311" s="42">
        <v>6.3701999999999995E-2</v>
      </c>
      <c r="AJ311" s="42">
        <v>98.7</v>
      </c>
      <c r="AK311" s="42">
        <v>281.57</v>
      </c>
      <c r="AL311" s="53">
        <v>33.173299999999998</v>
      </c>
      <c r="AM311" s="504" t="s">
        <v>154</v>
      </c>
      <c r="AN311" s="505"/>
      <c r="AO311" s="509">
        <v>-1.4</v>
      </c>
      <c r="AP311" s="510">
        <v>6.2709999999999999</v>
      </c>
      <c r="AQ311" s="504" t="s">
        <v>154</v>
      </c>
      <c r="AR311" s="526" t="s">
        <v>154</v>
      </c>
      <c r="AS311" s="512">
        <v>15.635063251846848</v>
      </c>
      <c r="AT311" s="502"/>
      <c r="AU311" s="512">
        <v>33.965731008643829</v>
      </c>
      <c r="AV311" s="502"/>
      <c r="AW311" s="574">
        <v>1.7855235457063712</v>
      </c>
      <c r="AX311" s="502"/>
      <c r="AY311" s="511"/>
      <c r="AZ311" s="513" t="s">
        <v>154</v>
      </c>
      <c r="BA311" s="515" t="s">
        <v>154</v>
      </c>
      <c r="BB311" s="513" t="s">
        <v>154</v>
      </c>
      <c r="BD311" s="512">
        <v>2227.9992411880726</v>
      </c>
      <c r="BE311" s="504" t="s">
        <v>154</v>
      </c>
      <c r="BF311" s="57"/>
      <c r="BG311" s="513">
        <v>2275.864646946206</v>
      </c>
      <c r="BI311" s="514" t="s">
        <v>154</v>
      </c>
    </row>
    <row r="312" spans="1:63" ht="15.75" customHeight="1">
      <c r="A312" s="51" t="s">
        <v>769</v>
      </c>
      <c r="B312" s="521">
        <v>14</v>
      </c>
      <c r="C312" s="507" t="s">
        <v>178</v>
      </c>
      <c r="D312" s="522" t="s">
        <v>179</v>
      </c>
      <c r="E312" s="523">
        <v>79</v>
      </c>
      <c r="F312" s="523">
        <v>0.42000000000030013</v>
      </c>
      <c r="G312" s="523" t="s">
        <v>68</v>
      </c>
      <c r="H312" s="524">
        <v>79.007000000000005</v>
      </c>
      <c r="I312" s="523">
        <v>137</v>
      </c>
      <c r="J312" s="523">
        <v>5.7399999999995543</v>
      </c>
      <c r="K312" s="523" t="s">
        <v>69</v>
      </c>
      <c r="L312" s="524">
        <v>137.09566666666666</v>
      </c>
      <c r="M312" s="524">
        <v>-137.09566666666666</v>
      </c>
      <c r="N312" s="501">
        <v>317</v>
      </c>
      <c r="Q312" s="6" t="s">
        <v>274</v>
      </c>
      <c r="R312" s="6">
        <v>9</v>
      </c>
      <c r="S312" s="42">
        <v>164.67699999999999</v>
      </c>
      <c r="T312" s="571">
        <v>-1.4156</v>
      </c>
      <c r="U312" s="571">
        <v>-1.4156</v>
      </c>
      <c r="V312" s="571">
        <v>26.427178999999999</v>
      </c>
      <c r="W312" s="571">
        <v>26.425608999999998</v>
      </c>
      <c r="X312" s="571">
        <v>32.964865291355103</v>
      </c>
      <c r="Y312" s="571">
        <v>32.962709820049113</v>
      </c>
      <c r="Z312" s="571">
        <v>1.9020999999999999</v>
      </c>
      <c r="AA312" s="42">
        <v>6.3242394762736893</v>
      </c>
      <c r="AB312" s="42">
        <v>74.962800952078851</v>
      </c>
      <c r="AC312" s="42">
        <v>3.6386986000000003E-2</v>
      </c>
      <c r="AD312" s="6">
        <v>5.8400000000000001E-2</v>
      </c>
      <c r="AE312" s="42">
        <v>90.010500000000008</v>
      </c>
      <c r="AF312" s="6">
        <v>4.5396000000000001</v>
      </c>
      <c r="AG312" s="42">
        <v>3.5476999999999999</v>
      </c>
      <c r="AH312" s="6">
        <v>0.21479999999999999</v>
      </c>
      <c r="AI312" s="42">
        <v>6.3701999999999995E-2</v>
      </c>
      <c r="AJ312" s="42">
        <v>98.7</v>
      </c>
      <c r="AK312" s="42">
        <v>279.89</v>
      </c>
      <c r="AL312" s="53">
        <v>32.942599999999999</v>
      </c>
      <c r="AM312" s="504" t="s">
        <v>154</v>
      </c>
      <c r="AN312" s="505"/>
      <c r="AO312" s="509">
        <v>-1.7</v>
      </c>
      <c r="AP312" s="510">
        <v>6.3419999999999996</v>
      </c>
      <c r="AQ312" s="504" t="s">
        <v>154</v>
      </c>
      <c r="AR312" s="526" t="s">
        <v>154</v>
      </c>
      <c r="AS312" s="512">
        <v>15.606221630015964</v>
      </c>
      <c r="AT312" s="502"/>
      <c r="AU312" s="512">
        <v>33.919982520812262</v>
      </c>
      <c r="AV312" s="502"/>
      <c r="AW312" s="574">
        <v>1.827465373961219</v>
      </c>
      <c r="AX312" s="502"/>
      <c r="AY312" s="511"/>
      <c r="AZ312" s="513" t="s">
        <v>154</v>
      </c>
      <c r="BA312" s="515" t="s">
        <v>154</v>
      </c>
      <c r="BB312" s="513" t="s">
        <v>154</v>
      </c>
      <c r="BD312" s="512">
        <v>2219.2081960309461</v>
      </c>
      <c r="BE312" s="504" t="s">
        <v>154</v>
      </c>
      <c r="BF312" s="57"/>
      <c r="BG312" s="513">
        <v>2264.2897392018863</v>
      </c>
      <c r="BI312" s="514" t="s">
        <v>154</v>
      </c>
      <c r="BJ312" s="516">
        <v>-1.4995583173224258</v>
      </c>
      <c r="BK312" t="s">
        <v>154</v>
      </c>
    </row>
    <row r="313" spans="1:63" ht="15.75" customHeight="1">
      <c r="A313" s="51" t="s">
        <v>769</v>
      </c>
      <c r="B313" s="521">
        <v>14</v>
      </c>
      <c r="C313" s="507" t="s">
        <v>178</v>
      </c>
      <c r="D313" s="522" t="s">
        <v>179</v>
      </c>
      <c r="E313" s="523">
        <v>79</v>
      </c>
      <c r="F313" s="523">
        <v>0.42000000000030013</v>
      </c>
      <c r="G313" s="523" t="s">
        <v>68</v>
      </c>
      <c r="H313" s="524">
        <v>79.007000000000005</v>
      </c>
      <c r="I313" s="523">
        <v>137</v>
      </c>
      <c r="J313" s="523">
        <v>5.7399999999995543</v>
      </c>
      <c r="K313" s="523" t="s">
        <v>69</v>
      </c>
      <c r="L313" s="524">
        <v>137.09566666666666</v>
      </c>
      <c r="M313" s="524">
        <v>-137.09566666666666</v>
      </c>
      <c r="N313" s="501">
        <v>318</v>
      </c>
      <c r="Q313" s="6" t="s">
        <v>274</v>
      </c>
      <c r="R313" s="6">
        <v>10</v>
      </c>
      <c r="S313" s="42">
        <v>140.32400000000001</v>
      </c>
      <c r="T313" s="571">
        <v>-1.4366000000000001</v>
      </c>
      <c r="U313" s="571">
        <v>-1.4329000000000001</v>
      </c>
      <c r="V313" s="571">
        <v>26.159334000000001</v>
      </c>
      <c r="W313" s="571">
        <v>26.156936999999999</v>
      </c>
      <c r="X313" s="571">
        <v>32.635086910281657</v>
      </c>
      <c r="Y313" s="571">
        <v>32.62775158703414</v>
      </c>
      <c r="Z313" s="571">
        <v>2.0045000000000002</v>
      </c>
      <c r="AA313" s="42">
        <v>6.7601198722432008</v>
      </c>
      <c r="AB313" s="42">
        <v>79.896715745978852</v>
      </c>
      <c r="AC313" s="42">
        <v>3.6868974700000001E-2</v>
      </c>
      <c r="AD313" s="6">
        <v>5.9400000000000001E-2</v>
      </c>
      <c r="AE313" s="42">
        <v>89.916700000000006</v>
      </c>
      <c r="AF313" s="6">
        <v>4.5349000000000004</v>
      </c>
      <c r="AG313" s="42">
        <v>3.4878</v>
      </c>
      <c r="AH313" s="6">
        <v>0.21240000000000001</v>
      </c>
      <c r="AI313" s="42">
        <v>6.3701999999999995E-2</v>
      </c>
      <c r="AJ313" s="42">
        <v>98.71</v>
      </c>
      <c r="AK313" s="42">
        <v>277.61</v>
      </c>
      <c r="AL313" s="53">
        <v>32.6143</v>
      </c>
      <c r="AM313" s="504" t="s">
        <v>154</v>
      </c>
      <c r="AN313" s="505"/>
      <c r="AO313" s="509">
        <v>-1.7</v>
      </c>
      <c r="AP313" s="510">
        <v>6.8440000000000003</v>
      </c>
      <c r="AQ313" s="504" t="s">
        <v>154</v>
      </c>
      <c r="AR313" s="526" t="s">
        <v>154</v>
      </c>
      <c r="AS313" s="512">
        <v>14.723826637853788</v>
      </c>
      <c r="AT313" s="502"/>
      <c r="AU313" s="512">
        <v>32.513526134840731</v>
      </c>
      <c r="AV313" s="502"/>
      <c r="AW313" s="574">
        <v>1.7765360110803323</v>
      </c>
      <c r="AX313" s="502"/>
      <c r="AY313" s="511"/>
      <c r="AZ313" s="513" t="s">
        <v>154</v>
      </c>
      <c r="BA313" s="515" t="s">
        <v>154</v>
      </c>
      <c r="BB313" s="513" t="s">
        <v>154</v>
      </c>
      <c r="BD313" s="512">
        <v>2186.1704947958433</v>
      </c>
      <c r="BE313" s="504" t="s">
        <v>154</v>
      </c>
      <c r="BF313" s="57"/>
      <c r="BG313" s="513">
        <v>2243.1781278118301</v>
      </c>
      <c r="BI313" s="514" t="s">
        <v>154</v>
      </c>
      <c r="BJ313" s="516">
        <v>-1.4639572733368764</v>
      </c>
      <c r="BK313" t="s">
        <v>154</v>
      </c>
    </row>
    <row r="314" spans="1:63" ht="15.75" customHeight="1">
      <c r="A314" s="51" t="s">
        <v>769</v>
      </c>
      <c r="B314" s="521">
        <v>14</v>
      </c>
      <c r="C314" s="507" t="s">
        <v>178</v>
      </c>
      <c r="D314" s="522" t="s">
        <v>179</v>
      </c>
      <c r="E314" s="523">
        <v>79</v>
      </c>
      <c r="F314" s="523">
        <v>0.42000000000030013</v>
      </c>
      <c r="G314" s="523" t="s">
        <v>68</v>
      </c>
      <c r="H314" s="524">
        <v>79.007000000000005</v>
      </c>
      <c r="I314" s="523">
        <v>137</v>
      </c>
      <c r="J314" s="523">
        <v>5.7399999999995543</v>
      </c>
      <c r="K314" s="523" t="s">
        <v>69</v>
      </c>
      <c r="L314" s="524">
        <v>137.09566666666666</v>
      </c>
      <c r="M314" s="524">
        <v>-137.09566666666666</v>
      </c>
      <c r="N314" s="501">
        <v>319</v>
      </c>
      <c r="Q314" s="6" t="s">
        <v>274</v>
      </c>
      <c r="R314" s="6">
        <v>11</v>
      </c>
      <c r="S314" s="42">
        <v>108.96899999999999</v>
      </c>
      <c r="T314" s="571">
        <v>-1.3908</v>
      </c>
      <c r="U314" s="571">
        <v>-1.3953</v>
      </c>
      <c r="V314" s="571">
        <v>25.970934</v>
      </c>
      <c r="W314" s="571">
        <v>25.971703999999999</v>
      </c>
      <c r="X314" s="571">
        <v>32.345884796172577</v>
      </c>
      <c r="Y314" s="571">
        <v>32.351815954753377</v>
      </c>
      <c r="Z314" s="571">
        <v>2.0792000000000002</v>
      </c>
      <c r="AA314" s="42">
        <v>7.0343808501281675</v>
      </c>
      <c r="AB314" s="42">
        <v>83.07004403006097</v>
      </c>
      <c r="AC314" s="42">
        <v>3.5904997299999998E-2</v>
      </c>
      <c r="AD314" s="6">
        <v>5.7500000000000002E-2</v>
      </c>
      <c r="AE314" s="42">
        <v>89.9392</v>
      </c>
      <c r="AF314" s="6">
        <v>4.5359999999999996</v>
      </c>
      <c r="AG314" s="42">
        <v>3.4693999999999998</v>
      </c>
      <c r="AH314" s="6">
        <v>0.21160000000000001</v>
      </c>
      <c r="AI314" s="42">
        <v>7.4735999999999997E-2</v>
      </c>
      <c r="AJ314" s="42">
        <v>98.7</v>
      </c>
      <c r="AK314" s="42">
        <v>273.64</v>
      </c>
      <c r="AL314" s="53">
        <v>32.339700000000001</v>
      </c>
      <c r="AM314" s="504" t="s">
        <v>154</v>
      </c>
      <c r="AN314" s="505"/>
      <c r="AO314" s="509">
        <v>-1.6</v>
      </c>
      <c r="AP314" s="510">
        <v>7.1284999999999998</v>
      </c>
      <c r="AQ314" s="504">
        <v>6</v>
      </c>
      <c r="AR314" s="526" t="s">
        <v>154</v>
      </c>
      <c r="AS314" s="512">
        <v>13.657018417353964</v>
      </c>
      <c r="AT314" s="502"/>
      <c r="AU314" s="512">
        <v>31.19158066047417</v>
      </c>
      <c r="AV314" s="502"/>
      <c r="AW314" s="574">
        <v>1.713623268698061</v>
      </c>
      <c r="AX314" s="502"/>
      <c r="AY314" s="511"/>
      <c r="AZ314" s="513">
        <v>8.5354559407197737E-3</v>
      </c>
      <c r="BA314" s="515">
        <v>6</v>
      </c>
      <c r="BB314" s="513">
        <v>2.7859019627448557E-2</v>
      </c>
      <c r="BD314" s="512">
        <v>2162.6119535159551</v>
      </c>
      <c r="BE314" s="504" t="s">
        <v>154</v>
      </c>
      <c r="BF314" s="57"/>
      <c r="BG314" s="513">
        <v>2226.5703748943843</v>
      </c>
      <c r="BI314" s="514" t="s">
        <v>154</v>
      </c>
      <c r="BJ314" s="516">
        <v>-1.5697701513481268</v>
      </c>
      <c r="BK314" t="s">
        <v>154</v>
      </c>
    </row>
    <row r="315" spans="1:63" ht="15.75" customHeight="1">
      <c r="A315" s="51" t="s">
        <v>769</v>
      </c>
      <c r="B315" s="521">
        <v>14</v>
      </c>
      <c r="C315" s="507" t="s">
        <v>178</v>
      </c>
      <c r="D315" s="522" t="s">
        <v>179</v>
      </c>
      <c r="E315" s="523">
        <v>79</v>
      </c>
      <c r="F315" s="523">
        <v>0.42000000000030013</v>
      </c>
      <c r="G315" s="523" t="s">
        <v>68</v>
      </c>
      <c r="H315" s="524">
        <v>79.007000000000005</v>
      </c>
      <c r="I315" s="523">
        <v>137</v>
      </c>
      <c r="J315" s="523">
        <v>5.7399999999995543</v>
      </c>
      <c r="K315" s="523" t="s">
        <v>69</v>
      </c>
      <c r="L315" s="524">
        <v>137.09566666666666</v>
      </c>
      <c r="M315" s="524">
        <v>-137.09566666666666</v>
      </c>
      <c r="N315" s="501">
        <v>320</v>
      </c>
      <c r="Q315" s="6" t="s">
        <v>274</v>
      </c>
      <c r="R315" s="6">
        <v>12</v>
      </c>
      <c r="S315" s="42">
        <v>74.576999999999998</v>
      </c>
      <c r="T315" s="571">
        <v>-0.61109999999999998</v>
      </c>
      <c r="U315" s="571">
        <v>-0.59819999999999995</v>
      </c>
      <c r="V315" s="571">
        <v>26.212616000000001</v>
      </c>
      <c r="W315" s="571">
        <v>26.215159999999997</v>
      </c>
      <c r="X315" s="571">
        <v>31.860429468055745</v>
      </c>
      <c r="Y315" s="571">
        <v>31.850249065228621</v>
      </c>
      <c r="Z315" s="571">
        <v>2.1701000000000001</v>
      </c>
      <c r="AA315" s="42">
        <v>7.2272929932207504</v>
      </c>
      <c r="AB315" s="42">
        <v>86.849224841770933</v>
      </c>
      <c r="AC315" s="42">
        <v>6.3191511999999991E-2</v>
      </c>
      <c r="AD315" s="6">
        <v>0.1106</v>
      </c>
      <c r="AE315" s="42">
        <v>89.9298</v>
      </c>
      <c r="AF315" s="6">
        <v>4.5354999999999999</v>
      </c>
      <c r="AG315" s="42">
        <v>3.4073000000000002</v>
      </c>
      <c r="AH315" s="6">
        <v>0.20910000000000001</v>
      </c>
      <c r="AI315" s="42">
        <v>0.59296000000000004</v>
      </c>
      <c r="AJ315" s="42">
        <v>98.71</v>
      </c>
      <c r="AK315" s="42">
        <v>266.01</v>
      </c>
      <c r="AL315" s="53">
        <v>31.865600971984861</v>
      </c>
      <c r="AM315" s="51">
        <v>6</v>
      </c>
      <c r="AN315" s="505"/>
      <c r="AO315" s="509">
        <v>-0.9</v>
      </c>
      <c r="AP315" s="510">
        <v>7.2990000000000004</v>
      </c>
      <c r="AQ315" s="504" t="s">
        <v>154</v>
      </c>
      <c r="AR315" s="526" t="s">
        <v>154</v>
      </c>
      <c r="AS315" s="512">
        <v>8.5732718206986007</v>
      </c>
      <c r="AT315" s="502"/>
      <c r="AU315" s="512">
        <v>19.039461503615488</v>
      </c>
      <c r="AV315" s="502"/>
      <c r="AW315" s="574">
        <v>1.3720969529085874</v>
      </c>
      <c r="AX315" s="502"/>
      <c r="AY315" s="511"/>
      <c r="AZ315" s="513">
        <v>5.808520154770902E-2</v>
      </c>
      <c r="BA315" s="515">
        <v>6</v>
      </c>
      <c r="BB315" s="513">
        <v>7.5052872218215078E-2</v>
      </c>
      <c r="BD315" s="512">
        <v>2121.3698490879578</v>
      </c>
      <c r="BE315" s="504" t="s">
        <v>154</v>
      </c>
      <c r="BF315" s="57"/>
      <c r="BG315" s="513">
        <v>2200.4721510425043</v>
      </c>
      <c r="BI315" s="514" t="s">
        <v>154</v>
      </c>
      <c r="BJ315" s="516">
        <v>-1.6221828780295466</v>
      </c>
      <c r="BK315" t="s">
        <v>154</v>
      </c>
    </row>
    <row r="316" spans="1:63" ht="15.75" customHeight="1">
      <c r="A316" s="51" t="s">
        <v>769</v>
      </c>
      <c r="B316" s="521">
        <v>14</v>
      </c>
      <c r="C316" s="507" t="s">
        <v>178</v>
      </c>
      <c r="D316" s="522" t="s">
        <v>179</v>
      </c>
      <c r="E316" s="523">
        <v>79</v>
      </c>
      <c r="F316" s="523">
        <v>0.42000000000030013</v>
      </c>
      <c r="G316" s="523" t="s">
        <v>68</v>
      </c>
      <c r="H316" s="524">
        <v>79.007000000000005</v>
      </c>
      <c r="I316" s="523">
        <v>137</v>
      </c>
      <c r="J316" s="523">
        <v>5.7399999999995543</v>
      </c>
      <c r="K316" s="523" t="s">
        <v>69</v>
      </c>
      <c r="L316" s="524">
        <v>137.09566666666666</v>
      </c>
      <c r="M316" s="524">
        <v>-137.09566666666666</v>
      </c>
      <c r="N316" s="501">
        <v>321</v>
      </c>
      <c r="Q316" s="6" t="s">
        <v>274</v>
      </c>
      <c r="R316" s="6">
        <v>13</v>
      </c>
      <c r="S316" s="42">
        <v>74.619</v>
      </c>
      <c r="T316" s="571">
        <v>-0.60960000000000003</v>
      </c>
      <c r="U316" s="571">
        <v>-0.6</v>
      </c>
      <c r="V316" s="571">
        <v>26.212947</v>
      </c>
      <c r="W316" s="571">
        <v>26.214649999999999</v>
      </c>
      <c r="X316" s="571">
        <v>31.859267966882754</v>
      </c>
      <c r="Y316" s="571">
        <v>31.851437593330978</v>
      </c>
      <c r="Z316" s="571">
        <v>2.1701000000000001</v>
      </c>
      <c r="AA316" s="42">
        <v>7.2272929932207504</v>
      </c>
      <c r="AB316" s="42">
        <v>86.851977067279037</v>
      </c>
      <c r="AC316" s="42">
        <v>6.3771541000000001E-2</v>
      </c>
      <c r="AD316" s="6">
        <v>0.1118</v>
      </c>
      <c r="AE316" s="42">
        <v>89.9298</v>
      </c>
      <c r="AF316" s="6">
        <v>4.5354999999999999</v>
      </c>
      <c r="AG316" s="42">
        <v>3.4049999999999998</v>
      </c>
      <c r="AH316" s="6">
        <v>0.20899999999999999</v>
      </c>
      <c r="AI316" s="42">
        <v>0.58992</v>
      </c>
      <c r="AJ316" s="42">
        <v>98.71</v>
      </c>
      <c r="AK316" s="42">
        <v>265.86</v>
      </c>
      <c r="AL316" s="53">
        <v>31.865300000000001</v>
      </c>
      <c r="AM316" s="504" t="s">
        <v>154</v>
      </c>
      <c r="AN316" s="505"/>
      <c r="AO316" s="509" t="s">
        <v>154</v>
      </c>
      <c r="AP316" s="510" t="s">
        <v>154</v>
      </c>
      <c r="AQ316" s="504" t="s">
        <v>154</v>
      </c>
      <c r="AS316" s="512">
        <v>8.5691416162805822</v>
      </c>
      <c r="AT316" s="502"/>
      <c r="AU316" s="512">
        <v>19.04150743758321</v>
      </c>
      <c r="AV316" s="502"/>
      <c r="AW316" s="574">
        <v>1.3770900277008311</v>
      </c>
      <c r="AX316" s="502"/>
      <c r="AY316" s="511"/>
      <c r="AZ316" s="513" t="s">
        <v>154</v>
      </c>
      <c r="BA316" s="515" t="s">
        <v>154</v>
      </c>
      <c r="BB316" s="513" t="s">
        <v>154</v>
      </c>
      <c r="BD316" s="512" t="s">
        <v>154</v>
      </c>
      <c r="BE316" s="504" t="s">
        <v>154</v>
      </c>
      <c r="BF316" s="57"/>
      <c r="BG316" s="513" t="s">
        <v>154</v>
      </c>
      <c r="BI316" s="514" t="s">
        <v>154</v>
      </c>
    </row>
    <row r="317" spans="1:63" ht="15.75" customHeight="1">
      <c r="A317" s="51" t="s">
        <v>769</v>
      </c>
      <c r="B317" s="521">
        <v>14</v>
      </c>
      <c r="C317" s="507" t="s">
        <v>178</v>
      </c>
      <c r="D317" s="522" t="s">
        <v>179</v>
      </c>
      <c r="E317" s="523">
        <v>79</v>
      </c>
      <c r="F317" s="523">
        <v>0.42000000000030013</v>
      </c>
      <c r="G317" s="523" t="s">
        <v>68</v>
      </c>
      <c r="H317" s="524">
        <v>79.007000000000005</v>
      </c>
      <c r="I317" s="523">
        <v>137</v>
      </c>
      <c r="J317" s="523">
        <v>5.7399999999995543</v>
      </c>
      <c r="K317" s="523" t="s">
        <v>69</v>
      </c>
      <c r="L317" s="524">
        <v>137.09566666666666</v>
      </c>
      <c r="M317" s="524">
        <v>-137.09566666666666</v>
      </c>
      <c r="N317" s="501">
        <v>322</v>
      </c>
      <c r="Q317" s="6" t="s">
        <v>275</v>
      </c>
      <c r="R317" s="6">
        <v>14</v>
      </c>
      <c r="S317" s="42">
        <v>40.741</v>
      </c>
      <c r="T317" s="571">
        <v>-0.56269999999999998</v>
      </c>
      <c r="U317" s="571">
        <v>-0.57330000000000003</v>
      </c>
      <c r="V317" s="571">
        <v>24.926997</v>
      </c>
      <c r="W317" s="571">
        <v>24.870766999999997</v>
      </c>
      <c r="X317" s="571">
        <v>30.118138851017797</v>
      </c>
      <c r="Y317" s="571">
        <v>30.054092955910114</v>
      </c>
      <c r="Z317" s="571">
        <v>2.4685999999999999</v>
      </c>
      <c r="AA317" s="42">
        <v>8.5872048192048318</v>
      </c>
      <c r="AB317" s="42">
        <v>102.06363878753939</v>
      </c>
      <c r="AC317" s="42">
        <v>0.14519631999999996</v>
      </c>
      <c r="AD317" s="6">
        <v>0.27039999999999997</v>
      </c>
      <c r="AE317" s="42">
        <v>89.667000000000002</v>
      </c>
      <c r="AF317" s="6">
        <v>4.5224000000000002</v>
      </c>
      <c r="AG317" s="42">
        <v>2.7124000000000001</v>
      </c>
      <c r="AH317" s="6">
        <v>0.1807</v>
      </c>
      <c r="AI317" s="42">
        <v>5.4537000000000004</v>
      </c>
      <c r="AJ317" s="42">
        <v>80.14</v>
      </c>
      <c r="AK317" s="42">
        <v>262.66000000000003</v>
      </c>
      <c r="AL317" s="53">
        <v>30.337399999999999</v>
      </c>
      <c r="AM317" s="51">
        <v>2</v>
      </c>
      <c r="AN317" s="505"/>
      <c r="AO317" s="509">
        <v>-0.7</v>
      </c>
      <c r="AP317" s="510">
        <v>8.5820000000000007</v>
      </c>
      <c r="AQ317" s="504" t="s">
        <v>154</v>
      </c>
      <c r="AR317" s="526" t="s">
        <v>154</v>
      </c>
      <c r="AS317" s="512">
        <v>0.40362919704693889</v>
      </c>
      <c r="AT317" s="502"/>
      <c r="AU317" s="512">
        <v>4.936021638399664</v>
      </c>
      <c r="AV317" s="502"/>
      <c r="AW317" s="574">
        <v>0.73098614958448749</v>
      </c>
      <c r="AX317" s="502"/>
      <c r="AY317" s="511"/>
      <c r="AZ317" s="513">
        <v>0.17638194674105442</v>
      </c>
      <c r="BA317" s="515">
        <v>6</v>
      </c>
      <c r="BB317" s="513">
        <v>0.2866449935418261</v>
      </c>
      <c r="BD317" s="512">
        <v>2035.8635921480798</v>
      </c>
      <c r="BE317" s="504" t="s">
        <v>154</v>
      </c>
      <c r="BF317" s="57"/>
      <c r="BG317" s="513">
        <v>2146.670865778467</v>
      </c>
      <c r="BI317" s="514" t="s">
        <v>154</v>
      </c>
      <c r="BJ317" s="516">
        <v>-2.6071384932701127</v>
      </c>
      <c r="BK317" t="s">
        <v>154</v>
      </c>
    </row>
    <row r="318" spans="1:63" ht="15.75" customHeight="1">
      <c r="A318" s="51" t="s">
        <v>769</v>
      </c>
      <c r="B318" s="521">
        <v>14</v>
      </c>
      <c r="C318" s="507" t="s">
        <v>178</v>
      </c>
      <c r="D318" s="522" t="s">
        <v>179</v>
      </c>
      <c r="E318" s="523">
        <v>79</v>
      </c>
      <c r="F318" s="523">
        <v>0.42000000000030013</v>
      </c>
      <c r="G318" s="523" t="s">
        <v>68</v>
      </c>
      <c r="H318" s="524">
        <v>79.007000000000005</v>
      </c>
      <c r="I318" s="523">
        <v>137</v>
      </c>
      <c r="J318" s="523">
        <v>5.7399999999995543</v>
      </c>
      <c r="K318" s="523" t="s">
        <v>69</v>
      </c>
      <c r="L318" s="524">
        <v>137.09566666666666</v>
      </c>
      <c r="M318" s="524">
        <v>-137.09566666666666</v>
      </c>
      <c r="N318" s="501">
        <v>323</v>
      </c>
      <c r="Q318" s="6" t="s">
        <v>275</v>
      </c>
      <c r="R318" s="6">
        <v>15</v>
      </c>
      <c r="S318" s="42">
        <v>40.741999999999997</v>
      </c>
      <c r="T318" s="571">
        <v>-0.56069999999999998</v>
      </c>
      <c r="U318" s="571">
        <v>-0.5605</v>
      </c>
      <c r="V318" s="571">
        <v>24.915234999999999</v>
      </c>
      <c r="W318" s="571">
        <v>24.878753999999997</v>
      </c>
      <c r="X318" s="571">
        <v>30.100549045950213</v>
      </c>
      <c r="Y318" s="571">
        <v>30.051974257856621</v>
      </c>
      <c r="Z318" s="571">
        <v>2.4685999999999999</v>
      </c>
      <c r="AA318" s="42">
        <v>8.5872048192048318</v>
      </c>
      <c r="AB318" s="42">
        <v>102.05644077771061</v>
      </c>
      <c r="AC318" s="42">
        <v>0.17995699599999998</v>
      </c>
      <c r="AD318" s="6">
        <v>0.33810000000000001</v>
      </c>
      <c r="AE318" s="42">
        <v>89.730900000000005</v>
      </c>
      <c r="AF318" s="6">
        <v>4.5255999999999998</v>
      </c>
      <c r="AG318" s="42">
        <v>2.7423000000000002</v>
      </c>
      <c r="AH318" s="6">
        <v>0.18190000000000001</v>
      </c>
      <c r="AI318" s="42">
        <v>5.4589999999999996</v>
      </c>
      <c r="AJ318" s="42">
        <v>98.71</v>
      </c>
      <c r="AK318" s="42">
        <v>262.2</v>
      </c>
      <c r="AL318" s="53">
        <v>30.3873</v>
      </c>
      <c r="AM318" s="504" t="s">
        <v>154</v>
      </c>
      <c r="AN318" s="505"/>
      <c r="AO318" s="509" t="s">
        <v>154</v>
      </c>
      <c r="AP318" s="510" t="s">
        <v>154</v>
      </c>
      <c r="AQ318" s="504" t="s">
        <v>154</v>
      </c>
      <c r="AS318" s="512">
        <v>0.50995635611364809</v>
      </c>
      <c r="AT318" s="502"/>
      <c r="AU318" s="512">
        <v>5.200481916499184</v>
      </c>
      <c r="AV318" s="502"/>
      <c r="AW318" s="574">
        <v>0.74197091412742378</v>
      </c>
      <c r="AX318" s="502"/>
      <c r="AY318" s="511"/>
      <c r="AZ318" s="513" t="s">
        <v>154</v>
      </c>
      <c r="BA318" s="515" t="s">
        <v>154</v>
      </c>
      <c r="BB318" s="513" t="s">
        <v>154</v>
      </c>
      <c r="BD318" s="512" t="s">
        <v>154</v>
      </c>
      <c r="BE318" s="504" t="s">
        <v>154</v>
      </c>
      <c r="BF318" s="57"/>
      <c r="BG318" s="513" t="s">
        <v>154</v>
      </c>
      <c r="BI318" s="514" t="s">
        <v>154</v>
      </c>
    </row>
    <row r="319" spans="1:63" ht="15.75" customHeight="1">
      <c r="A319" s="51" t="s">
        <v>769</v>
      </c>
      <c r="B319" s="521">
        <v>14</v>
      </c>
      <c r="C319" s="507" t="s">
        <v>178</v>
      </c>
      <c r="D319" s="522" t="s">
        <v>179</v>
      </c>
      <c r="E319" s="523">
        <v>79</v>
      </c>
      <c r="F319" s="523">
        <v>0.42000000000030013</v>
      </c>
      <c r="G319" s="523" t="s">
        <v>68</v>
      </c>
      <c r="H319" s="524">
        <v>79.007000000000005</v>
      </c>
      <c r="I319" s="523">
        <v>137</v>
      </c>
      <c r="J319" s="523">
        <v>5.7399999999995543</v>
      </c>
      <c r="K319" s="523" t="s">
        <v>69</v>
      </c>
      <c r="L319" s="524">
        <v>137.09566666666666</v>
      </c>
      <c r="M319" s="524">
        <v>-137.09566666666666</v>
      </c>
      <c r="N319" s="501">
        <v>324</v>
      </c>
      <c r="Q319" s="6" t="s">
        <v>275</v>
      </c>
      <c r="R319" s="6">
        <v>16</v>
      </c>
      <c r="S319" s="42">
        <v>40.756</v>
      </c>
      <c r="T319" s="571">
        <v>-0.54300000000000004</v>
      </c>
      <c r="U319" s="571">
        <v>-0.55569999999999997</v>
      </c>
      <c r="V319" s="571">
        <v>24.916391000000001</v>
      </c>
      <c r="W319" s="571">
        <v>24.879468999999997</v>
      </c>
      <c r="X319" s="571">
        <v>30.08447952599904</v>
      </c>
      <c r="Y319" s="571">
        <v>30.048149294972138</v>
      </c>
      <c r="Z319" s="571">
        <v>2.4685999999999999</v>
      </c>
      <c r="AA319" s="42">
        <v>8.5872048192048318</v>
      </c>
      <c r="AB319" s="42">
        <v>102.09307764186508</v>
      </c>
      <c r="AC319" s="42">
        <v>0.21838263399999999</v>
      </c>
      <c r="AD319" s="6">
        <v>0.41299999999999998</v>
      </c>
      <c r="AE319" s="42">
        <v>89.725200000000001</v>
      </c>
      <c r="AF319" s="6">
        <v>4.5252999999999997</v>
      </c>
      <c r="AG319" s="42">
        <v>2.7652999999999999</v>
      </c>
      <c r="AH319" s="6">
        <v>0.18290000000000001</v>
      </c>
      <c r="AI319" s="42">
        <v>5.4657</v>
      </c>
      <c r="AJ319" s="42">
        <v>98.71</v>
      </c>
      <c r="AK319" s="42">
        <v>262.05</v>
      </c>
      <c r="AL319" s="53">
        <v>30.336400000000001</v>
      </c>
      <c r="AM319" s="504" t="s">
        <v>154</v>
      </c>
      <c r="AN319" s="505"/>
      <c r="AO319" s="509" t="s">
        <v>154</v>
      </c>
      <c r="AP319" s="510" t="s">
        <v>154</v>
      </c>
      <c r="AQ319" s="504" t="s">
        <v>154</v>
      </c>
      <c r="AS319" s="512" t="s">
        <v>154</v>
      </c>
      <c r="AT319" s="502" t="s">
        <v>154</v>
      </c>
      <c r="AU319" s="512" t="s">
        <v>154</v>
      </c>
      <c r="AV319" s="502" t="s">
        <v>154</v>
      </c>
      <c r="AW319" s="574" t="s">
        <v>154</v>
      </c>
      <c r="AX319" s="502" t="s">
        <v>154</v>
      </c>
      <c r="AY319" s="511"/>
      <c r="AZ319" s="513" t="s">
        <v>154</v>
      </c>
      <c r="BA319" s="515" t="s">
        <v>154</v>
      </c>
      <c r="BB319" s="513" t="s">
        <v>154</v>
      </c>
      <c r="BD319" s="512" t="s">
        <v>154</v>
      </c>
      <c r="BE319" s="504" t="s">
        <v>154</v>
      </c>
      <c r="BF319" s="57"/>
      <c r="BG319" s="513" t="s">
        <v>154</v>
      </c>
      <c r="BI319" s="514" t="s">
        <v>154</v>
      </c>
    </row>
    <row r="320" spans="1:63" ht="15.75" customHeight="1">
      <c r="A320" s="51" t="s">
        <v>769</v>
      </c>
      <c r="B320" s="521">
        <v>14</v>
      </c>
      <c r="C320" s="507" t="s">
        <v>178</v>
      </c>
      <c r="D320" s="522" t="s">
        <v>179</v>
      </c>
      <c r="E320" s="523">
        <v>79</v>
      </c>
      <c r="F320" s="523">
        <v>0.42000000000030013</v>
      </c>
      <c r="G320" s="523" t="s">
        <v>68</v>
      </c>
      <c r="H320" s="524">
        <v>79.007000000000005</v>
      </c>
      <c r="I320" s="523">
        <v>137</v>
      </c>
      <c r="J320" s="523">
        <v>5.7399999999995543</v>
      </c>
      <c r="K320" s="523" t="s">
        <v>69</v>
      </c>
      <c r="L320" s="524">
        <v>137.09566666666666</v>
      </c>
      <c r="M320" s="524">
        <v>-137.09566666666666</v>
      </c>
      <c r="N320" s="501">
        <v>325</v>
      </c>
      <c r="Q320" s="6" t="s">
        <v>275</v>
      </c>
      <c r="R320" s="6">
        <v>17</v>
      </c>
      <c r="S320" s="42">
        <v>40.756999999999998</v>
      </c>
      <c r="T320" s="571">
        <v>-0.54979999999999996</v>
      </c>
      <c r="U320" s="571">
        <v>-0.55120000000000002</v>
      </c>
      <c r="V320" s="571">
        <v>24.912526</v>
      </c>
      <c r="W320" s="571">
        <v>24.881553999999998</v>
      </c>
      <c r="X320" s="571">
        <v>30.08611281338888</v>
      </c>
      <c r="Y320" s="571">
        <v>30.046446125323431</v>
      </c>
      <c r="Z320" s="571">
        <v>2.4685999999999999</v>
      </c>
      <c r="AA320" s="42">
        <v>8.5872048192048318</v>
      </c>
      <c r="AB320" s="42">
        <v>102.07573876089522</v>
      </c>
      <c r="AC320" s="42">
        <v>0.19196308299999998</v>
      </c>
      <c r="AD320" s="6">
        <v>0.36149999999999999</v>
      </c>
      <c r="AE320" s="42">
        <v>89.744</v>
      </c>
      <c r="AF320" s="6">
        <v>4.5263</v>
      </c>
      <c r="AG320" s="42">
        <v>2.7722000000000002</v>
      </c>
      <c r="AH320" s="6">
        <v>0.1832</v>
      </c>
      <c r="AI320" s="42">
        <v>5.4696999999999996</v>
      </c>
      <c r="AJ320" s="42">
        <v>98.7</v>
      </c>
      <c r="AK320" s="42">
        <v>261.74</v>
      </c>
      <c r="AL320" s="53">
        <v>30.287500000000001</v>
      </c>
      <c r="AM320" s="504" t="s">
        <v>154</v>
      </c>
      <c r="AN320" s="505"/>
      <c r="AO320" s="509" t="s">
        <v>154</v>
      </c>
      <c r="AP320" s="510" t="s">
        <v>154</v>
      </c>
      <c r="AQ320" s="504" t="s">
        <v>154</v>
      </c>
      <c r="AS320" s="512" t="s">
        <v>154</v>
      </c>
      <c r="AT320" s="502" t="s">
        <v>154</v>
      </c>
      <c r="AU320" s="512" t="s">
        <v>154</v>
      </c>
      <c r="AV320" s="502" t="s">
        <v>154</v>
      </c>
      <c r="AW320" s="574" t="s">
        <v>154</v>
      </c>
      <c r="AX320" s="502" t="s">
        <v>154</v>
      </c>
      <c r="AY320" s="511"/>
      <c r="AZ320" s="513" t="s">
        <v>154</v>
      </c>
      <c r="BA320" s="515" t="s">
        <v>154</v>
      </c>
      <c r="BB320" s="513" t="s">
        <v>154</v>
      </c>
      <c r="BD320" s="512" t="s">
        <v>154</v>
      </c>
      <c r="BE320" s="504" t="s">
        <v>154</v>
      </c>
      <c r="BF320" s="57"/>
      <c r="BG320" s="513" t="s">
        <v>154</v>
      </c>
      <c r="BI320" s="514" t="s">
        <v>154</v>
      </c>
    </row>
    <row r="321" spans="1:63" ht="15.75" customHeight="1">
      <c r="A321" s="51" t="s">
        <v>769</v>
      </c>
      <c r="B321" s="521">
        <v>14</v>
      </c>
      <c r="C321" s="507" t="s">
        <v>178</v>
      </c>
      <c r="D321" s="522" t="s">
        <v>179</v>
      </c>
      <c r="E321" s="523">
        <v>79</v>
      </c>
      <c r="F321" s="523">
        <v>0.42000000000030013</v>
      </c>
      <c r="G321" s="523" t="s">
        <v>68</v>
      </c>
      <c r="H321" s="524">
        <v>79.007000000000005</v>
      </c>
      <c r="I321" s="523">
        <v>137</v>
      </c>
      <c r="J321" s="523">
        <v>5.7399999999995543</v>
      </c>
      <c r="K321" s="523" t="s">
        <v>69</v>
      </c>
      <c r="L321" s="524">
        <v>137.09566666666666</v>
      </c>
      <c r="M321" s="524">
        <v>-137.09566666666666</v>
      </c>
      <c r="N321" s="501">
        <v>326</v>
      </c>
      <c r="Q321" s="6" t="s">
        <v>275</v>
      </c>
      <c r="R321" s="6">
        <v>18</v>
      </c>
      <c r="S321" s="42">
        <v>40.758000000000003</v>
      </c>
      <c r="T321" s="571">
        <v>-0.55359999999999998</v>
      </c>
      <c r="U321" s="571">
        <v>-0.55620000000000003</v>
      </c>
      <c r="V321" s="571">
        <v>24.908611000000001</v>
      </c>
      <c r="W321" s="571">
        <v>24.877310999999999</v>
      </c>
      <c r="X321" s="571">
        <v>30.084698297949377</v>
      </c>
      <c r="Y321" s="571">
        <v>30.045783570344575</v>
      </c>
      <c r="Z321" s="571">
        <v>2.4685999999999999</v>
      </c>
      <c r="AA321" s="42">
        <v>8.5872048192048318</v>
      </c>
      <c r="AB321" s="42">
        <v>102.06437700814351</v>
      </c>
      <c r="AC321" s="42">
        <v>0.17610211299999998</v>
      </c>
      <c r="AD321" s="6">
        <v>0.3306</v>
      </c>
      <c r="AE321" s="42">
        <v>89.730900000000005</v>
      </c>
      <c r="AF321" s="6">
        <v>4.5255999999999998</v>
      </c>
      <c r="AG321" s="42">
        <v>2.6524999999999999</v>
      </c>
      <c r="AH321" s="6">
        <v>0.17829999999999999</v>
      </c>
      <c r="AI321" s="42">
        <v>5.4831000000000003</v>
      </c>
      <c r="AJ321" s="42">
        <v>98.71</v>
      </c>
      <c r="AK321" s="42">
        <v>261.74</v>
      </c>
      <c r="AL321" s="53">
        <v>30.278199999999998</v>
      </c>
      <c r="AM321" s="504" t="s">
        <v>154</v>
      </c>
      <c r="AN321" s="505"/>
      <c r="AO321" s="509" t="s">
        <v>154</v>
      </c>
      <c r="AP321" s="510" t="s">
        <v>154</v>
      </c>
      <c r="AQ321" s="504" t="s">
        <v>154</v>
      </c>
      <c r="AS321" s="512" t="s">
        <v>154</v>
      </c>
      <c r="AT321" s="502" t="s">
        <v>154</v>
      </c>
      <c r="AU321" s="512" t="s">
        <v>154</v>
      </c>
      <c r="AV321" s="502" t="s">
        <v>154</v>
      </c>
      <c r="AW321" s="574" t="s">
        <v>154</v>
      </c>
      <c r="AX321" s="502" t="s">
        <v>154</v>
      </c>
      <c r="AY321" s="511"/>
      <c r="AZ321" s="513" t="s">
        <v>154</v>
      </c>
      <c r="BA321" s="515" t="s">
        <v>154</v>
      </c>
      <c r="BB321" s="513" t="s">
        <v>154</v>
      </c>
      <c r="BD321" s="512" t="s">
        <v>154</v>
      </c>
      <c r="BE321" s="504" t="s">
        <v>154</v>
      </c>
      <c r="BF321" s="57"/>
      <c r="BG321" s="513" t="s">
        <v>154</v>
      </c>
      <c r="BI321" s="514" t="s">
        <v>154</v>
      </c>
    </row>
    <row r="322" spans="1:63" ht="15.75" customHeight="1">
      <c r="A322" s="51" t="s">
        <v>769</v>
      </c>
      <c r="B322" s="521">
        <v>14</v>
      </c>
      <c r="C322" s="507" t="s">
        <v>178</v>
      </c>
      <c r="D322" s="522" t="s">
        <v>179</v>
      </c>
      <c r="E322" s="523">
        <v>79</v>
      </c>
      <c r="F322" s="523">
        <v>0.42000000000030013</v>
      </c>
      <c r="G322" s="523" t="s">
        <v>68</v>
      </c>
      <c r="H322" s="524">
        <v>79.007000000000005</v>
      </c>
      <c r="I322" s="523">
        <v>137</v>
      </c>
      <c r="J322" s="523">
        <v>5.7399999999995543</v>
      </c>
      <c r="K322" s="523" t="s">
        <v>69</v>
      </c>
      <c r="L322" s="524">
        <v>137.09566666666666</v>
      </c>
      <c r="M322" s="524">
        <v>-137.09566666666666</v>
      </c>
      <c r="N322" s="501">
        <v>327</v>
      </c>
      <c r="Q322" s="6" t="s">
        <v>275</v>
      </c>
      <c r="R322" s="6">
        <v>19</v>
      </c>
      <c r="S322" s="42">
        <v>40.759</v>
      </c>
      <c r="T322" s="571">
        <v>-0.55369999999999997</v>
      </c>
      <c r="U322" s="571">
        <v>-0.55279999999999996</v>
      </c>
      <c r="V322" s="571">
        <v>24.887689000000002</v>
      </c>
      <c r="W322" s="571">
        <v>24.880222</v>
      </c>
      <c r="X322" s="571">
        <v>30.05705941664916</v>
      </c>
      <c r="Y322" s="571">
        <v>30.046267374196621</v>
      </c>
      <c r="Z322" s="571">
        <v>2.4685999999999999</v>
      </c>
      <c r="AA322" s="42">
        <v>8.5872048192048318</v>
      </c>
      <c r="AB322" s="42">
        <v>102.0442416501164</v>
      </c>
      <c r="AC322" s="42">
        <v>0.27078543100000002</v>
      </c>
      <c r="AD322" s="6">
        <v>0.5151</v>
      </c>
      <c r="AE322" s="42">
        <v>89.638900000000007</v>
      </c>
      <c r="AF322" s="6">
        <v>4.5209999999999999</v>
      </c>
      <c r="AG322" s="42">
        <v>2.7469000000000001</v>
      </c>
      <c r="AH322" s="6">
        <v>0.18210000000000001</v>
      </c>
      <c r="AI322" s="42">
        <v>5.4843999999999999</v>
      </c>
      <c r="AJ322" s="42">
        <v>85.88</v>
      </c>
      <c r="AK322" s="42">
        <v>261.74</v>
      </c>
      <c r="AL322" s="53">
        <v>30.2163</v>
      </c>
      <c r="AM322" s="504" t="s">
        <v>154</v>
      </c>
      <c r="AN322" s="505"/>
      <c r="AO322" s="509" t="s">
        <v>154</v>
      </c>
      <c r="AP322" s="510" t="s">
        <v>154</v>
      </c>
      <c r="AQ322" s="504" t="s">
        <v>154</v>
      </c>
      <c r="AS322" s="512" t="s">
        <v>154</v>
      </c>
      <c r="AT322" s="502" t="s">
        <v>154</v>
      </c>
      <c r="AU322" s="512" t="s">
        <v>154</v>
      </c>
      <c r="AV322" s="502" t="s">
        <v>154</v>
      </c>
      <c r="AW322" s="574" t="s">
        <v>154</v>
      </c>
      <c r="AX322" s="502" t="s">
        <v>154</v>
      </c>
      <c r="AY322" s="511"/>
      <c r="AZ322" s="513" t="s">
        <v>154</v>
      </c>
      <c r="BA322" s="515" t="s">
        <v>154</v>
      </c>
      <c r="BB322" s="513" t="s">
        <v>154</v>
      </c>
      <c r="BD322" s="512" t="s">
        <v>154</v>
      </c>
      <c r="BE322" s="504" t="s">
        <v>154</v>
      </c>
      <c r="BF322" s="57"/>
      <c r="BG322" s="513" t="s">
        <v>154</v>
      </c>
      <c r="BI322" s="514" t="s">
        <v>154</v>
      </c>
    </row>
    <row r="323" spans="1:63" ht="15.75" customHeight="1">
      <c r="A323" s="51" t="s">
        <v>769</v>
      </c>
      <c r="B323" s="521">
        <v>14</v>
      </c>
      <c r="C323" s="507" t="s">
        <v>178</v>
      </c>
      <c r="D323" s="522" t="s">
        <v>179</v>
      </c>
      <c r="E323" s="523">
        <v>79</v>
      </c>
      <c r="F323" s="523">
        <v>0.42000000000030013</v>
      </c>
      <c r="G323" s="523" t="s">
        <v>68</v>
      </c>
      <c r="H323" s="524">
        <v>79.007000000000005</v>
      </c>
      <c r="I323" s="523">
        <v>137</v>
      </c>
      <c r="J323" s="523">
        <v>5.7399999999995543</v>
      </c>
      <c r="K323" s="523" t="s">
        <v>69</v>
      </c>
      <c r="L323" s="524">
        <v>137.09566666666666</v>
      </c>
      <c r="M323" s="524">
        <v>-137.09566666666666</v>
      </c>
      <c r="N323" s="501">
        <v>328</v>
      </c>
      <c r="Q323" s="6" t="s">
        <v>275</v>
      </c>
      <c r="R323" s="6">
        <v>20</v>
      </c>
      <c r="S323" s="42">
        <v>40.764000000000003</v>
      </c>
      <c r="T323" s="571">
        <v>-0.54810000000000003</v>
      </c>
      <c r="U323" s="571">
        <v>-0.54569999999999996</v>
      </c>
      <c r="V323" s="571">
        <v>24.894251000000001</v>
      </c>
      <c r="W323" s="571">
        <v>24.892947999999997</v>
      </c>
      <c r="X323" s="571">
        <v>30.060194965503801</v>
      </c>
      <c r="Y323" s="571">
        <v>30.05608517622758</v>
      </c>
      <c r="Z323" s="571">
        <v>2.4685999999999999</v>
      </c>
      <c r="AA323" s="42">
        <v>8.5872048192048318</v>
      </c>
      <c r="AB323" s="42">
        <v>102.06173854309517</v>
      </c>
      <c r="AC323" s="42">
        <v>0.16761726399999999</v>
      </c>
      <c r="AD323" s="6">
        <v>0.31409999999999999</v>
      </c>
      <c r="AE323" s="42">
        <v>89.721500000000006</v>
      </c>
      <c r="AF323" s="6">
        <v>4.5251000000000001</v>
      </c>
      <c r="AG323" s="42">
        <v>2.7147000000000001</v>
      </c>
      <c r="AH323" s="6">
        <v>0.18079999999999999</v>
      </c>
      <c r="AI323" s="42">
        <v>5.5006000000000004</v>
      </c>
      <c r="AJ323" s="42">
        <v>98.71</v>
      </c>
      <c r="AK323" s="42">
        <v>261.74</v>
      </c>
      <c r="AL323" s="53">
        <v>30.198799999999999</v>
      </c>
      <c r="AM323" s="504" t="s">
        <v>154</v>
      </c>
      <c r="AN323" s="505"/>
      <c r="AO323" s="509" t="s">
        <v>154</v>
      </c>
      <c r="AP323" s="510" t="s">
        <v>154</v>
      </c>
      <c r="AQ323" s="504" t="s">
        <v>154</v>
      </c>
      <c r="AS323" s="512" t="s">
        <v>154</v>
      </c>
      <c r="AT323" s="502" t="s">
        <v>154</v>
      </c>
      <c r="AU323" s="512" t="s">
        <v>154</v>
      </c>
      <c r="AV323" s="502" t="s">
        <v>154</v>
      </c>
      <c r="AW323" s="574" t="s">
        <v>154</v>
      </c>
      <c r="AX323" s="502" t="s">
        <v>154</v>
      </c>
      <c r="AY323" s="511"/>
      <c r="AZ323" s="513" t="s">
        <v>154</v>
      </c>
      <c r="BA323" s="515" t="s">
        <v>154</v>
      </c>
      <c r="BB323" s="513" t="s">
        <v>154</v>
      </c>
      <c r="BD323" s="512" t="s">
        <v>154</v>
      </c>
      <c r="BE323" s="504" t="s">
        <v>154</v>
      </c>
      <c r="BF323" s="57"/>
      <c r="BG323" s="513" t="s">
        <v>154</v>
      </c>
      <c r="BI323" s="514" t="s">
        <v>154</v>
      </c>
    </row>
    <row r="324" spans="1:63" ht="15.75" customHeight="1">
      <c r="A324" s="51" t="s">
        <v>769</v>
      </c>
      <c r="B324" s="521">
        <v>14</v>
      </c>
      <c r="C324" s="507" t="s">
        <v>178</v>
      </c>
      <c r="D324" s="522" t="s">
        <v>179</v>
      </c>
      <c r="E324" s="523">
        <v>79</v>
      </c>
      <c r="F324" s="523">
        <v>0.42000000000030013</v>
      </c>
      <c r="G324" s="523" t="s">
        <v>68</v>
      </c>
      <c r="H324" s="524">
        <v>79.007000000000005</v>
      </c>
      <c r="I324" s="523">
        <v>137</v>
      </c>
      <c r="J324" s="523">
        <v>5.7399999999995543</v>
      </c>
      <c r="K324" s="523" t="s">
        <v>69</v>
      </c>
      <c r="L324" s="524">
        <v>137.09566666666666</v>
      </c>
      <c r="M324" s="524">
        <v>-137.09566666666666</v>
      </c>
      <c r="N324" s="501">
        <v>329</v>
      </c>
      <c r="Q324" s="6" t="s">
        <v>274</v>
      </c>
      <c r="R324" s="6">
        <v>21</v>
      </c>
      <c r="S324" s="42">
        <v>40.744999999999997</v>
      </c>
      <c r="T324" s="571">
        <v>-0.53320000000000001</v>
      </c>
      <c r="U324" s="571">
        <v>-0.53600000000000003</v>
      </c>
      <c r="V324" s="571">
        <v>24.902173000000001</v>
      </c>
      <c r="W324" s="571">
        <v>24.886009999999999</v>
      </c>
      <c r="X324" s="571">
        <v>30.05591252844183</v>
      </c>
      <c r="Y324" s="571">
        <v>30.037276313380811</v>
      </c>
      <c r="Z324" s="571">
        <v>2.4685999999999999</v>
      </c>
      <c r="AA324" s="42">
        <v>8.5872048192048318</v>
      </c>
      <c r="AB324" s="42">
        <v>102.09922238018395</v>
      </c>
      <c r="AC324" s="42">
        <v>0.20112548799999996</v>
      </c>
      <c r="AD324" s="6">
        <v>0.37930000000000003</v>
      </c>
      <c r="AE324" s="42">
        <v>89.738400000000013</v>
      </c>
      <c r="AF324" s="6">
        <v>4.5259999999999998</v>
      </c>
      <c r="AG324" s="42">
        <v>2.6225999999999998</v>
      </c>
      <c r="AH324" s="6">
        <v>0.17699999999999999</v>
      </c>
      <c r="AI324" s="42">
        <v>5.5533000000000001</v>
      </c>
      <c r="AJ324" s="42">
        <v>98.7</v>
      </c>
      <c r="AK324" s="42">
        <v>261.74</v>
      </c>
      <c r="AL324" s="53">
        <v>30.215199999999999</v>
      </c>
      <c r="AM324" s="504" t="s">
        <v>154</v>
      </c>
      <c r="AN324" s="505"/>
      <c r="AO324" s="509">
        <v>-0.7</v>
      </c>
      <c r="AP324" s="510">
        <v>8.6349999999999998</v>
      </c>
      <c r="AQ324" s="504" t="s">
        <v>154</v>
      </c>
      <c r="AR324" s="526" t="s">
        <v>154</v>
      </c>
      <c r="AS324" s="512">
        <v>0.24568648277889904</v>
      </c>
      <c r="AT324" s="502"/>
      <c r="AU324" s="512">
        <v>4.6386622046235484</v>
      </c>
      <c r="AV324" s="502"/>
      <c r="AW324" s="574">
        <v>0.71201246537396123</v>
      </c>
      <c r="AX324" s="502"/>
      <c r="AY324" s="511"/>
      <c r="AZ324" s="513">
        <v>0.19746872462569295</v>
      </c>
      <c r="BA324" s="515">
        <v>6</v>
      </c>
      <c r="BB324" s="513">
        <v>0.32866306858038491</v>
      </c>
      <c r="BD324" s="512">
        <v>2022.6528678577779</v>
      </c>
      <c r="BE324" s="504" t="s">
        <v>154</v>
      </c>
      <c r="BF324" s="57"/>
      <c r="BG324" s="513">
        <v>2139.5478002703185</v>
      </c>
      <c r="BI324" s="514" t="s">
        <v>154</v>
      </c>
      <c r="BJ324" s="516">
        <v>-2.7712971337442101</v>
      </c>
      <c r="BK324" t="s">
        <v>154</v>
      </c>
    </row>
    <row r="325" spans="1:63" ht="15.75" customHeight="1">
      <c r="A325" s="51" t="s">
        <v>769</v>
      </c>
      <c r="B325" s="521">
        <v>14</v>
      </c>
      <c r="C325" s="507" t="s">
        <v>178</v>
      </c>
      <c r="D325" s="522" t="s">
        <v>179</v>
      </c>
      <c r="E325" s="523">
        <v>79</v>
      </c>
      <c r="F325" s="523">
        <v>0.42000000000030013</v>
      </c>
      <c r="G325" s="523" t="s">
        <v>68</v>
      </c>
      <c r="H325" s="524">
        <v>79.007000000000005</v>
      </c>
      <c r="I325" s="523">
        <v>137</v>
      </c>
      <c r="J325" s="523">
        <v>5.7399999999995543</v>
      </c>
      <c r="K325" s="523" t="s">
        <v>69</v>
      </c>
      <c r="L325" s="524">
        <v>137.09566666666666</v>
      </c>
      <c r="M325" s="524">
        <v>-137.09566666666666</v>
      </c>
      <c r="N325" s="501">
        <v>330</v>
      </c>
      <c r="Q325" s="6" t="s">
        <v>274</v>
      </c>
      <c r="R325" s="6">
        <v>22</v>
      </c>
      <c r="S325" s="42">
        <v>21.939</v>
      </c>
      <c r="T325" s="571">
        <v>-1.3478000000000001</v>
      </c>
      <c r="U325" s="571">
        <v>-1.3249</v>
      </c>
      <c r="V325" s="571">
        <v>22.658391000000002</v>
      </c>
      <c r="W325" s="571">
        <v>22.731065999999998</v>
      </c>
      <c r="X325" s="571">
        <v>27.855638585149588</v>
      </c>
      <c r="Y325" s="571">
        <v>27.931967098919948</v>
      </c>
      <c r="Z325" s="571">
        <v>2.4681000000000002</v>
      </c>
      <c r="AA325" s="42">
        <v>9.1328686919669035</v>
      </c>
      <c r="AB325" s="42">
        <v>104.59055787758753</v>
      </c>
      <c r="AC325" s="42">
        <v>0.13622896899999998</v>
      </c>
      <c r="AD325" s="6">
        <v>0.25290000000000001</v>
      </c>
      <c r="AE325" s="42">
        <v>89.582599999999999</v>
      </c>
      <c r="AF325" s="6">
        <v>4.5182000000000002</v>
      </c>
      <c r="AG325" s="42">
        <v>2.4868000000000001</v>
      </c>
      <c r="AH325" s="6">
        <v>0.17150000000000001</v>
      </c>
      <c r="AI325" s="42">
        <v>17.736000000000001</v>
      </c>
      <c r="AJ325" s="42">
        <v>98.71</v>
      </c>
      <c r="AK325" s="42">
        <v>259.76</v>
      </c>
      <c r="AL325" s="53">
        <v>27.7836</v>
      </c>
      <c r="AM325" s="51">
        <v>2</v>
      </c>
      <c r="AN325" s="505"/>
      <c r="AO325" s="509">
        <v>-1.4</v>
      </c>
      <c r="AP325" s="510">
        <v>8.8379999999999992</v>
      </c>
      <c r="AQ325" s="504" t="s">
        <v>154</v>
      </c>
      <c r="AR325" s="526" t="s">
        <v>154</v>
      </c>
      <c r="AS325" s="512">
        <v>0</v>
      </c>
      <c r="AT325" s="502"/>
      <c r="AU325" s="512">
        <v>2.9109767615663604</v>
      </c>
      <c r="AV325" s="502"/>
      <c r="AW325" s="574">
        <v>0.54524376731301949</v>
      </c>
      <c r="AX325" s="502"/>
      <c r="AY325" s="511"/>
      <c r="AZ325" s="513">
        <v>0.11837413849396793</v>
      </c>
      <c r="BA325" s="515">
        <v>6</v>
      </c>
      <c r="BB325" s="513">
        <v>0.14587498745479865</v>
      </c>
      <c r="BD325" s="512">
        <v>1931.7200400972843</v>
      </c>
      <c r="BE325" s="504" t="s">
        <v>154</v>
      </c>
      <c r="BF325" s="57"/>
      <c r="BG325" s="513">
        <v>2014.9944056950435</v>
      </c>
      <c r="BI325" s="514" t="s">
        <v>154</v>
      </c>
      <c r="BJ325" s="516">
        <v>-3.4714462832983717</v>
      </c>
      <c r="BK325" t="s">
        <v>154</v>
      </c>
    </row>
    <row r="326" spans="1:63" ht="15.75" customHeight="1">
      <c r="A326" s="51" t="s">
        <v>769</v>
      </c>
      <c r="B326" s="521">
        <v>14</v>
      </c>
      <c r="C326" s="507" t="s">
        <v>178</v>
      </c>
      <c r="D326" s="522" t="s">
        <v>179</v>
      </c>
      <c r="E326" s="523">
        <v>79</v>
      </c>
      <c r="F326" s="523">
        <v>0.42000000000030013</v>
      </c>
      <c r="G326" s="523" t="s">
        <v>68</v>
      </c>
      <c r="H326" s="524">
        <v>79.007000000000005</v>
      </c>
      <c r="I326" s="523">
        <v>137</v>
      </c>
      <c r="J326" s="523">
        <v>5.7399999999995543</v>
      </c>
      <c r="K326" s="523" t="s">
        <v>69</v>
      </c>
      <c r="L326" s="524">
        <v>137.09566666666666</v>
      </c>
      <c r="M326" s="524">
        <v>-137.09566666666666</v>
      </c>
      <c r="N326" s="501">
        <v>331</v>
      </c>
      <c r="Q326" s="6" t="s">
        <v>275</v>
      </c>
      <c r="R326" s="6">
        <v>23</v>
      </c>
      <c r="S326" s="42">
        <v>5.3780000000000001</v>
      </c>
      <c r="T326" s="571">
        <v>-1.4781</v>
      </c>
      <c r="U326" s="571">
        <v>-1.478</v>
      </c>
      <c r="V326" s="571">
        <v>22.240977000000001</v>
      </c>
      <c r="W326" s="571">
        <v>22.239440999999999</v>
      </c>
      <c r="X326" s="571">
        <v>27.423226792206744</v>
      </c>
      <c r="Y326" s="571">
        <v>27.421063800516425</v>
      </c>
      <c r="Z326" s="571">
        <v>2.3997000000000002</v>
      </c>
      <c r="AA326" s="42">
        <v>8.7692262037753146</v>
      </c>
      <c r="AB326" s="42">
        <v>99.763156501416432</v>
      </c>
      <c r="AC326" s="42">
        <v>7.9971289000000001E-2</v>
      </c>
      <c r="AD326" s="6">
        <v>0.14330000000000001</v>
      </c>
      <c r="AE326" s="42">
        <v>89.7346</v>
      </c>
      <c r="AF326" s="6">
        <v>4.5258000000000003</v>
      </c>
      <c r="AG326" s="42">
        <v>2.3740999999999999</v>
      </c>
      <c r="AH326" s="6">
        <v>0.16689999999999999</v>
      </c>
      <c r="AI326" s="42">
        <v>69.992000000000004</v>
      </c>
      <c r="AJ326" s="42">
        <v>98.71</v>
      </c>
      <c r="AK326" s="42">
        <v>253.81</v>
      </c>
      <c r="AL326" s="53">
        <v>27.426100000000002</v>
      </c>
      <c r="AM326" s="504" t="s">
        <v>154</v>
      </c>
      <c r="AN326" s="505"/>
      <c r="AO326" s="509" t="s">
        <v>154</v>
      </c>
      <c r="AP326" s="510" t="s">
        <v>154</v>
      </c>
      <c r="AQ326" s="504" t="s">
        <v>154</v>
      </c>
      <c r="AS326" s="512">
        <v>0</v>
      </c>
      <c r="AT326" s="502"/>
      <c r="AU326" s="512">
        <v>2.8923782446232824</v>
      </c>
      <c r="AV326" s="502"/>
      <c r="AW326" s="574">
        <v>0.53126315789473688</v>
      </c>
      <c r="AX326" s="502"/>
      <c r="AY326" s="511"/>
      <c r="AZ326" s="513" t="s">
        <v>154</v>
      </c>
      <c r="BA326" s="515" t="s">
        <v>154</v>
      </c>
      <c r="BB326" s="513" t="s">
        <v>154</v>
      </c>
      <c r="BD326" s="512" t="s">
        <v>154</v>
      </c>
      <c r="BE326" s="504" t="s">
        <v>154</v>
      </c>
      <c r="BF326" s="57"/>
      <c r="BG326" s="513" t="s">
        <v>154</v>
      </c>
      <c r="BI326" s="514" t="s">
        <v>154</v>
      </c>
    </row>
    <row r="327" spans="1:63" ht="15.75" customHeight="1">
      <c r="A327" s="51" t="s">
        <v>769</v>
      </c>
      <c r="B327" s="521">
        <v>14</v>
      </c>
      <c r="C327" s="507" t="s">
        <v>178</v>
      </c>
      <c r="D327" s="522" t="s">
        <v>179</v>
      </c>
      <c r="E327" s="523">
        <v>79</v>
      </c>
      <c r="F327" s="523">
        <v>0.42000000000030013</v>
      </c>
      <c r="G327" s="523" t="s">
        <v>68</v>
      </c>
      <c r="H327" s="524">
        <v>79.007000000000005</v>
      </c>
      <c r="I327" s="523">
        <v>137</v>
      </c>
      <c r="J327" s="523">
        <v>5.7399999999995543</v>
      </c>
      <c r="K327" s="523" t="s">
        <v>69</v>
      </c>
      <c r="L327" s="524">
        <v>137.09566666666666</v>
      </c>
      <c r="M327" s="524">
        <v>-137.09566666666666</v>
      </c>
      <c r="N327" s="501">
        <v>332</v>
      </c>
      <c r="Q327" s="6" t="s">
        <v>275</v>
      </c>
      <c r="R327" s="6">
        <v>24</v>
      </c>
      <c r="S327" s="42">
        <v>5.3810000000000002</v>
      </c>
      <c r="T327" s="571">
        <v>-1.4781</v>
      </c>
      <c r="U327" s="571">
        <v>-1.4781</v>
      </c>
      <c r="V327" s="571">
        <v>22.243416</v>
      </c>
      <c r="W327" s="571">
        <v>22.244769999999999</v>
      </c>
      <c r="X327" s="571">
        <v>27.426513483068387</v>
      </c>
      <c r="Y327" s="571">
        <v>27.428338976441793</v>
      </c>
      <c r="Z327" s="571">
        <v>2.3997000000000002</v>
      </c>
      <c r="AA327" s="42">
        <v>8.7692262037753146</v>
      </c>
      <c r="AB327" s="42">
        <v>99.765485015812743</v>
      </c>
      <c r="AC327" s="42">
        <v>9.766474E-2</v>
      </c>
      <c r="AD327" s="6">
        <v>0.17780000000000001</v>
      </c>
      <c r="AE327" s="42">
        <v>89.759</v>
      </c>
      <c r="AF327" s="6">
        <v>4.5270000000000001</v>
      </c>
      <c r="AG327" s="42">
        <v>2.2774000000000001</v>
      </c>
      <c r="AH327" s="6">
        <v>0.16300000000000001</v>
      </c>
      <c r="AI327" s="42">
        <v>69.941000000000003</v>
      </c>
      <c r="AJ327" s="42">
        <v>79.61</v>
      </c>
      <c r="AK327" s="42">
        <v>253.81</v>
      </c>
      <c r="AL327" s="53">
        <v>27.428999999999998</v>
      </c>
      <c r="AM327" s="51">
        <v>2</v>
      </c>
      <c r="AN327" s="505"/>
      <c r="AO327" s="509">
        <v>-1.7</v>
      </c>
      <c r="AP327" s="510">
        <v>8.7550000000000008</v>
      </c>
      <c r="AQ327" s="504" t="s">
        <v>154</v>
      </c>
      <c r="AR327" s="526" t="s">
        <v>154</v>
      </c>
      <c r="AS327" s="512">
        <v>0</v>
      </c>
      <c r="AT327" s="502"/>
      <c r="AU327" s="512">
        <v>2.8862886496894382</v>
      </c>
      <c r="AV327" s="502"/>
      <c r="AW327" s="574">
        <v>0.52826731301939056</v>
      </c>
      <c r="AX327" s="502"/>
      <c r="AY327" s="511"/>
      <c r="AZ327" s="513">
        <v>0.1202934584472786</v>
      </c>
      <c r="BA327" s="515">
        <v>6</v>
      </c>
      <c r="BB327" s="513">
        <v>0.15740144896717004</v>
      </c>
      <c r="BD327" s="512">
        <v>1899.27274677884</v>
      </c>
      <c r="BE327" s="504" t="s">
        <v>154</v>
      </c>
      <c r="BF327" s="57"/>
      <c r="BG327" s="513">
        <v>1981.6159218054488</v>
      </c>
      <c r="BI327" s="514" t="s">
        <v>154</v>
      </c>
      <c r="BJ327" s="516">
        <v>-3.5822043008931401</v>
      </c>
      <c r="BK327">
        <v>6</v>
      </c>
    </row>
    <row r="328" spans="1:63" ht="15.75" customHeight="1">
      <c r="A328" s="51" t="s">
        <v>769</v>
      </c>
      <c r="B328" s="521">
        <v>15</v>
      </c>
      <c r="C328" s="507" t="s">
        <v>180</v>
      </c>
      <c r="D328" s="522" t="s">
        <v>181</v>
      </c>
      <c r="E328" s="523">
        <v>80</v>
      </c>
      <c r="F328" s="523">
        <v>56.160000000000423</v>
      </c>
      <c r="G328" s="523" t="s">
        <v>68</v>
      </c>
      <c r="H328" s="524">
        <v>80.936000000000007</v>
      </c>
      <c r="I328" s="523">
        <v>135</v>
      </c>
      <c r="J328" s="523">
        <v>37.450000000000045</v>
      </c>
      <c r="K328" s="523" t="s">
        <v>69</v>
      </c>
      <c r="L328" s="524">
        <v>135.62416666666667</v>
      </c>
      <c r="M328" s="524">
        <v>-135.62416666666667</v>
      </c>
      <c r="N328" s="501">
        <v>333</v>
      </c>
      <c r="Q328" s="6" t="s">
        <v>274</v>
      </c>
      <c r="R328" s="6">
        <v>1</v>
      </c>
      <c r="S328" s="42">
        <v>3668.9830000000002</v>
      </c>
      <c r="T328" s="571">
        <v>-0.26889999999999997</v>
      </c>
      <c r="U328" s="571">
        <v>-0.26790000000000003</v>
      </c>
      <c r="V328" s="571">
        <v>30.280730000000002</v>
      </c>
      <c r="W328" s="571">
        <v>30.281113999999999</v>
      </c>
      <c r="X328" s="571">
        <v>34.956261430677046</v>
      </c>
      <c r="Y328" s="571">
        <v>34.955653932947662</v>
      </c>
      <c r="Z328" s="571">
        <v>1.4227000000000001</v>
      </c>
      <c r="AA328" s="42">
        <v>6.4958567026179281</v>
      </c>
      <c r="AB328" s="42">
        <v>80.502927113014039</v>
      </c>
      <c r="AC328" s="42">
        <v>2.7660885999999999E-2</v>
      </c>
      <c r="AD328" s="6">
        <v>4.1399999999999999E-2</v>
      </c>
      <c r="AE328" s="42">
        <v>90.133100000000013</v>
      </c>
      <c r="AF328" s="6">
        <v>4.5450999999999997</v>
      </c>
      <c r="AG328" s="42">
        <v>2.4430999999999998</v>
      </c>
      <c r="AH328" s="6">
        <v>0.16969999999999999</v>
      </c>
      <c r="AI328" s="42">
        <v>6.3701999999999995E-2</v>
      </c>
      <c r="AJ328" s="42">
        <v>98.8</v>
      </c>
      <c r="AK328" s="42">
        <v>25.777999999999999</v>
      </c>
      <c r="AL328" s="53">
        <v>34.955199999999998</v>
      </c>
      <c r="AM328" s="51">
        <v>2</v>
      </c>
      <c r="AN328" s="505"/>
      <c r="AO328" s="509">
        <v>-1.5</v>
      </c>
      <c r="AP328" s="510">
        <v>6.5540000000000003</v>
      </c>
      <c r="AQ328" s="504" t="s">
        <v>154</v>
      </c>
      <c r="AR328" s="526" t="s">
        <v>154</v>
      </c>
      <c r="AS328" s="512">
        <v>15.308690599010696</v>
      </c>
      <c r="AT328" s="502">
        <v>2</v>
      </c>
      <c r="AU328" s="512">
        <v>13.729823615820189</v>
      </c>
      <c r="AV328" s="502"/>
      <c r="AW328" s="574">
        <v>1.0159545454545453</v>
      </c>
      <c r="AX328" s="502"/>
      <c r="AY328" s="511" t="s">
        <v>1276</v>
      </c>
      <c r="AZ328" s="513" t="s">
        <v>154</v>
      </c>
      <c r="BA328" s="515" t="s">
        <v>154</v>
      </c>
      <c r="BB328" s="513" t="s">
        <v>154</v>
      </c>
      <c r="BD328" s="512" t="s">
        <v>154</v>
      </c>
      <c r="BE328" s="504" t="s">
        <v>154</v>
      </c>
      <c r="BF328" s="57"/>
      <c r="BG328" s="513" t="s">
        <v>154</v>
      </c>
      <c r="BI328" s="514" t="s">
        <v>154</v>
      </c>
    </row>
    <row r="329" spans="1:63" ht="15.75" customHeight="1">
      <c r="A329" s="51" t="s">
        <v>769</v>
      </c>
      <c r="B329" s="521">
        <v>15</v>
      </c>
      <c r="C329" s="507" t="s">
        <v>180</v>
      </c>
      <c r="D329" s="522" t="s">
        <v>181</v>
      </c>
      <c r="E329" s="523">
        <v>80</v>
      </c>
      <c r="F329" s="523">
        <v>56.160000000000423</v>
      </c>
      <c r="G329" s="523" t="s">
        <v>68</v>
      </c>
      <c r="H329" s="524">
        <v>80.936000000000007</v>
      </c>
      <c r="I329" s="523">
        <v>135</v>
      </c>
      <c r="J329" s="523">
        <v>37.450000000000045</v>
      </c>
      <c r="K329" s="523" t="s">
        <v>69</v>
      </c>
      <c r="L329" s="524">
        <v>135.62416666666667</v>
      </c>
      <c r="M329" s="524">
        <v>-135.62416666666667</v>
      </c>
      <c r="N329" s="501">
        <v>334</v>
      </c>
      <c r="Q329" s="6" t="s">
        <v>274</v>
      </c>
      <c r="R329" s="6">
        <v>2</v>
      </c>
      <c r="S329" s="42">
        <v>3057.098</v>
      </c>
      <c r="T329" s="571">
        <v>-0.3251</v>
      </c>
      <c r="U329" s="571">
        <v>-0.3241</v>
      </c>
      <c r="V329" s="571">
        <v>30.008793000000001</v>
      </c>
      <c r="W329" s="571">
        <v>30.009117</v>
      </c>
      <c r="X329" s="571">
        <v>34.956287680295041</v>
      </c>
      <c r="Y329" s="571">
        <v>34.955598186201456</v>
      </c>
      <c r="Z329" s="571">
        <v>1.5013000000000001</v>
      </c>
      <c r="AA329" s="42">
        <v>6.5031834030055657</v>
      </c>
      <c r="AB329" s="42">
        <v>80.475064091584002</v>
      </c>
      <c r="AC329" s="42">
        <v>2.8769613999999999E-2</v>
      </c>
      <c r="AD329" s="6">
        <v>4.36E-2</v>
      </c>
      <c r="AE329" s="42">
        <v>90.176300000000012</v>
      </c>
      <c r="AF329" s="6">
        <v>4.5472000000000001</v>
      </c>
      <c r="AG329" s="42">
        <v>2.5489999999999999</v>
      </c>
      <c r="AH329" s="6">
        <v>0.17399999999999999</v>
      </c>
      <c r="AI329" s="42">
        <v>6.3701999999999995E-2</v>
      </c>
      <c r="AJ329" s="42">
        <v>98.68</v>
      </c>
      <c r="AK329" s="42">
        <v>21.812000000000001</v>
      </c>
      <c r="AL329" s="53">
        <v>34.956000000000003</v>
      </c>
      <c r="AM329" s="504" t="s">
        <v>154</v>
      </c>
      <c r="AN329" s="505"/>
      <c r="AO329" s="509">
        <v>-1.5</v>
      </c>
      <c r="AP329" s="510">
        <v>6.5359999999999996</v>
      </c>
      <c r="AQ329" s="504" t="s">
        <v>154</v>
      </c>
      <c r="AR329" s="526" t="s">
        <v>154</v>
      </c>
      <c r="AS329" s="512">
        <v>15.326342890958276</v>
      </c>
      <c r="AT329" s="502">
        <v>2</v>
      </c>
      <c r="AU329" s="512">
        <v>13.714407240774353</v>
      </c>
      <c r="AV329" s="502"/>
      <c r="AW329" s="574">
        <v>1.0159545454545453</v>
      </c>
      <c r="AX329" s="502"/>
      <c r="AY329" s="511" t="s">
        <v>1276</v>
      </c>
      <c r="AZ329" s="513" t="s">
        <v>154</v>
      </c>
      <c r="BA329" s="515" t="s">
        <v>154</v>
      </c>
      <c r="BB329" s="513" t="s">
        <v>154</v>
      </c>
      <c r="BD329" s="512" t="s">
        <v>154</v>
      </c>
      <c r="BE329" s="504" t="s">
        <v>154</v>
      </c>
      <c r="BF329" s="57"/>
      <c r="BG329" s="513" t="s">
        <v>154</v>
      </c>
      <c r="BI329" s="514" t="s">
        <v>154</v>
      </c>
    </row>
    <row r="330" spans="1:63" ht="15.75" customHeight="1">
      <c r="A330" s="51" t="s">
        <v>769</v>
      </c>
      <c r="B330" s="521">
        <v>15</v>
      </c>
      <c r="C330" s="507" t="s">
        <v>180</v>
      </c>
      <c r="D330" s="522" t="s">
        <v>181</v>
      </c>
      <c r="E330" s="523">
        <v>80</v>
      </c>
      <c r="F330" s="523">
        <v>56.160000000000423</v>
      </c>
      <c r="G330" s="523" t="s">
        <v>68</v>
      </c>
      <c r="H330" s="524">
        <v>80.936000000000007</v>
      </c>
      <c r="I330" s="523">
        <v>135</v>
      </c>
      <c r="J330" s="523">
        <v>37.450000000000045</v>
      </c>
      <c r="K330" s="523" t="s">
        <v>69</v>
      </c>
      <c r="L330" s="524">
        <v>135.62416666666667</v>
      </c>
      <c r="M330" s="524">
        <v>-135.62416666666667</v>
      </c>
      <c r="N330" s="501">
        <v>335</v>
      </c>
      <c r="Q330" s="6" t="s">
        <v>274</v>
      </c>
      <c r="R330" s="6">
        <v>3</v>
      </c>
      <c r="S330" s="42">
        <v>2545.761</v>
      </c>
      <c r="T330" s="571">
        <v>-0.37530000000000002</v>
      </c>
      <c r="U330" s="571">
        <v>-0.37430000000000002</v>
      </c>
      <c r="V330" s="571">
        <v>29.768761999999999</v>
      </c>
      <c r="W330" s="571">
        <v>29.769038999999999</v>
      </c>
      <c r="X330" s="571">
        <v>34.953988625978454</v>
      </c>
      <c r="Y330" s="571">
        <v>34.953233623521257</v>
      </c>
      <c r="Z330" s="571">
        <v>1.5792999999999999</v>
      </c>
      <c r="AA330" s="42">
        <v>6.5531844791021356</v>
      </c>
      <c r="AB330" s="42">
        <v>80.985722645904829</v>
      </c>
      <c r="AC330" s="42">
        <v>2.7564385599999998E-2</v>
      </c>
      <c r="AD330" s="6">
        <v>4.1200000000000001E-2</v>
      </c>
      <c r="AE330" s="42">
        <v>90.200700000000012</v>
      </c>
      <c r="AF330" s="6">
        <v>4.5484</v>
      </c>
      <c r="AG330" s="42">
        <v>2.5834999999999999</v>
      </c>
      <c r="AH330" s="6">
        <v>0.1754</v>
      </c>
      <c r="AI330" s="42">
        <v>6.3701999999999995E-2</v>
      </c>
      <c r="AJ330" s="42">
        <v>98.68</v>
      </c>
      <c r="AK330" s="42">
        <v>17.846</v>
      </c>
      <c r="AL330" s="53">
        <v>34.9529</v>
      </c>
      <c r="AM330" s="504" t="s">
        <v>154</v>
      </c>
      <c r="AN330" s="505"/>
      <c r="AO330" s="509">
        <v>-1.7</v>
      </c>
      <c r="AP330" s="510">
        <v>6.5789999999999997</v>
      </c>
      <c r="AQ330" s="504" t="s">
        <v>154</v>
      </c>
      <c r="AR330" s="526" t="s">
        <v>154</v>
      </c>
      <c r="AS330" s="512">
        <v>15.256754734569462</v>
      </c>
      <c r="AT330" s="502"/>
      <c r="AU330" s="512">
        <v>13.239544775987206</v>
      </c>
      <c r="AV330" s="502"/>
      <c r="AW330" s="574">
        <v>1.0169476584022039</v>
      </c>
      <c r="AX330" s="502"/>
      <c r="AY330" s="511"/>
      <c r="AZ330" s="513" t="s">
        <v>154</v>
      </c>
      <c r="BA330" s="515" t="s">
        <v>154</v>
      </c>
      <c r="BB330" s="513" t="s">
        <v>154</v>
      </c>
      <c r="BD330" s="512" t="s">
        <v>154</v>
      </c>
      <c r="BE330" s="504" t="s">
        <v>154</v>
      </c>
      <c r="BF330" s="57"/>
      <c r="BG330" s="513" t="s">
        <v>154</v>
      </c>
      <c r="BI330" s="514" t="s">
        <v>154</v>
      </c>
    </row>
    <row r="331" spans="1:63" ht="15.75" customHeight="1">
      <c r="A331" s="51" t="s">
        <v>769</v>
      </c>
      <c r="B331" s="521">
        <v>15</v>
      </c>
      <c r="C331" s="507" t="s">
        <v>180</v>
      </c>
      <c r="D331" s="522" t="s">
        <v>181</v>
      </c>
      <c r="E331" s="523">
        <v>80</v>
      </c>
      <c r="F331" s="523">
        <v>56.160000000000423</v>
      </c>
      <c r="G331" s="523" t="s">
        <v>68</v>
      </c>
      <c r="H331" s="524">
        <v>80.936000000000007</v>
      </c>
      <c r="I331" s="523">
        <v>135</v>
      </c>
      <c r="J331" s="523">
        <v>37.450000000000045</v>
      </c>
      <c r="K331" s="523" t="s">
        <v>69</v>
      </c>
      <c r="L331" s="524">
        <v>135.62416666666667</v>
      </c>
      <c r="M331" s="524">
        <v>-135.62416666666667</v>
      </c>
      <c r="N331" s="501">
        <v>336</v>
      </c>
      <c r="Q331" s="6" t="s">
        <v>274</v>
      </c>
      <c r="R331" s="6">
        <v>4</v>
      </c>
      <c r="S331" s="42">
        <v>2035.1880000000001</v>
      </c>
      <c r="T331" s="571">
        <v>-0.40760000000000002</v>
      </c>
      <c r="U331" s="571">
        <v>-0.40679999999999999</v>
      </c>
      <c r="V331" s="571">
        <v>29.530066000000001</v>
      </c>
      <c r="W331" s="571">
        <v>29.530475999999997</v>
      </c>
      <c r="X331" s="571">
        <v>34.942955633252758</v>
      </c>
      <c r="Y331" s="571">
        <v>34.942595943437354</v>
      </c>
      <c r="Z331" s="571">
        <v>1.6776</v>
      </c>
      <c r="AA331" s="42">
        <v>6.6743874639753393</v>
      </c>
      <c r="AB331" s="42">
        <v>82.407223473445441</v>
      </c>
      <c r="AC331" s="42">
        <v>2.8142874699999997E-2</v>
      </c>
      <c r="AD331" s="6">
        <v>4.2299999999999997E-2</v>
      </c>
      <c r="AE331" s="42">
        <v>90.221300000000014</v>
      </c>
      <c r="AF331" s="6">
        <v>4.5495000000000001</v>
      </c>
      <c r="AG331" s="42">
        <v>2.4752999999999998</v>
      </c>
      <c r="AH331" s="6">
        <v>0.17100000000000001</v>
      </c>
      <c r="AI331" s="42">
        <v>6.3701999999999995E-2</v>
      </c>
      <c r="AJ331" s="42">
        <v>98.68</v>
      </c>
      <c r="AK331" s="42">
        <v>15.863</v>
      </c>
      <c r="AL331" s="53">
        <v>34.942100000000003</v>
      </c>
      <c r="AM331" s="504" t="s">
        <v>154</v>
      </c>
      <c r="AN331" s="505"/>
      <c r="AO331" s="509">
        <v>-1.7</v>
      </c>
      <c r="AP331" s="510">
        <v>6.694</v>
      </c>
      <c r="AQ331" s="504" t="s">
        <v>154</v>
      </c>
      <c r="AR331" s="526" t="s">
        <v>154</v>
      </c>
      <c r="AS331" s="512">
        <v>14.943093953892049</v>
      </c>
      <c r="AT331" s="502"/>
      <c r="AU331" s="512">
        <v>11.529216445875702</v>
      </c>
      <c r="AV331" s="502"/>
      <c r="AW331" s="574">
        <v>0.990133608815427</v>
      </c>
      <c r="AX331" s="502"/>
      <c r="AY331" s="511"/>
      <c r="AZ331" s="513" t="s">
        <v>154</v>
      </c>
      <c r="BA331" s="515" t="s">
        <v>154</v>
      </c>
      <c r="BB331" s="513" t="s">
        <v>154</v>
      </c>
      <c r="BD331" s="512" t="s">
        <v>154</v>
      </c>
      <c r="BE331" s="504" t="s">
        <v>154</v>
      </c>
      <c r="BF331" s="57"/>
      <c r="BG331" s="513" t="s">
        <v>154</v>
      </c>
      <c r="BI331" s="514" t="s">
        <v>154</v>
      </c>
    </row>
    <row r="332" spans="1:63" ht="15.75" customHeight="1">
      <c r="A332" s="51" t="s">
        <v>769</v>
      </c>
      <c r="B332" s="521">
        <v>15</v>
      </c>
      <c r="C332" s="507" t="s">
        <v>180</v>
      </c>
      <c r="D332" s="522" t="s">
        <v>181</v>
      </c>
      <c r="E332" s="523">
        <v>80</v>
      </c>
      <c r="F332" s="523">
        <v>56.160000000000423</v>
      </c>
      <c r="G332" s="523" t="s">
        <v>68</v>
      </c>
      <c r="H332" s="524">
        <v>80.936000000000007</v>
      </c>
      <c r="I332" s="523">
        <v>135</v>
      </c>
      <c r="J332" s="523">
        <v>37.450000000000045</v>
      </c>
      <c r="K332" s="523" t="s">
        <v>69</v>
      </c>
      <c r="L332" s="524">
        <v>135.62416666666667</v>
      </c>
      <c r="M332" s="524">
        <v>-135.62416666666667</v>
      </c>
      <c r="N332" s="501">
        <v>337</v>
      </c>
      <c r="Q332" s="6" t="s">
        <v>274</v>
      </c>
      <c r="R332" s="6">
        <v>5</v>
      </c>
      <c r="S332" s="42">
        <v>1525.12</v>
      </c>
      <c r="T332" s="571">
        <v>-0.31309999999999999</v>
      </c>
      <c r="U332" s="571">
        <v>-0.3125</v>
      </c>
      <c r="V332" s="571">
        <v>29.380789</v>
      </c>
      <c r="W332" s="571">
        <v>29.380716</v>
      </c>
      <c r="X332" s="571">
        <v>34.916752680523572</v>
      </c>
      <c r="Y332" s="571">
        <v>34.915979922249562</v>
      </c>
      <c r="Z332" s="571">
        <v>1.7945</v>
      </c>
      <c r="AA332" s="42">
        <v>6.8126105438330864</v>
      </c>
      <c r="AB332" s="42">
        <v>84.307242148364011</v>
      </c>
      <c r="AC332" s="42">
        <v>2.8528876299999995E-2</v>
      </c>
      <c r="AD332" s="6">
        <v>4.3099999999999999E-2</v>
      </c>
      <c r="AE332" s="42">
        <v>90.219400000000007</v>
      </c>
      <c r="AF332" s="6">
        <v>4.5494000000000003</v>
      </c>
      <c r="AG332" s="42">
        <v>2.5720000000000001</v>
      </c>
      <c r="AH332" s="6">
        <v>0.17499999999999999</v>
      </c>
      <c r="AI332" s="42">
        <v>6.3701999999999995E-2</v>
      </c>
      <c r="AJ332" s="42">
        <v>98.69</v>
      </c>
      <c r="AK332" s="42">
        <v>15.863</v>
      </c>
      <c r="AL332" s="53">
        <v>34.916699999999999</v>
      </c>
      <c r="AM332" s="504" t="s">
        <v>154</v>
      </c>
      <c r="AN332" s="505"/>
      <c r="AO332" s="509">
        <v>-1.1000000000000001</v>
      </c>
      <c r="AP332" s="510">
        <v>6.8739999999999997</v>
      </c>
      <c r="AQ332" s="504" t="s">
        <v>154</v>
      </c>
      <c r="AR332" s="526" t="s">
        <v>154</v>
      </c>
      <c r="AS332" s="512">
        <v>14.107042317843266</v>
      </c>
      <c r="AT332" s="502"/>
      <c r="AU332" s="512">
        <v>9.0037791633708668</v>
      </c>
      <c r="AV332" s="502"/>
      <c r="AW332" s="574">
        <v>0.93451928374655646</v>
      </c>
      <c r="AX332" s="502"/>
      <c r="AY332" s="511"/>
      <c r="AZ332" s="513" t="s">
        <v>154</v>
      </c>
      <c r="BA332" s="515" t="s">
        <v>154</v>
      </c>
      <c r="BB332" s="513" t="s">
        <v>154</v>
      </c>
      <c r="BD332" s="512" t="s">
        <v>154</v>
      </c>
      <c r="BE332" s="504" t="s">
        <v>154</v>
      </c>
      <c r="BF332" s="57"/>
      <c r="BG332" s="513" t="s">
        <v>154</v>
      </c>
      <c r="BI332" s="514" t="s">
        <v>154</v>
      </c>
    </row>
    <row r="333" spans="1:63" ht="15.75" customHeight="1">
      <c r="A333" s="51" t="s">
        <v>769</v>
      </c>
      <c r="B333" s="521">
        <v>15</v>
      </c>
      <c r="C333" s="507" t="s">
        <v>180</v>
      </c>
      <c r="D333" s="522" t="s">
        <v>181</v>
      </c>
      <c r="E333" s="523">
        <v>80</v>
      </c>
      <c r="F333" s="523">
        <v>56.160000000000423</v>
      </c>
      <c r="G333" s="523" t="s">
        <v>68</v>
      </c>
      <c r="H333" s="524">
        <v>80.936000000000007</v>
      </c>
      <c r="I333" s="523">
        <v>135</v>
      </c>
      <c r="J333" s="523">
        <v>37.450000000000045</v>
      </c>
      <c r="K333" s="523" t="s">
        <v>69</v>
      </c>
      <c r="L333" s="524">
        <v>135.62416666666667</v>
      </c>
      <c r="M333" s="524">
        <v>-135.62416666666667</v>
      </c>
      <c r="N333" s="501">
        <v>338</v>
      </c>
      <c r="Q333" s="6" t="s">
        <v>274</v>
      </c>
      <c r="R333" s="6">
        <v>6</v>
      </c>
      <c r="S333" s="42">
        <v>1016.212</v>
      </c>
      <c r="T333" s="571">
        <v>-2.5899999999999999E-2</v>
      </c>
      <c r="U333" s="571">
        <v>-2.5499999999999998E-2</v>
      </c>
      <c r="V333" s="571">
        <v>29.383904000000001</v>
      </c>
      <c r="W333" s="571">
        <v>29.383927999999997</v>
      </c>
      <c r="X333" s="571">
        <v>34.883257469070287</v>
      </c>
      <c r="Y333" s="571">
        <v>34.882837938075284</v>
      </c>
      <c r="Z333" s="571">
        <v>1.9089</v>
      </c>
      <c r="AA333" s="42">
        <v>6.8482035498214913</v>
      </c>
      <c r="AB333" s="42">
        <v>85.366792852279659</v>
      </c>
      <c r="AC333" s="42">
        <v>2.8673113599999998E-2</v>
      </c>
      <c r="AD333" s="6">
        <v>4.3400000000000001E-2</v>
      </c>
      <c r="AE333" s="42">
        <v>90.221300000000014</v>
      </c>
      <c r="AF333" s="6">
        <v>4.5495000000000001</v>
      </c>
      <c r="AG333" s="42">
        <v>2.6156999999999999</v>
      </c>
      <c r="AH333" s="6">
        <v>0.1767</v>
      </c>
      <c r="AI333" s="42">
        <v>6.3701999999999995E-2</v>
      </c>
      <c r="AJ333" s="42">
        <v>98.71</v>
      </c>
      <c r="AK333" s="42">
        <v>13.88</v>
      </c>
      <c r="AL333" s="53">
        <v>34.882899999999999</v>
      </c>
      <c r="AM333" s="504" t="s">
        <v>154</v>
      </c>
      <c r="AN333" s="505"/>
      <c r="AO333" s="509">
        <v>-1.5</v>
      </c>
      <c r="AP333" s="510">
        <v>6.8890000000000002</v>
      </c>
      <c r="AQ333" s="504" t="s">
        <v>154</v>
      </c>
      <c r="AR333" s="526" t="s">
        <v>154</v>
      </c>
      <c r="AS333" s="512">
        <v>13.38933992075726</v>
      </c>
      <c r="AT333" s="502"/>
      <c r="AU333" s="512">
        <v>7.4095138608327762</v>
      </c>
      <c r="AV333" s="502"/>
      <c r="AW333" s="574">
        <v>0.88287741046831958</v>
      </c>
      <c r="AX333" s="502"/>
      <c r="AY333" s="511"/>
      <c r="AZ333" s="513" t="s">
        <v>154</v>
      </c>
      <c r="BA333" s="515" t="s">
        <v>154</v>
      </c>
      <c r="BB333" s="513" t="s">
        <v>154</v>
      </c>
      <c r="BD333" s="512" t="s">
        <v>154</v>
      </c>
      <c r="BE333" s="504" t="s">
        <v>154</v>
      </c>
      <c r="BF333" s="57"/>
      <c r="BG333" s="513" t="s">
        <v>154</v>
      </c>
      <c r="BI333" s="514" t="s">
        <v>154</v>
      </c>
    </row>
    <row r="334" spans="1:63" ht="15.75" customHeight="1">
      <c r="A334" s="51" t="s">
        <v>769</v>
      </c>
      <c r="B334" s="521">
        <v>15</v>
      </c>
      <c r="C334" s="507" t="s">
        <v>180</v>
      </c>
      <c r="D334" s="522" t="s">
        <v>181</v>
      </c>
      <c r="E334" s="523">
        <v>80</v>
      </c>
      <c r="F334" s="523">
        <v>56.160000000000423</v>
      </c>
      <c r="G334" s="523" t="s">
        <v>68</v>
      </c>
      <c r="H334" s="524">
        <v>80.936000000000007</v>
      </c>
      <c r="I334" s="523">
        <v>135</v>
      </c>
      <c r="J334" s="523">
        <v>37.450000000000045</v>
      </c>
      <c r="K334" s="523" t="s">
        <v>69</v>
      </c>
      <c r="L334" s="524">
        <v>135.62416666666667</v>
      </c>
      <c r="M334" s="524">
        <v>-135.62416666666667</v>
      </c>
      <c r="N334" s="501">
        <v>339</v>
      </c>
      <c r="Q334" s="6" t="s">
        <v>274</v>
      </c>
      <c r="R334" s="6">
        <v>7</v>
      </c>
      <c r="S334" s="42">
        <v>812.94100000000003</v>
      </c>
      <c r="T334" s="571">
        <v>0.18240000000000001</v>
      </c>
      <c r="U334" s="571">
        <v>0.183</v>
      </c>
      <c r="V334" s="571">
        <v>29.462541000000002</v>
      </c>
      <c r="W334" s="571">
        <v>29.462760999999997</v>
      </c>
      <c r="X334" s="571">
        <v>34.868588899332231</v>
      </c>
      <c r="Y334" s="571">
        <v>34.868201617010641</v>
      </c>
      <c r="Z334" s="571">
        <v>1.9578</v>
      </c>
      <c r="AA334" s="42">
        <v>6.8460949309385022</v>
      </c>
      <c r="AB334" s="42">
        <v>85.79586267345627</v>
      </c>
      <c r="AC334" s="42">
        <v>2.8673113599999998E-2</v>
      </c>
      <c r="AD334" s="6">
        <v>4.3400000000000001E-2</v>
      </c>
      <c r="AE334" s="42">
        <v>90.206300000000013</v>
      </c>
      <c r="AF334" s="6">
        <v>4.5487000000000002</v>
      </c>
      <c r="AG334" s="42">
        <v>2.6295000000000002</v>
      </c>
      <c r="AH334" s="6">
        <v>0.17730000000000001</v>
      </c>
      <c r="AI334" s="42">
        <v>6.3701999999999995E-2</v>
      </c>
      <c r="AJ334" s="42">
        <v>98.7</v>
      </c>
      <c r="AK334" s="42">
        <v>13.88</v>
      </c>
      <c r="AL334" s="53">
        <v>34.869999999999997</v>
      </c>
      <c r="AM334" s="504" t="s">
        <v>154</v>
      </c>
      <c r="AN334" s="505"/>
      <c r="AO334" s="509">
        <v>-1.2</v>
      </c>
      <c r="AP334" s="510">
        <v>6.8740000000000006</v>
      </c>
      <c r="AQ334" s="504">
        <v>6</v>
      </c>
      <c r="AR334" s="526" t="s">
        <v>154</v>
      </c>
      <c r="AS334" s="512">
        <v>13.222080032033443</v>
      </c>
      <c r="AT334" s="502"/>
      <c r="AU334" s="512">
        <v>7.003464123529235</v>
      </c>
      <c r="AV334" s="502"/>
      <c r="AW334" s="574">
        <v>0.86500137741046834</v>
      </c>
      <c r="AX334" s="502"/>
      <c r="AY334" s="511"/>
      <c r="AZ334" s="513" t="s">
        <v>154</v>
      </c>
      <c r="BA334" s="515" t="s">
        <v>154</v>
      </c>
      <c r="BB334" s="513" t="s">
        <v>154</v>
      </c>
      <c r="BD334" s="512" t="s">
        <v>154</v>
      </c>
      <c r="BE334" s="504" t="s">
        <v>154</v>
      </c>
      <c r="BF334" s="57"/>
      <c r="BG334" s="513" t="s">
        <v>154</v>
      </c>
      <c r="BI334" s="514" t="s">
        <v>154</v>
      </c>
    </row>
    <row r="335" spans="1:63" ht="15.75" customHeight="1">
      <c r="A335" s="51" t="s">
        <v>769</v>
      </c>
      <c r="B335" s="521">
        <v>15</v>
      </c>
      <c r="C335" s="507" t="s">
        <v>180</v>
      </c>
      <c r="D335" s="522" t="s">
        <v>181</v>
      </c>
      <c r="E335" s="523">
        <v>80</v>
      </c>
      <c r="F335" s="523">
        <v>56.160000000000423</v>
      </c>
      <c r="G335" s="523" t="s">
        <v>68</v>
      </c>
      <c r="H335" s="524">
        <v>80.936000000000007</v>
      </c>
      <c r="I335" s="523">
        <v>135</v>
      </c>
      <c r="J335" s="523">
        <v>37.450000000000045</v>
      </c>
      <c r="K335" s="523" t="s">
        <v>69</v>
      </c>
      <c r="L335" s="524">
        <v>135.62416666666667</v>
      </c>
      <c r="M335" s="524">
        <v>-135.62416666666667</v>
      </c>
      <c r="N335" s="501">
        <v>340</v>
      </c>
      <c r="Q335" s="6" t="s">
        <v>274</v>
      </c>
      <c r="R335" s="6">
        <v>8</v>
      </c>
      <c r="S335" s="42">
        <v>610.31399999999996</v>
      </c>
      <c r="T335" s="571">
        <v>0.50149999999999995</v>
      </c>
      <c r="U335" s="571">
        <v>0.50219999999999998</v>
      </c>
      <c r="V335" s="571">
        <v>29.639274</v>
      </c>
      <c r="W335" s="571">
        <v>29.639704999999999</v>
      </c>
      <c r="X335" s="571">
        <v>34.858154837196835</v>
      </c>
      <c r="Y335" s="571">
        <v>34.857930331103908</v>
      </c>
      <c r="Z335" s="571">
        <v>2.0062000000000002</v>
      </c>
      <c r="AA335" s="42">
        <v>6.8107464802992173</v>
      </c>
      <c r="AB335" s="42">
        <v>86.055272843503545</v>
      </c>
      <c r="AC335" s="42">
        <v>2.9059115199999999E-2</v>
      </c>
      <c r="AD335" s="6">
        <v>4.4200000000000003E-2</v>
      </c>
      <c r="AE335" s="42">
        <v>90.195000000000007</v>
      </c>
      <c r="AF335" s="6">
        <v>4.5480999999999998</v>
      </c>
      <c r="AG335" s="42">
        <v>2.5766</v>
      </c>
      <c r="AH335" s="6">
        <v>0.17519999999999999</v>
      </c>
      <c r="AI335" s="42">
        <v>6.3701999999999995E-2</v>
      </c>
      <c r="AJ335" s="42">
        <v>98.7</v>
      </c>
      <c r="AK335" s="42">
        <v>13.88</v>
      </c>
      <c r="AL335" s="53">
        <v>34.860812698364256</v>
      </c>
      <c r="AM335" s="51">
        <v>6</v>
      </c>
      <c r="AN335" s="505"/>
      <c r="AO335" s="509">
        <v>-1</v>
      </c>
      <c r="AP335" s="510">
        <v>6.8220000000000001</v>
      </c>
      <c r="AQ335" s="504" t="s">
        <v>154</v>
      </c>
      <c r="AR335" s="526" t="s">
        <v>154</v>
      </c>
      <c r="AS335" s="512">
        <v>13.155566302605147</v>
      </c>
      <c r="AT335" s="502"/>
      <c r="AU335" s="512">
        <v>6.836903027528531</v>
      </c>
      <c r="AV335" s="502"/>
      <c r="AW335" s="574">
        <v>0.85407713498622584</v>
      </c>
      <c r="AX335" s="502"/>
      <c r="AY335" s="511"/>
      <c r="AZ335" s="513" t="s">
        <v>154</v>
      </c>
      <c r="BA335" s="515" t="s">
        <v>154</v>
      </c>
      <c r="BB335" s="513" t="s">
        <v>154</v>
      </c>
      <c r="BD335" s="512" t="s">
        <v>154</v>
      </c>
      <c r="BE335" s="504" t="s">
        <v>154</v>
      </c>
      <c r="BF335" s="57"/>
      <c r="BG335" s="513" t="s">
        <v>154</v>
      </c>
      <c r="BI335" s="514" t="s">
        <v>154</v>
      </c>
    </row>
    <row r="336" spans="1:63" ht="15.75" customHeight="1">
      <c r="A336" s="51" t="s">
        <v>769</v>
      </c>
      <c r="B336" s="521">
        <v>15</v>
      </c>
      <c r="C336" s="507" t="s">
        <v>180</v>
      </c>
      <c r="D336" s="522" t="s">
        <v>181</v>
      </c>
      <c r="E336" s="523">
        <v>80</v>
      </c>
      <c r="F336" s="523">
        <v>56.160000000000423</v>
      </c>
      <c r="G336" s="523" t="s">
        <v>68</v>
      </c>
      <c r="H336" s="524">
        <v>80.936000000000007</v>
      </c>
      <c r="I336" s="523">
        <v>135</v>
      </c>
      <c r="J336" s="523">
        <v>37.450000000000045</v>
      </c>
      <c r="K336" s="523" t="s">
        <v>69</v>
      </c>
      <c r="L336" s="524">
        <v>135.62416666666667</v>
      </c>
      <c r="M336" s="524">
        <v>-135.62416666666667</v>
      </c>
      <c r="N336" s="501">
        <v>341</v>
      </c>
      <c r="Q336" s="6" t="s">
        <v>274</v>
      </c>
      <c r="R336" s="6">
        <v>9</v>
      </c>
      <c r="S336" s="42">
        <v>509.41800000000001</v>
      </c>
      <c r="T336" s="571">
        <v>0.72140000000000004</v>
      </c>
      <c r="U336" s="571">
        <v>0.72250000000000003</v>
      </c>
      <c r="V336" s="571">
        <v>29.778888999999999</v>
      </c>
      <c r="W336" s="571">
        <v>29.779580999999997</v>
      </c>
      <c r="X336" s="571">
        <v>34.851714679846275</v>
      </c>
      <c r="Y336" s="571">
        <v>34.851379871039335</v>
      </c>
      <c r="Z336" s="571">
        <v>2.0324</v>
      </c>
      <c r="AA336" s="42">
        <v>6.7827456331063249</v>
      </c>
      <c r="AB336" s="42">
        <v>86.18485460686037</v>
      </c>
      <c r="AC336" s="42">
        <v>2.9010864999999997E-2</v>
      </c>
      <c r="AD336" s="6">
        <v>4.41E-2</v>
      </c>
      <c r="AE336" s="42">
        <v>90.172500000000014</v>
      </c>
      <c r="AF336" s="6">
        <v>4.5469999999999997</v>
      </c>
      <c r="AG336" s="42">
        <v>2.3856000000000002</v>
      </c>
      <c r="AH336" s="6">
        <v>0.16739999999999999</v>
      </c>
      <c r="AI336" s="42">
        <v>6.3701999999999995E-2</v>
      </c>
      <c r="AJ336" s="42">
        <v>98.71</v>
      </c>
      <c r="AK336" s="42">
        <v>13.88</v>
      </c>
      <c r="AL336" s="53">
        <v>34.853200000000001</v>
      </c>
      <c r="AM336" s="504" t="s">
        <v>154</v>
      </c>
      <c r="AN336" s="505"/>
      <c r="AO336" s="509">
        <v>-0.7</v>
      </c>
      <c r="AP336" s="510">
        <v>6.8019999999999996</v>
      </c>
      <c r="AQ336" s="504" t="s">
        <v>154</v>
      </c>
      <c r="AR336" s="526" t="s">
        <v>154</v>
      </c>
      <c r="AS336" s="512">
        <v>13.06415581119999</v>
      </c>
      <c r="AT336" s="502"/>
      <c r="AU336" s="512">
        <v>6.6816790507060775</v>
      </c>
      <c r="AV336" s="502"/>
      <c r="AW336" s="574">
        <v>0.84811845730027546</v>
      </c>
      <c r="AX336" s="502"/>
      <c r="AY336" s="511"/>
      <c r="AZ336" s="513" t="s">
        <v>154</v>
      </c>
      <c r="BA336" s="515" t="s">
        <v>154</v>
      </c>
      <c r="BB336" s="513" t="s">
        <v>154</v>
      </c>
      <c r="BD336" s="512" t="s">
        <v>154</v>
      </c>
      <c r="BE336" s="504" t="s">
        <v>154</v>
      </c>
      <c r="BF336" s="57"/>
      <c r="BG336" s="513" t="s">
        <v>154</v>
      </c>
      <c r="BI336" s="514" t="s">
        <v>154</v>
      </c>
    </row>
    <row r="337" spans="1:78" ht="15.75" customHeight="1">
      <c r="A337" s="51" t="s">
        <v>769</v>
      </c>
      <c r="B337" s="521">
        <v>15</v>
      </c>
      <c r="C337" s="507" t="s">
        <v>180</v>
      </c>
      <c r="D337" s="522" t="s">
        <v>181</v>
      </c>
      <c r="E337" s="523">
        <v>80</v>
      </c>
      <c r="F337" s="523">
        <v>56.160000000000423</v>
      </c>
      <c r="G337" s="523" t="s">
        <v>68</v>
      </c>
      <c r="H337" s="524">
        <v>80.936000000000007</v>
      </c>
      <c r="I337" s="523">
        <v>135</v>
      </c>
      <c r="J337" s="523">
        <v>37.450000000000045</v>
      </c>
      <c r="K337" s="523" t="s">
        <v>69</v>
      </c>
      <c r="L337" s="524">
        <v>135.62416666666667</v>
      </c>
      <c r="M337" s="524">
        <v>-135.62416666666667</v>
      </c>
      <c r="N337" s="501">
        <v>342</v>
      </c>
      <c r="Q337" s="6" t="s">
        <v>274</v>
      </c>
      <c r="R337" s="6">
        <v>10</v>
      </c>
      <c r="S337" s="42">
        <v>429.54899999999998</v>
      </c>
      <c r="T337" s="571">
        <v>0.78569999999999995</v>
      </c>
      <c r="U337" s="571">
        <v>0.78580000000000005</v>
      </c>
      <c r="V337" s="571">
        <v>29.785602000000001</v>
      </c>
      <c r="W337" s="571">
        <v>29.785639</v>
      </c>
      <c r="X337" s="571">
        <v>34.835059960703326</v>
      </c>
      <c r="Y337" s="571">
        <v>34.834995975082776</v>
      </c>
      <c r="Z337" s="571">
        <v>2.0367999999999999</v>
      </c>
      <c r="AA337" s="42">
        <v>6.7090786918987391</v>
      </c>
      <c r="AB337" s="42">
        <v>85.379970257098208</v>
      </c>
      <c r="AC337" s="42">
        <v>2.8432375900000001E-2</v>
      </c>
      <c r="AD337" s="6">
        <v>4.2900000000000001E-2</v>
      </c>
      <c r="AE337" s="42">
        <v>90.165000000000006</v>
      </c>
      <c r="AF337" s="6">
        <v>4.5465999999999998</v>
      </c>
      <c r="AG337" s="42">
        <v>2.5558999999999998</v>
      </c>
      <c r="AH337" s="6">
        <v>0.17430000000000001</v>
      </c>
      <c r="AI337" s="42">
        <v>6.3701999999999995E-2</v>
      </c>
      <c r="AJ337" s="42">
        <v>98.64</v>
      </c>
      <c r="AK337" s="42">
        <v>13.88</v>
      </c>
      <c r="AL337" s="53">
        <v>34.835900000000002</v>
      </c>
      <c r="AM337" s="504" t="s">
        <v>154</v>
      </c>
      <c r="AN337" s="505"/>
      <c r="AO337" s="509">
        <v>-0.7</v>
      </c>
      <c r="AP337" s="510">
        <v>6.7370000000000001</v>
      </c>
      <c r="AQ337" s="504" t="s">
        <v>154</v>
      </c>
      <c r="AR337" s="526" t="s">
        <v>154</v>
      </c>
      <c r="AS337" s="512">
        <v>13.070289501439463</v>
      </c>
      <c r="AT337" s="502"/>
      <c r="AU337" s="512">
        <v>6.8572742334607986</v>
      </c>
      <c r="AV337" s="502"/>
      <c r="AW337" s="574">
        <v>0.84315289256198345</v>
      </c>
      <c r="AX337" s="502"/>
      <c r="AY337" s="511"/>
      <c r="AZ337" s="513" t="s">
        <v>154</v>
      </c>
      <c r="BA337" s="515" t="s">
        <v>154</v>
      </c>
      <c r="BB337" s="513" t="s">
        <v>154</v>
      </c>
      <c r="BD337" s="512" t="s">
        <v>154</v>
      </c>
      <c r="BE337" s="504" t="s">
        <v>154</v>
      </c>
      <c r="BF337" s="57"/>
      <c r="BG337" s="513" t="s">
        <v>154</v>
      </c>
      <c r="BI337" s="514" t="s">
        <v>154</v>
      </c>
    </row>
    <row r="338" spans="1:78" ht="15.75" customHeight="1">
      <c r="A338" s="51" t="s">
        <v>769</v>
      </c>
      <c r="B338" s="521">
        <v>15</v>
      </c>
      <c r="C338" s="507" t="s">
        <v>180</v>
      </c>
      <c r="D338" s="522" t="s">
        <v>181</v>
      </c>
      <c r="E338" s="523">
        <v>80</v>
      </c>
      <c r="F338" s="523">
        <v>56.160000000000423</v>
      </c>
      <c r="G338" s="523" t="s">
        <v>68</v>
      </c>
      <c r="H338" s="524">
        <v>80.936000000000007</v>
      </c>
      <c r="I338" s="523">
        <v>135</v>
      </c>
      <c r="J338" s="523">
        <v>37.450000000000045</v>
      </c>
      <c r="K338" s="523" t="s">
        <v>69</v>
      </c>
      <c r="L338" s="524">
        <v>135.62416666666667</v>
      </c>
      <c r="M338" s="524">
        <v>-135.62416666666667</v>
      </c>
      <c r="N338" s="501">
        <v>343</v>
      </c>
      <c r="Q338" s="6" t="s">
        <v>274</v>
      </c>
      <c r="R338" s="6">
        <v>11</v>
      </c>
      <c r="S338" s="42">
        <v>332.74900000000002</v>
      </c>
      <c r="T338" s="571">
        <v>0.64439999999999997</v>
      </c>
      <c r="U338" s="571">
        <v>0.64429999999999998</v>
      </c>
      <c r="V338" s="571">
        <v>29.582440999999999</v>
      </c>
      <c r="W338" s="571">
        <v>29.582504999999998</v>
      </c>
      <c r="X338" s="571">
        <v>34.786626795739025</v>
      </c>
      <c r="Y338" s="571">
        <v>34.786822180700874</v>
      </c>
      <c r="Z338" s="571">
        <v>2.0327999999999999</v>
      </c>
      <c r="AA338" s="42">
        <v>6.6195942823784613</v>
      </c>
      <c r="AB338" s="42">
        <v>83.907125510994433</v>
      </c>
      <c r="AC338" s="42">
        <v>2.9541103899999997E-2</v>
      </c>
      <c r="AD338" s="6">
        <v>4.5100000000000001E-2</v>
      </c>
      <c r="AE338" s="42">
        <v>90.146200000000007</v>
      </c>
      <c r="AF338" s="6">
        <v>4.5457000000000001</v>
      </c>
      <c r="AG338" s="42">
        <v>2.4775999999999998</v>
      </c>
      <c r="AH338" s="6">
        <v>0.1711</v>
      </c>
      <c r="AI338" s="42">
        <v>6.3701999999999995E-2</v>
      </c>
      <c r="AJ338" s="42">
        <v>98.7</v>
      </c>
      <c r="AK338" s="42">
        <v>13.27</v>
      </c>
      <c r="AL338" s="53">
        <v>34.7864</v>
      </c>
      <c r="AM338" s="504" t="s">
        <v>154</v>
      </c>
      <c r="AN338" s="505"/>
      <c r="AO338" s="509">
        <v>-1</v>
      </c>
      <c r="AP338" s="510">
        <v>6.65</v>
      </c>
      <c r="AQ338" s="504" t="s">
        <v>154</v>
      </c>
      <c r="AR338" s="526" t="s">
        <v>154</v>
      </c>
      <c r="AS338" s="512">
        <v>12.922567505474003</v>
      </c>
      <c r="AT338" s="502"/>
      <c r="AU338" s="512">
        <v>7.241192719615241</v>
      </c>
      <c r="AV338" s="502"/>
      <c r="AW338" s="574">
        <v>0.84911157024793382</v>
      </c>
      <c r="AX338" s="502"/>
      <c r="AY338" s="511"/>
      <c r="AZ338" s="513" t="s">
        <v>154</v>
      </c>
      <c r="BA338" s="515" t="s">
        <v>154</v>
      </c>
      <c r="BB338" s="513" t="s">
        <v>154</v>
      </c>
      <c r="BD338" s="512" t="s">
        <v>154</v>
      </c>
      <c r="BE338" s="504" t="s">
        <v>154</v>
      </c>
      <c r="BF338" s="57"/>
      <c r="BG338" s="513" t="s">
        <v>154</v>
      </c>
      <c r="BI338" s="514" t="s">
        <v>154</v>
      </c>
    </row>
    <row r="339" spans="1:78" ht="15.75" customHeight="1">
      <c r="A339" s="51" t="s">
        <v>769</v>
      </c>
      <c r="B339" s="521">
        <v>15</v>
      </c>
      <c r="C339" s="507" t="s">
        <v>180</v>
      </c>
      <c r="D339" s="522" t="s">
        <v>181</v>
      </c>
      <c r="E339" s="523">
        <v>80</v>
      </c>
      <c r="F339" s="523">
        <v>56.160000000000423</v>
      </c>
      <c r="G339" s="523" t="s">
        <v>68</v>
      </c>
      <c r="H339" s="524">
        <v>80.936000000000007</v>
      </c>
      <c r="I339" s="523">
        <v>135</v>
      </c>
      <c r="J339" s="523">
        <v>37.450000000000045</v>
      </c>
      <c r="K339" s="523" t="s">
        <v>69</v>
      </c>
      <c r="L339" s="524">
        <v>135.62416666666667</v>
      </c>
      <c r="M339" s="524">
        <v>-135.62416666666667</v>
      </c>
      <c r="N339" s="501">
        <v>344</v>
      </c>
      <c r="Q339" s="6" t="s">
        <v>274</v>
      </c>
      <c r="R339" s="6">
        <v>12</v>
      </c>
      <c r="S339" s="42">
        <v>291.40600000000001</v>
      </c>
      <c r="T339" s="571">
        <v>0.44109999999999999</v>
      </c>
      <c r="U339" s="571">
        <v>0.441</v>
      </c>
      <c r="V339" s="571">
        <v>29.335930000000001</v>
      </c>
      <c r="W339" s="571">
        <v>29.335915999999997</v>
      </c>
      <c r="X339" s="571">
        <v>34.717762564167643</v>
      </c>
      <c r="Y339" s="571">
        <v>34.717856611708839</v>
      </c>
      <c r="Z339" s="571">
        <v>2.0007000000000001</v>
      </c>
      <c r="AA339" s="42">
        <v>6.4905678965919904</v>
      </c>
      <c r="AB339" s="42">
        <v>81.80159201622233</v>
      </c>
      <c r="AC339" s="42">
        <v>3.0264343599999997E-2</v>
      </c>
      <c r="AD339" s="6">
        <v>4.65E-2</v>
      </c>
      <c r="AE339" s="42">
        <v>90.127500000000012</v>
      </c>
      <c r="AF339" s="6">
        <v>4.5448000000000004</v>
      </c>
      <c r="AG339" s="42">
        <v>2.6663000000000001</v>
      </c>
      <c r="AH339" s="6">
        <v>0.1789</v>
      </c>
      <c r="AI339" s="42">
        <v>6.3701999999999995E-2</v>
      </c>
      <c r="AJ339" s="42">
        <v>98.71</v>
      </c>
      <c r="AK339" s="42">
        <v>13.117000000000001</v>
      </c>
      <c r="AL339" s="53">
        <v>34.708500000000001</v>
      </c>
      <c r="AM339" s="504" t="s">
        <v>154</v>
      </c>
      <c r="AN339" s="505"/>
      <c r="AO339" s="509">
        <v>-0.6</v>
      </c>
      <c r="AP339" s="510">
        <v>6.5129999999999999</v>
      </c>
      <c r="AQ339" s="504" t="s">
        <v>154</v>
      </c>
      <c r="AR339" s="526" t="s">
        <v>154</v>
      </c>
      <c r="AS339" s="512">
        <v>12.870246316671937</v>
      </c>
      <c r="AT339" s="502"/>
      <c r="AU339" s="512">
        <v>8.8886566704483556</v>
      </c>
      <c r="AV339" s="502"/>
      <c r="AW339" s="574">
        <v>0.86698760330578506</v>
      </c>
      <c r="AX339" s="502"/>
      <c r="AY339" s="511"/>
      <c r="AZ339" s="513" t="s">
        <v>154</v>
      </c>
      <c r="BA339" s="515" t="s">
        <v>154</v>
      </c>
      <c r="BB339" s="513" t="s">
        <v>154</v>
      </c>
      <c r="BD339" s="512">
        <v>2163.1852429822029</v>
      </c>
      <c r="BE339" s="504" t="s">
        <v>154</v>
      </c>
      <c r="BF339" s="57"/>
      <c r="BG339" s="513">
        <v>2292.0373494945366</v>
      </c>
      <c r="BI339" s="514" t="s">
        <v>154</v>
      </c>
    </row>
    <row r="340" spans="1:78" ht="15.75" customHeight="1">
      <c r="A340" s="51" t="s">
        <v>769</v>
      </c>
      <c r="B340" s="521">
        <v>15</v>
      </c>
      <c r="C340" s="507" t="s">
        <v>180</v>
      </c>
      <c r="D340" s="522" t="s">
        <v>181</v>
      </c>
      <c r="E340" s="523">
        <v>80</v>
      </c>
      <c r="F340" s="523">
        <v>56.160000000000423</v>
      </c>
      <c r="G340" s="523" t="s">
        <v>68</v>
      </c>
      <c r="H340" s="524">
        <v>80.936000000000007</v>
      </c>
      <c r="I340" s="523">
        <v>135</v>
      </c>
      <c r="J340" s="523">
        <v>37.450000000000045</v>
      </c>
      <c r="K340" s="523" t="s">
        <v>69</v>
      </c>
      <c r="L340" s="524">
        <v>135.62416666666667</v>
      </c>
      <c r="M340" s="524">
        <v>-135.62416666666667</v>
      </c>
      <c r="N340" s="501">
        <v>345</v>
      </c>
      <c r="Q340" s="6" t="s">
        <v>274</v>
      </c>
      <c r="R340" s="6">
        <v>13</v>
      </c>
      <c r="S340" s="42">
        <v>231.38300000000001</v>
      </c>
      <c r="T340" s="571">
        <v>-0.24060000000000001</v>
      </c>
      <c r="U340" s="571">
        <v>-0.251</v>
      </c>
      <c r="V340" s="571">
        <v>28.521657000000001</v>
      </c>
      <c r="W340" s="571">
        <v>28.509887999999997</v>
      </c>
      <c r="X340" s="571">
        <v>34.446053174994752</v>
      </c>
      <c r="Y340" s="571">
        <v>34.442097626489129</v>
      </c>
      <c r="Z340" s="571">
        <v>1.9545999999999999</v>
      </c>
      <c r="AA340" s="42">
        <v>6.3602465042104361</v>
      </c>
      <c r="AB340" s="42">
        <v>78.598529488814265</v>
      </c>
      <c r="AC340" s="42">
        <v>3.31567891E-2</v>
      </c>
      <c r="AD340" s="6">
        <v>5.21E-2</v>
      </c>
      <c r="AE340" s="42">
        <v>90.074900000000014</v>
      </c>
      <c r="AF340" s="6">
        <v>4.5420999999999996</v>
      </c>
      <c r="AG340" s="42">
        <v>3.0828000000000002</v>
      </c>
      <c r="AH340" s="6">
        <v>0.19589999999999999</v>
      </c>
      <c r="AI340" s="42">
        <v>6.3701999999999995E-2</v>
      </c>
      <c r="AJ340" s="42">
        <v>98.7</v>
      </c>
      <c r="AK340" s="42">
        <v>11.897</v>
      </c>
      <c r="AL340" s="53">
        <v>34.442599999999999</v>
      </c>
      <c r="AM340" s="504" t="s">
        <v>154</v>
      </c>
      <c r="AN340" s="505"/>
      <c r="AO340" s="509">
        <v>-1.4</v>
      </c>
      <c r="AP340" s="510">
        <v>6.4029999999999996</v>
      </c>
      <c r="AQ340" s="504">
        <v>6</v>
      </c>
      <c r="AR340" s="526" t="s">
        <v>154</v>
      </c>
      <c r="AS340" s="512">
        <v>11.917821690152605</v>
      </c>
      <c r="AT340" s="502"/>
      <c r="AU340" s="512">
        <v>12.039215876221254</v>
      </c>
      <c r="AV340" s="502"/>
      <c r="AW340" s="574">
        <v>0.90472589531680447</v>
      </c>
      <c r="AX340" s="502"/>
      <c r="AY340" s="511"/>
      <c r="AZ340" s="513" t="s">
        <v>154</v>
      </c>
      <c r="BA340" s="515" t="s">
        <v>154</v>
      </c>
      <c r="BB340" s="513" t="s">
        <v>154</v>
      </c>
      <c r="BD340" s="512">
        <v>2175.6551642823229</v>
      </c>
      <c r="BE340" s="504"/>
      <c r="BF340" s="57"/>
      <c r="BG340" s="513">
        <v>2285.5163673060674</v>
      </c>
      <c r="BI340" s="514" t="s">
        <v>154</v>
      </c>
    </row>
    <row r="341" spans="1:78" ht="15.75" customHeight="1">
      <c r="A341" s="51" t="s">
        <v>769</v>
      </c>
      <c r="B341" s="521">
        <v>15</v>
      </c>
      <c r="C341" s="507" t="s">
        <v>180</v>
      </c>
      <c r="D341" s="522" t="s">
        <v>181</v>
      </c>
      <c r="E341" s="523">
        <v>80</v>
      </c>
      <c r="F341" s="523">
        <v>56.160000000000423</v>
      </c>
      <c r="G341" s="523" t="s">
        <v>68</v>
      </c>
      <c r="H341" s="524">
        <v>80.936000000000007</v>
      </c>
      <c r="I341" s="523">
        <v>135</v>
      </c>
      <c r="J341" s="523">
        <v>37.450000000000045</v>
      </c>
      <c r="K341" s="523" t="s">
        <v>69</v>
      </c>
      <c r="L341" s="524">
        <v>135.62416666666667</v>
      </c>
      <c r="M341" s="524">
        <v>-135.62416666666667</v>
      </c>
      <c r="N341" s="501">
        <v>347</v>
      </c>
      <c r="Q341" s="6" t="s">
        <v>274</v>
      </c>
      <c r="R341" s="6">
        <v>15</v>
      </c>
      <c r="S341" s="42">
        <v>182.85499999999999</v>
      </c>
      <c r="T341" s="571">
        <v>-1.1388</v>
      </c>
      <c r="U341" s="571">
        <v>-1.1414</v>
      </c>
      <c r="V341" s="571">
        <v>27.21039</v>
      </c>
      <c r="W341" s="571">
        <v>27.207894</v>
      </c>
      <c r="X341" s="571">
        <v>33.717856402433384</v>
      </c>
      <c r="Y341" s="571">
        <v>33.717368683332317</v>
      </c>
      <c r="Z341" s="571">
        <v>1.843</v>
      </c>
      <c r="AA341" s="42">
        <v>6.0025829107420199</v>
      </c>
      <c r="AB341" s="42">
        <v>72.06423415876138</v>
      </c>
      <c r="AC341" s="42">
        <v>4.0485173200000002E-2</v>
      </c>
      <c r="AD341" s="6">
        <v>6.6400000000000001E-2</v>
      </c>
      <c r="AE341" s="42">
        <v>89.98490000000001</v>
      </c>
      <c r="AF341" s="6">
        <v>4.5376000000000003</v>
      </c>
      <c r="AG341" s="42">
        <v>3.573</v>
      </c>
      <c r="AH341" s="6">
        <v>0.21579999999999999</v>
      </c>
      <c r="AI341" s="42">
        <v>6.3701999999999995E-2</v>
      </c>
      <c r="AJ341" s="42">
        <v>98.69</v>
      </c>
      <c r="AK341" s="42">
        <v>11.897</v>
      </c>
      <c r="AL341" s="53">
        <v>33.82013010559082</v>
      </c>
      <c r="AM341" s="51">
        <v>6</v>
      </c>
      <c r="AN341" s="505"/>
      <c r="AO341" s="509">
        <v>-1.7</v>
      </c>
      <c r="AP341" s="510">
        <v>6.0620000000000003</v>
      </c>
      <c r="AQ341" s="504" t="s">
        <v>154</v>
      </c>
      <c r="AR341" s="526" t="s">
        <v>154</v>
      </c>
      <c r="AS341" s="512">
        <v>14.528865141733251</v>
      </c>
      <c r="AT341" s="502"/>
      <c r="AU341" s="512">
        <v>27.280063424640268</v>
      </c>
      <c r="AV341" s="502"/>
      <c r="AW341" s="574">
        <v>1.4489517906336089</v>
      </c>
      <c r="AX341" s="502"/>
      <c r="AY341" s="511"/>
      <c r="AZ341" s="513" t="s">
        <v>154</v>
      </c>
      <c r="BA341" s="515" t="s">
        <v>154</v>
      </c>
      <c r="BB341" s="513" t="s">
        <v>154</v>
      </c>
      <c r="BD341" s="512">
        <v>2213.4628299813589</v>
      </c>
      <c r="BE341" s="504">
        <v>3</v>
      </c>
      <c r="BF341" s="57" t="s">
        <v>1277</v>
      </c>
      <c r="BG341" s="513">
        <v>2285.1221846236858</v>
      </c>
      <c r="BI341" s="514" t="s">
        <v>154</v>
      </c>
    </row>
    <row r="342" spans="1:78" ht="15.75" customHeight="1">
      <c r="A342" s="51" t="s">
        <v>769</v>
      </c>
      <c r="B342" s="521">
        <v>15</v>
      </c>
      <c r="C342" s="507" t="s">
        <v>180</v>
      </c>
      <c r="D342" s="522" t="s">
        <v>181</v>
      </c>
      <c r="E342" s="523">
        <v>80</v>
      </c>
      <c r="F342" s="523">
        <v>56.160000000000423</v>
      </c>
      <c r="G342" s="523" t="s">
        <v>68</v>
      </c>
      <c r="H342" s="524">
        <v>80.936000000000007</v>
      </c>
      <c r="I342" s="523">
        <v>135</v>
      </c>
      <c r="J342" s="523">
        <v>37.450000000000045</v>
      </c>
      <c r="K342" s="523" t="s">
        <v>69</v>
      </c>
      <c r="L342" s="524">
        <v>135.62416666666667</v>
      </c>
      <c r="M342" s="524">
        <v>-135.62416666666667</v>
      </c>
      <c r="N342" s="501">
        <v>348</v>
      </c>
      <c r="Q342" s="6" t="s">
        <v>274</v>
      </c>
      <c r="R342" s="6">
        <v>16</v>
      </c>
      <c r="S342" s="42">
        <v>163.66399999999999</v>
      </c>
      <c r="T342" s="571">
        <v>-1.3758999999999999</v>
      </c>
      <c r="U342" s="571">
        <v>-1.3807</v>
      </c>
      <c r="V342" s="571">
        <v>26.654114</v>
      </c>
      <c r="W342" s="571">
        <v>26.641812999999999</v>
      </c>
      <c r="X342" s="571">
        <v>33.23304361164535</v>
      </c>
      <c r="Y342" s="571">
        <v>33.22149383631249</v>
      </c>
      <c r="Z342" s="571">
        <v>1.8782000000000001</v>
      </c>
      <c r="AA342" s="42">
        <v>6.2061091547373408</v>
      </c>
      <c r="AB342" s="42">
        <v>73.781549611550034</v>
      </c>
      <c r="AC342" s="42">
        <v>3.7495713999999999E-2</v>
      </c>
      <c r="AD342" s="6">
        <v>6.0600000000000001E-2</v>
      </c>
      <c r="AE342" s="42">
        <v>89.964300000000009</v>
      </c>
      <c r="AF342" s="6">
        <v>4.5366</v>
      </c>
      <c r="AG342" s="42">
        <v>3.4946999999999999</v>
      </c>
      <c r="AH342" s="6">
        <v>0.2127</v>
      </c>
      <c r="AI342" s="42">
        <v>6.3701999999999995E-2</v>
      </c>
      <c r="AJ342" s="42">
        <v>98.7</v>
      </c>
      <c r="AK342" s="42">
        <v>11.897</v>
      </c>
      <c r="AL342" s="53">
        <v>33.269300000000001</v>
      </c>
      <c r="AM342" s="504" t="s">
        <v>154</v>
      </c>
      <c r="AN342" s="505"/>
      <c r="AO342" s="509">
        <v>-1.9</v>
      </c>
      <c r="AP342" s="510">
        <v>6.1870000000000003</v>
      </c>
      <c r="AQ342" s="504" t="s">
        <v>154</v>
      </c>
      <c r="AR342" s="526" t="s">
        <v>154</v>
      </c>
      <c r="AS342" s="512">
        <v>15.9055658034228</v>
      </c>
      <c r="AT342" s="502"/>
      <c r="AU342" s="512">
        <v>34.435692401358779</v>
      </c>
      <c r="AV342" s="502"/>
      <c r="AW342" s="574">
        <v>1.7846239669421486</v>
      </c>
      <c r="AX342" s="502"/>
      <c r="AY342" s="511"/>
      <c r="AZ342" s="513" t="s">
        <v>154</v>
      </c>
      <c r="BA342" s="515" t="s">
        <v>154</v>
      </c>
      <c r="BB342" s="513" t="s">
        <v>154</v>
      </c>
      <c r="BD342" s="512">
        <v>2227.6532780283451</v>
      </c>
      <c r="BE342" s="504">
        <v>6</v>
      </c>
      <c r="BF342" s="57"/>
      <c r="BG342" s="513">
        <v>2275.631959942707</v>
      </c>
      <c r="BH342" s="502">
        <v>6</v>
      </c>
      <c r="BI342" s="514" t="s">
        <v>154</v>
      </c>
      <c r="BX342" s="503"/>
      <c r="BZ342" s="503"/>
    </row>
    <row r="343" spans="1:78" ht="15.75" customHeight="1">
      <c r="A343" s="51" t="s">
        <v>769</v>
      </c>
      <c r="B343" s="521">
        <v>15</v>
      </c>
      <c r="C343" s="507" t="s">
        <v>180</v>
      </c>
      <c r="D343" s="522" t="s">
        <v>181</v>
      </c>
      <c r="E343" s="523">
        <v>80</v>
      </c>
      <c r="F343" s="523">
        <v>56.160000000000423</v>
      </c>
      <c r="G343" s="523" t="s">
        <v>68</v>
      </c>
      <c r="H343" s="524">
        <v>80.936000000000007</v>
      </c>
      <c r="I343" s="523">
        <v>135</v>
      </c>
      <c r="J343" s="523">
        <v>37.450000000000045</v>
      </c>
      <c r="K343" s="523" t="s">
        <v>69</v>
      </c>
      <c r="L343" s="524">
        <v>135.62416666666667</v>
      </c>
      <c r="M343" s="524">
        <v>-135.62416666666667</v>
      </c>
      <c r="N343" s="501">
        <v>349</v>
      </c>
      <c r="Q343" s="6" t="s">
        <v>274</v>
      </c>
      <c r="R343" s="6">
        <v>17</v>
      </c>
      <c r="S343" s="42">
        <v>150.357</v>
      </c>
      <c r="T343" s="571">
        <v>-1.4177</v>
      </c>
      <c r="U343" s="571">
        <v>-1.4187000000000001</v>
      </c>
      <c r="V343" s="571">
        <v>26.42445</v>
      </c>
      <c r="W343" s="571">
        <v>26.420509999999997</v>
      </c>
      <c r="X343" s="571">
        <v>32.972178095266628</v>
      </c>
      <c r="Y343" s="571">
        <v>32.967871609548162</v>
      </c>
      <c r="Z343" s="571">
        <v>1.8928</v>
      </c>
      <c r="AA343" s="42">
        <v>6.2704163802914046</v>
      </c>
      <c r="AB343" s="42">
        <v>74.324481254395053</v>
      </c>
      <c r="AC343" s="42">
        <v>3.83154541E-2</v>
      </c>
      <c r="AD343" s="6">
        <v>6.2199999999999998E-2</v>
      </c>
      <c r="AE343" s="42">
        <v>89.958600000000004</v>
      </c>
      <c r="AF343" s="6">
        <v>4.5362999999999998</v>
      </c>
      <c r="AG343" s="42">
        <v>3.4533</v>
      </c>
      <c r="AH343" s="6">
        <v>0.2109</v>
      </c>
      <c r="AI343" s="42">
        <v>6.3701999999999995E-2</v>
      </c>
      <c r="AJ343" s="42">
        <v>98.44</v>
      </c>
      <c r="AK343" s="42">
        <v>11.897</v>
      </c>
      <c r="AL343" s="53">
        <v>32.969700000000003</v>
      </c>
      <c r="AM343" s="504" t="s">
        <v>154</v>
      </c>
      <c r="AN343" s="505"/>
      <c r="AO343" s="509">
        <v>-2</v>
      </c>
      <c r="AP343" s="510">
        <v>6.2969999999999997</v>
      </c>
      <c r="AQ343" s="504" t="s">
        <v>154</v>
      </c>
      <c r="AR343" s="526" t="s">
        <v>154</v>
      </c>
      <c r="AS343" s="512">
        <v>16.002806923518971</v>
      </c>
      <c r="AT343" s="502"/>
      <c r="AU343" s="512">
        <v>34.942731012886803</v>
      </c>
      <c r="AV343" s="502"/>
      <c r="AW343" s="574">
        <v>1.8561280991735536</v>
      </c>
      <c r="AX343" s="502"/>
      <c r="AY343" s="511"/>
      <c r="AZ343" s="513">
        <v>8.4633253271362233E-3</v>
      </c>
      <c r="BA343" s="515"/>
      <c r="BB343" s="513">
        <v>2.1630905404107843E-2</v>
      </c>
      <c r="BD343" s="512">
        <v>2219.1581130427257</v>
      </c>
      <c r="BE343" s="504" t="s">
        <v>154</v>
      </c>
      <c r="BF343" s="57"/>
      <c r="BG343" s="513">
        <v>2267.8413596576738</v>
      </c>
      <c r="BI343" s="514" t="s">
        <v>154</v>
      </c>
    </row>
    <row r="344" spans="1:78" ht="15.75" customHeight="1">
      <c r="A344" s="51" t="s">
        <v>769</v>
      </c>
      <c r="B344" s="521">
        <v>15</v>
      </c>
      <c r="C344" s="507" t="s">
        <v>180</v>
      </c>
      <c r="D344" s="522" t="s">
        <v>181</v>
      </c>
      <c r="E344" s="523">
        <v>80</v>
      </c>
      <c r="F344" s="523">
        <v>56.160000000000423</v>
      </c>
      <c r="G344" s="523" t="s">
        <v>68</v>
      </c>
      <c r="H344" s="524">
        <v>80.936000000000007</v>
      </c>
      <c r="I344" s="523">
        <v>135</v>
      </c>
      <c r="J344" s="523">
        <v>37.450000000000045</v>
      </c>
      <c r="K344" s="523" t="s">
        <v>69</v>
      </c>
      <c r="L344" s="524">
        <v>135.62416666666667</v>
      </c>
      <c r="M344" s="524">
        <v>-135.62416666666667</v>
      </c>
      <c r="N344" s="501">
        <v>350</v>
      </c>
      <c r="Q344" s="6" t="s">
        <v>274</v>
      </c>
      <c r="R344" s="6">
        <v>18</v>
      </c>
      <c r="S344" s="42">
        <v>128.88</v>
      </c>
      <c r="T344" s="571">
        <v>-1.3786</v>
      </c>
      <c r="U344" s="571">
        <v>-1.3791</v>
      </c>
      <c r="V344" s="571">
        <v>26.214121000000002</v>
      </c>
      <c r="W344" s="571">
        <v>26.214454999999997</v>
      </c>
      <c r="X344" s="571">
        <v>32.653741428333142</v>
      </c>
      <c r="Y344" s="571">
        <v>32.654745811281472</v>
      </c>
      <c r="Z344" s="571">
        <v>1.9569000000000001</v>
      </c>
      <c r="AA344" s="42">
        <v>6.5139258124158861</v>
      </c>
      <c r="AB344" s="42">
        <v>77.117573697427375</v>
      </c>
      <c r="AC344" s="42">
        <v>3.6628237000000001E-2</v>
      </c>
      <c r="AD344" s="6">
        <v>5.8900000000000001E-2</v>
      </c>
      <c r="AE344" s="42">
        <v>89.892900000000012</v>
      </c>
      <c r="AF344" s="6">
        <v>4.5330000000000004</v>
      </c>
      <c r="AG344" s="42">
        <v>3.4119000000000002</v>
      </c>
      <c r="AH344" s="6">
        <v>0.20930000000000001</v>
      </c>
      <c r="AI344" s="42">
        <v>6.3701999999999995E-2</v>
      </c>
      <c r="AJ344" s="42">
        <v>98.7</v>
      </c>
      <c r="AK344" s="42">
        <v>11.897</v>
      </c>
      <c r="AL344" s="53">
        <v>32.648899999999998</v>
      </c>
      <c r="AM344" s="504" t="s">
        <v>154</v>
      </c>
      <c r="AN344" s="505"/>
      <c r="AO344" s="509">
        <v>-1.9</v>
      </c>
      <c r="AP344" s="510">
        <v>6.601</v>
      </c>
      <c r="AQ344" s="504">
        <v>6</v>
      </c>
      <c r="AR344" s="526" t="s">
        <v>154</v>
      </c>
      <c r="AS344" s="512">
        <v>14.998104694021702</v>
      </c>
      <c r="AT344" s="502"/>
      <c r="AU344" s="512">
        <v>32.691315262241915</v>
      </c>
      <c r="AV344" s="502"/>
      <c r="AW344" s="574">
        <v>1.8134242424242424</v>
      </c>
      <c r="AX344" s="502"/>
      <c r="AY344" s="511"/>
      <c r="AZ344" s="513">
        <v>1.0325256899106195E-2</v>
      </c>
      <c r="BA344" s="515"/>
      <c r="BB344" s="513">
        <v>3.2464977421881466E-2</v>
      </c>
      <c r="BD344" s="512">
        <v>2192.048785135602</v>
      </c>
      <c r="BE344" s="504" t="s">
        <v>154</v>
      </c>
      <c r="BF344" s="57"/>
      <c r="BG344" s="513">
        <v>2248.3517081984687</v>
      </c>
      <c r="BI344" s="514" t="s">
        <v>154</v>
      </c>
    </row>
    <row r="345" spans="1:78" ht="15.75" customHeight="1">
      <c r="A345" s="51" t="s">
        <v>769</v>
      </c>
      <c r="B345" s="521">
        <v>15</v>
      </c>
      <c r="C345" s="507" t="s">
        <v>180</v>
      </c>
      <c r="D345" s="522" t="s">
        <v>181</v>
      </c>
      <c r="E345" s="523">
        <v>80</v>
      </c>
      <c r="F345" s="523">
        <v>56.160000000000423</v>
      </c>
      <c r="G345" s="523" t="s">
        <v>68</v>
      </c>
      <c r="H345" s="524">
        <v>80.936000000000007</v>
      </c>
      <c r="I345" s="523">
        <v>135</v>
      </c>
      <c r="J345" s="523">
        <v>37.450000000000045</v>
      </c>
      <c r="K345" s="523" t="s">
        <v>69</v>
      </c>
      <c r="L345" s="524">
        <v>135.62416666666667</v>
      </c>
      <c r="M345" s="524">
        <v>-135.62416666666667</v>
      </c>
      <c r="N345" s="501">
        <v>351</v>
      </c>
      <c r="Q345" s="6" t="s">
        <v>274</v>
      </c>
      <c r="R345" s="6">
        <v>19</v>
      </c>
      <c r="S345" s="42">
        <v>104.91800000000001</v>
      </c>
      <c r="T345" s="571">
        <v>-1.1471</v>
      </c>
      <c r="U345" s="571">
        <v>-1.1575</v>
      </c>
      <c r="V345" s="571">
        <v>26.151595</v>
      </c>
      <c r="W345" s="571">
        <v>26.147268999999998</v>
      </c>
      <c r="X345" s="571">
        <v>32.331442694467434</v>
      </c>
      <c r="Y345" s="571">
        <v>32.336776261194395</v>
      </c>
      <c r="Z345" s="571">
        <v>2.0053000000000001</v>
      </c>
      <c r="AA345" s="42">
        <v>6.6429814861702408</v>
      </c>
      <c r="AB345" s="42">
        <v>78.955539345567246</v>
      </c>
      <c r="AC345" s="42">
        <v>3.8026466200000004E-2</v>
      </c>
      <c r="AD345" s="6">
        <v>6.1600000000000002E-2</v>
      </c>
      <c r="AE345" s="42">
        <v>89.932400000000015</v>
      </c>
      <c r="AF345" s="6">
        <v>4.5350000000000001</v>
      </c>
      <c r="AG345" s="42">
        <v>3.5430999999999999</v>
      </c>
      <c r="AH345" s="6">
        <v>0.21460000000000001</v>
      </c>
      <c r="AI345" s="42">
        <v>6.3701999999999995E-2</v>
      </c>
      <c r="AJ345" s="42">
        <v>98.56</v>
      </c>
      <c r="AK345" s="42">
        <v>11.897</v>
      </c>
      <c r="AL345" s="53">
        <v>32.3371</v>
      </c>
      <c r="AM345" s="504" t="s">
        <v>154</v>
      </c>
      <c r="AN345" s="505"/>
      <c r="AO345" s="509">
        <v>-1.8</v>
      </c>
      <c r="AP345" s="510">
        <v>6.8310000000000004</v>
      </c>
      <c r="AQ345" s="504" t="s">
        <v>154</v>
      </c>
      <c r="AR345" s="526" t="s">
        <v>154</v>
      </c>
      <c r="AS345" s="512">
        <v>12.825544870832552</v>
      </c>
      <c r="AT345" s="502"/>
      <c r="AU345" s="512">
        <v>28.220896571715436</v>
      </c>
      <c r="AV345" s="502"/>
      <c r="AW345" s="574">
        <v>1.6902782369146006</v>
      </c>
      <c r="AX345" s="502"/>
      <c r="AY345" s="511"/>
      <c r="AZ345" s="513">
        <v>1.3045910282310494E-2</v>
      </c>
      <c r="BA345" s="515">
        <v>6</v>
      </c>
      <c r="BB345" s="513">
        <v>3.0491003168259839E-2</v>
      </c>
      <c r="BD345" s="512">
        <v>2160.03929350915</v>
      </c>
      <c r="BE345" s="504" t="s">
        <v>154</v>
      </c>
      <c r="BF345" s="57"/>
      <c r="BG345" s="513">
        <v>2222.6932601356211</v>
      </c>
      <c r="BI345" s="514" t="s">
        <v>154</v>
      </c>
    </row>
    <row r="346" spans="1:78" ht="15.75" customHeight="1">
      <c r="A346" s="51" t="s">
        <v>769</v>
      </c>
      <c r="B346" s="521">
        <v>15</v>
      </c>
      <c r="C346" s="507" t="s">
        <v>180</v>
      </c>
      <c r="D346" s="522" t="s">
        <v>181</v>
      </c>
      <c r="E346" s="523">
        <v>80</v>
      </c>
      <c r="F346" s="523">
        <v>56.160000000000423</v>
      </c>
      <c r="G346" s="523" t="s">
        <v>68</v>
      </c>
      <c r="H346" s="524">
        <v>80.936000000000007</v>
      </c>
      <c r="I346" s="523">
        <v>135</v>
      </c>
      <c r="J346" s="523">
        <v>37.450000000000045</v>
      </c>
      <c r="K346" s="523" t="s">
        <v>69</v>
      </c>
      <c r="L346" s="524">
        <v>135.62416666666667</v>
      </c>
      <c r="M346" s="524">
        <v>-135.62416666666667</v>
      </c>
      <c r="N346" s="501">
        <v>352</v>
      </c>
      <c r="Q346" s="6" t="s">
        <v>274</v>
      </c>
      <c r="R346" s="6">
        <v>20</v>
      </c>
      <c r="S346" s="42">
        <v>68.495999999999995</v>
      </c>
      <c r="T346" s="571">
        <v>-0.57809999999999995</v>
      </c>
      <c r="U346" s="571">
        <v>-0.57089999999999996</v>
      </c>
      <c r="V346" s="571">
        <v>26.203353</v>
      </c>
      <c r="W346" s="571">
        <v>26.205962999999997</v>
      </c>
      <c r="X346" s="571">
        <v>31.816872247822719</v>
      </c>
      <c r="Y346" s="571">
        <v>31.812790620986721</v>
      </c>
      <c r="Z346" s="571">
        <v>2.1566000000000001</v>
      </c>
      <c r="AA346" s="42">
        <v>7.1737291942868167</v>
      </c>
      <c r="AB346" s="42">
        <v>86.254717767400251</v>
      </c>
      <c r="AC346" s="42">
        <v>6.7626423999999991E-2</v>
      </c>
      <c r="AD346" s="6">
        <v>0.1193</v>
      </c>
      <c r="AE346" s="42">
        <v>89.909800000000004</v>
      </c>
      <c r="AF346" s="6">
        <v>4.5339</v>
      </c>
      <c r="AG346" s="42">
        <v>3.5569000000000002</v>
      </c>
      <c r="AH346" s="6">
        <v>0.2152</v>
      </c>
      <c r="AI346" s="42">
        <v>6.3701999999999995E-2</v>
      </c>
      <c r="AJ346" s="42">
        <v>98.7</v>
      </c>
      <c r="AK346" s="42">
        <v>11.897</v>
      </c>
      <c r="AL346" s="53">
        <v>31.8186</v>
      </c>
      <c r="AM346" s="504" t="s">
        <v>154</v>
      </c>
      <c r="AN346" s="505"/>
      <c r="AO346" s="509">
        <v>-1.4</v>
      </c>
      <c r="AP346" s="510">
        <v>7.2140000000000004</v>
      </c>
      <c r="AQ346" s="504" t="s">
        <v>154</v>
      </c>
      <c r="AR346" s="526" t="s">
        <v>154</v>
      </c>
      <c r="AS346" s="512">
        <v>8.5846263241972789</v>
      </c>
      <c r="AT346" s="502"/>
      <c r="AU346" s="512">
        <v>19.519091452750157</v>
      </c>
      <c r="AV346" s="502"/>
      <c r="AW346" s="574">
        <v>1.3903581267217631</v>
      </c>
      <c r="AX346" s="502"/>
      <c r="AY346" s="511"/>
      <c r="AZ346" s="513">
        <v>6.0199516822495212E-2</v>
      </c>
      <c r="BA346" s="515">
        <v>6</v>
      </c>
      <c r="BB346" s="513">
        <v>9.3082145442306224E-2</v>
      </c>
      <c r="BD346" s="512">
        <v>2117.3835661750177</v>
      </c>
      <c r="BE346" s="504" t="s">
        <v>154</v>
      </c>
      <c r="BF346" s="57"/>
      <c r="BG346" s="513">
        <v>2201.7532601948124</v>
      </c>
      <c r="BI346" s="514" t="s">
        <v>154</v>
      </c>
      <c r="BJ346" s="516">
        <v>-1.6785509618985843</v>
      </c>
      <c r="BK346" t="s">
        <v>154</v>
      </c>
    </row>
    <row r="347" spans="1:78" ht="15.75" customHeight="1">
      <c r="A347" s="51" t="s">
        <v>769</v>
      </c>
      <c r="B347" s="521">
        <v>15</v>
      </c>
      <c r="C347" s="507" t="s">
        <v>180</v>
      </c>
      <c r="D347" s="522" t="s">
        <v>181</v>
      </c>
      <c r="E347" s="523">
        <v>80</v>
      </c>
      <c r="F347" s="523">
        <v>56.160000000000423</v>
      </c>
      <c r="G347" s="523" t="s">
        <v>68</v>
      </c>
      <c r="H347" s="524">
        <v>80.936000000000007</v>
      </c>
      <c r="I347" s="523">
        <v>135</v>
      </c>
      <c r="J347" s="523">
        <v>37.450000000000045</v>
      </c>
      <c r="K347" s="523" t="s">
        <v>69</v>
      </c>
      <c r="L347" s="524">
        <v>135.62416666666667</v>
      </c>
      <c r="M347" s="524">
        <v>-135.62416666666667</v>
      </c>
      <c r="N347" s="501">
        <v>353</v>
      </c>
      <c r="Q347" s="6" t="s">
        <v>274</v>
      </c>
      <c r="R347" s="6">
        <v>21</v>
      </c>
      <c r="S347" s="42">
        <v>43.258000000000003</v>
      </c>
      <c r="T347" s="571">
        <v>-1.2094</v>
      </c>
      <c r="U347" s="571">
        <v>-1.2644</v>
      </c>
      <c r="V347" s="571">
        <v>24.951799000000001</v>
      </c>
      <c r="W347" s="571">
        <v>24.883201999999997</v>
      </c>
      <c r="X347" s="571">
        <v>30.804533400130925</v>
      </c>
      <c r="Y347" s="571">
        <v>30.768113424007414</v>
      </c>
      <c r="Z347" s="571">
        <v>2.4195000000000002</v>
      </c>
      <c r="AA347" s="42">
        <v>8.5687788394092319</v>
      </c>
      <c r="AB347" s="42">
        <v>100.5802014896468</v>
      </c>
      <c r="AC347" s="42">
        <v>0.194278066</v>
      </c>
      <c r="AD347" s="6">
        <v>0.36599999999999999</v>
      </c>
      <c r="AE347" s="42">
        <v>89.549500000000009</v>
      </c>
      <c r="AF347" s="6">
        <v>4.5159000000000002</v>
      </c>
      <c r="AG347" s="42">
        <v>3.0920000000000001</v>
      </c>
      <c r="AH347" s="6">
        <v>0.19620000000000001</v>
      </c>
      <c r="AI347" s="42">
        <v>6.3701999999999995E-2</v>
      </c>
      <c r="AJ347" s="42">
        <v>98.71</v>
      </c>
      <c r="AK347" s="42">
        <v>11.897</v>
      </c>
      <c r="AL347" s="53">
        <v>30.855899999999998</v>
      </c>
      <c r="AM347" s="504" t="s">
        <v>154</v>
      </c>
      <c r="AN347" s="505"/>
      <c r="AO347" s="509">
        <v>-1.5</v>
      </c>
      <c r="AP347" s="510">
        <v>8.2870000000000008</v>
      </c>
      <c r="AQ347" s="504" t="s">
        <v>154</v>
      </c>
      <c r="AR347" s="526" t="s">
        <v>154</v>
      </c>
      <c r="AS347" s="512">
        <v>2.1188275991170578</v>
      </c>
      <c r="AT347" s="502"/>
      <c r="AU347" s="512">
        <v>7.8459404684592879</v>
      </c>
      <c r="AV347" s="502"/>
      <c r="AW347" s="574">
        <v>0.88287741046831958</v>
      </c>
      <c r="AX347" s="502"/>
      <c r="AY347" s="511"/>
      <c r="AZ347" s="513">
        <v>0.1438765305613158</v>
      </c>
      <c r="BA347" s="515"/>
      <c r="BB347" s="513">
        <v>0.33339915994200808</v>
      </c>
      <c r="BD347" s="512">
        <v>2068.8889374343876</v>
      </c>
      <c r="BE347" s="504" t="s">
        <v>154</v>
      </c>
      <c r="BF347" s="57"/>
      <c r="BG347" s="513">
        <v>2181.5568081026063</v>
      </c>
      <c r="BI347" s="514" t="s">
        <v>154</v>
      </c>
      <c r="BJ347" s="516">
        <v>-2.639772547815451</v>
      </c>
      <c r="BK347" t="s">
        <v>154</v>
      </c>
    </row>
    <row r="348" spans="1:78" ht="15.75" customHeight="1">
      <c r="A348" s="51" t="s">
        <v>769</v>
      </c>
      <c r="B348" s="521">
        <v>15</v>
      </c>
      <c r="C348" s="507" t="s">
        <v>180</v>
      </c>
      <c r="D348" s="522" t="s">
        <v>181</v>
      </c>
      <c r="E348" s="523">
        <v>80</v>
      </c>
      <c r="F348" s="523">
        <v>56.160000000000423</v>
      </c>
      <c r="G348" s="523" t="s">
        <v>68</v>
      </c>
      <c r="H348" s="524">
        <v>80.936000000000007</v>
      </c>
      <c r="I348" s="523">
        <v>135</v>
      </c>
      <c r="J348" s="523">
        <v>37.450000000000045</v>
      </c>
      <c r="K348" s="523" t="s">
        <v>69</v>
      </c>
      <c r="L348" s="524">
        <v>135.62416666666667</v>
      </c>
      <c r="M348" s="524">
        <v>-135.62416666666667</v>
      </c>
      <c r="N348" s="501">
        <v>354</v>
      </c>
      <c r="P348" s="517" t="s">
        <v>183</v>
      </c>
      <c r="Q348" s="6" t="s">
        <v>274</v>
      </c>
      <c r="R348" s="6">
        <v>22</v>
      </c>
      <c r="S348" s="42">
        <v>397.89600000000002</v>
      </c>
      <c r="T348" s="571">
        <v>0.78920000000000001</v>
      </c>
      <c r="U348" s="571">
        <v>0.78939999999999999</v>
      </c>
      <c r="V348" s="571">
        <v>29.772714000000001</v>
      </c>
      <c r="W348" s="571">
        <v>29.772984999999998</v>
      </c>
      <c r="X348" s="571">
        <v>34.832992218362172</v>
      </c>
      <c r="Y348" s="571">
        <v>34.833119270704081</v>
      </c>
      <c r="Z348" s="571">
        <v>2.0428000000000002</v>
      </c>
      <c r="AA348" s="42">
        <v>6.7010668549779799</v>
      </c>
      <c r="AB348" s="42">
        <v>85.28445445664704</v>
      </c>
      <c r="AC348" s="42">
        <v>2.9685854500000001E-2</v>
      </c>
      <c r="AD348" s="6">
        <v>4.5400000000000003E-2</v>
      </c>
      <c r="AE348" s="42">
        <v>90.155600000000007</v>
      </c>
      <c r="AF348" s="6">
        <v>4.5461999999999998</v>
      </c>
      <c r="AG348" s="42">
        <v>2.5398000000000001</v>
      </c>
      <c r="AH348" s="6">
        <v>0.17369999999999999</v>
      </c>
      <c r="AI348" s="42">
        <v>6.3701999999999995E-2</v>
      </c>
      <c r="AJ348" s="42">
        <v>98.7</v>
      </c>
      <c r="AK348" s="42">
        <v>13.88</v>
      </c>
      <c r="AL348" s="53">
        <v>34.834400000000002</v>
      </c>
      <c r="AM348" s="504" t="s">
        <v>154</v>
      </c>
      <c r="AN348" s="505"/>
      <c r="AO348" s="509">
        <v>0.5</v>
      </c>
      <c r="AP348" s="510">
        <v>6.7320000000000002</v>
      </c>
      <c r="AQ348" s="504" t="s">
        <v>154</v>
      </c>
      <c r="AR348" s="526" t="s">
        <v>154</v>
      </c>
      <c r="AS348" s="512">
        <v>12.957101215138705</v>
      </c>
      <c r="AT348" s="502"/>
      <c r="AU348" s="512">
        <v>6.7616896946104328</v>
      </c>
      <c r="AV348" s="502"/>
      <c r="AW348" s="574">
        <v>0.8362011019283746</v>
      </c>
      <c r="AX348" s="502"/>
      <c r="AY348" s="511"/>
      <c r="AZ348" s="513" t="s">
        <v>154</v>
      </c>
      <c r="BA348" s="515" t="s">
        <v>154</v>
      </c>
      <c r="BB348" s="513" t="s">
        <v>154</v>
      </c>
      <c r="BD348" s="512" t="s">
        <v>154</v>
      </c>
      <c r="BE348" s="504" t="s">
        <v>154</v>
      </c>
      <c r="BF348" s="57"/>
      <c r="BG348" s="513" t="s">
        <v>154</v>
      </c>
      <c r="BI348" s="514" t="s">
        <v>154</v>
      </c>
    </row>
    <row r="349" spans="1:78" ht="15.75" customHeight="1">
      <c r="A349" s="51" t="s">
        <v>769</v>
      </c>
      <c r="B349" s="521">
        <v>15</v>
      </c>
      <c r="C349" s="507" t="s">
        <v>180</v>
      </c>
      <c r="D349" s="522" t="s">
        <v>181</v>
      </c>
      <c r="E349" s="523">
        <v>80</v>
      </c>
      <c r="F349" s="523">
        <v>56.160000000000423</v>
      </c>
      <c r="G349" s="523" t="s">
        <v>68</v>
      </c>
      <c r="H349" s="524">
        <v>80.936000000000007</v>
      </c>
      <c r="I349" s="523">
        <v>135</v>
      </c>
      <c r="J349" s="523">
        <v>37.450000000000045</v>
      </c>
      <c r="K349" s="523" t="s">
        <v>69</v>
      </c>
      <c r="L349" s="524">
        <v>135.62416666666667</v>
      </c>
      <c r="M349" s="524">
        <v>-135.62416666666667</v>
      </c>
      <c r="N349" s="501">
        <v>355</v>
      </c>
      <c r="Q349" s="6" t="s">
        <v>274</v>
      </c>
      <c r="R349" s="6">
        <v>23</v>
      </c>
      <c r="S349" s="42">
        <v>21.687000000000001</v>
      </c>
      <c r="T349" s="571">
        <v>-1.5226</v>
      </c>
      <c r="U349" s="571">
        <v>-1.5305</v>
      </c>
      <c r="V349" s="571">
        <v>23.348642999999999</v>
      </c>
      <c r="W349" s="571">
        <v>23.321285</v>
      </c>
      <c r="X349" s="571">
        <v>28.955418077289082</v>
      </c>
      <c r="Y349" s="571">
        <v>28.925947708035604</v>
      </c>
      <c r="Z349" s="571">
        <v>2.4293999999999998</v>
      </c>
      <c r="AA349" s="42">
        <v>9.0021699938538813</v>
      </c>
      <c r="AB349" s="42">
        <v>103.40838361424582</v>
      </c>
      <c r="AC349" s="42">
        <v>0.14987761599999999</v>
      </c>
      <c r="AD349" s="6">
        <v>0.27950000000000003</v>
      </c>
      <c r="AE349" s="42">
        <v>89.452000000000012</v>
      </c>
      <c r="AF349" s="6">
        <v>4.5110000000000001</v>
      </c>
      <c r="AG349" s="42">
        <v>2.3534000000000002</v>
      </c>
      <c r="AH349" s="6">
        <v>0.1661</v>
      </c>
      <c r="AI349" s="42">
        <v>9.2284000000000005E-2</v>
      </c>
      <c r="AJ349" s="42">
        <v>98.71</v>
      </c>
      <c r="AK349" s="42">
        <v>11.897</v>
      </c>
      <c r="AL349" s="53">
        <v>29.337003427124024</v>
      </c>
      <c r="AM349" s="51">
        <v>6</v>
      </c>
      <c r="AN349" s="505"/>
      <c r="AO349" s="509">
        <v>-1.9</v>
      </c>
      <c r="AP349" s="510">
        <v>8.9499999999999993</v>
      </c>
      <c r="AQ349" s="504" t="s">
        <v>154</v>
      </c>
      <c r="AR349" s="526" t="s">
        <v>154</v>
      </c>
      <c r="AS349" s="512">
        <v>0</v>
      </c>
      <c r="AT349" s="502"/>
      <c r="AU349" s="512">
        <v>3.4231862491320646</v>
      </c>
      <c r="AV349" s="502"/>
      <c r="AW349" s="574">
        <v>0.63459917355371898</v>
      </c>
      <c r="AX349" s="502"/>
      <c r="AY349" s="511"/>
      <c r="AZ349" s="513">
        <v>0.13724313722315604</v>
      </c>
      <c r="BA349" s="515">
        <v>6</v>
      </c>
      <c r="BB349" s="513">
        <v>0.17105981338007881</v>
      </c>
      <c r="BD349" s="512">
        <v>2007.4712991426743</v>
      </c>
      <c r="BE349" s="504">
        <v>6</v>
      </c>
      <c r="BF349" s="57"/>
      <c r="BG349" s="513">
        <v>2108.6696449931742</v>
      </c>
      <c r="BH349" s="502">
        <v>6</v>
      </c>
      <c r="BI349" s="514" t="s">
        <v>154</v>
      </c>
      <c r="BJ349" s="516">
        <v>-3.3359653970829988</v>
      </c>
      <c r="BK349" t="s">
        <v>154</v>
      </c>
    </row>
    <row r="350" spans="1:78" ht="15.75" customHeight="1">
      <c r="A350" s="51" t="s">
        <v>769</v>
      </c>
      <c r="B350" s="521">
        <v>15</v>
      </c>
      <c r="C350" s="507" t="s">
        <v>180</v>
      </c>
      <c r="D350" s="522" t="s">
        <v>181</v>
      </c>
      <c r="E350" s="523">
        <v>80</v>
      </c>
      <c r="F350" s="523">
        <v>56.160000000000423</v>
      </c>
      <c r="G350" s="523" t="s">
        <v>68</v>
      </c>
      <c r="H350" s="524">
        <v>80.936000000000007</v>
      </c>
      <c r="I350" s="523">
        <v>135</v>
      </c>
      <c r="J350" s="523">
        <v>37.450000000000045</v>
      </c>
      <c r="K350" s="523" t="s">
        <v>69</v>
      </c>
      <c r="L350" s="524">
        <v>135.62416666666667</v>
      </c>
      <c r="M350" s="524">
        <v>-135.62416666666667</v>
      </c>
      <c r="N350" s="501">
        <v>356</v>
      </c>
      <c r="Q350" s="6" t="s">
        <v>274</v>
      </c>
      <c r="R350" s="6">
        <v>24</v>
      </c>
      <c r="S350" s="42">
        <v>5.5979999999999999</v>
      </c>
      <c r="T350" s="571">
        <v>-1.5555000000000001</v>
      </c>
      <c r="U350" s="571">
        <v>-1.5555000000000001</v>
      </c>
      <c r="V350" s="571">
        <v>23.192744000000001</v>
      </c>
      <c r="W350" s="571">
        <v>23.192370999999998</v>
      </c>
      <c r="X350" s="571">
        <v>28.784496761158</v>
      </c>
      <c r="Y350" s="571">
        <v>28.783989914797793</v>
      </c>
      <c r="Z350" s="571">
        <v>2.4270999999999998</v>
      </c>
      <c r="AA350" s="42">
        <v>8.8382293907763945</v>
      </c>
      <c r="AB350" s="42">
        <v>101.31104127678935</v>
      </c>
      <c r="AC350" s="42">
        <v>0.19051557699999999</v>
      </c>
      <c r="AD350" s="6">
        <v>0.35870000000000002</v>
      </c>
      <c r="AE350" s="42">
        <v>89.624500000000012</v>
      </c>
      <c r="AF350" s="6">
        <v>4.5195999999999996</v>
      </c>
      <c r="AG350" s="42">
        <v>2.2452000000000001</v>
      </c>
      <c r="AH350" s="6">
        <v>0.16170000000000001</v>
      </c>
      <c r="AI350" s="42">
        <v>0.31661</v>
      </c>
      <c r="AJ350" s="42">
        <v>98.71</v>
      </c>
      <c r="AK350" s="42">
        <v>11.897</v>
      </c>
      <c r="AL350" s="53">
        <v>28.790199999999999</v>
      </c>
      <c r="AM350" s="504" t="s">
        <v>154</v>
      </c>
      <c r="AN350" s="505"/>
      <c r="AO350" s="509">
        <v>-2.1</v>
      </c>
      <c r="AP350" s="510">
        <v>8.843</v>
      </c>
      <c r="AQ350" s="504" t="s">
        <v>154</v>
      </c>
      <c r="AR350" s="526" t="s">
        <v>154</v>
      </c>
      <c r="AS350" s="512">
        <v>0</v>
      </c>
      <c r="AT350" s="502"/>
      <c r="AU350" s="512">
        <v>3.3215805069608981</v>
      </c>
      <c r="AV350" s="502"/>
      <c r="AW350" s="574">
        <v>0.60579889807162535</v>
      </c>
      <c r="AX350" s="502"/>
      <c r="AY350" s="511"/>
      <c r="AZ350" s="513">
        <v>0.14093533309046774</v>
      </c>
      <c r="BA350" s="515">
        <v>6</v>
      </c>
      <c r="BB350" s="513">
        <v>0.16500782977667391</v>
      </c>
      <c r="BD350" s="512">
        <v>1954.732042986067</v>
      </c>
      <c r="BE350" s="504" t="s">
        <v>154</v>
      </c>
      <c r="BF350" s="57"/>
      <c r="BG350" s="513">
        <v>2049.3497372492934</v>
      </c>
      <c r="BI350" s="514" t="s">
        <v>154</v>
      </c>
      <c r="BJ350" s="516">
        <v>-3.4264507944427312</v>
      </c>
      <c r="BK350">
        <v>6</v>
      </c>
    </row>
    <row r="351" spans="1:78" ht="15.75" customHeight="1">
      <c r="A351" s="51" t="s">
        <v>769</v>
      </c>
      <c r="B351" s="521">
        <v>16</v>
      </c>
      <c r="C351" s="507" t="s">
        <v>186</v>
      </c>
      <c r="D351" s="522" t="s">
        <v>187</v>
      </c>
      <c r="E351" s="523">
        <v>80</v>
      </c>
      <c r="F351" s="523">
        <v>1.8999999999999773</v>
      </c>
      <c r="G351" s="523" t="s">
        <v>68</v>
      </c>
      <c r="H351" s="524">
        <v>80.031666666666666</v>
      </c>
      <c r="I351" s="523">
        <v>140</v>
      </c>
      <c r="J351" s="523">
        <v>8.2699999999999818</v>
      </c>
      <c r="K351" s="523" t="s">
        <v>69</v>
      </c>
      <c r="L351" s="524">
        <v>140.13783333333333</v>
      </c>
      <c r="M351" s="524">
        <v>-140.13783333333333</v>
      </c>
      <c r="N351" s="501">
        <v>357</v>
      </c>
      <c r="Q351" s="6" t="s">
        <v>275</v>
      </c>
      <c r="R351" s="6">
        <v>1</v>
      </c>
      <c r="S351" s="42">
        <v>1013.294</v>
      </c>
      <c r="T351" s="571">
        <v>-5.1900000000000002E-2</v>
      </c>
      <c r="U351" s="571">
        <v>-5.1799999999999999E-2</v>
      </c>
      <c r="V351" s="571">
        <v>29.359175</v>
      </c>
      <c r="W351" s="571">
        <v>29.359489999999997</v>
      </c>
      <c r="X351" s="571">
        <v>34.881713225107148</v>
      </c>
      <c r="Y351" s="571">
        <v>34.882015074957636</v>
      </c>
      <c r="Z351" s="571">
        <v>1.9125000000000001</v>
      </c>
      <c r="AA351" s="42">
        <v>6.8738401814750958</v>
      </c>
      <c r="AB351" s="42">
        <v>85.627317959772014</v>
      </c>
      <c r="AC351" s="42">
        <v>2.8769613999999999E-2</v>
      </c>
      <c r="AD351" s="6">
        <v>4.36E-2</v>
      </c>
      <c r="AE351" s="42">
        <v>90.187500000000014</v>
      </c>
      <c r="AF351" s="6">
        <v>4.5476999999999999</v>
      </c>
      <c r="AG351" s="42">
        <v>2.5213999999999999</v>
      </c>
      <c r="AH351" s="6">
        <v>0.1729</v>
      </c>
      <c r="AI351" s="42">
        <v>6.3701999999999995E-2</v>
      </c>
      <c r="AJ351" s="42">
        <v>89.61</v>
      </c>
      <c r="AK351" s="42">
        <v>85.265000000000001</v>
      </c>
      <c r="AL351" s="53">
        <v>34.881599999999999</v>
      </c>
      <c r="AM351" s="504" t="s">
        <v>154</v>
      </c>
      <c r="AN351" s="505"/>
      <c r="AP351" s="510" t="s">
        <v>154</v>
      </c>
      <c r="AQ351" s="504" t="s">
        <v>154</v>
      </c>
      <c r="AS351" s="512" t="s">
        <v>154</v>
      </c>
      <c r="AT351" s="502" t="s">
        <v>154</v>
      </c>
      <c r="AU351" s="512" t="s">
        <v>154</v>
      </c>
      <c r="AV351" s="502" t="s">
        <v>154</v>
      </c>
      <c r="AW351" s="574" t="s">
        <v>154</v>
      </c>
      <c r="AX351" s="502" t="s">
        <v>154</v>
      </c>
      <c r="AY351" s="511"/>
      <c r="AZ351" s="513" t="s">
        <v>154</v>
      </c>
      <c r="BA351" s="515" t="s">
        <v>154</v>
      </c>
      <c r="BB351" s="513" t="s">
        <v>154</v>
      </c>
      <c r="BD351" s="512" t="s">
        <v>154</v>
      </c>
      <c r="BE351" s="504" t="s">
        <v>154</v>
      </c>
      <c r="BF351" s="57"/>
      <c r="BG351" s="513" t="s">
        <v>154</v>
      </c>
      <c r="BI351" s="514" t="s">
        <v>154</v>
      </c>
    </row>
    <row r="352" spans="1:78" ht="15.75" customHeight="1">
      <c r="A352" s="51" t="s">
        <v>769</v>
      </c>
      <c r="B352" s="521">
        <v>16</v>
      </c>
      <c r="C352" s="507" t="s">
        <v>186</v>
      </c>
      <c r="D352" s="522" t="s">
        <v>187</v>
      </c>
      <c r="E352" s="523">
        <v>80</v>
      </c>
      <c r="F352" s="523">
        <v>1.8999999999999773</v>
      </c>
      <c r="G352" s="523" t="s">
        <v>68</v>
      </c>
      <c r="H352" s="524">
        <v>80.031666666666666</v>
      </c>
      <c r="I352" s="523">
        <v>140</v>
      </c>
      <c r="J352" s="523">
        <v>8.2699999999999818</v>
      </c>
      <c r="K352" s="523" t="s">
        <v>69</v>
      </c>
      <c r="L352" s="524">
        <v>140.13783333333333</v>
      </c>
      <c r="M352" s="524">
        <v>-140.13783333333333</v>
      </c>
      <c r="N352" s="501">
        <v>358</v>
      </c>
      <c r="Q352" s="6" t="s">
        <v>275</v>
      </c>
      <c r="R352" s="6">
        <v>2</v>
      </c>
      <c r="S352" s="42">
        <v>1013.299</v>
      </c>
      <c r="T352" s="571">
        <v>-5.2299999999999999E-2</v>
      </c>
      <c r="U352" s="571">
        <v>-5.2400000000000002E-2</v>
      </c>
      <c r="V352" s="571">
        <v>29.358799000000001</v>
      </c>
      <c r="W352" s="571">
        <v>29.359116999999998</v>
      </c>
      <c r="X352" s="571">
        <v>34.881666687040912</v>
      </c>
      <c r="Y352" s="571">
        <v>34.882198146154195</v>
      </c>
      <c r="Z352" s="571">
        <v>1.9125000000000001</v>
      </c>
      <c r="AA352" s="42">
        <v>6.8738401814750958</v>
      </c>
      <c r="AB352" s="42">
        <v>85.626395905056881</v>
      </c>
      <c r="AC352" s="42">
        <v>2.9396353299999997E-2</v>
      </c>
      <c r="AD352" s="6">
        <v>4.48E-2</v>
      </c>
      <c r="AE352" s="42">
        <v>90.193100000000015</v>
      </c>
      <c r="AF352" s="6">
        <v>4.548</v>
      </c>
      <c r="AG352" s="42">
        <v>2.4108999999999998</v>
      </c>
      <c r="AH352" s="6">
        <v>0.16839999999999999</v>
      </c>
      <c r="AI352" s="42">
        <v>6.3701999999999995E-2</v>
      </c>
      <c r="AJ352" s="42">
        <v>97.62</v>
      </c>
      <c r="AK352" s="42">
        <v>85.265000000000001</v>
      </c>
      <c r="AL352" s="53">
        <v>34.881399999999999</v>
      </c>
      <c r="AM352" s="504" t="s">
        <v>154</v>
      </c>
      <c r="AN352" s="505"/>
      <c r="AP352" s="510" t="s">
        <v>154</v>
      </c>
      <c r="AQ352" s="504" t="s">
        <v>154</v>
      </c>
      <c r="AS352" s="512" t="s">
        <v>154</v>
      </c>
      <c r="AT352" s="502" t="s">
        <v>154</v>
      </c>
      <c r="AU352" s="512" t="s">
        <v>154</v>
      </c>
      <c r="AV352" s="502" t="s">
        <v>154</v>
      </c>
      <c r="AW352" s="574" t="s">
        <v>154</v>
      </c>
      <c r="AX352" s="502" t="s">
        <v>154</v>
      </c>
      <c r="AY352" s="511"/>
      <c r="AZ352" s="513" t="s">
        <v>154</v>
      </c>
      <c r="BA352" s="515" t="s">
        <v>154</v>
      </c>
      <c r="BB352" s="513" t="s">
        <v>154</v>
      </c>
      <c r="BD352" s="512" t="s">
        <v>154</v>
      </c>
      <c r="BE352" s="504" t="s">
        <v>154</v>
      </c>
      <c r="BF352" s="57"/>
      <c r="BG352" s="513" t="s">
        <v>154</v>
      </c>
      <c r="BI352" s="514" t="s">
        <v>154</v>
      </c>
    </row>
    <row r="353" spans="1:61" ht="15.75" customHeight="1">
      <c r="A353" s="51" t="s">
        <v>769</v>
      </c>
      <c r="B353" s="521">
        <v>16</v>
      </c>
      <c r="C353" s="507" t="s">
        <v>186</v>
      </c>
      <c r="D353" s="522" t="s">
        <v>187</v>
      </c>
      <c r="E353" s="523">
        <v>80</v>
      </c>
      <c r="F353" s="523">
        <v>1.8999999999999773</v>
      </c>
      <c r="G353" s="523" t="s">
        <v>68</v>
      </c>
      <c r="H353" s="524">
        <v>80.031666666666666</v>
      </c>
      <c r="I353" s="523">
        <v>140</v>
      </c>
      <c r="J353" s="523">
        <v>8.2699999999999818</v>
      </c>
      <c r="K353" s="523" t="s">
        <v>69</v>
      </c>
      <c r="L353" s="524">
        <v>140.13783333333333</v>
      </c>
      <c r="M353" s="524">
        <v>-140.13783333333333</v>
      </c>
      <c r="N353" s="501">
        <v>359</v>
      </c>
      <c r="Q353" s="6" t="s">
        <v>275</v>
      </c>
      <c r="R353" s="6">
        <v>3</v>
      </c>
      <c r="S353" s="42">
        <v>1013.295</v>
      </c>
      <c r="T353" s="571">
        <v>-5.28E-2</v>
      </c>
      <c r="U353" s="571">
        <v>-5.1799999999999999E-2</v>
      </c>
      <c r="V353" s="571">
        <v>29.358619000000001</v>
      </c>
      <c r="W353" s="571">
        <v>29.359511999999999</v>
      </c>
      <c r="X353" s="571">
        <v>34.881996152046675</v>
      </c>
      <c r="Y353" s="571">
        <v>34.882043464143855</v>
      </c>
      <c r="Z353" s="571">
        <v>1.9125000000000001</v>
      </c>
      <c r="AA353" s="42">
        <v>6.8738401814750958</v>
      </c>
      <c r="AB353" s="42">
        <v>85.625476132336914</v>
      </c>
      <c r="AC353" s="42">
        <v>2.9059115199999999E-2</v>
      </c>
      <c r="AD353" s="6">
        <v>4.4200000000000003E-2</v>
      </c>
      <c r="AE353" s="42">
        <v>90.193100000000015</v>
      </c>
      <c r="AF353" s="6">
        <v>4.548</v>
      </c>
      <c r="AG353" s="42">
        <v>2.5903999999999998</v>
      </c>
      <c r="AH353" s="6">
        <v>0.1757</v>
      </c>
      <c r="AI353" s="42">
        <v>6.3701999999999995E-2</v>
      </c>
      <c r="AJ353" s="42">
        <v>98.71</v>
      </c>
      <c r="AK353" s="42">
        <v>85.265000000000001</v>
      </c>
      <c r="AL353" s="53">
        <v>34.881399999999999</v>
      </c>
      <c r="AM353" s="504" t="s">
        <v>154</v>
      </c>
      <c r="AN353" s="505"/>
      <c r="AP353" s="510" t="s">
        <v>154</v>
      </c>
      <c r="AQ353" s="504" t="s">
        <v>154</v>
      </c>
      <c r="AS353" s="512" t="s">
        <v>154</v>
      </c>
      <c r="AT353" s="502" t="s">
        <v>154</v>
      </c>
      <c r="AU353" s="512" t="s">
        <v>154</v>
      </c>
      <c r="AV353" s="502" t="s">
        <v>154</v>
      </c>
      <c r="AW353" s="574" t="s">
        <v>154</v>
      </c>
      <c r="AX353" s="502" t="s">
        <v>154</v>
      </c>
      <c r="AY353" s="511"/>
      <c r="AZ353" s="513" t="s">
        <v>154</v>
      </c>
      <c r="BA353" s="515" t="s">
        <v>154</v>
      </c>
      <c r="BB353" s="513" t="s">
        <v>154</v>
      </c>
      <c r="BD353" s="512" t="s">
        <v>154</v>
      </c>
      <c r="BE353" s="504" t="s">
        <v>154</v>
      </c>
      <c r="BF353" s="57"/>
      <c r="BG353" s="513" t="s">
        <v>154</v>
      </c>
      <c r="BI353" s="514" t="s">
        <v>154</v>
      </c>
    </row>
    <row r="354" spans="1:61" ht="15.75" customHeight="1">
      <c r="A354" s="51" t="s">
        <v>769</v>
      </c>
      <c r="B354" s="521">
        <v>16</v>
      </c>
      <c r="C354" s="507" t="s">
        <v>186</v>
      </c>
      <c r="D354" s="522" t="s">
        <v>187</v>
      </c>
      <c r="E354" s="523">
        <v>80</v>
      </c>
      <c r="F354" s="523">
        <v>1.8999999999999773</v>
      </c>
      <c r="G354" s="523" t="s">
        <v>68</v>
      </c>
      <c r="H354" s="524">
        <v>80.031666666666666</v>
      </c>
      <c r="I354" s="523">
        <v>140</v>
      </c>
      <c r="J354" s="523">
        <v>8.2699999999999818</v>
      </c>
      <c r="K354" s="523" t="s">
        <v>69</v>
      </c>
      <c r="L354" s="524">
        <v>140.13783333333333</v>
      </c>
      <c r="M354" s="524">
        <v>-140.13783333333333</v>
      </c>
      <c r="N354" s="501">
        <v>360</v>
      </c>
      <c r="Q354" s="6" t="s">
        <v>275</v>
      </c>
      <c r="R354" s="6">
        <v>4</v>
      </c>
      <c r="S354" s="42">
        <v>404.06599999999997</v>
      </c>
      <c r="T354" s="571">
        <v>0.82320000000000004</v>
      </c>
      <c r="U354" s="571">
        <v>0.8226</v>
      </c>
      <c r="V354" s="571">
        <v>29.805834000000001</v>
      </c>
      <c r="W354" s="571">
        <v>29.806635</v>
      </c>
      <c r="X354" s="571">
        <v>34.834200352688086</v>
      </c>
      <c r="Y354" s="571">
        <v>34.835907452922747</v>
      </c>
      <c r="Z354" s="571">
        <v>2.0411999999999999</v>
      </c>
      <c r="AA354" s="42">
        <v>6.6988663874770937</v>
      </c>
      <c r="AB354" s="42">
        <v>85.331661490485345</v>
      </c>
      <c r="AC354" s="42">
        <v>2.9203865799999999E-2</v>
      </c>
      <c r="AD354" s="6">
        <v>4.4499999999999998E-2</v>
      </c>
      <c r="AE354" s="42">
        <v>90.148100000000014</v>
      </c>
      <c r="AF354" s="6">
        <v>4.5457999999999998</v>
      </c>
      <c r="AG354" s="42">
        <v>2.5697000000000001</v>
      </c>
      <c r="AH354" s="6">
        <v>0.1749</v>
      </c>
      <c r="AI354" s="42">
        <v>6.3701999999999995E-2</v>
      </c>
      <c r="AJ354" s="42">
        <v>90.01</v>
      </c>
      <c r="AK354" s="42">
        <v>70.165000000000006</v>
      </c>
      <c r="AL354" s="53">
        <v>34.835099999999997</v>
      </c>
      <c r="AM354" s="504" t="s">
        <v>154</v>
      </c>
      <c r="AN354" s="505"/>
      <c r="AP354" s="510" t="s">
        <v>154</v>
      </c>
      <c r="AQ354" s="504" t="s">
        <v>154</v>
      </c>
      <c r="AS354" s="512" t="s">
        <v>154</v>
      </c>
      <c r="AT354" s="502" t="s">
        <v>154</v>
      </c>
      <c r="AU354" s="512" t="s">
        <v>154</v>
      </c>
      <c r="AV354" s="502" t="s">
        <v>154</v>
      </c>
      <c r="AW354" s="574" t="s">
        <v>154</v>
      </c>
      <c r="AX354" s="502" t="s">
        <v>154</v>
      </c>
      <c r="AY354" s="511"/>
      <c r="AZ354" s="513" t="s">
        <v>154</v>
      </c>
      <c r="BA354" s="515" t="s">
        <v>154</v>
      </c>
      <c r="BB354" s="513" t="s">
        <v>154</v>
      </c>
      <c r="BD354" s="512" t="s">
        <v>154</v>
      </c>
      <c r="BE354" s="504" t="s">
        <v>154</v>
      </c>
      <c r="BF354" s="57"/>
      <c r="BG354" s="513" t="s">
        <v>154</v>
      </c>
      <c r="BI354" s="514" t="s">
        <v>154</v>
      </c>
    </row>
    <row r="355" spans="1:61" ht="15.75" customHeight="1">
      <c r="A355" s="51" t="s">
        <v>769</v>
      </c>
      <c r="B355" s="521">
        <v>16</v>
      </c>
      <c r="C355" s="507" t="s">
        <v>186</v>
      </c>
      <c r="D355" s="522" t="s">
        <v>187</v>
      </c>
      <c r="E355" s="523">
        <v>80</v>
      </c>
      <c r="F355" s="523">
        <v>1.8999999999999773</v>
      </c>
      <c r="G355" s="523" t="s">
        <v>68</v>
      </c>
      <c r="H355" s="524">
        <v>80.031666666666666</v>
      </c>
      <c r="I355" s="523">
        <v>140</v>
      </c>
      <c r="J355" s="523">
        <v>8.2699999999999818</v>
      </c>
      <c r="K355" s="523" t="s">
        <v>69</v>
      </c>
      <c r="L355" s="524">
        <v>140.13783333333333</v>
      </c>
      <c r="M355" s="524">
        <v>-140.13783333333333</v>
      </c>
      <c r="N355" s="501">
        <v>361</v>
      </c>
      <c r="Q355" s="6" t="s">
        <v>275</v>
      </c>
      <c r="R355" s="6">
        <v>5</v>
      </c>
      <c r="S355" s="42">
        <v>404.06799999999998</v>
      </c>
      <c r="T355" s="571">
        <v>0.82340000000000002</v>
      </c>
      <c r="U355" s="571">
        <v>0.82240000000000002</v>
      </c>
      <c r="V355" s="571">
        <v>29.805883000000001</v>
      </c>
      <c r="W355" s="571">
        <v>29.806570999999998</v>
      </c>
      <c r="X355" s="571">
        <v>34.834038880676466</v>
      </c>
      <c r="Y355" s="571">
        <v>34.836047194950879</v>
      </c>
      <c r="Z355" s="571">
        <v>2.0411999999999999</v>
      </c>
      <c r="AA355" s="42">
        <v>6.6988663874770937</v>
      </c>
      <c r="AB355" s="42">
        <v>85.332003902285024</v>
      </c>
      <c r="AC355" s="42">
        <v>2.8914364599999999E-2</v>
      </c>
      <c r="AD355" s="6">
        <v>4.3900000000000002E-2</v>
      </c>
      <c r="AE355" s="42">
        <v>90.140600000000006</v>
      </c>
      <c r="AF355" s="6">
        <v>4.5453999999999999</v>
      </c>
      <c r="AG355" s="42">
        <v>2.5834999999999999</v>
      </c>
      <c r="AH355" s="6">
        <v>0.17549999999999999</v>
      </c>
      <c r="AI355" s="42">
        <v>6.3701999999999995E-2</v>
      </c>
      <c r="AJ355" s="42">
        <v>98.7</v>
      </c>
      <c r="AK355" s="42">
        <v>69.86</v>
      </c>
      <c r="AL355" s="53">
        <v>34.832500000000003</v>
      </c>
      <c r="AM355" s="504" t="s">
        <v>154</v>
      </c>
      <c r="AN355" s="505"/>
      <c r="AP355" s="510" t="s">
        <v>154</v>
      </c>
      <c r="AQ355" s="504" t="s">
        <v>154</v>
      </c>
      <c r="AS355" s="512" t="s">
        <v>154</v>
      </c>
      <c r="AT355" s="502" t="s">
        <v>154</v>
      </c>
      <c r="AU355" s="512" t="s">
        <v>154</v>
      </c>
      <c r="AV355" s="502" t="s">
        <v>154</v>
      </c>
      <c r="AW355" s="574" t="s">
        <v>154</v>
      </c>
      <c r="AX355" s="502" t="s">
        <v>154</v>
      </c>
      <c r="AY355" s="511"/>
      <c r="AZ355" s="513" t="s">
        <v>154</v>
      </c>
      <c r="BA355" s="515" t="s">
        <v>154</v>
      </c>
      <c r="BB355" s="513" t="s">
        <v>154</v>
      </c>
      <c r="BD355" s="512" t="s">
        <v>154</v>
      </c>
      <c r="BE355" s="504" t="s">
        <v>154</v>
      </c>
      <c r="BF355" s="57"/>
      <c r="BG355" s="513" t="s">
        <v>154</v>
      </c>
      <c r="BI355" s="514" t="s">
        <v>154</v>
      </c>
    </row>
    <row r="356" spans="1:61" ht="15.75" customHeight="1">
      <c r="A356" s="51" t="s">
        <v>769</v>
      </c>
      <c r="B356" s="521">
        <v>16</v>
      </c>
      <c r="C356" s="507" t="s">
        <v>186</v>
      </c>
      <c r="D356" s="522" t="s">
        <v>187</v>
      </c>
      <c r="E356" s="523">
        <v>80</v>
      </c>
      <c r="F356" s="523">
        <v>1.8999999999999773</v>
      </c>
      <c r="G356" s="523" t="s">
        <v>68</v>
      </c>
      <c r="H356" s="524">
        <v>80.031666666666666</v>
      </c>
      <c r="I356" s="523">
        <v>140</v>
      </c>
      <c r="J356" s="523">
        <v>8.2699999999999818</v>
      </c>
      <c r="K356" s="523" t="s">
        <v>69</v>
      </c>
      <c r="L356" s="524">
        <v>140.13783333333333</v>
      </c>
      <c r="M356" s="524">
        <v>-140.13783333333333</v>
      </c>
      <c r="N356" s="501">
        <v>362</v>
      </c>
      <c r="Q356" s="6" t="s">
        <v>275</v>
      </c>
      <c r="R356" s="6">
        <v>6</v>
      </c>
      <c r="S356" s="42">
        <v>404.06299999999999</v>
      </c>
      <c r="T356" s="571">
        <v>0.82350000000000001</v>
      </c>
      <c r="U356" s="571">
        <v>0.82240000000000002</v>
      </c>
      <c r="V356" s="571">
        <v>29.805942000000002</v>
      </c>
      <c r="W356" s="571">
        <v>29.806501999999998</v>
      </c>
      <c r="X356" s="571">
        <v>34.834006279739505</v>
      </c>
      <c r="Y356" s="571">
        <v>34.835960873239635</v>
      </c>
      <c r="Z356" s="571">
        <v>2.0411999999999999</v>
      </c>
      <c r="AA356" s="42">
        <v>6.6988663874770937</v>
      </c>
      <c r="AB356" s="42">
        <v>85.332203680983383</v>
      </c>
      <c r="AC356" s="42">
        <v>2.8914364599999999E-2</v>
      </c>
      <c r="AD356" s="6">
        <v>4.3900000000000002E-2</v>
      </c>
      <c r="AE356" s="42">
        <v>90.148100000000014</v>
      </c>
      <c r="AF356" s="6">
        <v>4.5457999999999998</v>
      </c>
      <c r="AG356" s="42">
        <v>2.5097999999999998</v>
      </c>
      <c r="AH356" s="6">
        <v>0.17249999999999999</v>
      </c>
      <c r="AI356" s="42">
        <v>6.3701999999999995E-2</v>
      </c>
      <c r="AJ356" s="42">
        <v>80.81</v>
      </c>
      <c r="AK356" s="42">
        <v>69.402000000000001</v>
      </c>
      <c r="AL356" s="53">
        <v>34.834400000000002</v>
      </c>
      <c r="AM356" s="504" t="s">
        <v>154</v>
      </c>
      <c r="AN356" s="505"/>
      <c r="AP356" s="510" t="s">
        <v>154</v>
      </c>
      <c r="AQ356" s="504" t="s">
        <v>154</v>
      </c>
      <c r="AS356" s="512" t="s">
        <v>154</v>
      </c>
      <c r="AT356" s="502" t="s">
        <v>154</v>
      </c>
      <c r="AU356" s="512" t="s">
        <v>154</v>
      </c>
      <c r="AV356" s="502" t="s">
        <v>154</v>
      </c>
      <c r="AW356" s="574" t="s">
        <v>154</v>
      </c>
      <c r="AX356" s="502" t="s">
        <v>154</v>
      </c>
      <c r="AY356" s="511"/>
      <c r="AZ356" s="513" t="s">
        <v>154</v>
      </c>
      <c r="BA356" s="515" t="s">
        <v>154</v>
      </c>
      <c r="BB356" s="513" t="s">
        <v>154</v>
      </c>
      <c r="BD356" s="512" t="s">
        <v>154</v>
      </c>
      <c r="BE356" s="504" t="s">
        <v>154</v>
      </c>
      <c r="BF356" s="57"/>
      <c r="BG356" s="513" t="s">
        <v>154</v>
      </c>
      <c r="BI356" s="514" t="s">
        <v>154</v>
      </c>
    </row>
    <row r="357" spans="1:61" ht="15.75" customHeight="1">
      <c r="A357" s="51" t="s">
        <v>769</v>
      </c>
      <c r="B357" s="521">
        <v>16</v>
      </c>
      <c r="C357" s="507" t="s">
        <v>186</v>
      </c>
      <c r="D357" s="522" t="s">
        <v>187</v>
      </c>
      <c r="E357" s="523">
        <v>80</v>
      </c>
      <c r="F357" s="523">
        <v>1.8999999999999773</v>
      </c>
      <c r="G357" s="523" t="s">
        <v>68</v>
      </c>
      <c r="H357" s="524">
        <v>80.031666666666666</v>
      </c>
      <c r="I357" s="523">
        <v>140</v>
      </c>
      <c r="J357" s="523">
        <v>8.2699999999999818</v>
      </c>
      <c r="K357" s="523" t="s">
        <v>69</v>
      </c>
      <c r="L357" s="524">
        <v>140.13783333333333</v>
      </c>
      <c r="M357" s="524">
        <v>-140.13783333333333</v>
      </c>
      <c r="N357" s="501">
        <v>363</v>
      </c>
      <c r="Q357" s="6" t="s">
        <v>275</v>
      </c>
      <c r="R357" s="6">
        <v>7</v>
      </c>
      <c r="S357" s="42">
        <v>167.232</v>
      </c>
      <c r="T357" s="571">
        <v>-1.3812</v>
      </c>
      <c r="U357" s="571">
        <v>-1.3786</v>
      </c>
      <c r="V357" s="571">
        <v>26.553832</v>
      </c>
      <c r="W357" s="571">
        <v>26.559403</v>
      </c>
      <c r="X357" s="571">
        <v>33.099104836582462</v>
      </c>
      <c r="Y357" s="571">
        <v>33.103869050115676</v>
      </c>
      <c r="Z357" s="571">
        <v>1.8849</v>
      </c>
      <c r="AA357" s="42">
        <v>6.2466442298134943</v>
      </c>
      <c r="AB357" s="42">
        <v>74.182289719610509</v>
      </c>
      <c r="AC357" s="42">
        <v>3.7110225699999999E-2</v>
      </c>
      <c r="AD357" s="6">
        <v>5.9799999999999999E-2</v>
      </c>
      <c r="AE357" s="42">
        <v>89.906100000000009</v>
      </c>
      <c r="AF357" s="6">
        <v>4.5336999999999996</v>
      </c>
      <c r="AG357" s="42">
        <v>3.5453999999999999</v>
      </c>
      <c r="AH357" s="6">
        <v>0.2147</v>
      </c>
      <c r="AI357" s="42">
        <v>6.3701999999999995E-2</v>
      </c>
      <c r="AJ357" s="42">
        <v>98.7</v>
      </c>
      <c r="AK357" s="42">
        <v>57.503999999999998</v>
      </c>
      <c r="AL357" s="53">
        <v>33.127099999999999</v>
      </c>
      <c r="AM357" s="504" t="s">
        <v>154</v>
      </c>
      <c r="AN357" s="505"/>
      <c r="AP357" s="510" t="s">
        <v>154</v>
      </c>
      <c r="AQ357" s="504" t="s">
        <v>154</v>
      </c>
      <c r="AS357" s="512" t="s">
        <v>154</v>
      </c>
      <c r="AT357" s="502" t="s">
        <v>154</v>
      </c>
      <c r="AU357" s="512" t="s">
        <v>154</v>
      </c>
      <c r="AV357" s="502" t="s">
        <v>154</v>
      </c>
      <c r="AW357" s="574" t="s">
        <v>154</v>
      </c>
      <c r="AX357" s="502" t="s">
        <v>154</v>
      </c>
      <c r="AY357" s="511"/>
      <c r="AZ357" s="513" t="s">
        <v>154</v>
      </c>
      <c r="BA357" s="515" t="s">
        <v>154</v>
      </c>
      <c r="BB357" s="513" t="s">
        <v>154</v>
      </c>
      <c r="BD357" s="512" t="s">
        <v>154</v>
      </c>
      <c r="BE357" s="504" t="s">
        <v>154</v>
      </c>
      <c r="BF357" s="57"/>
      <c r="BG357" s="513" t="s">
        <v>154</v>
      </c>
      <c r="BI357" s="514" t="s">
        <v>154</v>
      </c>
    </row>
    <row r="358" spans="1:61" ht="15.75" customHeight="1">
      <c r="A358" s="51" t="s">
        <v>769</v>
      </c>
      <c r="B358" s="521">
        <v>16</v>
      </c>
      <c r="C358" s="507" t="s">
        <v>186</v>
      </c>
      <c r="D358" s="522" t="s">
        <v>187</v>
      </c>
      <c r="E358" s="523">
        <v>80</v>
      </c>
      <c r="F358" s="523">
        <v>1.8999999999999773</v>
      </c>
      <c r="G358" s="523" t="s">
        <v>68</v>
      </c>
      <c r="H358" s="524">
        <v>80.031666666666666</v>
      </c>
      <c r="I358" s="523">
        <v>140</v>
      </c>
      <c r="J358" s="523">
        <v>8.2699999999999818</v>
      </c>
      <c r="K358" s="523" t="s">
        <v>69</v>
      </c>
      <c r="L358" s="524">
        <v>140.13783333333333</v>
      </c>
      <c r="M358" s="524">
        <v>-140.13783333333333</v>
      </c>
      <c r="N358" s="501">
        <v>364</v>
      </c>
      <c r="Q358" s="6" t="s">
        <v>275</v>
      </c>
      <c r="R358" s="6">
        <v>8</v>
      </c>
      <c r="S358" s="42">
        <v>167.233</v>
      </c>
      <c r="T358" s="571">
        <v>-1.3814</v>
      </c>
      <c r="U358" s="571">
        <v>-1.3806</v>
      </c>
      <c r="V358" s="571">
        <v>26.55152</v>
      </c>
      <c r="W358" s="571">
        <v>26.556728999999997</v>
      </c>
      <c r="X358" s="571">
        <v>33.096153215956505</v>
      </c>
      <c r="Y358" s="571">
        <v>33.102414860093553</v>
      </c>
      <c r="Z358" s="571">
        <v>1.8849</v>
      </c>
      <c r="AA358" s="42">
        <v>6.2466442298134943</v>
      </c>
      <c r="AB358" s="42">
        <v>74.180336077392013</v>
      </c>
      <c r="AC358" s="42">
        <v>3.7543964200000002E-2</v>
      </c>
      <c r="AD358" s="6">
        <v>6.0699999999999997E-2</v>
      </c>
      <c r="AE358" s="42">
        <v>89.926700000000011</v>
      </c>
      <c r="AF358" s="6">
        <v>4.5347</v>
      </c>
      <c r="AG358" s="42">
        <v>3.5038999999999998</v>
      </c>
      <c r="AH358" s="6">
        <v>0.21310000000000001</v>
      </c>
      <c r="AI358" s="42">
        <v>6.3701999999999995E-2</v>
      </c>
      <c r="AJ358" s="42">
        <v>87.65</v>
      </c>
      <c r="AK358" s="42">
        <v>57.503999999999998</v>
      </c>
      <c r="AL358" s="53">
        <v>33.1203</v>
      </c>
      <c r="AM358" s="504" t="s">
        <v>154</v>
      </c>
      <c r="AN358" s="505"/>
      <c r="AP358" s="510" t="s">
        <v>154</v>
      </c>
      <c r="AQ358" s="504" t="s">
        <v>154</v>
      </c>
      <c r="AS358" s="512" t="s">
        <v>154</v>
      </c>
      <c r="AT358" s="502" t="s">
        <v>154</v>
      </c>
      <c r="AU358" s="512" t="s">
        <v>154</v>
      </c>
      <c r="AV358" s="502" t="s">
        <v>154</v>
      </c>
      <c r="AW358" s="574" t="s">
        <v>154</v>
      </c>
      <c r="AX358" s="502" t="s">
        <v>154</v>
      </c>
      <c r="AY358" s="511"/>
      <c r="AZ358" s="513" t="s">
        <v>154</v>
      </c>
      <c r="BA358" s="515" t="s">
        <v>154</v>
      </c>
      <c r="BB358" s="513" t="s">
        <v>154</v>
      </c>
      <c r="BD358" s="512" t="s">
        <v>154</v>
      </c>
      <c r="BE358" s="504" t="s">
        <v>154</v>
      </c>
      <c r="BF358" s="57"/>
      <c r="BG358" s="513" t="s">
        <v>154</v>
      </c>
      <c r="BI358" s="514" t="s">
        <v>154</v>
      </c>
    </row>
    <row r="359" spans="1:61" ht="15.75" customHeight="1">
      <c r="A359" s="51" t="s">
        <v>769</v>
      </c>
      <c r="B359" s="521">
        <v>16</v>
      </c>
      <c r="C359" s="507" t="s">
        <v>186</v>
      </c>
      <c r="D359" s="522" t="s">
        <v>187</v>
      </c>
      <c r="E359" s="523">
        <v>80</v>
      </c>
      <c r="F359" s="523">
        <v>1.8999999999999773</v>
      </c>
      <c r="G359" s="523" t="s">
        <v>68</v>
      </c>
      <c r="H359" s="524">
        <v>80.031666666666666</v>
      </c>
      <c r="I359" s="523">
        <v>140</v>
      </c>
      <c r="J359" s="523">
        <v>8.2699999999999818</v>
      </c>
      <c r="K359" s="523" t="s">
        <v>69</v>
      </c>
      <c r="L359" s="524">
        <v>140.13783333333333</v>
      </c>
      <c r="M359" s="524">
        <v>-140.13783333333333</v>
      </c>
      <c r="N359" s="501">
        <v>365</v>
      </c>
      <c r="P359" s="517"/>
      <c r="Q359" s="6" t="s">
        <v>275</v>
      </c>
      <c r="R359" s="6">
        <v>9</v>
      </c>
      <c r="S359" s="42">
        <v>167.24199999999999</v>
      </c>
      <c r="T359" s="571">
        <v>-1.3816999999999999</v>
      </c>
      <c r="U359" s="571">
        <v>-1.3812</v>
      </c>
      <c r="V359" s="571">
        <v>26.551722999999999</v>
      </c>
      <c r="W359" s="571">
        <v>26.554891999999999</v>
      </c>
      <c r="X359" s="571">
        <v>33.096758556386696</v>
      </c>
      <c r="Y359" s="571">
        <v>33.100553269183777</v>
      </c>
      <c r="Z359" s="571">
        <v>1.8849</v>
      </c>
      <c r="AA359" s="42">
        <v>6.2466442298134943</v>
      </c>
      <c r="AB359" s="42">
        <v>74.180056466301423</v>
      </c>
      <c r="AC359" s="42">
        <v>3.5711996500000003E-2</v>
      </c>
      <c r="AD359" s="6">
        <v>5.7099999999999998E-2</v>
      </c>
      <c r="AE359" s="42">
        <v>89.928600000000003</v>
      </c>
      <c r="AF359" s="6">
        <v>4.5347999999999997</v>
      </c>
      <c r="AG359" s="42">
        <v>3.6764999999999999</v>
      </c>
      <c r="AH359" s="6">
        <v>0.22009999999999999</v>
      </c>
      <c r="AI359" s="42">
        <v>6.3701999999999995E-2</v>
      </c>
      <c r="AJ359" s="42">
        <v>98.7</v>
      </c>
      <c r="AK359" s="42">
        <v>57.503999999999998</v>
      </c>
      <c r="AL359" s="53">
        <v>33.120699999999999</v>
      </c>
      <c r="AM359" s="504" t="s">
        <v>154</v>
      </c>
      <c r="AN359" s="505"/>
      <c r="AP359" s="510" t="s">
        <v>154</v>
      </c>
      <c r="AQ359" s="504" t="s">
        <v>154</v>
      </c>
      <c r="AS359" s="512" t="s">
        <v>154</v>
      </c>
      <c r="AT359" s="502" t="s">
        <v>154</v>
      </c>
      <c r="AU359" s="512" t="s">
        <v>154</v>
      </c>
      <c r="AV359" s="502" t="s">
        <v>154</v>
      </c>
      <c r="AW359" s="574" t="s">
        <v>154</v>
      </c>
      <c r="AX359" s="502" t="s">
        <v>154</v>
      </c>
      <c r="AY359" s="511"/>
      <c r="AZ359" s="513" t="s">
        <v>154</v>
      </c>
      <c r="BA359" s="515" t="s">
        <v>154</v>
      </c>
      <c r="BB359" s="513" t="s">
        <v>154</v>
      </c>
      <c r="BD359" s="512" t="s">
        <v>154</v>
      </c>
      <c r="BE359" s="504" t="s">
        <v>154</v>
      </c>
      <c r="BF359" s="57"/>
      <c r="BG359" s="513" t="s">
        <v>154</v>
      </c>
      <c r="BI359" s="514" t="s">
        <v>154</v>
      </c>
    </row>
    <row r="360" spans="1:61" ht="15.75" customHeight="1">
      <c r="A360" s="51" t="s">
        <v>769</v>
      </c>
      <c r="B360" s="521">
        <v>16</v>
      </c>
      <c r="C360" s="507" t="s">
        <v>186</v>
      </c>
      <c r="D360" s="522" t="s">
        <v>187</v>
      </c>
      <c r="E360" s="523">
        <v>80</v>
      </c>
      <c r="F360" s="523">
        <v>1.8999999999999773</v>
      </c>
      <c r="G360" s="523" t="s">
        <v>68</v>
      </c>
      <c r="H360" s="524">
        <v>80.031666666666666</v>
      </c>
      <c r="I360" s="523">
        <v>140</v>
      </c>
      <c r="J360" s="523">
        <v>8.2699999999999818</v>
      </c>
      <c r="K360" s="523" t="s">
        <v>69</v>
      </c>
      <c r="L360" s="524">
        <v>140.13783333333333</v>
      </c>
      <c r="M360" s="524">
        <v>-140.13783333333333</v>
      </c>
      <c r="N360" s="501">
        <v>366</v>
      </c>
      <c r="P360" s="517"/>
      <c r="Q360" s="6" t="s">
        <v>275</v>
      </c>
      <c r="R360" s="6">
        <v>10</v>
      </c>
      <c r="S360" s="42">
        <v>167.24700000000001</v>
      </c>
      <c r="T360" s="571">
        <v>-1.3814</v>
      </c>
      <c r="U360" s="571">
        <v>-1.3826000000000001</v>
      </c>
      <c r="V360" s="571">
        <v>26.551126</v>
      </c>
      <c r="W360" s="571">
        <v>26.552791999999997</v>
      </c>
      <c r="X360" s="571">
        <v>33.095604011733634</v>
      </c>
      <c r="Y360" s="571">
        <v>33.09921933257408</v>
      </c>
      <c r="Z360" s="571">
        <v>1.8849</v>
      </c>
      <c r="AA360" s="42">
        <v>6.2466442298134943</v>
      </c>
      <c r="AB360" s="42">
        <v>74.180046805738158</v>
      </c>
      <c r="AC360" s="42">
        <v>3.6146248300000003E-2</v>
      </c>
      <c r="AD360" s="6">
        <v>5.8000000000000003E-2</v>
      </c>
      <c r="AE360" s="42">
        <v>89.928600000000003</v>
      </c>
      <c r="AF360" s="6">
        <v>4.5347999999999997</v>
      </c>
      <c r="AG360" s="42">
        <v>3.4763000000000002</v>
      </c>
      <c r="AH360" s="6">
        <v>0.21190000000000001</v>
      </c>
      <c r="AI360" s="42">
        <v>6.3701999999999995E-2</v>
      </c>
      <c r="AJ360" s="42">
        <v>98.7</v>
      </c>
      <c r="AK360" s="42">
        <v>57.503999999999998</v>
      </c>
      <c r="AL360" s="53">
        <v>33.122399999999999</v>
      </c>
      <c r="AM360" s="504" t="s">
        <v>154</v>
      </c>
      <c r="AN360" s="505"/>
      <c r="AP360" s="510" t="s">
        <v>154</v>
      </c>
      <c r="AQ360" s="504" t="s">
        <v>154</v>
      </c>
      <c r="AS360" s="512" t="s">
        <v>154</v>
      </c>
      <c r="AT360" s="502" t="s">
        <v>154</v>
      </c>
      <c r="AU360" s="512" t="s">
        <v>154</v>
      </c>
      <c r="AV360" s="502" t="s">
        <v>154</v>
      </c>
      <c r="AW360" s="574" t="s">
        <v>154</v>
      </c>
      <c r="AX360" s="502" t="s">
        <v>154</v>
      </c>
      <c r="AY360" s="511"/>
      <c r="AZ360" s="513" t="s">
        <v>154</v>
      </c>
      <c r="BA360" s="515" t="s">
        <v>154</v>
      </c>
      <c r="BB360" s="513" t="s">
        <v>154</v>
      </c>
      <c r="BD360" s="512" t="s">
        <v>154</v>
      </c>
      <c r="BE360" s="504" t="s">
        <v>154</v>
      </c>
      <c r="BF360" s="57"/>
      <c r="BG360" s="513" t="s">
        <v>154</v>
      </c>
      <c r="BI360" s="514" t="s">
        <v>154</v>
      </c>
    </row>
    <row r="361" spans="1:61" ht="15.75" customHeight="1">
      <c r="A361" s="51" t="s">
        <v>769</v>
      </c>
      <c r="B361" s="521">
        <v>16</v>
      </c>
      <c r="C361" s="507" t="s">
        <v>186</v>
      </c>
      <c r="D361" s="522" t="s">
        <v>187</v>
      </c>
      <c r="E361" s="523">
        <v>80</v>
      </c>
      <c r="F361" s="523">
        <v>1.8999999999999773</v>
      </c>
      <c r="G361" s="523" t="s">
        <v>68</v>
      </c>
      <c r="H361" s="524">
        <v>80.031666666666666</v>
      </c>
      <c r="I361" s="523">
        <v>140</v>
      </c>
      <c r="J361" s="523">
        <v>8.2699999999999818</v>
      </c>
      <c r="K361" s="523" t="s">
        <v>69</v>
      </c>
      <c r="L361" s="524">
        <v>140.13783333333333</v>
      </c>
      <c r="M361" s="524">
        <v>-140.13783333333333</v>
      </c>
      <c r="N361" s="501">
        <v>367</v>
      </c>
      <c r="Q361" s="6" t="s">
        <v>275</v>
      </c>
      <c r="R361" s="6">
        <v>11</v>
      </c>
      <c r="S361" s="42">
        <v>106.63500000000001</v>
      </c>
      <c r="T361" s="571">
        <v>-1.2309000000000001</v>
      </c>
      <c r="U361" s="571">
        <v>-1.2327999999999999</v>
      </c>
      <c r="V361" s="571">
        <v>26.056243000000002</v>
      </c>
      <c r="W361" s="571">
        <v>26.056162999999998</v>
      </c>
      <c r="X361" s="571">
        <v>32.290980123657981</v>
      </c>
      <c r="Y361" s="571">
        <v>32.292920587684442</v>
      </c>
      <c r="Z361" s="571">
        <v>2.0415999999999999</v>
      </c>
      <c r="AA361" s="42">
        <v>6.8418134154759214</v>
      </c>
      <c r="AB361" s="42">
        <v>81.112766203393647</v>
      </c>
      <c r="AC361" s="42">
        <v>3.9038693800000003E-2</v>
      </c>
      <c r="AD361" s="6">
        <v>6.3600000000000004E-2</v>
      </c>
      <c r="AE361" s="42">
        <v>89.928600000000003</v>
      </c>
      <c r="AF361" s="6">
        <v>4.5347999999999997</v>
      </c>
      <c r="AG361" s="42">
        <v>3.6718999999999999</v>
      </c>
      <c r="AH361" s="6">
        <v>0.21990000000000001</v>
      </c>
      <c r="AI361" s="42">
        <v>6.3701999999999995E-2</v>
      </c>
      <c r="AJ361" s="42">
        <v>98.71</v>
      </c>
      <c r="AK361" s="42">
        <v>52.165999999999997</v>
      </c>
      <c r="AL361" s="53">
        <v>32.295499999999997</v>
      </c>
      <c r="AM361" s="504" t="s">
        <v>154</v>
      </c>
      <c r="AN361" s="505"/>
      <c r="AP361" s="510" t="s">
        <v>154</v>
      </c>
      <c r="AQ361" s="504" t="s">
        <v>154</v>
      </c>
      <c r="AS361" s="512" t="s">
        <v>154</v>
      </c>
      <c r="AT361" s="502" t="s">
        <v>154</v>
      </c>
      <c r="AU361" s="512" t="s">
        <v>154</v>
      </c>
      <c r="AV361" s="502" t="s">
        <v>154</v>
      </c>
      <c r="AW361" s="574" t="s">
        <v>154</v>
      </c>
      <c r="AX361" s="502" t="s">
        <v>154</v>
      </c>
      <c r="AY361" s="511"/>
      <c r="AZ361" s="513" t="s">
        <v>154</v>
      </c>
      <c r="BA361" s="515" t="s">
        <v>154</v>
      </c>
      <c r="BB361" s="513" t="s">
        <v>154</v>
      </c>
      <c r="BD361" s="512" t="s">
        <v>154</v>
      </c>
      <c r="BE361" s="504" t="s">
        <v>154</v>
      </c>
      <c r="BF361" s="57"/>
      <c r="BG361" s="513" t="s">
        <v>154</v>
      </c>
      <c r="BI361" s="514" t="s">
        <v>154</v>
      </c>
    </row>
    <row r="362" spans="1:61" ht="15.75" customHeight="1">
      <c r="A362" s="51" t="s">
        <v>769</v>
      </c>
      <c r="B362" s="521">
        <v>16</v>
      </c>
      <c r="C362" s="507" t="s">
        <v>186</v>
      </c>
      <c r="D362" s="522" t="s">
        <v>187</v>
      </c>
      <c r="E362" s="523">
        <v>80</v>
      </c>
      <c r="F362" s="523">
        <v>1.8999999999999773</v>
      </c>
      <c r="G362" s="523" t="s">
        <v>68</v>
      </c>
      <c r="H362" s="524">
        <v>80.031666666666666</v>
      </c>
      <c r="I362" s="523">
        <v>140</v>
      </c>
      <c r="J362" s="523">
        <v>8.2699999999999818</v>
      </c>
      <c r="K362" s="523" t="s">
        <v>69</v>
      </c>
      <c r="L362" s="524">
        <v>140.13783333333333</v>
      </c>
      <c r="M362" s="524">
        <v>-140.13783333333333</v>
      </c>
      <c r="N362" s="501">
        <v>368</v>
      </c>
      <c r="Q362" s="6" t="s">
        <v>275</v>
      </c>
      <c r="R362" s="6">
        <v>12</v>
      </c>
      <c r="S362" s="42">
        <v>106.61499999999999</v>
      </c>
      <c r="T362" s="571">
        <v>-1.2277</v>
      </c>
      <c r="U362" s="571">
        <v>-1.2332000000000001</v>
      </c>
      <c r="V362" s="571">
        <v>26.058449</v>
      </c>
      <c r="W362" s="571">
        <v>26.055339999999998</v>
      </c>
      <c r="X362" s="571">
        <v>32.290547162978278</v>
      </c>
      <c r="Y362" s="571">
        <v>32.292242256062359</v>
      </c>
      <c r="Z362" s="571">
        <v>2.0415999999999999</v>
      </c>
      <c r="AA362" s="42">
        <v>6.8418134154759214</v>
      </c>
      <c r="AB362" s="42">
        <v>81.119491478001819</v>
      </c>
      <c r="AC362" s="42">
        <v>3.8363704300000002E-2</v>
      </c>
      <c r="AD362" s="6">
        <v>6.2300000000000001E-2</v>
      </c>
      <c r="AE362" s="42">
        <v>89.939900000000009</v>
      </c>
      <c r="AF362" s="6">
        <v>4.5354000000000001</v>
      </c>
      <c r="AG362" s="42">
        <v>3.5131000000000001</v>
      </c>
      <c r="AH362" s="6">
        <v>0.21340000000000001</v>
      </c>
      <c r="AI362" s="42">
        <v>6.3701999999999995E-2</v>
      </c>
      <c r="AJ362" s="42">
        <v>66.13</v>
      </c>
      <c r="AK362" s="42">
        <v>53.537999999999997</v>
      </c>
      <c r="AL362" s="53">
        <v>32.2943</v>
      </c>
      <c r="AM362" s="504" t="s">
        <v>154</v>
      </c>
      <c r="AN362" s="505"/>
      <c r="AP362" s="510" t="s">
        <v>154</v>
      </c>
      <c r="AQ362" s="504" t="s">
        <v>154</v>
      </c>
      <c r="AS362" s="512" t="s">
        <v>154</v>
      </c>
      <c r="AT362" s="502" t="s">
        <v>154</v>
      </c>
      <c r="AU362" s="512" t="s">
        <v>154</v>
      </c>
      <c r="AV362" s="502" t="s">
        <v>154</v>
      </c>
      <c r="AW362" s="574" t="s">
        <v>154</v>
      </c>
      <c r="AX362" s="502" t="s">
        <v>154</v>
      </c>
      <c r="AY362" s="511"/>
      <c r="AZ362" s="513" t="s">
        <v>154</v>
      </c>
      <c r="BA362" s="515" t="s">
        <v>154</v>
      </c>
      <c r="BB362" s="513" t="s">
        <v>154</v>
      </c>
      <c r="BD362" s="512" t="s">
        <v>154</v>
      </c>
      <c r="BE362" s="504" t="s">
        <v>154</v>
      </c>
      <c r="BF362" s="57"/>
      <c r="BG362" s="513" t="s">
        <v>154</v>
      </c>
      <c r="BI362" s="514" t="s">
        <v>154</v>
      </c>
    </row>
    <row r="363" spans="1:61" ht="15.75" customHeight="1">
      <c r="A363" s="51" t="s">
        <v>769</v>
      </c>
      <c r="B363" s="521">
        <v>16</v>
      </c>
      <c r="C363" s="507" t="s">
        <v>186</v>
      </c>
      <c r="D363" s="522" t="s">
        <v>187</v>
      </c>
      <c r="E363" s="523">
        <v>80</v>
      </c>
      <c r="F363" s="523">
        <v>1.8999999999999773</v>
      </c>
      <c r="G363" s="523" t="s">
        <v>68</v>
      </c>
      <c r="H363" s="524">
        <v>80.031666666666666</v>
      </c>
      <c r="I363" s="523">
        <v>140</v>
      </c>
      <c r="J363" s="523">
        <v>8.2699999999999818</v>
      </c>
      <c r="K363" s="523" t="s">
        <v>69</v>
      </c>
      <c r="L363" s="524">
        <v>140.13783333333333</v>
      </c>
      <c r="M363" s="524">
        <v>-140.13783333333333</v>
      </c>
      <c r="N363" s="501">
        <v>369</v>
      </c>
      <c r="Q363" s="6" t="s">
        <v>275</v>
      </c>
      <c r="R363" s="6">
        <v>13</v>
      </c>
      <c r="S363" s="42">
        <v>106.595</v>
      </c>
      <c r="T363" s="571">
        <v>-1.2298</v>
      </c>
      <c r="U363" s="571">
        <v>-1.2314000000000001</v>
      </c>
      <c r="V363" s="571">
        <v>26.055813000000001</v>
      </c>
      <c r="W363" s="571">
        <v>26.056579999999997</v>
      </c>
      <c r="X363" s="571">
        <v>32.289231555332762</v>
      </c>
      <c r="Y363" s="571">
        <v>32.292002736479546</v>
      </c>
      <c r="Z363" s="571">
        <v>2.0415999999999999</v>
      </c>
      <c r="AA363" s="42">
        <v>6.8418134154759214</v>
      </c>
      <c r="AB363" s="42">
        <v>81.114158062722979</v>
      </c>
      <c r="AC363" s="42">
        <v>3.9520682500000001E-2</v>
      </c>
      <c r="AD363" s="6">
        <v>6.4500000000000002E-2</v>
      </c>
      <c r="AE363" s="42">
        <v>89.949200000000005</v>
      </c>
      <c r="AF363" s="6">
        <v>4.5358000000000001</v>
      </c>
      <c r="AG363" s="42">
        <v>3.5891000000000002</v>
      </c>
      <c r="AH363" s="6">
        <v>0.2165</v>
      </c>
      <c r="AI363" s="42">
        <v>6.3701999999999995E-2</v>
      </c>
      <c r="AJ363" s="42">
        <v>98.71</v>
      </c>
      <c r="AK363" s="42">
        <v>53.537999999999997</v>
      </c>
      <c r="AL363" s="53">
        <v>32.302999999999997</v>
      </c>
      <c r="AM363" s="504" t="s">
        <v>154</v>
      </c>
      <c r="AN363" s="505"/>
      <c r="AP363" s="510" t="s">
        <v>154</v>
      </c>
      <c r="AQ363" s="504" t="s">
        <v>154</v>
      </c>
      <c r="AS363" s="512" t="s">
        <v>154</v>
      </c>
      <c r="AT363" s="502" t="s">
        <v>154</v>
      </c>
      <c r="AU363" s="512" t="s">
        <v>154</v>
      </c>
      <c r="AV363" s="502" t="s">
        <v>154</v>
      </c>
      <c r="AW363" s="574" t="s">
        <v>154</v>
      </c>
      <c r="AX363" s="502" t="s">
        <v>154</v>
      </c>
      <c r="AY363" s="511"/>
      <c r="AZ363" s="513" t="s">
        <v>154</v>
      </c>
      <c r="BA363" s="515" t="s">
        <v>154</v>
      </c>
      <c r="BB363" s="513" t="s">
        <v>154</v>
      </c>
      <c r="BD363" s="512" t="s">
        <v>154</v>
      </c>
      <c r="BE363" s="504" t="s">
        <v>154</v>
      </c>
      <c r="BF363" s="57"/>
      <c r="BG363" s="513" t="s">
        <v>154</v>
      </c>
      <c r="BI363" s="514" t="s">
        <v>154</v>
      </c>
    </row>
    <row r="364" spans="1:61" ht="15.75" customHeight="1">
      <c r="A364" s="51" t="s">
        <v>769</v>
      </c>
      <c r="B364" s="521">
        <v>16</v>
      </c>
      <c r="C364" s="507" t="s">
        <v>186</v>
      </c>
      <c r="D364" s="522" t="s">
        <v>187</v>
      </c>
      <c r="E364" s="523">
        <v>80</v>
      </c>
      <c r="F364" s="523">
        <v>1.8999999999999773</v>
      </c>
      <c r="G364" s="523" t="s">
        <v>68</v>
      </c>
      <c r="H364" s="524">
        <v>80.031666666666666</v>
      </c>
      <c r="I364" s="523">
        <v>140</v>
      </c>
      <c r="J364" s="523">
        <v>8.2699999999999818</v>
      </c>
      <c r="K364" s="523" t="s">
        <v>69</v>
      </c>
      <c r="L364" s="524">
        <v>140.13783333333333</v>
      </c>
      <c r="M364" s="524">
        <v>-140.13783333333333</v>
      </c>
      <c r="N364" s="501">
        <v>370</v>
      </c>
      <c r="Q364" s="6" t="s">
        <v>275</v>
      </c>
      <c r="R364" s="6">
        <v>14</v>
      </c>
      <c r="S364" s="42">
        <v>106.59399999999999</v>
      </c>
      <c r="T364" s="571">
        <v>-1.2325999999999999</v>
      </c>
      <c r="U364" s="571">
        <v>-1.2307999999999999</v>
      </c>
      <c r="V364" s="571">
        <v>26.054276000000002</v>
      </c>
      <c r="W364" s="571">
        <v>26.057293999999999</v>
      </c>
      <c r="X364" s="571">
        <v>32.290157334080021</v>
      </c>
      <c r="Y364" s="571">
        <v>32.292329301029405</v>
      </c>
      <c r="Z364" s="571">
        <v>2.0415999999999999</v>
      </c>
      <c r="AA364" s="42">
        <v>6.8418134154759214</v>
      </c>
      <c r="AB364" s="42">
        <v>81.108588070728786</v>
      </c>
      <c r="AC364" s="42">
        <v>3.6386986000000003E-2</v>
      </c>
      <c r="AD364" s="6">
        <v>5.8400000000000001E-2</v>
      </c>
      <c r="AE364" s="42">
        <v>89.932400000000015</v>
      </c>
      <c r="AF364" s="6">
        <v>4.5350000000000001</v>
      </c>
      <c r="AG364" s="42">
        <v>3.5522999999999998</v>
      </c>
      <c r="AH364" s="6">
        <v>0.215</v>
      </c>
      <c r="AI364" s="42">
        <v>6.3701999999999995E-2</v>
      </c>
      <c r="AJ364" s="42">
        <v>98.7</v>
      </c>
      <c r="AK364" s="42">
        <v>53.537999999999997</v>
      </c>
      <c r="AL364" s="53">
        <v>32.299300000000002</v>
      </c>
      <c r="AM364" s="504" t="s">
        <v>154</v>
      </c>
      <c r="AN364" s="505"/>
      <c r="AP364" s="510" t="s">
        <v>154</v>
      </c>
      <c r="AQ364" s="504" t="s">
        <v>154</v>
      </c>
      <c r="AS364" s="512" t="s">
        <v>154</v>
      </c>
      <c r="AT364" s="502" t="s">
        <v>154</v>
      </c>
      <c r="AU364" s="512" t="s">
        <v>154</v>
      </c>
      <c r="AV364" s="502" t="s">
        <v>154</v>
      </c>
      <c r="AW364" s="574" t="s">
        <v>154</v>
      </c>
      <c r="AX364" s="502" t="s">
        <v>154</v>
      </c>
      <c r="AY364" s="511"/>
      <c r="AZ364" s="513" t="s">
        <v>154</v>
      </c>
      <c r="BA364" s="515" t="s">
        <v>154</v>
      </c>
      <c r="BB364" s="513" t="s">
        <v>154</v>
      </c>
      <c r="BD364" s="512" t="s">
        <v>154</v>
      </c>
      <c r="BE364" s="504" t="s">
        <v>154</v>
      </c>
      <c r="BF364" s="57"/>
      <c r="BG364" s="513" t="s">
        <v>154</v>
      </c>
      <c r="BI364" s="514" t="s">
        <v>154</v>
      </c>
    </row>
    <row r="365" spans="1:61" ht="15.75" customHeight="1">
      <c r="A365" s="51" t="s">
        <v>769</v>
      </c>
      <c r="B365" s="521">
        <v>16</v>
      </c>
      <c r="C365" s="507" t="s">
        <v>186</v>
      </c>
      <c r="D365" s="522" t="s">
        <v>187</v>
      </c>
      <c r="E365" s="523">
        <v>80</v>
      </c>
      <c r="F365" s="523">
        <v>1.8999999999999773</v>
      </c>
      <c r="G365" s="523" t="s">
        <v>68</v>
      </c>
      <c r="H365" s="524">
        <v>80.031666666666666</v>
      </c>
      <c r="I365" s="523">
        <v>140</v>
      </c>
      <c r="J365" s="523">
        <v>8.2699999999999818</v>
      </c>
      <c r="K365" s="523" t="s">
        <v>69</v>
      </c>
      <c r="L365" s="524">
        <v>140.13783333333333</v>
      </c>
      <c r="M365" s="524">
        <v>-140.13783333333333</v>
      </c>
      <c r="N365" s="501">
        <v>371</v>
      </c>
      <c r="Q365" s="6" t="s">
        <v>275</v>
      </c>
      <c r="R365" s="6">
        <v>15</v>
      </c>
      <c r="S365" s="42">
        <v>53.427999999999997</v>
      </c>
      <c r="T365" s="571">
        <v>-0.30259999999999998</v>
      </c>
      <c r="U365" s="571">
        <v>-0.30690000000000001</v>
      </c>
      <c r="V365" s="571">
        <v>25.810863000000001</v>
      </c>
      <c r="W365" s="571">
        <v>25.808385999999999</v>
      </c>
      <c r="X365" s="571">
        <v>31.018919122905803</v>
      </c>
      <c r="Y365" s="571">
        <v>31.020032791067628</v>
      </c>
      <c r="Z365" s="571">
        <v>2.4401000000000002</v>
      </c>
      <c r="AA365" s="42">
        <v>8.4802035506048519</v>
      </c>
      <c r="AB365" s="42">
        <v>102.13623438152237</v>
      </c>
      <c r="AC365" s="42">
        <v>0.151853821</v>
      </c>
      <c r="AD365" s="6">
        <v>0.28339999999999999</v>
      </c>
      <c r="AE365" s="42">
        <v>89.705200000000005</v>
      </c>
      <c r="AF365" s="6">
        <v>4.5236000000000001</v>
      </c>
      <c r="AG365" s="42">
        <v>2.9655</v>
      </c>
      <c r="AH365" s="6">
        <v>0.19109999999999999</v>
      </c>
      <c r="AI365" s="42">
        <v>0.14491000000000001</v>
      </c>
      <c r="AJ365" s="42">
        <v>98.71</v>
      </c>
      <c r="AK365" s="42">
        <v>45.606999999999999</v>
      </c>
      <c r="AL365" s="53">
        <v>31.0913</v>
      </c>
      <c r="AM365" s="504" t="s">
        <v>154</v>
      </c>
      <c r="AN365" s="505"/>
      <c r="AP365" s="510" t="s">
        <v>154</v>
      </c>
      <c r="AQ365" s="504" t="s">
        <v>154</v>
      </c>
      <c r="AS365" s="512" t="s">
        <v>154</v>
      </c>
      <c r="AT365" s="502" t="s">
        <v>154</v>
      </c>
      <c r="AU365" s="512" t="s">
        <v>154</v>
      </c>
      <c r="AV365" s="502" t="s">
        <v>154</v>
      </c>
      <c r="AW365" s="574" t="s">
        <v>154</v>
      </c>
      <c r="AX365" s="502" t="s">
        <v>154</v>
      </c>
      <c r="AY365" s="511"/>
      <c r="AZ365" s="513" t="s">
        <v>154</v>
      </c>
      <c r="BA365" s="515" t="s">
        <v>154</v>
      </c>
      <c r="BB365" s="513" t="s">
        <v>154</v>
      </c>
      <c r="BD365" s="512" t="s">
        <v>154</v>
      </c>
      <c r="BE365" s="504" t="s">
        <v>154</v>
      </c>
      <c r="BF365" s="57"/>
      <c r="BG365" s="513" t="s">
        <v>154</v>
      </c>
      <c r="BI365" s="514" t="s">
        <v>154</v>
      </c>
    </row>
    <row r="366" spans="1:61" ht="15.75" customHeight="1">
      <c r="A366" s="51" t="s">
        <v>769</v>
      </c>
      <c r="B366" s="521">
        <v>16</v>
      </c>
      <c r="C366" s="507" t="s">
        <v>186</v>
      </c>
      <c r="D366" s="522" t="s">
        <v>187</v>
      </c>
      <c r="E366" s="523">
        <v>80</v>
      </c>
      <c r="F366" s="523">
        <v>1.8999999999999773</v>
      </c>
      <c r="G366" s="523" t="s">
        <v>68</v>
      </c>
      <c r="H366" s="524">
        <v>80.031666666666666</v>
      </c>
      <c r="I366" s="523">
        <v>140</v>
      </c>
      <c r="J366" s="523">
        <v>8.2699999999999818</v>
      </c>
      <c r="K366" s="523" t="s">
        <v>69</v>
      </c>
      <c r="L366" s="524">
        <v>140.13783333333333</v>
      </c>
      <c r="M366" s="524">
        <v>-140.13783333333333</v>
      </c>
      <c r="N366" s="501">
        <v>372</v>
      </c>
      <c r="Q366" s="6" t="s">
        <v>275</v>
      </c>
      <c r="R366" s="6">
        <v>16</v>
      </c>
      <c r="S366" s="42">
        <v>53.429000000000002</v>
      </c>
      <c r="T366" s="571">
        <v>-0.28289999999999998</v>
      </c>
      <c r="U366" s="571">
        <v>-0.29770000000000002</v>
      </c>
      <c r="V366" s="571">
        <v>25.817322000000001</v>
      </c>
      <c r="W366" s="571">
        <v>25.810132999999997</v>
      </c>
      <c r="X366" s="571">
        <v>31.007362702683718</v>
      </c>
      <c r="Y366" s="571">
        <v>31.012957311503985</v>
      </c>
      <c r="Z366" s="571">
        <v>2.4401000000000002</v>
      </c>
      <c r="AA366" s="42">
        <v>8.4802035506048519</v>
      </c>
      <c r="AB366" s="42">
        <v>102.18123133074231</v>
      </c>
      <c r="AC366" s="42">
        <v>0.14688507699999998</v>
      </c>
      <c r="AD366" s="6">
        <v>0.2737</v>
      </c>
      <c r="AE366" s="42">
        <v>89.705200000000005</v>
      </c>
      <c r="AF366" s="6">
        <v>4.5236000000000001</v>
      </c>
      <c r="AG366" s="42">
        <v>3.0735999999999999</v>
      </c>
      <c r="AH366" s="6">
        <v>0.19550000000000001</v>
      </c>
      <c r="AI366" s="42">
        <v>0.14413000000000001</v>
      </c>
      <c r="AJ366" s="42">
        <v>98.7</v>
      </c>
      <c r="AK366" s="42">
        <v>45.606999999999999</v>
      </c>
      <c r="AL366" s="53">
        <v>31.087299999999999</v>
      </c>
      <c r="AM366" s="504" t="s">
        <v>154</v>
      </c>
      <c r="AN366" s="505"/>
      <c r="AP366" s="510" t="s">
        <v>154</v>
      </c>
      <c r="AQ366" s="504" t="s">
        <v>154</v>
      </c>
      <c r="AS366" s="512" t="s">
        <v>154</v>
      </c>
      <c r="AT366" s="502" t="s">
        <v>154</v>
      </c>
      <c r="AU366" s="512" t="s">
        <v>154</v>
      </c>
      <c r="AV366" s="502" t="s">
        <v>154</v>
      </c>
      <c r="AW366" s="574" t="s">
        <v>154</v>
      </c>
      <c r="AX366" s="502" t="s">
        <v>154</v>
      </c>
      <c r="AY366" s="511"/>
      <c r="AZ366" s="513" t="s">
        <v>154</v>
      </c>
      <c r="BA366" s="515" t="s">
        <v>154</v>
      </c>
      <c r="BB366" s="513" t="s">
        <v>154</v>
      </c>
      <c r="BD366" s="512" t="s">
        <v>154</v>
      </c>
      <c r="BE366" s="504" t="s">
        <v>154</v>
      </c>
      <c r="BF366" s="57"/>
      <c r="BG366" s="513" t="s">
        <v>154</v>
      </c>
      <c r="BI366" s="514" t="s">
        <v>154</v>
      </c>
    </row>
    <row r="367" spans="1:61" ht="15.75" customHeight="1">
      <c r="A367" s="51" t="s">
        <v>769</v>
      </c>
      <c r="B367" s="521">
        <v>16</v>
      </c>
      <c r="C367" s="507" t="s">
        <v>186</v>
      </c>
      <c r="D367" s="522" t="s">
        <v>187</v>
      </c>
      <c r="E367" s="523">
        <v>80</v>
      </c>
      <c r="F367" s="523">
        <v>1.8999999999999773</v>
      </c>
      <c r="G367" s="523" t="s">
        <v>68</v>
      </c>
      <c r="H367" s="524">
        <v>80.031666666666666</v>
      </c>
      <c r="I367" s="523">
        <v>140</v>
      </c>
      <c r="J367" s="523">
        <v>8.2699999999999818</v>
      </c>
      <c r="K367" s="523" t="s">
        <v>69</v>
      </c>
      <c r="L367" s="524">
        <v>140.13783333333333</v>
      </c>
      <c r="M367" s="524">
        <v>-140.13783333333333</v>
      </c>
      <c r="N367" s="501">
        <v>373</v>
      </c>
      <c r="Q367" s="6" t="s">
        <v>275</v>
      </c>
      <c r="R367" s="6">
        <v>17</v>
      </c>
      <c r="S367" s="42">
        <v>53.438000000000002</v>
      </c>
      <c r="T367" s="571">
        <v>-0.2676</v>
      </c>
      <c r="U367" s="571">
        <v>-0.2989</v>
      </c>
      <c r="V367" s="571">
        <v>25.828313999999999</v>
      </c>
      <c r="W367" s="571">
        <v>25.808540999999998</v>
      </c>
      <c r="X367" s="571">
        <v>31.006274432395148</v>
      </c>
      <c r="Y367" s="571">
        <v>31.012073100181226</v>
      </c>
      <c r="Z367" s="571">
        <v>2.4401000000000002</v>
      </c>
      <c r="AA367" s="42">
        <v>8.4802035506048519</v>
      </c>
      <c r="AB367" s="42">
        <v>102.22184302023291</v>
      </c>
      <c r="AC367" s="42">
        <v>0.15079128999999997</v>
      </c>
      <c r="AD367" s="6">
        <v>0.28129999999999999</v>
      </c>
      <c r="AE367" s="42">
        <v>89.694000000000017</v>
      </c>
      <c r="AF367" s="6">
        <v>4.5231000000000003</v>
      </c>
      <c r="AG367" s="42">
        <v>3.0804999999999998</v>
      </c>
      <c r="AH367" s="6">
        <v>0.1958</v>
      </c>
      <c r="AI367" s="42">
        <v>0.14333000000000001</v>
      </c>
      <c r="AJ367" s="42">
        <v>98.71</v>
      </c>
      <c r="AK367" s="42">
        <v>45.606999999999999</v>
      </c>
      <c r="AL367" s="53">
        <v>31.073599999999999</v>
      </c>
      <c r="AM367" s="504" t="s">
        <v>154</v>
      </c>
      <c r="AN367" s="505"/>
      <c r="AP367" s="510" t="s">
        <v>154</v>
      </c>
      <c r="AQ367" s="504" t="s">
        <v>154</v>
      </c>
      <c r="AS367" s="512" t="s">
        <v>154</v>
      </c>
      <c r="AT367" s="502" t="s">
        <v>154</v>
      </c>
      <c r="AU367" s="512" t="s">
        <v>154</v>
      </c>
      <c r="AV367" s="502" t="s">
        <v>154</v>
      </c>
      <c r="AW367" s="574" t="s">
        <v>154</v>
      </c>
      <c r="AX367" s="502" t="s">
        <v>154</v>
      </c>
      <c r="AY367" s="511"/>
      <c r="AZ367" s="513" t="s">
        <v>154</v>
      </c>
      <c r="BA367" s="515" t="s">
        <v>154</v>
      </c>
      <c r="BB367" s="513" t="s">
        <v>154</v>
      </c>
      <c r="BD367" s="512" t="s">
        <v>154</v>
      </c>
      <c r="BE367" s="504" t="s">
        <v>154</v>
      </c>
      <c r="BF367" s="57"/>
      <c r="BG367" s="513" t="s">
        <v>154</v>
      </c>
      <c r="BI367" s="514" t="s">
        <v>154</v>
      </c>
    </row>
    <row r="368" spans="1:61" ht="15.75" customHeight="1">
      <c r="A368" s="51" t="s">
        <v>769</v>
      </c>
      <c r="B368" s="521">
        <v>16</v>
      </c>
      <c r="C368" s="507" t="s">
        <v>186</v>
      </c>
      <c r="D368" s="522" t="s">
        <v>187</v>
      </c>
      <c r="E368" s="523">
        <v>80</v>
      </c>
      <c r="F368" s="523">
        <v>1.8999999999999773</v>
      </c>
      <c r="G368" s="523" t="s">
        <v>68</v>
      </c>
      <c r="H368" s="524">
        <v>80.031666666666666</v>
      </c>
      <c r="I368" s="523">
        <v>140</v>
      </c>
      <c r="J368" s="523">
        <v>8.2699999999999818</v>
      </c>
      <c r="K368" s="523" t="s">
        <v>69</v>
      </c>
      <c r="L368" s="524">
        <v>140.13783333333333</v>
      </c>
      <c r="M368" s="524">
        <v>-140.13783333333333</v>
      </c>
      <c r="N368" s="501">
        <v>374</v>
      </c>
      <c r="Q368" s="6" t="s">
        <v>275</v>
      </c>
      <c r="R368" s="6">
        <v>18</v>
      </c>
      <c r="S368" s="42">
        <v>53.444000000000003</v>
      </c>
      <c r="T368" s="571">
        <v>-0.28010000000000002</v>
      </c>
      <c r="U368" s="571">
        <v>-0.29389999999999999</v>
      </c>
      <c r="V368" s="571">
        <v>25.819684000000002</v>
      </c>
      <c r="W368" s="571">
        <v>25.810965999999997</v>
      </c>
      <c r="X368" s="571">
        <v>31.007618675944912</v>
      </c>
      <c r="Y368" s="571">
        <v>31.010174600627504</v>
      </c>
      <c r="Z368" s="571">
        <v>2.4401000000000002</v>
      </c>
      <c r="AA368" s="42">
        <v>8.4802035506048519</v>
      </c>
      <c r="AB368" s="42">
        <v>102.18898992807542</v>
      </c>
      <c r="AC368" s="42">
        <v>0.14264521899999999</v>
      </c>
      <c r="AD368" s="6">
        <v>0.26540000000000002</v>
      </c>
      <c r="AE368" s="42">
        <v>89.714600000000004</v>
      </c>
      <c r="AF368" s="6">
        <v>4.5240999999999998</v>
      </c>
      <c r="AG368" s="42">
        <v>3.0552000000000001</v>
      </c>
      <c r="AH368" s="6">
        <v>0.19470000000000001</v>
      </c>
      <c r="AI368" s="42">
        <v>0.14230999999999999</v>
      </c>
      <c r="AJ368" s="42">
        <v>98.71</v>
      </c>
      <c r="AK368" s="42">
        <v>45.606999999999999</v>
      </c>
      <c r="AL368" s="53">
        <v>31.0838</v>
      </c>
      <c r="AM368" s="504" t="s">
        <v>154</v>
      </c>
      <c r="AN368" s="505"/>
      <c r="AP368" s="510" t="s">
        <v>154</v>
      </c>
      <c r="AQ368" s="504" t="s">
        <v>154</v>
      </c>
      <c r="AS368" s="512" t="s">
        <v>154</v>
      </c>
      <c r="AT368" s="502" t="s">
        <v>154</v>
      </c>
      <c r="AU368" s="512" t="s">
        <v>154</v>
      </c>
      <c r="AV368" s="502" t="s">
        <v>154</v>
      </c>
      <c r="AW368" s="574" t="s">
        <v>154</v>
      </c>
      <c r="AX368" s="502" t="s">
        <v>154</v>
      </c>
      <c r="AY368" s="511"/>
      <c r="AZ368" s="513" t="s">
        <v>154</v>
      </c>
      <c r="BA368" s="515" t="s">
        <v>154</v>
      </c>
      <c r="BB368" s="513" t="s">
        <v>154</v>
      </c>
      <c r="BD368" s="512" t="s">
        <v>154</v>
      </c>
      <c r="BE368" s="504" t="s">
        <v>154</v>
      </c>
      <c r="BF368" s="57"/>
      <c r="BG368" s="513" t="s">
        <v>154</v>
      </c>
      <c r="BI368" s="514" t="s">
        <v>154</v>
      </c>
    </row>
    <row r="369" spans="1:61" ht="15.75" customHeight="1">
      <c r="A369" s="51" t="s">
        <v>769</v>
      </c>
      <c r="B369" s="521">
        <v>16</v>
      </c>
      <c r="C369" s="507" t="s">
        <v>186</v>
      </c>
      <c r="D369" s="522" t="s">
        <v>187</v>
      </c>
      <c r="E369" s="523">
        <v>80</v>
      </c>
      <c r="F369" s="523">
        <v>1.8999999999999773</v>
      </c>
      <c r="G369" s="523" t="s">
        <v>68</v>
      </c>
      <c r="H369" s="524">
        <v>80.031666666666666</v>
      </c>
      <c r="I369" s="523">
        <v>140</v>
      </c>
      <c r="J369" s="523">
        <v>8.2699999999999818</v>
      </c>
      <c r="K369" s="523" t="s">
        <v>69</v>
      </c>
      <c r="L369" s="524">
        <v>140.13783333333333</v>
      </c>
      <c r="M369" s="524">
        <v>-140.13783333333333</v>
      </c>
      <c r="N369" s="501">
        <v>375</v>
      </c>
      <c r="Q369" s="6" t="s">
        <v>275</v>
      </c>
      <c r="R369" s="6">
        <v>19</v>
      </c>
      <c r="S369" s="42">
        <v>19.396000000000001</v>
      </c>
      <c r="T369" s="571">
        <v>-1.3292999999999999</v>
      </c>
      <c r="U369" s="571">
        <v>-1.3262</v>
      </c>
      <c r="V369" s="571">
        <v>23.487905999999999</v>
      </c>
      <c r="W369" s="571">
        <v>23.499078999999998</v>
      </c>
      <c r="X369" s="571">
        <v>28.95741372437292</v>
      </c>
      <c r="Y369" s="571">
        <v>28.96949374296592</v>
      </c>
      <c r="Z369" s="571">
        <v>2.4211</v>
      </c>
      <c r="AA369" s="42">
        <v>8.9473792753506345</v>
      </c>
      <c r="AB369" s="42">
        <v>103.32216012106437</v>
      </c>
      <c r="AC369" s="42">
        <v>0.16448100099999999</v>
      </c>
      <c r="AD369" s="6">
        <v>0.308</v>
      </c>
      <c r="AE369" s="42">
        <v>89.560700000000011</v>
      </c>
      <c r="AF369" s="6">
        <v>4.5164</v>
      </c>
      <c r="AG369" s="42">
        <v>2.4155000000000002</v>
      </c>
      <c r="AH369" s="6">
        <v>0.1686</v>
      </c>
      <c r="AI369" s="42">
        <v>1.2776000000000001</v>
      </c>
      <c r="AJ369" s="42">
        <v>98.71</v>
      </c>
      <c r="AK369" s="42">
        <v>45.606999999999999</v>
      </c>
      <c r="AL369" s="53">
        <v>28.9956</v>
      </c>
      <c r="AM369" s="504" t="s">
        <v>154</v>
      </c>
      <c r="AN369" s="505"/>
      <c r="AP369" s="510" t="s">
        <v>154</v>
      </c>
      <c r="AQ369" s="504" t="s">
        <v>154</v>
      </c>
      <c r="AS369" s="512" t="s">
        <v>154</v>
      </c>
      <c r="AT369" s="502" t="s">
        <v>154</v>
      </c>
      <c r="AU369" s="512" t="s">
        <v>154</v>
      </c>
      <c r="AV369" s="502" t="s">
        <v>154</v>
      </c>
      <c r="AW369" s="574" t="s">
        <v>154</v>
      </c>
      <c r="AX369" s="502" t="s">
        <v>154</v>
      </c>
      <c r="AY369" s="511"/>
      <c r="AZ369" s="513" t="s">
        <v>154</v>
      </c>
      <c r="BA369" s="515" t="s">
        <v>154</v>
      </c>
      <c r="BB369" s="513" t="s">
        <v>154</v>
      </c>
      <c r="BD369" s="512" t="s">
        <v>154</v>
      </c>
      <c r="BE369" s="504" t="s">
        <v>154</v>
      </c>
      <c r="BF369" s="57"/>
      <c r="BG369" s="513" t="s">
        <v>154</v>
      </c>
      <c r="BI369" s="514" t="s">
        <v>154</v>
      </c>
    </row>
    <row r="370" spans="1:61" ht="15.75" customHeight="1">
      <c r="A370" s="51" t="s">
        <v>769</v>
      </c>
      <c r="B370" s="521">
        <v>16</v>
      </c>
      <c r="C370" s="507" t="s">
        <v>186</v>
      </c>
      <c r="D370" s="522" t="s">
        <v>187</v>
      </c>
      <c r="E370" s="523">
        <v>80</v>
      </c>
      <c r="F370" s="523">
        <v>1.8999999999999773</v>
      </c>
      <c r="G370" s="523" t="s">
        <v>68</v>
      </c>
      <c r="H370" s="524">
        <v>80.031666666666666</v>
      </c>
      <c r="I370" s="523">
        <v>140</v>
      </c>
      <c r="J370" s="523">
        <v>8.2699999999999818</v>
      </c>
      <c r="K370" s="523" t="s">
        <v>69</v>
      </c>
      <c r="L370" s="524">
        <v>140.13783333333333</v>
      </c>
      <c r="M370" s="524">
        <v>-140.13783333333333</v>
      </c>
      <c r="N370" s="501">
        <v>376</v>
      </c>
      <c r="Q370" s="6" t="s">
        <v>275</v>
      </c>
      <c r="R370" s="6">
        <v>20</v>
      </c>
      <c r="S370" s="42">
        <v>19.396999999999998</v>
      </c>
      <c r="T370" s="571">
        <v>-1.3204</v>
      </c>
      <c r="U370" s="571">
        <v>-1.3176000000000001</v>
      </c>
      <c r="V370" s="571">
        <v>23.507445000000001</v>
      </c>
      <c r="W370" s="571">
        <v>23.531699</v>
      </c>
      <c r="X370" s="571">
        <v>28.975159892556341</v>
      </c>
      <c r="Y370" s="571">
        <v>29.005189217037923</v>
      </c>
      <c r="Z370" s="571">
        <v>2.4211</v>
      </c>
      <c r="AA370" s="42">
        <v>8.9473792753506345</v>
      </c>
      <c r="AB370" s="42">
        <v>103.36013018022223</v>
      </c>
      <c r="AC370" s="42">
        <v>0.16361352399999998</v>
      </c>
      <c r="AD370" s="6">
        <v>0.30630000000000002</v>
      </c>
      <c r="AE370" s="42">
        <v>89.60390000000001</v>
      </c>
      <c r="AF370" s="6">
        <v>4.5185000000000004</v>
      </c>
      <c r="AG370" s="42">
        <v>2.3856000000000002</v>
      </c>
      <c r="AH370" s="6">
        <v>0.16739999999999999</v>
      </c>
      <c r="AI370" s="42">
        <v>1.2776000000000001</v>
      </c>
      <c r="AJ370" s="42">
        <v>98.71</v>
      </c>
      <c r="AK370" s="42">
        <v>45.606999999999999</v>
      </c>
      <c r="AL370" s="53">
        <v>28.9924</v>
      </c>
      <c r="AM370" s="504" t="s">
        <v>154</v>
      </c>
      <c r="AN370" s="505"/>
      <c r="AP370" s="510" t="s">
        <v>154</v>
      </c>
      <c r="AQ370" s="504" t="s">
        <v>154</v>
      </c>
      <c r="AS370" s="512" t="s">
        <v>154</v>
      </c>
      <c r="AT370" s="502" t="s">
        <v>154</v>
      </c>
      <c r="AU370" s="512" t="s">
        <v>154</v>
      </c>
      <c r="AV370" s="502" t="s">
        <v>154</v>
      </c>
      <c r="AW370" s="574" t="s">
        <v>154</v>
      </c>
      <c r="AX370" s="502" t="s">
        <v>154</v>
      </c>
      <c r="AY370" s="511"/>
      <c r="AZ370" s="513" t="s">
        <v>154</v>
      </c>
      <c r="BA370" s="515" t="s">
        <v>154</v>
      </c>
      <c r="BB370" s="513" t="s">
        <v>154</v>
      </c>
      <c r="BD370" s="512" t="s">
        <v>154</v>
      </c>
      <c r="BE370" s="504" t="s">
        <v>154</v>
      </c>
      <c r="BF370" s="57"/>
      <c r="BG370" s="513" t="s">
        <v>154</v>
      </c>
      <c r="BI370" s="514" t="s">
        <v>154</v>
      </c>
    </row>
    <row r="371" spans="1:61" ht="15.75" customHeight="1">
      <c r="A371" s="51" t="s">
        <v>769</v>
      </c>
      <c r="B371" s="521">
        <v>16</v>
      </c>
      <c r="C371" s="507" t="s">
        <v>186</v>
      </c>
      <c r="D371" s="522" t="s">
        <v>187</v>
      </c>
      <c r="E371" s="523">
        <v>80</v>
      </c>
      <c r="F371" s="523">
        <v>1.8999999999999773</v>
      </c>
      <c r="G371" s="523" t="s">
        <v>68</v>
      </c>
      <c r="H371" s="524">
        <v>80.031666666666666</v>
      </c>
      <c r="I371" s="523">
        <v>140</v>
      </c>
      <c r="J371" s="523">
        <v>8.2699999999999818</v>
      </c>
      <c r="K371" s="523" t="s">
        <v>69</v>
      </c>
      <c r="L371" s="524">
        <v>140.13783333333333</v>
      </c>
      <c r="M371" s="524">
        <v>-140.13783333333333</v>
      </c>
      <c r="N371" s="501">
        <v>377</v>
      </c>
      <c r="Q371" s="6" t="s">
        <v>275</v>
      </c>
      <c r="R371" s="6">
        <v>21</v>
      </c>
      <c r="S371" s="42">
        <v>19.391999999999999</v>
      </c>
      <c r="T371" s="571">
        <v>-1.3136000000000001</v>
      </c>
      <c r="U371" s="571">
        <v>-1.3459000000000001</v>
      </c>
      <c r="V371" s="571">
        <v>23.538179</v>
      </c>
      <c r="W371" s="571">
        <v>23.452529999999999</v>
      </c>
      <c r="X371" s="571">
        <v>29.01005432451382</v>
      </c>
      <c r="Y371" s="571">
        <v>28.925733650915717</v>
      </c>
      <c r="Z371" s="571">
        <v>2.4211</v>
      </c>
      <c r="AA371" s="42">
        <v>8.9473792753506345</v>
      </c>
      <c r="AB371" s="42">
        <v>103.40479093716172</v>
      </c>
      <c r="AC371" s="42">
        <v>0.170943448</v>
      </c>
      <c r="AD371" s="6">
        <v>0.3206</v>
      </c>
      <c r="AE371" s="42">
        <v>89.622700000000009</v>
      </c>
      <c r="AF371" s="6">
        <v>4.5194999999999999</v>
      </c>
      <c r="AG371" s="42">
        <v>2.3304</v>
      </c>
      <c r="AH371" s="6">
        <v>0.1651</v>
      </c>
      <c r="AI371" s="42">
        <v>1.2787999999999999</v>
      </c>
      <c r="AJ371" s="42">
        <v>98.74</v>
      </c>
      <c r="AK371" s="42">
        <v>45.606999999999999</v>
      </c>
      <c r="AL371" s="53">
        <v>29.001300000000001</v>
      </c>
      <c r="AM371" s="504" t="s">
        <v>154</v>
      </c>
      <c r="AN371" s="505"/>
      <c r="AP371" s="510" t="s">
        <v>154</v>
      </c>
      <c r="AQ371" s="504" t="s">
        <v>154</v>
      </c>
      <c r="AS371" s="512" t="s">
        <v>154</v>
      </c>
      <c r="AT371" s="502" t="s">
        <v>154</v>
      </c>
      <c r="AU371" s="512" t="s">
        <v>154</v>
      </c>
      <c r="AV371" s="502" t="s">
        <v>154</v>
      </c>
      <c r="AW371" s="574" t="s">
        <v>154</v>
      </c>
      <c r="AX371" s="502" t="s">
        <v>154</v>
      </c>
      <c r="AY371" s="511"/>
      <c r="AZ371" s="513" t="s">
        <v>154</v>
      </c>
      <c r="BA371" s="515" t="s">
        <v>154</v>
      </c>
      <c r="BB371" s="513" t="s">
        <v>154</v>
      </c>
      <c r="BD371" s="512" t="s">
        <v>154</v>
      </c>
      <c r="BE371" s="504" t="s">
        <v>154</v>
      </c>
      <c r="BF371" s="57"/>
      <c r="BG371" s="513" t="s">
        <v>154</v>
      </c>
      <c r="BI371" s="514" t="s">
        <v>154</v>
      </c>
    </row>
    <row r="372" spans="1:61" ht="15.75" customHeight="1">
      <c r="A372" s="51" t="s">
        <v>769</v>
      </c>
      <c r="B372" s="521">
        <v>16</v>
      </c>
      <c r="C372" s="507" t="s">
        <v>186</v>
      </c>
      <c r="D372" s="522" t="s">
        <v>187</v>
      </c>
      <c r="E372" s="523">
        <v>80</v>
      </c>
      <c r="F372" s="523">
        <v>1.8999999999999773</v>
      </c>
      <c r="G372" s="523" t="s">
        <v>68</v>
      </c>
      <c r="H372" s="524">
        <v>80.031666666666666</v>
      </c>
      <c r="I372" s="523">
        <v>140</v>
      </c>
      <c r="J372" s="523">
        <v>8.2699999999999818</v>
      </c>
      <c r="K372" s="523" t="s">
        <v>69</v>
      </c>
      <c r="L372" s="524">
        <v>140.13783333333333</v>
      </c>
      <c r="M372" s="524">
        <v>-140.13783333333333</v>
      </c>
      <c r="N372" s="501">
        <v>378</v>
      </c>
      <c r="Q372" s="6" t="s">
        <v>275</v>
      </c>
      <c r="R372" s="6">
        <v>22</v>
      </c>
      <c r="S372" s="42">
        <v>4.9059999999999997</v>
      </c>
      <c r="T372" s="571">
        <v>-1.5232000000000001</v>
      </c>
      <c r="U372" s="571">
        <v>-1.5259</v>
      </c>
      <c r="V372" s="571">
        <v>22.820509000000001</v>
      </c>
      <c r="W372" s="571">
        <v>22.821103999999998</v>
      </c>
      <c r="X372" s="571">
        <v>28.248869639664175</v>
      </c>
      <c r="Y372" s="571">
        <v>28.252241304352737</v>
      </c>
      <c r="Z372" s="571">
        <v>2.4102000000000001</v>
      </c>
      <c r="AA372" s="42">
        <v>8.7918361646446002</v>
      </c>
      <c r="AB372" s="42">
        <v>100.48486836624713</v>
      </c>
      <c r="AC372" s="42">
        <v>0.15334752399999999</v>
      </c>
      <c r="AD372" s="6">
        <v>0.2863</v>
      </c>
      <c r="AE372" s="42">
        <v>89.664000000000016</v>
      </c>
      <c r="AF372" s="6">
        <v>4.5216000000000003</v>
      </c>
      <c r="AG372" s="42">
        <v>2.2222</v>
      </c>
      <c r="AH372" s="6">
        <v>0.16070000000000001</v>
      </c>
      <c r="AI372" s="42">
        <v>4.2933000000000003</v>
      </c>
      <c r="AJ372" s="42">
        <v>98.7</v>
      </c>
      <c r="AK372" s="42">
        <v>41.640999999999998</v>
      </c>
      <c r="AL372" s="53">
        <v>28.256699999999999</v>
      </c>
      <c r="AM372" s="504" t="s">
        <v>154</v>
      </c>
      <c r="AN372" s="505"/>
      <c r="AP372" s="510" t="s">
        <v>154</v>
      </c>
      <c r="AQ372" s="504" t="s">
        <v>154</v>
      </c>
      <c r="AS372" s="512" t="s">
        <v>154</v>
      </c>
      <c r="AT372" s="502" t="s">
        <v>154</v>
      </c>
      <c r="AU372" s="512" t="s">
        <v>154</v>
      </c>
      <c r="AV372" s="502" t="s">
        <v>154</v>
      </c>
      <c r="AW372" s="574" t="s">
        <v>154</v>
      </c>
      <c r="AX372" s="502" t="s">
        <v>154</v>
      </c>
      <c r="AY372" s="511"/>
      <c r="AZ372" s="513" t="s">
        <v>154</v>
      </c>
      <c r="BA372" s="515" t="s">
        <v>154</v>
      </c>
      <c r="BB372" s="513" t="s">
        <v>154</v>
      </c>
      <c r="BD372" s="512" t="s">
        <v>154</v>
      </c>
      <c r="BE372" s="504" t="s">
        <v>154</v>
      </c>
      <c r="BF372" s="57"/>
      <c r="BG372" s="513" t="s">
        <v>154</v>
      </c>
      <c r="BI372" s="514" t="s">
        <v>154</v>
      </c>
    </row>
    <row r="373" spans="1:61" ht="15.75" customHeight="1">
      <c r="A373" s="51" t="s">
        <v>769</v>
      </c>
      <c r="B373" s="521">
        <v>16</v>
      </c>
      <c r="C373" s="507" t="s">
        <v>186</v>
      </c>
      <c r="D373" s="522" t="s">
        <v>187</v>
      </c>
      <c r="E373" s="523">
        <v>80</v>
      </c>
      <c r="F373" s="523">
        <v>1.8999999999999773</v>
      </c>
      <c r="G373" s="523" t="s">
        <v>68</v>
      </c>
      <c r="H373" s="524">
        <v>80.031666666666666</v>
      </c>
      <c r="I373" s="523">
        <v>140</v>
      </c>
      <c r="J373" s="523">
        <v>8.2699999999999818</v>
      </c>
      <c r="K373" s="523" t="s">
        <v>69</v>
      </c>
      <c r="L373" s="524">
        <v>140.13783333333333</v>
      </c>
      <c r="M373" s="524">
        <v>-140.13783333333333</v>
      </c>
      <c r="N373" s="501">
        <v>379</v>
      </c>
      <c r="Q373" s="6" t="s">
        <v>275</v>
      </c>
      <c r="R373" s="6">
        <v>23</v>
      </c>
      <c r="S373" s="42">
        <v>4.9039999999999999</v>
      </c>
      <c r="T373" s="571">
        <v>-1.5216000000000001</v>
      </c>
      <c r="U373" s="571">
        <v>-1.5226999999999999</v>
      </c>
      <c r="V373" s="571">
        <v>22.821565</v>
      </c>
      <c r="W373" s="571">
        <v>22.822751999999998</v>
      </c>
      <c r="X373" s="571">
        <v>28.2487809222369</v>
      </c>
      <c r="Y373" s="571">
        <v>28.251433988265838</v>
      </c>
      <c r="Z373" s="571">
        <v>2.4102000000000001</v>
      </c>
      <c r="AA373" s="42">
        <v>8.7918361646446002</v>
      </c>
      <c r="AB373" s="42">
        <v>100.48919302628579</v>
      </c>
      <c r="AC373" s="42">
        <v>0.13295411499999998</v>
      </c>
      <c r="AD373" s="6">
        <v>0.2465</v>
      </c>
      <c r="AE373" s="42">
        <v>89.662100000000009</v>
      </c>
      <c r="AF373" s="6">
        <v>4.5214999999999996</v>
      </c>
      <c r="AG373" s="42">
        <v>2.2199</v>
      </c>
      <c r="AH373" s="6">
        <v>0.16059999999999999</v>
      </c>
      <c r="AI373" s="42">
        <v>4.3048000000000002</v>
      </c>
      <c r="AJ373" s="42">
        <v>98.71</v>
      </c>
      <c r="AK373" s="42">
        <v>41.640999999999998</v>
      </c>
      <c r="AL373" s="53">
        <v>28.255400000000002</v>
      </c>
      <c r="AM373" s="51">
        <v>2</v>
      </c>
      <c r="AN373" s="505"/>
      <c r="AP373" s="510" t="s">
        <v>154</v>
      </c>
      <c r="AQ373" s="504" t="s">
        <v>154</v>
      </c>
      <c r="AS373" s="512" t="s">
        <v>154</v>
      </c>
      <c r="AT373" s="502" t="s">
        <v>154</v>
      </c>
      <c r="AU373" s="512" t="s">
        <v>154</v>
      </c>
      <c r="AV373" s="502" t="s">
        <v>154</v>
      </c>
      <c r="AW373" s="574" t="s">
        <v>154</v>
      </c>
      <c r="AX373" s="502" t="s">
        <v>154</v>
      </c>
      <c r="AY373" s="511"/>
      <c r="AZ373" s="513" t="s">
        <v>154</v>
      </c>
      <c r="BA373" s="515" t="s">
        <v>154</v>
      </c>
      <c r="BB373" s="513" t="s">
        <v>154</v>
      </c>
      <c r="BD373" s="512" t="s">
        <v>154</v>
      </c>
      <c r="BE373" s="504" t="s">
        <v>154</v>
      </c>
      <c r="BF373" s="57"/>
      <c r="BG373" s="513" t="s">
        <v>154</v>
      </c>
      <c r="BI373" s="514" t="s">
        <v>154</v>
      </c>
    </row>
    <row r="374" spans="1:61" ht="15.75" customHeight="1">
      <c r="A374" s="51" t="s">
        <v>769</v>
      </c>
      <c r="B374" s="521">
        <v>16</v>
      </c>
      <c r="C374" s="507" t="s">
        <v>186</v>
      </c>
      <c r="D374" s="522" t="s">
        <v>187</v>
      </c>
      <c r="E374" s="523">
        <v>80</v>
      </c>
      <c r="F374" s="523">
        <v>1.8999999999999773</v>
      </c>
      <c r="G374" s="523" t="s">
        <v>68</v>
      </c>
      <c r="H374" s="524">
        <v>80.031666666666666</v>
      </c>
      <c r="I374" s="523">
        <v>140</v>
      </c>
      <c r="J374" s="523">
        <v>8.2699999999999818</v>
      </c>
      <c r="K374" s="523" t="s">
        <v>69</v>
      </c>
      <c r="L374" s="524">
        <v>140.13783333333333</v>
      </c>
      <c r="M374" s="524">
        <v>-140.13783333333333</v>
      </c>
      <c r="N374" s="501">
        <v>380</v>
      </c>
      <c r="Q374" s="6" t="s">
        <v>275</v>
      </c>
      <c r="R374" s="6">
        <v>24</v>
      </c>
      <c r="S374" s="42">
        <v>4.9029999999999996</v>
      </c>
      <c r="T374" s="571">
        <v>-1.5208999999999999</v>
      </c>
      <c r="U374" s="571">
        <v>-1.5230999999999999</v>
      </c>
      <c r="V374" s="571">
        <v>22.822077</v>
      </c>
      <c r="W374" s="571">
        <v>22.822809999999997</v>
      </c>
      <c r="X374" s="571">
        <v>28.248809895487579</v>
      </c>
      <c r="Y374" s="571">
        <v>28.251893197813008</v>
      </c>
      <c r="Z374" s="571">
        <v>2.4102000000000001</v>
      </c>
      <c r="AA374" s="42">
        <v>8.7918361646446002</v>
      </c>
      <c r="AB374" s="42">
        <v>100.49113348228073</v>
      </c>
      <c r="AC374" s="42">
        <v>0.14982628599999998</v>
      </c>
      <c r="AD374" s="6">
        <v>0.27939999999999998</v>
      </c>
      <c r="AE374" s="42">
        <v>89.656400000000005</v>
      </c>
      <c r="AF374" s="6">
        <v>4.5212000000000003</v>
      </c>
      <c r="AG374" s="42">
        <v>2.2406000000000001</v>
      </c>
      <c r="AH374" s="6">
        <v>0.1615</v>
      </c>
      <c r="AI374" s="42">
        <v>4.2911999999999999</v>
      </c>
      <c r="AJ374" s="42">
        <v>98.71</v>
      </c>
      <c r="AK374" s="42">
        <v>41.640999999999998</v>
      </c>
      <c r="AL374" s="53">
        <v>28.254999999999999</v>
      </c>
      <c r="AM374" s="504" t="s">
        <v>154</v>
      </c>
      <c r="AN374" s="505"/>
      <c r="AP374" s="510" t="s">
        <v>154</v>
      </c>
      <c r="AQ374" s="504" t="s">
        <v>154</v>
      </c>
      <c r="AS374" s="512" t="s">
        <v>154</v>
      </c>
      <c r="AT374" s="502" t="s">
        <v>154</v>
      </c>
      <c r="AU374" s="512" t="s">
        <v>154</v>
      </c>
      <c r="AV374" s="502" t="s">
        <v>154</v>
      </c>
      <c r="AW374" s="574" t="s">
        <v>154</v>
      </c>
      <c r="AX374" s="502" t="s">
        <v>154</v>
      </c>
      <c r="AY374" s="511"/>
      <c r="AZ374" s="513" t="s">
        <v>154</v>
      </c>
      <c r="BA374" s="515" t="s">
        <v>154</v>
      </c>
      <c r="BB374" s="513" t="s">
        <v>154</v>
      </c>
      <c r="BC374" s="514" t="s">
        <v>154</v>
      </c>
      <c r="BD374" s="512" t="s">
        <v>154</v>
      </c>
      <c r="BE374" s="504" t="s">
        <v>154</v>
      </c>
      <c r="BF374" s="57"/>
      <c r="BG374" s="513" t="s">
        <v>154</v>
      </c>
      <c r="BI374" s="514" t="s">
        <v>154</v>
      </c>
    </row>
    <row r="375" spans="1:61" ht="15.75" customHeight="1">
      <c r="A375" s="51" t="s">
        <v>769</v>
      </c>
      <c r="B375" s="521">
        <v>17</v>
      </c>
      <c r="C375" s="507" t="s">
        <v>188</v>
      </c>
      <c r="D375" s="522" t="s">
        <v>189</v>
      </c>
      <c r="E375" s="523">
        <v>80</v>
      </c>
      <c r="F375" s="523">
        <v>1.8100000000004002</v>
      </c>
      <c r="G375" s="523" t="s">
        <v>68</v>
      </c>
      <c r="H375" s="524">
        <v>80.030166666666673</v>
      </c>
      <c r="I375" s="523">
        <v>140</v>
      </c>
      <c r="J375" s="523">
        <v>9.4799999999992224</v>
      </c>
      <c r="K375" s="523" t="s">
        <v>69</v>
      </c>
      <c r="L375" s="524">
        <v>140.15799999999999</v>
      </c>
      <c r="M375" s="524">
        <v>-140.15799999999999</v>
      </c>
      <c r="N375" s="501">
        <v>381</v>
      </c>
      <c r="Q375" s="6" t="s">
        <v>275</v>
      </c>
      <c r="R375" s="6">
        <v>1</v>
      </c>
      <c r="S375" s="42">
        <v>3709.7249999999999</v>
      </c>
      <c r="T375" s="571">
        <v>-0.26469999999999999</v>
      </c>
      <c r="U375" s="571">
        <v>-0.26429999999999998</v>
      </c>
      <c r="V375" s="571">
        <v>30.298919999999999</v>
      </c>
      <c r="W375" s="571">
        <v>30.299446</v>
      </c>
      <c r="X375" s="571">
        <v>34.95634682844458</v>
      </c>
      <c r="Y375" s="571">
        <v>34.956583762186007</v>
      </c>
      <c r="Z375" s="571">
        <v>1.4189000000000001</v>
      </c>
      <c r="AA375" s="42">
        <v>6.5143364505160353</v>
      </c>
      <c r="AB375" s="42">
        <v>80.7408807403487</v>
      </c>
      <c r="AC375" s="42">
        <v>2.8577126499999998E-2</v>
      </c>
      <c r="AD375" s="6">
        <v>4.3200000000000002E-2</v>
      </c>
      <c r="AE375" s="42">
        <v>90.109100000000012</v>
      </c>
      <c r="AF375" s="6">
        <v>4.5423999999999998</v>
      </c>
      <c r="AG375" s="42">
        <v>2.5375000000000001</v>
      </c>
      <c r="AH375" s="6">
        <v>0.1736</v>
      </c>
      <c r="AI375" s="42">
        <v>6.3701999999999995E-2</v>
      </c>
      <c r="AJ375" s="42">
        <v>98.68</v>
      </c>
      <c r="AK375" s="42">
        <v>9.9145000000000003</v>
      </c>
      <c r="AL375" s="53">
        <v>34.954700000000003</v>
      </c>
      <c r="AM375" s="504" t="s">
        <v>154</v>
      </c>
      <c r="AN375" s="505"/>
      <c r="AO375" s="509" t="s">
        <v>154</v>
      </c>
      <c r="AP375" s="510" t="s">
        <v>154</v>
      </c>
      <c r="AQ375" s="504" t="s">
        <v>154</v>
      </c>
      <c r="AS375" s="512" t="s">
        <v>154</v>
      </c>
      <c r="AT375" s="502" t="s">
        <v>154</v>
      </c>
      <c r="AU375" s="512" t="s">
        <v>154</v>
      </c>
      <c r="AV375" s="502" t="s">
        <v>154</v>
      </c>
      <c r="AW375" s="574" t="s">
        <v>154</v>
      </c>
      <c r="AX375" s="502" t="s">
        <v>154</v>
      </c>
      <c r="AY375" s="511"/>
      <c r="AZ375" s="513" t="s">
        <v>154</v>
      </c>
      <c r="BA375" s="515" t="s">
        <v>154</v>
      </c>
      <c r="BB375" s="513" t="s">
        <v>154</v>
      </c>
      <c r="BD375" s="512" t="s">
        <v>154</v>
      </c>
      <c r="BE375" s="504" t="s">
        <v>154</v>
      </c>
      <c r="BF375" s="57"/>
      <c r="BG375" s="513" t="s">
        <v>154</v>
      </c>
      <c r="BI375" s="514" t="s">
        <v>154</v>
      </c>
    </row>
    <row r="376" spans="1:61" ht="15.75" customHeight="1">
      <c r="A376" s="51" t="s">
        <v>769</v>
      </c>
      <c r="B376" s="521">
        <v>17</v>
      </c>
      <c r="C376" s="507" t="s">
        <v>188</v>
      </c>
      <c r="D376" s="522" t="s">
        <v>189</v>
      </c>
      <c r="E376" s="523">
        <v>80</v>
      </c>
      <c r="F376" s="523">
        <v>1.8100000000004002</v>
      </c>
      <c r="G376" s="523" t="s">
        <v>68</v>
      </c>
      <c r="H376" s="524">
        <v>80.030166666666673</v>
      </c>
      <c r="I376" s="523">
        <v>140</v>
      </c>
      <c r="J376" s="523">
        <v>9.4799999999992224</v>
      </c>
      <c r="K376" s="523" t="s">
        <v>69</v>
      </c>
      <c r="L376" s="524">
        <v>140.15799999999999</v>
      </c>
      <c r="M376" s="524">
        <v>-140.15799999999999</v>
      </c>
      <c r="N376" s="501">
        <v>382</v>
      </c>
      <c r="Q376" s="6" t="s">
        <v>275</v>
      </c>
      <c r="R376" s="6">
        <v>2</v>
      </c>
      <c r="S376" s="42">
        <v>3709.72</v>
      </c>
      <c r="T376" s="571">
        <v>-0.26469999999999999</v>
      </c>
      <c r="U376" s="571">
        <v>-0.26429999999999998</v>
      </c>
      <c r="V376" s="571">
        <v>30.298784000000001</v>
      </c>
      <c r="W376" s="571">
        <v>30.299519999999998</v>
      </c>
      <c r="X376" s="571">
        <v>34.956173887132429</v>
      </c>
      <c r="Y376" s="571">
        <v>34.956681404176678</v>
      </c>
      <c r="Z376" s="571">
        <v>1.4189000000000001</v>
      </c>
      <c r="AA376" s="42">
        <v>6.5143364505160353</v>
      </c>
      <c r="AB376" s="42">
        <v>80.740782610699185</v>
      </c>
      <c r="AC376" s="42">
        <v>2.8142874699999997E-2</v>
      </c>
      <c r="AD376" s="6">
        <v>4.2299999999999997E-2</v>
      </c>
      <c r="AE376" s="42">
        <v>90.131700000000009</v>
      </c>
      <c r="AF376" s="6">
        <v>4.5434999999999999</v>
      </c>
      <c r="AG376" s="42">
        <v>2.7446000000000002</v>
      </c>
      <c r="AH376" s="6">
        <v>0.182</v>
      </c>
      <c r="AI376" s="42">
        <v>6.3701999999999995E-2</v>
      </c>
      <c r="AJ376" s="42">
        <v>98.68</v>
      </c>
      <c r="AK376" s="42">
        <v>9.9145000000000003</v>
      </c>
      <c r="AL376" s="53">
        <v>34.954799999999999</v>
      </c>
      <c r="AM376" s="51">
        <v>2</v>
      </c>
      <c r="AN376" s="505"/>
      <c r="AO376" s="509" t="s">
        <v>154</v>
      </c>
      <c r="AP376" s="510" t="s">
        <v>154</v>
      </c>
      <c r="AQ376" s="504" t="s">
        <v>154</v>
      </c>
      <c r="AS376" s="512" t="s">
        <v>154</v>
      </c>
      <c r="AT376" s="502" t="s">
        <v>154</v>
      </c>
      <c r="AU376" s="512" t="s">
        <v>154</v>
      </c>
      <c r="AV376" s="502" t="s">
        <v>154</v>
      </c>
      <c r="AW376" s="574" t="s">
        <v>154</v>
      </c>
      <c r="AX376" s="502" t="s">
        <v>154</v>
      </c>
      <c r="AY376" s="511"/>
      <c r="AZ376" s="513" t="s">
        <v>154</v>
      </c>
      <c r="BA376" s="515" t="s">
        <v>154</v>
      </c>
      <c r="BB376" s="513" t="s">
        <v>154</v>
      </c>
      <c r="BD376" s="512" t="s">
        <v>154</v>
      </c>
      <c r="BE376" s="504" t="s">
        <v>154</v>
      </c>
      <c r="BF376" s="57"/>
      <c r="BG376" s="513" t="s">
        <v>154</v>
      </c>
      <c r="BI376" s="514" t="s">
        <v>154</v>
      </c>
    </row>
    <row r="377" spans="1:61" ht="15.75" customHeight="1">
      <c r="A377" s="51" t="s">
        <v>769</v>
      </c>
      <c r="B377" s="521">
        <v>17</v>
      </c>
      <c r="C377" s="507" t="s">
        <v>188</v>
      </c>
      <c r="D377" s="522" t="s">
        <v>189</v>
      </c>
      <c r="E377" s="523">
        <v>80</v>
      </c>
      <c r="F377" s="523">
        <v>1.8100000000004002</v>
      </c>
      <c r="G377" s="523" t="s">
        <v>68</v>
      </c>
      <c r="H377" s="524">
        <v>80.030166666666673</v>
      </c>
      <c r="I377" s="523">
        <v>140</v>
      </c>
      <c r="J377" s="523">
        <v>9.4799999999992224</v>
      </c>
      <c r="K377" s="523" t="s">
        <v>69</v>
      </c>
      <c r="L377" s="524">
        <v>140.15799999999999</v>
      </c>
      <c r="M377" s="524">
        <v>-140.15799999999999</v>
      </c>
      <c r="N377" s="501">
        <v>383</v>
      </c>
      <c r="Q377" s="6" t="s">
        <v>275</v>
      </c>
      <c r="R377" s="6">
        <v>3</v>
      </c>
      <c r="S377" s="42">
        <v>3709.7049999999999</v>
      </c>
      <c r="T377" s="571">
        <v>-0.26450000000000001</v>
      </c>
      <c r="U377" s="571">
        <v>-0.26419999999999999</v>
      </c>
      <c r="V377" s="571">
        <v>30.299097</v>
      </c>
      <c r="W377" s="571">
        <v>30.299500999999999</v>
      </c>
      <c r="X377" s="571">
        <v>34.956363662705279</v>
      </c>
      <c r="Y377" s="571">
        <v>34.95655360243569</v>
      </c>
      <c r="Z377" s="571">
        <v>1.4189000000000001</v>
      </c>
      <c r="AA377" s="42">
        <v>6.5143364505160353</v>
      </c>
      <c r="AB377" s="42">
        <v>80.741313456285013</v>
      </c>
      <c r="AC377" s="42">
        <v>2.7902136999999997E-2</v>
      </c>
      <c r="AD377" s="6">
        <v>4.19E-2</v>
      </c>
      <c r="AE377" s="42">
        <v>90.133500000000012</v>
      </c>
      <c r="AF377" s="6">
        <v>4.5435999999999996</v>
      </c>
      <c r="AG377" s="42">
        <v>2.5811999999999999</v>
      </c>
      <c r="AH377" s="6">
        <v>0.17530000000000001</v>
      </c>
      <c r="AI377" s="42">
        <v>6.3701999999999995E-2</v>
      </c>
      <c r="AJ377" s="42">
        <v>88.86</v>
      </c>
      <c r="AK377" s="42">
        <v>9.9145000000000003</v>
      </c>
      <c r="AL377" s="53">
        <v>34.955800000000004</v>
      </c>
      <c r="AM377" s="51">
        <v>2</v>
      </c>
      <c r="AN377" s="505"/>
      <c r="AO377" s="509">
        <v>-1.3</v>
      </c>
      <c r="AP377" s="510">
        <v>6.5369999999999999</v>
      </c>
      <c r="AQ377" s="504" t="s">
        <v>154</v>
      </c>
      <c r="AR377" s="526" t="s">
        <v>154</v>
      </c>
      <c r="AS377" s="512">
        <v>15.095040323285023</v>
      </c>
      <c r="AT377" s="502"/>
      <c r="AU377" s="512">
        <v>13.773937545911055</v>
      </c>
      <c r="AV377" s="502"/>
      <c r="AW377" s="574">
        <v>1.0113889655172412</v>
      </c>
      <c r="AX377" s="502"/>
      <c r="AY377" s="511"/>
      <c r="AZ377" s="513" t="s">
        <v>154</v>
      </c>
      <c r="BA377" s="515" t="s">
        <v>154</v>
      </c>
      <c r="BB377" s="513" t="s">
        <v>154</v>
      </c>
      <c r="BD377" s="512">
        <v>2149.9008028441453</v>
      </c>
      <c r="BE377" s="504" t="s">
        <v>154</v>
      </c>
      <c r="BF377" s="57"/>
      <c r="BG377" s="513">
        <v>2299.8604460475099</v>
      </c>
      <c r="BI377" s="514" t="s">
        <v>154</v>
      </c>
    </row>
    <row r="378" spans="1:61" ht="15.75" customHeight="1">
      <c r="A378" s="51" t="s">
        <v>769</v>
      </c>
      <c r="B378" s="521">
        <v>17</v>
      </c>
      <c r="C378" s="507" t="s">
        <v>188</v>
      </c>
      <c r="D378" s="522" t="s">
        <v>189</v>
      </c>
      <c r="E378" s="523">
        <v>80</v>
      </c>
      <c r="F378" s="523">
        <v>1.8100000000004002</v>
      </c>
      <c r="G378" s="523" t="s">
        <v>68</v>
      </c>
      <c r="H378" s="524">
        <v>80.030166666666673</v>
      </c>
      <c r="I378" s="523">
        <v>140</v>
      </c>
      <c r="J378" s="523">
        <v>9.4799999999992224</v>
      </c>
      <c r="K378" s="523" t="s">
        <v>69</v>
      </c>
      <c r="L378" s="524">
        <v>140.15799999999999</v>
      </c>
      <c r="M378" s="524">
        <v>-140.15799999999999</v>
      </c>
      <c r="N378" s="501">
        <v>384</v>
      </c>
      <c r="Q378" s="6" t="s">
        <v>274</v>
      </c>
      <c r="R378" s="6">
        <v>4</v>
      </c>
      <c r="S378" s="42">
        <v>2545.2550000000001</v>
      </c>
      <c r="T378" s="571">
        <v>-0.37859999999999999</v>
      </c>
      <c r="U378" s="571">
        <v>-0.378</v>
      </c>
      <c r="V378" s="571">
        <v>29.764372000000002</v>
      </c>
      <c r="W378" s="571">
        <v>29.764814999999999</v>
      </c>
      <c r="X378" s="571">
        <v>34.952194625238889</v>
      </c>
      <c r="Y378" s="571">
        <v>34.952103429455406</v>
      </c>
      <c r="Z378" s="571">
        <v>1.5821000000000001</v>
      </c>
      <c r="AA378" s="42">
        <v>6.5801711734602764</v>
      </c>
      <c r="AB378" s="42">
        <v>81.311157110592944</v>
      </c>
      <c r="AC378" s="42">
        <v>2.6937646299999996E-2</v>
      </c>
      <c r="AD378" s="6">
        <v>0.04</v>
      </c>
      <c r="AE378" s="42">
        <v>90.203000000000003</v>
      </c>
      <c r="AF378" s="6">
        <v>4.5471000000000004</v>
      </c>
      <c r="AG378" s="42">
        <v>2.5145</v>
      </c>
      <c r="AH378" s="6">
        <v>0.1726</v>
      </c>
      <c r="AI378" s="42">
        <v>6.3701999999999995E-2</v>
      </c>
      <c r="AJ378" s="42">
        <v>98.69</v>
      </c>
      <c r="AK378" s="42">
        <v>9.9145000000000003</v>
      </c>
      <c r="AL378" s="53">
        <v>34.952500000000001</v>
      </c>
      <c r="AM378" s="504" t="s">
        <v>154</v>
      </c>
      <c r="AN378" s="505"/>
      <c r="AO378" s="509">
        <v>-1.2</v>
      </c>
      <c r="AP378" s="510">
        <v>6.5994999999999999</v>
      </c>
      <c r="AQ378" s="504">
        <v>6</v>
      </c>
      <c r="AR378" s="526" t="s">
        <v>154</v>
      </c>
      <c r="AS378" s="512">
        <v>15.027894317195742</v>
      </c>
      <c r="AT378" s="502"/>
      <c r="AU378" s="512">
        <v>12.928393455580432</v>
      </c>
      <c r="AV378" s="502"/>
      <c r="AW378" s="574">
        <v>1.0014441379310344</v>
      </c>
      <c r="AX378" s="502"/>
      <c r="AY378" s="511"/>
      <c r="AZ378" s="513" t="s">
        <v>154</v>
      </c>
      <c r="BA378" s="515" t="s">
        <v>154</v>
      </c>
      <c r="BB378" s="513" t="s">
        <v>154</v>
      </c>
      <c r="BD378" s="512">
        <v>2139.771583345354</v>
      </c>
      <c r="BE378" s="504" t="s">
        <v>154</v>
      </c>
      <c r="BF378" s="57"/>
      <c r="BG378" s="513">
        <v>2288.6445275715409</v>
      </c>
      <c r="BI378" s="514" t="s">
        <v>154</v>
      </c>
    </row>
    <row r="379" spans="1:61" ht="15.75" customHeight="1">
      <c r="A379" s="51" t="s">
        <v>769</v>
      </c>
      <c r="B379" s="521">
        <v>17</v>
      </c>
      <c r="C379" s="507" t="s">
        <v>188</v>
      </c>
      <c r="D379" s="522" t="s">
        <v>189</v>
      </c>
      <c r="E379" s="523">
        <v>80</v>
      </c>
      <c r="F379" s="523">
        <v>1.8100000000004002</v>
      </c>
      <c r="G379" s="523" t="s">
        <v>68</v>
      </c>
      <c r="H379" s="524">
        <v>80.030166666666673</v>
      </c>
      <c r="I379" s="523">
        <v>140</v>
      </c>
      <c r="J379" s="523">
        <v>9.4799999999992224</v>
      </c>
      <c r="K379" s="523" t="s">
        <v>69</v>
      </c>
      <c r="L379" s="524">
        <v>140.15799999999999</v>
      </c>
      <c r="M379" s="524">
        <v>-140.15799999999999</v>
      </c>
      <c r="N379" s="501">
        <v>385</v>
      </c>
      <c r="Q379" s="6" t="s">
        <v>274</v>
      </c>
      <c r="R379" s="6">
        <v>5</v>
      </c>
      <c r="S379" s="42">
        <v>2034.2719999999999</v>
      </c>
      <c r="T379" s="571">
        <v>-0.3962</v>
      </c>
      <c r="U379" s="571">
        <v>-0.39589999999999997</v>
      </c>
      <c r="V379" s="571">
        <v>29.536359000000001</v>
      </c>
      <c r="W379" s="571">
        <v>29.536633999999999</v>
      </c>
      <c r="X379" s="571">
        <v>34.938910156098295</v>
      </c>
      <c r="Y379" s="571">
        <v>34.938934702879138</v>
      </c>
      <c r="Z379" s="571">
        <v>1.6817</v>
      </c>
      <c r="AA379" s="42">
        <v>6.704891046088437</v>
      </c>
      <c r="AB379" s="42">
        <v>82.806287015232257</v>
      </c>
      <c r="AC379" s="42">
        <v>2.6696908599999999E-2</v>
      </c>
      <c r="AD379" s="6">
        <v>3.9600000000000003E-2</v>
      </c>
      <c r="AE379" s="42">
        <v>90.225500000000011</v>
      </c>
      <c r="AF379" s="6">
        <v>4.5481999999999996</v>
      </c>
      <c r="AG379" s="42">
        <v>2.5329000000000002</v>
      </c>
      <c r="AH379" s="6">
        <v>0.1734</v>
      </c>
      <c r="AI379" s="42">
        <v>6.3701999999999995E-2</v>
      </c>
      <c r="AJ379" s="42">
        <v>98.69</v>
      </c>
      <c r="AK379" s="42">
        <v>9.9145000000000003</v>
      </c>
      <c r="AL379" s="53">
        <v>34.94</v>
      </c>
      <c r="AM379" s="51">
        <v>2</v>
      </c>
      <c r="AN379" s="505"/>
      <c r="AO379" s="509">
        <v>-1.4</v>
      </c>
      <c r="AP379" s="510">
        <v>6.7309999999999999</v>
      </c>
      <c r="AQ379" s="504" t="s">
        <v>154</v>
      </c>
      <c r="AR379" s="526" t="s">
        <v>154</v>
      </c>
      <c r="AS379" s="512">
        <v>14.619944341251259</v>
      </c>
      <c r="AT379" s="502"/>
      <c r="AU379" s="512">
        <v>11.052581068660894</v>
      </c>
      <c r="AV379" s="502"/>
      <c r="AW379" s="574">
        <v>0.97160965517241382</v>
      </c>
      <c r="AX379" s="502"/>
      <c r="AY379" s="511"/>
      <c r="AZ379" s="513" t="s">
        <v>154</v>
      </c>
      <c r="BA379" s="515" t="s">
        <v>154</v>
      </c>
      <c r="BB379" s="513" t="s">
        <v>154</v>
      </c>
      <c r="BD379" s="512">
        <v>2142.5868478672364</v>
      </c>
      <c r="BE379" s="504" t="s">
        <v>154</v>
      </c>
      <c r="BF379" s="57"/>
      <c r="BG379" s="513">
        <v>2295.3214489268048</v>
      </c>
      <c r="BI379" s="514" t="s">
        <v>154</v>
      </c>
    </row>
    <row r="380" spans="1:61" ht="15.75" customHeight="1">
      <c r="A380" s="51" t="s">
        <v>769</v>
      </c>
      <c r="B380" s="521">
        <v>17</v>
      </c>
      <c r="C380" s="507" t="s">
        <v>188</v>
      </c>
      <c r="D380" s="522" t="s">
        <v>189</v>
      </c>
      <c r="E380" s="523">
        <v>80</v>
      </c>
      <c r="F380" s="523">
        <v>1.8100000000004002</v>
      </c>
      <c r="G380" s="523" t="s">
        <v>68</v>
      </c>
      <c r="H380" s="524">
        <v>80.030166666666673</v>
      </c>
      <c r="I380" s="523">
        <v>140</v>
      </c>
      <c r="J380" s="523">
        <v>9.4799999999992224</v>
      </c>
      <c r="K380" s="523" t="s">
        <v>69</v>
      </c>
      <c r="L380" s="524">
        <v>140.15799999999999</v>
      </c>
      <c r="M380" s="524">
        <v>-140.15799999999999</v>
      </c>
      <c r="N380" s="501">
        <v>386</v>
      </c>
      <c r="Q380" s="6" t="s">
        <v>274</v>
      </c>
      <c r="R380" s="6">
        <v>6</v>
      </c>
      <c r="S380" s="42">
        <v>1524.4690000000001</v>
      </c>
      <c r="T380" s="571">
        <v>-0.26989999999999997</v>
      </c>
      <c r="U380" s="571">
        <v>-0.26979999999999998</v>
      </c>
      <c r="V380" s="571">
        <v>29.412832999999999</v>
      </c>
      <c r="W380" s="571">
        <v>29.413077999999999</v>
      </c>
      <c r="X380" s="571">
        <v>34.910656602205542</v>
      </c>
      <c r="Y380" s="571">
        <v>34.9108666354592</v>
      </c>
      <c r="Z380" s="571">
        <v>1.7976000000000001</v>
      </c>
      <c r="AA380" s="42">
        <v>6.829884332729355</v>
      </c>
      <c r="AB380" s="42">
        <v>84.613178180506551</v>
      </c>
      <c r="AC380" s="42">
        <v>2.83358755E-2</v>
      </c>
      <c r="AD380" s="6">
        <v>4.2700000000000002E-2</v>
      </c>
      <c r="AE380" s="42">
        <v>90.225500000000011</v>
      </c>
      <c r="AF380" s="6">
        <v>4.5481999999999996</v>
      </c>
      <c r="AG380" s="42">
        <v>2.6318000000000001</v>
      </c>
      <c r="AH380" s="6">
        <v>0.1774</v>
      </c>
      <c r="AI380" s="42">
        <v>6.3701999999999995E-2</v>
      </c>
      <c r="AJ380" s="42">
        <v>68.62</v>
      </c>
      <c r="AK380" s="42">
        <v>9.9145000000000003</v>
      </c>
      <c r="AL380" s="53">
        <v>34.913200000000003</v>
      </c>
      <c r="AM380" s="504" t="s">
        <v>154</v>
      </c>
      <c r="AN380" s="505"/>
      <c r="AO380" s="509">
        <v>-1.2</v>
      </c>
      <c r="AP380" s="510">
        <v>6.8639999999999999</v>
      </c>
      <c r="AQ380" s="504" t="s">
        <v>154</v>
      </c>
      <c r="AR380" s="526" t="s">
        <v>154</v>
      </c>
      <c r="AS380" s="512">
        <v>13.769976530886213</v>
      </c>
      <c r="AT380" s="502"/>
      <c r="AU380" s="512">
        <v>8.6277522130836637</v>
      </c>
      <c r="AV380" s="502"/>
      <c r="AW380" s="574">
        <v>0.9119406896551725</v>
      </c>
      <c r="AX380" s="502"/>
      <c r="AY380" s="511"/>
      <c r="AZ380" s="513" t="s">
        <v>154</v>
      </c>
      <c r="BA380" s="515" t="s">
        <v>154</v>
      </c>
      <c r="BB380" s="513" t="s">
        <v>154</v>
      </c>
      <c r="BD380" s="512">
        <v>2137.1308042203605</v>
      </c>
      <c r="BE380" s="504" t="s">
        <v>154</v>
      </c>
      <c r="BF380" s="57"/>
      <c r="BG380" s="513">
        <v>2292.9110043523315</v>
      </c>
      <c r="BI380" s="514" t="s">
        <v>154</v>
      </c>
    </row>
    <row r="381" spans="1:61" ht="15.75" customHeight="1">
      <c r="A381" s="51" t="s">
        <v>769</v>
      </c>
      <c r="B381" s="521">
        <v>17</v>
      </c>
      <c r="C381" s="507" t="s">
        <v>188</v>
      </c>
      <c r="D381" s="522" t="s">
        <v>189</v>
      </c>
      <c r="E381" s="523">
        <v>80</v>
      </c>
      <c r="F381" s="523">
        <v>1.8100000000004002</v>
      </c>
      <c r="G381" s="523" t="s">
        <v>68</v>
      </c>
      <c r="H381" s="524">
        <v>80.030166666666673</v>
      </c>
      <c r="I381" s="523">
        <v>140</v>
      </c>
      <c r="J381" s="523">
        <v>9.4799999999992224</v>
      </c>
      <c r="K381" s="523" t="s">
        <v>69</v>
      </c>
      <c r="L381" s="524">
        <v>140.15799999999999</v>
      </c>
      <c r="M381" s="524">
        <v>-140.15799999999999</v>
      </c>
      <c r="N381" s="501">
        <v>387</v>
      </c>
      <c r="Q381" s="6" t="s">
        <v>274</v>
      </c>
      <c r="R381" s="6">
        <v>7</v>
      </c>
      <c r="S381" s="42">
        <v>1016.933</v>
      </c>
      <c r="T381" s="571">
        <v>-5.0299999999999997E-2</v>
      </c>
      <c r="U381" s="571">
        <v>-5.0599999999999999E-2</v>
      </c>
      <c r="V381" s="571">
        <v>29.362313</v>
      </c>
      <c r="W381" s="571">
        <v>29.362666999999998</v>
      </c>
      <c r="X381" s="571">
        <v>34.881956598121882</v>
      </c>
      <c r="Y381" s="571">
        <v>34.882761038901897</v>
      </c>
      <c r="Z381" s="571">
        <v>1.9078999999999999</v>
      </c>
      <c r="AA381" s="42">
        <v>6.859932980964583</v>
      </c>
      <c r="AB381" s="42">
        <v>85.457791265450695</v>
      </c>
      <c r="AC381" s="42">
        <v>2.8142874699999997E-2</v>
      </c>
      <c r="AD381" s="6">
        <v>4.2299999999999997E-2</v>
      </c>
      <c r="AE381" s="42">
        <v>90.223600000000005</v>
      </c>
      <c r="AF381" s="6">
        <v>4.5480999999999998</v>
      </c>
      <c r="AG381" s="42">
        <v>2.6939000000000002</v>
      </c>
      <c r="AH381" s="6">
        <v>0.18</v>
      </c>
      <c r="AI381" s="42">
        <v>6.3701999999999995E-2</v>
      </c>
      <c r="AJ381" s="42">
        <v>98.7</v>
      </c>
      <c r="AK381" s="42">
        <v>9.9145000000000003</v>
      </c>
      <c r="AL381" s="53">
        <v>34.883099999999999</v>
      </c>
      <c r="AM381" s="504" t="s">
        <v>154</v>
      </c>
      <c r="AN381" s="505"/>
      <c r="AO381" s="509">
        <v>-1.1000000000000001</v>
      </c>
      <c r="AP381" s="510">
        <v>6.8879999999999999</v>
      </c>
      <c r="AQ381" s="504" t="s">
        <v>154</v>
      </c>
      <c r="AR381" s="526" t="s">
        <v>154</v>
      </c>
      <c r="AS381" s="512">
        <v>13.186423546212144</v>
      </c>
      <c r="AT381" s="502"/>
      <c r="AU381" s="512">
        <v>7.3778283451247271</v>
      </c>
      <c r="AV381" s="502"/>
      <c r="AW381" s="574">
        <v>0.86917793103448282</v>
      </c>
      <c r="AX381" s="502"/>
      <c r="AY381" s="511"/>
      <c r="AZ381" s="513" t="s">
        <v>154</v>
      </c>
      <c r="BA381" s="515" t="s">
        <v>154</v>
      </c>
      <c r="BB381" s="513" t="s">
        <v>154</v>
      </c>
      <c r="BD381" s="512">
        <v>2149.8791075679032</v>
      </c>
      <c r="BE381" s="504" t="s">
        <v>154</v>
      </c>
      <c r="BF381" s="57"/>
      <c r="BG381" s="513">
        <v>2293.0371581122777</v>
      </c>
      <c r="BI381" s="514" t="s">
        <v>154</v>
      </c>
    </row>
    <row r="382" spans="1:61" ht="15.75" customHeight="1">
      <c r="A382" s="51" t="s">
        <v>769</v>
      </c>
      <c r="B382" s="521">
        <v>17</v>
      </c>
      <c r="C382" s="507" t="s">
        <v>188</v>
      </c>
      <c r="D382" s="522" t="s">
        <v>189</v>
      </c>
      <c r="E382" s="523">
        <v>80</v>
      </c>
      <c r="F382" s="523">
        <v>1.8100000000004002</v>
      </c>
      <c r="G382" s="523" t="s">
        <v>68</v>
      </c>
      <c r="H382" s="524">
        <v>80.030166666666673</v>
      </c>
      <c r="I382" s="523">
        <v>140</v>
      </c>
      <c r="J382" s="523">
        <v>9.4799999999992224</v>
      </c>
      <c r="K382" s="523" t="s">
        <v>69</v>
      </c>
      <c r="L382" s="524">
        <v>140.15799999999999</v>
      </c>
      <c r="M382" s="524">
        <v>-140.15799999999999</v>
      </c>
      <c r="N382" s="501">
        <v>388</v>
      </c>
      <c r="Q382" s="6" t="s">
        <v>274</v>
      </c>
      <c r="R382" s="6">
        <v>8</v>
      </c>
      <c r="S382" s="42">
        <v>812.16700000000003</v>
      </c>
      <c r="T382" s="571">
        <v>0.15379999999999999</v>
      </c>
      <c r="U382" s="571">
        <v>0.15359999999999999</v>
      </c>
      <c r="V382" s="571">
        <v>29.437367000000002</v>
      </c>
      <c r="W382" s="571">
        <v>29.437867999999998</v>
      </c>
      <c r="X382" s="571">
        <v>34.868240012341921</v>
      </c>
      <c r="Y382" s="571">
        <v>34.86912256381347</v>
      </c>
      <c r="Z382" s="571">
        <v>1.9561999999999999</v>
      </c>
      <c r="AA382" s="42">
        <v>6.8542939554525244</v>
      </c>
      <c r="AB382" s="42">
        <v>85.834560540951017</v>
      </c>
      <c r="AC382" s="42">
        <v>2.8721363799999997E-2</v>
      </c>
      <c r="AD382" s="6">
        <v>4.3499999999999997E-2</v>
      </c>
      <c r="AE382" s="42">
        <v>90.223600000000005</v>
      </c>
      <c r="AF382" s="6">
        <v>4.5480999999999998</v>
      </c>
      <c r="AG382" s="42">
        <v>2.6869999999999998</v>
      </c>
      <c r="AH382" s="6">
        <v>0.1797</v>
      </c>
      <c r="AI382" s="42">
        <v>6.3701999999999995E-2</v>
      </c>
      <c r="AJ382" s="42">
        <v>98.69</v>
      </c>
      <c r="AK382" s="42">
        <v>9.9145000000000003</v>
      </c>
      <c r="AL382" s="53">
        <v>34.871299999999998</v>
      </c>
      <c r="AM382" s="504" t="s">
        <v>154</v>
      </c>
      <c r="AN382" s="505"/>
      <c r="AO382" s="509">
        <v>-0.9</v>
      </c>
      <c r="AP382" s="510">
        <v>6.8840000000000003</v>
      </c>
      <c r="AQ382" s="504" t="s">
        <v>154</v>
      </c>
      <c r="AR382" s="526" t="s">
        <v>154</v>
      </c>
      <c r="AS382" s="512">
        <v>12.986035471975411</v>
      </c>
      <c r="AT382" s="502"/>
      <c r="AU382" s="512">
        <v>6.9447580542061598</v>
      </c>
      <c r="AV382" s="502"/>
      <c r="AW382" s="574">
        <v>0.85326620689655175</v>
      </c>
      <c r="AX382" s="502"/>
      <c r="AY382" s="511"/>
      <c r="AZ382" s="513" t="s">
        <v>154</v>
      </c>
      <c r="BA382" s="515" t="s">
        <v>154</v>
      </c>
      <c r="BB382" s="513" t="s">
        <v>154</v>
      </c>
      <c r="BD382" s="512">
        <v>2148.505996139716</v>
      </c>
      <c r="BE382" s="504" t="s">
        <v>154</v>
      </c>
      <c r="BF382" s="57"/>
      <c r="BG382" s="513">
        <v>2292.9669229670299</v>
      </c>
      <c r="BI382" s="514" t="s">
        <v>154</v>
      </c>
    </row>
    <row r="383" spans="1:61" ht="15.75" customHeight="1">
      <c r="A383" s="51" t="s">
        <v>769</v>
      </c>
      <c r="B383" s="521">
        <v>17</v>
      </c>
      <c r="C383" s="507" t="s">
        <v>188</v>
      </c>
      <c r="D383" s="522" t="s">
        <v>189</v>
      </c>
      <c r="E383" s="523">
        <v>80</v>
      </c>
      <c r="F383" s="523">
        <v>1.8100000000004002</v>
      </c>
      <c r="G383" s="523" t="s">
        <v>68</v>
      </c>
      <c r="H383" s="524">
        <v>80.030166666666673</v>
      </c>
      <c r="I383" s="523">
        <v>140</v>
      </c>
      <c r="J383" s="523">
        <v>9.4799999999992224</v>
      </c>
      <c r="K383" s="523" t="s">
        <v>69</v>
      </c>
      <c r="L383" s="524">
        <v>140.15799999999999</v>
      </c>
      <c r="M383" s="524">
        <v>-140.15799999999999</v>
      </c>
      <c r="N383" s="501">
        <v>389</v>
      </c>
      <c r="Q383" s="6" t="s">
        <v>274</v>
      </c>
      <c r="R383" s="6">
        <v>9</v>
      </c>
      <c r="S383" s="42">
        <v>609.55200000000002</v>
      </c>
      <c r="T383" s="571">
        <v>0.49840000000000001</v>
      </c>
      <c r="U383" s="571">
        <v>0.49780000000000002</v>
      </c>
      <c r="V383" s="571">
        <v>29.636953000000002</v>
      </c>
      <c r="W383" s="571">
        <v>29.637373999999998</v>
      </c>
      <c r="X383" s="571">
        <v>34.859055408735102</v>
      </c>
      <c r="Y383" s="571">
        <v>34.860277178284669</v>
      </c>
      <c r="Z383" s="571">
        <v>2.0053999999999998</v>
      </c>
      <c r="AA383" s="42">
        <v>6.8206672490079914</v>
      </c>
      <c r="AB383" s="42">
        <v>86.17426352397888</v>
      </c>
      <c r="AC383" s="42">
        <v>2.83358755E-2</v>
      </c>
      <c r="AD383" s="6">
        <v>4.2700000000000002E-2</v>
      </c>
      <c r="AE383" s="42">
        <v>90.201100000000011</v>
      </c>
      <c r="AF383" s="6">
        <v>4.5469999999999997</v>
      </c>
      <c r="AG383" s="42">
        <v>2.6019000000000001</v>
      </c>
      <c r="AH383" s="6">
        <v>0.1762</v>
      </c>
      <c r="AI383" s="42">
        <v>6.3701999999999995E-2</v>
      </c>
      <c r="AJ383" s="42">
        <v>98.7</v>
      </c>
      <c r="AK383" s="42">
        <v>9.9145000000000003</v>
      </c>
      <c r="AL383" s="53">
        <v>34.86158135986328</v>
      </c>
      <c r="AM383" s="51">
        <v>62</v>
      </c>
      <c r="AN383" s="505"/>
      <c r="AO383" s="509">
        <v>-0.3</v>
      </c>
      <c r="AP383" s="510">
        <v>6.8440000000000003</v>
      </c>
      <c r="AQ383" s="504">
        <v>2</v>
      </c>
      <c r="AR383" s="526" t="s">
        <v>1278</v>
      </c>
      <c r="AS383" s="512">
        <v>12.906476322820538</v>
      </c>
      <c r="AT383" s="502"/>
      <c r="AU383" s="512">
        <v>6.7630882326371058</v>
      </c>
      <c r="AV383" s="502"/>
      <c r="AW383" s="574">
        <v>0.84133241379310342</v>
      </c>
      <c r="AX383" s="502"/>
      <c r="AY383" s="511"/>
      <c r="AZ383" s="513" t="s">
        <v>154</v>
      </c>
      <c r="BA383" s="515" t="s">
        <v>154</v>
      </c>
      <c r="BB383" s="513" t="s">
        <v>154</v>
      </c>
      <c r="BD383" s="512">
        <v>2153.8858273661981</v>
      </c>
      <c r="BE383" s="504" t="s">
        <v>154</v>
      </c>
      <c r="BF383" s="57"/>
      <c r="BG383" s="513">
        <v>2297.86877937697</v>
      </c>
      <c r="BI383" s="514" t="s">
        <v>154</v>
      </c>
    </row>
    <row r="384" spans="1:61" ht="15.75" customHeight="1">
      <c r="A384" s="51" t="s">
        <v>769</v>
      </c>
      <c r="B384" s="521">
        <v>17</v>
      </c>
      <c r="C384" s="507" t="s">
        <v>188</v>
      </c>
      <c r="D384" s="522" t="s">
        <v>189</v>
      </c>
      <c r="E384" s="523">
        <v>80</v>
      </c>
      <c r="F384" s="523">
        <v>1.8100000000004002</v>
      </c>
      <c r="G384" s="523" t="s">
        <v>68</v>
      </c>
      <c r="H384" s="524">
        <v>80.030166666666673</v>
      </c>
      <c r="I384" s="523">
        <v>140</v>
      </c>
      <c r="J384" s="523">
        <v>9.4799999999992224</v>
      </c>
      <c r="K384" s="523" t="s">
        <v>69</v>
      </c>
      <c r="L384" s="524">
        <v>140.15799999999999</v>
      </c>
      <c r="M384" s="524">
        <v>-140.15799999999999</v>
      </c>
      <c r="N384" s="501">
        <v>390</v>
      </c>
      <c r="Q384" s="6" t="s">
        <v>274</v>
      </c>
      <c r="R384" s="6">
        <v>10</v>
      </c>
      <c r="S384" s="42">
        <v>407.35899999999998</v>
      </c>
      <c r="T384" s="571">
        <v>0.82120000000000004</v>
      </c>
      <c r="U384" s="571">
        <v>0.82120000000000004</v>
      </c>
      <c r="V384" s="571">
        <v>29.805672000000001</v>
      </c>
      <c r="W384" s="571">
        <v>29.806245999999998</v>
      </c>
      <c r="X384" s="571">
        <v>34.834300293438858</v>
      </c>
      <c r="Y384" s="571">
        <v>34.835042730239721</v>
      </c>
      <c r="Z384" s="571">
        <v>2.0396999999999998</v>
      </c>
      <c r="AA384" s="42">
        <v>6.7010560220413122</v>
      </c>
      <c r="AB384" s="42">
        <v>85.355228880172561</v>
      </c>
      <c r="AC384" s="42">
        <v>2.8094624499999998E-2</v>
      </c>
      <c r="AD384" s="6">
        <v>4.2299999999999997E-2</v>
      </c>
      <c r="AE384" s="42">
        <v>90.16170000000001</v>
      </c>
      <c r="AF384" s="6">
        <v>4.5450999999999997</v>
      </c>
      <c r="AG384" s="42">
        <v>2.6456</v>
      </c>
      <c r="AH384" s="6">
        <v>0.17799999999999999</v>
      </c>
      <c r="AI384" s="42">
        <v>6.3701999999999995E-2</v>
      </c>
      <c r="AJ384" s="42">
        <v>98.71</v>
      </c>
      <c r="AK384" s="42">
        <v>9.9145000000000003</v>
      </c>
      <c r="AL384" s="53">
        <v>34.834899999999998</v>
      </c>
      <c r="AM384" s="504" t="s">
        <v>154</v>
      </c>
      <c r="AN384" s="505"/>
      <c r="AO384" s="509">
        <v>-0.3</v>
      </c>
      <c r="AP384" s="510">
        <v>6.7320000000000002</v>
      </c>
      <c r="AQ384" s="504" t="s">
        <v>154</v>
      </c>
      <c r="AR384" s="526" t="s">
        <v>154</v>
      </c>
      <c r="AS384" s="512">
        <v>12.850578610550931</v>
      </c>
      <c r="AT384" s="502"/>
      <c r="AU384" s="512">
        <v>6.7587921565090001</v>
      </c>
      <c r="AV384" s="502"/>
      <c r="AW384" s="574">
        <v>0.83238206896551725</v>
      </c>
      <c r="AX384" s="502"/>
      <c r="AY384" s="511"/>
      <c r="AZ384" s="513" t="s">
        <v>154</v>
      </c>
      <c r="BA384" s="515" t="s">
        <v>154</v>
      </c>
      <c r="BB384" s="513" t="s">
        <v>154</v>
      </c>
      <c r="BD384" s="512">
        <v>2158.3774792030258</v>
      </c>
      <c r="BE384" s="504" t="s">
        <v>154</v>
      </c>
      <c r="BF384" s="57"/>
      <c r="BG384" s="513">
        <v>2296.3767699346049</v>
      </c>
      <c r="BI384" s="514" t="s">
        <v>154</v>
      </c>
    </row>
    <row r="385" spans="1:78" ht="15.75" customHeight="1">
      <c r="A385" s="51" t="s">
        <v>769</v>
      </c>
      <c r="B385" s="521">
        <v>17</v>
      </c>
      <c r="C385" s="507" t="s">
        <v>188</v>
      </c>
      <c r="D385" s="522" t="s">
        <v>189</v>
      </c>
      <c r="E385" s="523">
        <v>80</v>
      </c>
      <c r="F385" s="523">
        <v>1.8100000000004002</v>
      </c>
      <c r="G385" s="523" t="s">
        <v>68</v>
      </c>
      <c r="H385" s="524">
        <v>80.030166666666673</v>
      </c>
      <c r="I385" s="523">
        <v>140</v>
      </c>
      <c r="J385" s="523">
        <v>9.4799999999992224</v>
      </c>
      <c r="K385" s="523" t="s">
        <v>69</v>
      </c>
      <c r="L385" s="524">
        <v>140.15799999999999</v>
      </c>
      <c r="M385" s="524">
        <v>-140.15799999999999</v>
      </c>
      <c r="N385" s="501">
        <v>391</v>
      </c>
      <c r="Q385" s="6" t="s">
        <v>274</v>
      </c>
      <c r="R385" s="6">
        <v>11</v>
      </c>
      <c r="S385" s="42">
        <v>335.87700000000001</v>
      </c>
      <c r="T385" s="571">
        <v>0.66159999999999997</v>
      </c>
      <c r="U385" s="571">
        <v>0.66159999999999997</v>
      </c>
      <c r="V385" s="571">
        <v>29.597218000000002</v>
      </c>
      <c r="W385" s="571">
        <v>29.597994</v>
      </c>
      <c r="X385" s="571">
        <v>34.784711260409161</v>
      </c>
      <c r="Y385" s="571">
        <v>34.785720130050493</v>
      </c>
      <c r="Z385" s="571">
        <v>2.0274999999999999</v>
      </c>
      <c r="AA385" s="42">
        <v>6.605463143101467</v>
      </c>
      <c r="AB385" s="42">
        <v>83.764001090677482</v>
      </c>
      <c r="AC385" s="42">
        <v>2.8432375900000001E-2</v>
      </c>
      <c r="AD385" s="6">
        <v>4.2900000000000001E-2</v>
      </c>
      <c r="AE385" s="42">
        <v>90.159800000000004</v>
      </c>
      <c r="AF385" s="6">
        <v>4.5449999999999999</v>
      </c>
      <c r="AG385" s="42">
        <v>2.6594000000000002</v>
      </c>
      <c r="AH385" s="6">
        <v>0.17860000000000001</v>
      </c>
      <c r="AI385" s="42">
        <v>6.3701999999999995E-2</v>
      </c>
      <c r="AJ385" s="42">
        <v>98.7</v>
      </c>
      <c r="AK385" s="42">
        <v>9.9145000000000003</v>
      </c>
      <c r="AL385" s="53">
        <v>34.784300000000002</v>
      </c>
      <c r="AM385" s="504" t="s">
        <v>154</v>
      </c>
      <c r="AN385" s="505"/>
      <c r="AO385" s="509">
        <v>-0.6</v>
      </c>
      <c r="AP385" s="510">
        <v>6.625</v>
      </c>
      <c r="AQ385" s="504" t="s">
        <v>154</v>
      </c>
      <c r="AR385" s="526" t="s">
        <v>154</v>
      </c>
      <c r="AS385" s="512">
        <v>12.847185380497329</v>
      </c>
      <c r="AT385" s="502"/>
      <c r="AU385" s="512">
        <v>7.457001161453702</v>
      </c>
      <c r="AV385" s="502"/>
      <c r="AW385" s="574">
        <v>0.83834896551724136</v>
      </c>
      <c r="AX385" s="502"/>
      <c r="AY385" s="511"/>
      <c r="AZ385" s="513" t="s">
        <v>154</v>
      </c>
      <c r="BA385" s="515" t="s">
        <v>154</v>
      </c>
      <c r="BB385" s="513" t="s">
        <v>154</v>
      </c>
      <c r="BD385" s="512">
        <v>2155.8126676908973</v>
      </c>
      <c r="BE385" s="504" t="s">
        <v>154</v>
      </c>
      <c r="BF385" s="57"/>
      <c r="BG385" s="513">
        <v>2295.5503195498422</v>
      </c>
      <c r="BI385" s="514" t="s">
        <v>154</v>
      </c>
    </row>
    <row r="386" spans="1:78" ht="15.75" customHeight="1">
      <c r="A386" s="51" t="s">
        <v>769</v>
      </c>
      <c r="B386" s="521">
        <v>17</v>
      </c>
      <c r="C386" s="507" t="s">
        <v>188</v>
      </c>
      <c r="D386" s="522" t="s">
        <v>189</v>
      </c>
      <c r="E386" s="523">
        <v>80</v>
      </c>
      <c r="F386" s="523">
        <v>1.8100000000004002</v>
      </c>
      <c r="G386" s="523" t="s">
        <v>68</v>
      </c>
      <c r="H386" s="524">
        <v>80.030166666666673</v>
      </c>
      <c r="I386" s="523">
        <v>140</v>
      </c>
      <c r="J386" s="523">
        <v>9.4799999999992224</v>
      </c>
      <c r="K386" s="523" t="s">
        <v>69</v>
      </c>
      <c r="L386" s="524">
        <v>140.15799999999999</v>
      </c>
      <c r="M386" s="524">
        <v>-140.15799999999999</v>
      </c>
      <c r="N386" s="501">
        <v>392</v>
      </c>
      <c r="Q386" s="6" t="s">
        <v>274</v>
      </c>
      <c r="R386" s="6">
        <v>12</v>
      </c>
      <c r="S386" s="42">
        <v>299.24700000000001</v>
      </c>
      <c r="T386" s="571">
        <v>0.45479999999999998</v>
      </c>
      <c r="U386" s="571">
        <v>0.45190000000000002</v>
      </c>
      <c r="V386" s="571">
        <v>29.352544000000002</v>
      </c>
      <c r="W386" s="571">
        <v>29.351156</v>
      </c>
      <c r="X386" s="571">
        <v>34.719435528150271</v>
      </c>
      <c r="Y386" s="571">
        <v>34.720877905940114</v>
      </c>
      <c r="Z386" s="571">
        <v>1.9919</v>
      </c>
      <c r="AA386" s="42">
        <v>6.4572118757462071</v>
      </c>
      <c r="AB386" s="42">
        <v>81.410999825280655</v>
      </c>
      <c r="AC386" s="42">
        <v>2.9010864999999997E-2</v>
      </c>
      <c r="AD386" s="6">
        <v>4.41E-2</v>
      </c>
      <c r="AE386" s="42">
        <v>90.152300000000011</v>
      </c>
      <c r="AF386" s="6">
        <v>4.5446</v>
      </c>
      <c r="AG386" s="42">
        <v>2.8228</v>
      </c>
      <c r="AH386" s="6">
        <v>0.1852</v>
      </c>
      <c r="AI386" s="42">
        <v>6.3701999999999995E-2</v>
      </c>
      <c r="AJ386" s="42">
        <v>98.7</v>
      </c>
      <c r="AK386" s="42">
        <v>9.9145000000000003</v>
      </c>
      <c r="AL386" s="53">
        <v>34.718400000000003</v>
      </c>
      <c r="AM386" s="504" t="s">
        <v>154</v>
      </c>
      <c r="AN386" s="505"/>
      <c r="AO386" s="509">
        <v>-0.7</v>
      </c>
      <c r="AP386" s="510">
        <v>6.4850000000000003</v>
      </c>
      <c r="AQ386" s="504" t="s">
        <v>154</v>
      </c>
      <c r="AR386" s="526" t="s">
        <v>154</v>
      </c>
      <c r="AS386" s="512">
        <v>12.818950502632305</v>
      </c>
      <c r="AT386" s="502"/>
      <c r="AU386" s="512">
        <v>9.0884840749922713</v>
      </c>
      <c r="AV386" s="502"/>
      <c r="AW386" s="574">
        <v>0.86122206896551723</v>
      </c>
      <c r="AX386" s="502"/>
      <c r="AY386" s="511"/>
      <c r="AZ386" s="513" t="s">
        <v>154</v>
      </c>
      <c r="BA386" s="515" t="s">
        <v>154</v>
      </c>
      <c r="BB386" s="513" t="s">
        <v>154</v>
      </c>
      <c r="BD386" s="512">
        <v>2165.7900733288188</v>
      </c>
      <c r="BE386" s="504">
        <v>6</v>
      </c>
      <c r="BF386" s="57"/>
      <c r="BG386" s="513">
        <v>2290.6092347005751</v>
      </c>
      <c r="BH386" s="502">
        <v>6</v>
      </c>
      <c r="BI386" s="514" t="s">
        <v>154</v>
      </c>
      <c r="BJ386" s="516">
        <v>0.13610071023109349</v>
      </c>
      <c r="BK386" t="s">
        <v>154</v>
      </c>
      <c r="BX386" s="503"/>
      <c r="BZ386" s="503"/>
    </row>
    <row r="387" spans="1:78" ht="15.75" customHeight="1">
      <c r="A387" s="51" t="s">
        <v>769</v>
      </c>
      <c r="B387" s="521">
        <v>17</v>
      </c>
      <c r="C387" s="507" t="s">
        <v>188</v>
      </c>
      <c r="D387" s="522" t="s">
        <v>189</v>
      </c>
      <c r="E387" s="523">
        <v>80</v>
      </c>
      <c r="F387" s="523">
        <v>1.8100000000004002</v>
      </c>
      <c r="G387" s="523" t="s">
        <v>68</v>
      </c>
      <c r="H387" s="524">
        <v>80.030166666666673</v>
      </c>
      <c r="I387" s="523">
        <v>140</v>
      </c>
      <c r="J387" s="523">
        <v>9.4799999999992224</v>
      </c>
      <c r="K387" s="523" t="s">
        <v>69</v>
      </c>
      <c r="L387" s="524">
        <v>140.15799999999999</v>
      </c>
      <c r="M387" s="524">
        <v>-140.15799999999999</v>
      </c>
      <c r="N387" s="501">
        <v>393</v>
      </c>
      <c r="Q387" s="6" t="s">
        <v>274</v>
      </c>
      <c r="R387" s="6">
        <v>13</v>
      </c>
      <c r="S387" s="42">
        <v>238.28</v>
      </c>
      <c r="T387" s="571">
        <v>-0.2863</v>
      </c>
      <c r="U387" s="571">
        <v>-0.29470000000000002</v>
      </c>
      <c r="V387" s="571">
        <v>28.478354</v>
      </c>
      <c r="W387" s="571">
        <v>28.472653999999999</v>
      </c>
      <c r="X387" s="571">
        <v>34.435686107273575</v>
      </c>
      <c r="Y387" s="571">
        <v>34.437563062693016</v>
      </c>
      <c r="Z387" s="571">
        <v>1.9273</v>
      </c>
      <c r="AA387" s="42">
        <v>6.2628039905687087</v>
      </c>
      <c r="AB387" s="42">
        <v>77.295977200829086</v>
      </c>
      <c r="AC387" s="42">
        <v>3.2578299999999998E-2</v>
      </c>
      <c r="AD387" s="6">
        <v>5.0999999999999997E-2</v>
      </c>
      <c r="AE387" s="42">
        <v>90.116600000000005</v>
      </c>
      <c r="AF387" s="6">
        <v>4.5427</v>
      </c>
      <c r="AG387" s="42">
        <v>3.2117</v>
      </c>
      <c r="AH387" s="6">
        <v>0.2011</v>
      </c>
      <c r="AI387" s="42">
        <v>6.3701999999999995E-2</v>
      </c>
      <c r="AJ387" s="42">
        <v>98.7</v>
      </c>
      <c r="AK387" s="42">
        <v>9.9145000000000003</v>
      </c>
      <c r="AL387" s="53">
        <v>34.441499999999998</v>
      </c>
      <c r="AM387" s="504" t="s">
        <v>154</v>
      </c>
      <c r="AN387" s="505"/>
      <c r="AO387" s="509">
        <v>-1</v>
      </c>
      <c r="AP387" s="510">
        <v>6.3170000000000002</v>
      </c>
      <c r="AQ387" s="504" t="s">
        <v>154</v>
      </c>
      <c r="AR387" s="526" t="s">
        <v>154</v>
      </c>
      <c r="AS387" s="512">
        <v>12.233073627656871</v>
      </c>
      <c r="AT387" s="502"/>
      <c r="AU387" s="512">
        <v>13.483583046141684</v>
      </c>
      <c r="AV387" s="502"/>
      <c r="AW387" s="574">
        <v>0.94078068965517236</v>
      </c>
      <c r="AX387" s="502"/>
      <c r="AY387" s="511"/>
      <c r="AZ387" s="513" t="s">
        <v>154</v>
      </c>
      <c r="BA387" s="515" t="s">
        <v>154</v>
      </c>
      <c r="BB387" s="513" t="s">
        <v>154</v>
      </c>
      <c r="BD387" s="512">
        <v>2182.5085829555551</v>
      </c>
      <c r="BE387" s="504" t="s">
        <v>154</v>
      </c>
      <c r="BF387" s="57"/>
      <c r="BG387" s="513">
        <v>2284.539827723444</v>
      </c>
      <c r="BI387" s="514" t="s">
        <v>154</v>
      </c>
      <c r="BJ387" s="516">
        <v>-0.14474945516869736</v>
      </c>
      <c r="BK387" t="s">
        <v>154</v>
      </c>
    </row>
    <row r="388" spans="1:78" ht="15.75" customHeight="1">
      <c r="A388" s="51" t="s">
        <v>769</v>
      </c>
      <c r="B388" s="521">
        <v>17</v>
      </c>
      <c r="C388" s="507" t="s">
        <v>188</v>
      </c>
      <c r="D388" s="522" t="s">
        <v>189</v>
      </c>
      <c r="E388" s="523">
        <v>80</v>
      </c>
      <c r="F388" s="523">
        <v>1.8100000000004002</v>
      </c>
      <c r="G388" s="523" t="s">
        <v>68</v>
      </c>
      <c r="H388" s="524">
        <v>80.030166666666673</v>
      </c>
      <c r="I388" s="523">
        <v>140</v>
      </c>
      <c r="J388" s="523">
        <v>9.4799999999992224</v>
      </c>
      <c r="K388" s="523" t="s">
        <v>69</v>
      </c>
      <c r="L388" s="524">
        <v>140.15799999999999</v>
      </c>
      <c r="M388" s="524">
        <v>-140.15799999999999</v>
      </c>
      <c r="N388" s="501">
        <v>395</v>
      </c>
      <c r="Q388" s="6" t="s">
        <v>274</v>
      </c>
      <c r="R388" s="6">
        <v>15</v>
      </c>
      <c r="S388" s="42">
        <v>188.828</v>
      </c>
      <c r="T388" s="571">
        <v>-1.159</v>
      </c>
      <c r="U388" s="571">
        <v>-1.1662999999999999</v>
      </c>
      <c r="V388" s="571">
        <v>27.160233000000002</v>
      </c>
      <c r="W388" s="571">
        <v>27.145188999999998</v>
      </c>
      <c r="X388" s="571">
        <v>33.66835773582735</v>
      </c>
      <c r="Y388" s="571">
        <v>33.655995954139115</v>
      </c>
      <c r="Z388" s="571">
        <v>1.8462000000000001</v>
      </c>
      <c r="AA388" s="42">
        <v>6.039262556482635</v>
      </c>
      <c r="AB388" s="42">
        <v>72.440040323920002</v>
      </c>
      <c r="AC388" s="42">
        <v>3.5615496099999998E-2</v>
      </c>
      <c r="AD388" s="6">
        <v>5.6899999999999999E-2</v>
      </c>
      <c r="AE388" s="42">
        <v>90.051000000000002</v>
      </c>
      <c r="AF388" s="6">
        <v>4.5395000000000003</v>
      </c>
      <c r="AG388" s="42">
        <v>3.6282000000000001</v>
      </c>
      <c r="AH388" s="6">
        <v>0.21809999999999999</v>
      </c>
      <c r="AI388" s="42">
        <v>6.3701999999999995E-2</v>
      </c>
      <c r="AJ388" s="42">
        <v>98.7</v>
      </c>
      <c r="AK388" s="42">
        <v>9.9145000000000003</v>
      </c>
      <c r="AL388" s="53">
        <v>33.751199999999997</v>
      </c>
      <c r="AM388" s="504" t="s">
        <v>154</v>
      </c>
      <c r="AN388" s="505"/>
      <c r="AO388" s="509">
        <v>-1.4</v>
      </c>
      <c r="AP388" s="510">
        <v>6.04</v>
      </c>
      <c r="AQ388" s="504" t="s">
        <v>154</v>
      </c>
      <c r="AR388" s="526" t="s">
        <v>154</v>
      </c>
      <c r="AS388" s="512">
        <v>14.961182016772764</v>
      </c>
      <c r="AT388" s="502"/>
      <c r="AU388" s="512">
        <v>28.917197945555973</v>
      </c>
      <c r="AV388" s="502"/>
      <c r="AW388" s="574">
        <v>1.518575172413793</v>
      </c>
      <c r="AX388" s="502"/>
      <c r="AY388" s="511"/>
      <c r="AZ388" s="513" t="s">
        <v>154</v>
      </c>
      <c r="BA388" s="515" t="s">
        <v>154</v>
      </c>
      <c r="BB388" s="513" t="s">
        <v>154</v>
      </c>
      <c r="BD388" s="512">
        <v>2219.1733656130641</v>
      </c>
      <c r="BE388" s="504" t="s">
        <v>154</v>
      </c>
      <c r="BF388" s="57"/>
      <c r="BG388" s="513">
        <v>2274.1374003534229</v>
      </c>
      <c r="BI388" s="514" t="s">
        <v>154</v>
      </c>
      <c r="BJ388" s="516">
        <v>-0.89829969915168539</v>
      </c>
      <c r="BK388" t="s">
        <v>154</v>
      </c>
    </row>
    <row r="389" spans="1:78" ht="15.75" customHeight="1">
      <c r="A389" s="51" t="s">
        <v>769</v>
      </c>
      <c r="B389" s="521">
        <v>17</v>
      </c>
      <c r="C389" s="507" t="s">
        <v>188</v>
      </c>
      <c r="D389" s="522" t="s">
        <v>189</v>
      </c>
      <c r="E389" s="523">
        <v>80</v>
      </c>
      <c r="F389" s="523">
        <v>1.8100000000004002</v>
      </c>
      <c r="G389" s="523" t="s">
        <v>68</v>
      </c>
      <c r="H389" s="524">
        <v>80.030166666666673</v>
      </c>
      <c r="I389" s="523">
        <v>140</v>
      </c>
      <c r="J389" s="523">
        <v>9.4799999999992224</v>
      </c>
      <c r="K389" s="523" t="s">
        <v>69</v>
      </c>
      <c r="L389" s="524">
        <v>140.15799999999999</v>
      </c>
      <c r="M389" s="524">
        <v>-140.15799999999999</v>
      </c>
      <c r="N389" s="501">
        <v>396</v>
      </c>
      <c r="Q389" s="6" t="s">
        <v>274</v>
      </c>
      <c r="R389" s="6">
        <v>16</v>
      </c>
      <c r="S389" s="42">
        <v>170.364</v>
      </c>
      <c r="T389" s="571">
        <v>-1.3674999999999999</v>
      </c>
      <c r="U389" s="571">
        <v>-1.3683000000000001</v>
      </c>
      <c r="V389" s="571">
        <v>26.637349</v>
      </c>
      <c r="W389" s="571">
        <v>26.637786999999999</v>
      </c>
      <c r="X389" s="571">
        <v>33.196592176815493</v>
      </c>
      <c r="Y389" s="571">
        <v>33.198081718669201</v>
      </c>
      <c r="Z389" s="571">
        <v>1.8812</v>
      </c>
      <c r="AA389" s="42">
        <v>6.2346761737063163</v>
      </c>
      <c r="AB389" s="42">
        <v>74.118722228809929</v>
      </c>
      <c r="AC389" s="42">
        <v>3.56637463E-2</v>
      </c>
      <c r="AD389" s="6">
        <v>5.7000000000000002E-2</v>
      </c>
      <c r="AE389" s="42">
        <v>89.9816</v>
      </c>
      <c r="AF389" s="6">
        <v>4.5359999999999996</v>
      </c>
      <c r="AG389" s="42">
        <v>3.4878</v>
      </c>
      <c r="AH389" s="6">
        <v>0.21240000000000001</v>
      </c>
      <c r="AI389" s="42">
        <v>6.3701999999999995E-2</v>
      </c>
      <c r="AJ389" s="42">
        <v>98.7</v>
      </c>
      <c r="AK389" s="42">
        <v>9.9145000000000003</v>
      </c>
      <c r="AL389" s="53">
        <v>33.227600000000002</v>
      </c>
      <c r="AM389" s="504" t="s">
        <v>154</v>
      </c>
      <c r="AN389" s="505"/>
      <c r="AO389" s="509">
        <v>-1.7</v>
      </c>
      <c r="AP389" s="510">
        <v>6.2140000000000004</v>
      </c>
      <c r="AQ389" s="504" t="s">
        <v>154</v>
      </c>
      <c r="AR389" s="526" t="s">
        <v>154</v>
      </c>
      <c r="AS389" s="512">
        <v>15.697735156070642</v>
      </c>
      <c r="AT389" s="502"/>
      <c r="AU389" s="512">
        <v>33.952389543694004</v>
      </c>
      <c r="AV389" s="502"/>
      <c r="AW389" s="574">
        <v>1.7671958620689654</v>
      </c>
      <c r="AX389" s="502"/>
      <c r="AY389" s="511"/>
      <c r="AZ389" s="513">
        <v>6.8552935149803398E-3</v>
      </c>
      <c r="BA389" s="515">
        <v>6</v>
      </c>
      <c r="BB389" s="513">
        <v>2.0770269851591364E-2</v>
      </c>
      <c r="BD389" s="512">
        <v>2227.2952236217207</v>
      </c>
      <c r="BE389" s="504" t="s">
        <v>154</v>
      </c>
      <c r="BF389" s="57"/>
      <c r="BG389" s="513">
        <v>2276.7434678645568</v>
      </c>
      <c r="BI389" s="514" t="s">
        <v>154</v>
      </c>
      <c r="BJ389" s="516">
        <v>-1.308697714985422</v>
      </c>
      <c r="BK389" t="s">
        <v>154</v>
      </c>
    </row>
    <row r="390" spans="1:78" ht="15.75" customHeight="1">
      <c r="A390" s="51" t="s">
        <v>769</v>
      </c>
      <c r="B390" s="521">
        <v>17</v>
      </c>
      <c r="C390" s="507" t="s">
        <v>188</v>
      </c>
      <c r="D390" s="522" t="s">
        <v>189</v>
      </c>
      <c r="E390" s="523">
        <v>80</v>
      </c>
      <c r="F390" s="523">
        <v>1.8100000000004002</v>
      </c>
      <c r="G390" s="523" t="s">
        <v>68</v>
      </c>
      <c r="H390" s="524">
        <v>80.030166666666673</v>
      </c>
      <c r="I390" s="523">
        <v>140</v>
      </c>
      <c r="J390" s="523">
        <v>9.4799999999992224</v>
      </c>
      <c r="K390" s="523" t="s">
        <v>69</v>
      </c>
      <c r="L390" s="524">
        <v>140.15799999999999</v>
      </c>
      <c r="M390" s="524">
        <v>-140.15799999999999</v>
      </c>
      <c r="N390" s="501">
        <v>397</v>
      </c>
      <c r="Q390" s="6" t="s">
        <v>274</v>
      </c>
      <c r="R390" s="6">
        <v>17</v>
      </c>
      <c r="S390" s="42">
        <v>153.09200000000001</v>
      </c>
      <c r="T390" s="571">
        <v>-1.4187000000000001</v>
      </c>
      <c r="U390" s="571">
        <v>-1.4201999999999999</v>
      </c>
      <c r="V390" s="571">
        <v>26.358219000000002</v>
      </c>
      <c r="W390" s="571">
        <v>26.354947999999997</v>
      </c>
      <c r="X390" s="571">
        <v>32.88067384929834</v>
      </c>
      <c r="Y390" s="571">
        <v>32.87783527393578</v>
      </c>
      <c r="Z390" s="571">
        <v>1.9077999999999999</v>
      </c>
      <c r="AA390" s="42">
        <v>6.3554644204593052</v>
      </c>
      <c r="AB390" s="42">
        <v>75.281600617930337</v>
      </c>
      <c r="AC390" s="42">
        <v>3.8074203100000002E-2</v>
      </c>
      <c r="AD390" s="6">
        <v>6.1699999999999998E-2</v>
      </c>
      <c r="AE390" s="42">
        <v>89.867100000000008</v>
      </c>
      <c r="AF390" s="6">
        <v>4.5303000000000004</v>
      </c>
      <c r="AG390" s="42">
        <v>3.4257</v>
      </c>
      <c r="AH390" s="6">
        <v>0.20979999999999999</v>
      </c>
      <c r="AI390" s="42">
        <v>6.3701999999999995E-2</v>
      </c>
      <c r="AJ390" s="42">
        <v>98.7</v>
      </c>
      <c r="AK390" s="42">
        <v>9.9145000000000003</v>
      </c>
      <c r="AL390" s="53">
        <v>32.869100000000003</v>
      </c>
      <c r="AM390" s="504" t="s">
        <v>154</v>
      </c>
      <c r="AN390" s="505"/>
      <c r="AO390" s="509">
        <v>-1.8</v>
      </c>
      <c r="AP390" s="510">
        <v>6.375</v>
      </c>
      <c r="AQ390" s="504">
        <v>6</v>
      </c>
      <c r="AR390" s="526" t="s">
        <v>154</v>
      </c>
      <c r="AS390" s="512">
        <v>16.270893394340614</v>
      </c>
      <c r="AT390" s="502"/>
      <c r="AU390" s="512">
        <v>35.869234967190579</v>
      </c>
      <c r="AV390" s="502"/>
      <c r="AW390" s="574">
        <v>1.8606772413793105</v>
      </c>
      <c r="AX390" s="502"/>
      <c r="AY390" s="511"/>
      <c r="AZ390" s="513">
        <v>1.0335071782090135E-2</v>
      </c>
      <c r="BA390" s="515"/>
      <c r="BB390" s="513">
        <v>2.9201152324373744E-2</v>
      </c>
      <c r="BD390" s="512">
        <v>2211.9790704602106</v>
      </c>
      <c r="BE390" s="504" t="s">
        <v>154</v>
      </c>
      <c r="BF390" s="57"/>
      <c r="BG390" s="513">
        <v>2255.0094856565224</v>
      </c>
      <c r="BI390" s="514" t="s">
        <v>154</v>
      </c>
      <c r="BJ390" s="516">
        <v>-1.4273669185049245</v>
      </c>
      <c r="BK390" t="s">
        <v>154</v>
      </c>
      <c r="BL390" t="s">
        <v>1232</v>
      </c>
    </row>
    <row r="391" spans="1:78" ht="15.75" customHeight="1">
      <c r="A391" s="51" t="s">
        <v>769</v>
      </c>
      <c r="B391" s="521">
        <v>17</v>
      </c>
      <c r="C391" s="507" t="s">
        <v>188</v>
      </c>
      <c r="D391" s="522" t="s">
        <v>189</v>
      </c>
      <c r="E391" s="523">
        <v>80</v>
      </c>
      <c r="F391" s="523">
        <v>1.8100000000004002</v>
      </c>
      <c r="G391" s="523" t="s">
        <v>68</v>
      </c>
      <c r="H391" s="524">
        <v>80.030166666666673</v>
      </c>
      <c r="I391" s="523">
        <v>140</v>
      </c>
      <c r="J391" s="523">
        <v>9.4799999999992224</v>
      </c>
      <c r="K391" s="523" t="s">
        <v>69</v>
      </c>
      <c r="L391" s="524">
        <v>140.15799999999999</v>
      </c>
      <c r="M391" s="524">
        <v>-140.15799999999999</v>
      </c>
      <c r="N391" s="501">
        <v>398</v>
      </c>
      <c r="Q391" s="6" t="s">
        <v>274</v>
      </c>
      <c r="R391" s="6">
        <v>18</v>
      </c>
      <c r="S391" s="42">
        <v>135.321</v>
      </c>
      <c r="T391" s="571">
        <v>-1.4063000000000001</v>
      </c>
      <c r="U391" s="571">
        <v>-1.4058999999999999</v>
      </c>
      <c r="V391" s="571">
        <v>26.188251000000001</v>
      </c>
      <c r="W391" s="571">
        <v>26.186661999999998</v>
      </c>
      <c r="X391" s="571">
        <v>32.644657862313551</v>
      </c>
      <c r="Y391" s="571">
        <v>32.642041439758891</v>
      </c>
      <c r="Z391" s="571">
        <v>1.9823</v>
      </c>
      <c r="AA391" s="42">
        <v>6.6633266893184633</v>
      </c>
      <c r="AB391" s="42">
        <v>78.822409464357236</v>
      </c>
      <c r="AC391" s="42">
        <v>3.9135194200000001E-2</v>
      </c>
      <c r="AD391" s="6">
        <v>6.3799999999999996E-2</v>
      </c>
      <c r="AE391" s="42">
        <v>89.887800000000013</v>
      </c>
      <c r="AF391" s="6">
        <v>4.5312999999999999</v>
      </c>
      <c r="AG391" s="42">
        <v>3.4510000000000001</v>
      </c>
      <c r="AH391" s="6">
        <v>0.21079999999999999</v>
      </c>
      <c r="AI391" s="42">
        <v>6.3701999999999995E-2</v>
      </c>
      <c r="AJ391" s="42">
        <v>98.71</v>
      </c>
      <c r="AK391" s="42">
        <v>9.9145000000000003</v>
      </c>
      <c r="AL391" s="53">
        <v>32.639715362548827</v>
      </c>
      <c r="AM391" s="51">
        <v>6</v>
      </c>
      <c r="AN391" s="505"/>
      <c r="AO391" s="509">
        <v>-1.7</v>
      </c>
      <c r="AP391" s="510">
        <v>6.734</v>
      </c>
      <c r="AQ391" s="504" t="s">
        <v>154</v>
      </c>
      <c r="AR391" s="526" t="s">
        <v>154</v>
      </c>
      <c r="AS391" s="512">
        <v>15.369156350410652</v>
      </c>
      <c r="AT391" s="502"/>
      <c r="AU391" s="512">
        <v>34.352176977515427</v>
      </c>
      <c r="AV391" s="502"/>
      <c r="AW391" s="574">
        <v>1.8218924137931036</v>
      </c>
      <c r="AX391" s="502"/>
      <c r="AY391" s="511"/>
      <c r="AZ391" s="513">
        <v>1.249013704812706E-2</v>
      </c>
      <c r="BA391" s="515"/>
      <c r="BB391" s="513">
        <v>2.6427442137478992E-2</v>
      </c>
      <c r="BD391" s="512">
        <v>2184.2060772903114</v>
      </c>
      <c r="BE391" s="504" t="s">
        <v>154</v>
      </c>
      <c r="BF391" s="57"/>
      <c r="BG391" s="513">
        <v>2238.0214016595564</v>
      </c>
      <c r="BI391" s="514" t="s">
        <v>154</v>
      </c>
      <c r="BJ391" s="516">
        <v>-1.4204445718770951</v>
      </c>
      <c r="BK391" t="s">
        <v>154</v>
      </c>
    </row>
    <row r="392" spans="1:78" ht="15.75" customHeight="1">
      <c r="A392" s="51" t="s">
        <v>769</v>
      </c>
      <c r="B392" s="521">
        <v>17</v>
      </c>
      <c r="C392" s="507" t="s">
        <v>188</v>
      </c>
      <c r="D392" s="522" t="s">
        <v>189</v>
      </c>
      <c r="E392" s="523">
        <v>80</v>
      </c>
      <c r="F392" s="523">
        <v>1.8100000000004002</v>
      </c>
      <c r="G392" s="523" t="s">
        <v>68</v>
      </c>
      <c r="H392" s="524">
        <v>80.030166666666673</v>
      </c>
      <c r="I392" s="523">
        <v>140</v>
      </c>
      <c r="J392" s="523">
        <v>9.4799999999992224</v>
      </c>
      <c r="K392" s="523" t="s">
        <v>69</v>
      </c>
      <c r="L392" s="524">
        <v>140.15799999999999</v>
      </c>
      <c r="M392" s="524">
        <v>-140.15799999999999</v>
      </c>
      <c r="N392" s="501">
        <v>399</v>
      </c>
      <c r="P392" s="517"/>
      <c r="Q392" s="6" t="s">
        <v>274</v>
      </c>
      <c r="R392" s="6">
        <v>19</v>
      </c>
      <c r="S392" s="42">
        <v>108.961</v>
      </c>
      <c r="T392" s="571">
        <v>-1.3712</v>
      </c>
      <c r="U392" s="571">
        <v>-1.3735999999999999</v>
      </c>
      <c r="V392" s="571">
        <v>25.990249000000002</v>
      </c>
      <c r="W392" s="571">
        <v>25.990786999999997</v>
      </c>
      <c r="X392" s="571">
        <v>32.351101497106129</v>
      </c>
      <c r="Y392" s="571">
        <v>32.354438117868419</v>
      </c>
      <c r="Z392" s="571">
        <v>2.0415000000000001</v>
      </c>
      <c r="AA392" s="42">
        <v>6.8500586980410674</v>
      </c>
      <c r="AB392" s="42">
        <v>80.939082204799064</v>
      </c>
      <c r="AC392" s="42">
        <v>3.4940506599999997E-2</v>
      </c>
      <c r="AD392" s="6">
        <v>5.5599999999999997E-2</v>
      </c>
      <c r="AE392" s="42">
        <v>89.915900000000008</v>
      </c>
      <c r="AF392" s="6">
        <v>4.5327999999999999</v>
      </c>
      <c r="AG392" s="42">
        <v>3.4211</v>
      </c>
      <c r="AH392" s="6">
        <v>0.20960000000000001</v>
      </c>
      <c r="AI392" s="42">
        <v>6.3701999999999995E-2</v>
      </c>
      <c r="AJ392" s="42">
        <v>98.71</v>
      </c>
      <c r="AK392" s="42">
        <v>9.9145000000000003</v>
      </c>
      <c r="AL392" s="53">
        <v>32.3626</v>
      </c>
      <c r="AM392" s="504" t="s">
        <v>154</v>
      </c>
      <c r="AN392" s="505"/>
      <c r="AO392" s="509">
        <v>-1.7</v>
      </c>
      <c r="AP392" s="510">
        <v>7.0979999999999999</v>
      </c>
      <c r="AQ392" s="504" t="s">
        <v>154</v>
      </c>
      <c r="AR392" s="526" t="s">
        <v>154</v>
      </c>
      <c r="AS392" s="512">
        <v>13.93715343276204</v>
      </c>
      <c r="AT392" s="502"/>
      <c r="AU392" s="512">
        <v>31.675857743020664</v>
      </c>
      <c r="AV392" s="502"/>
      <c r="AW392" s="574">
        <v>1.7264220689655172</v>
      </c>
      <c r="AX392" s="502"/>
      <c r="AY392" s="511"/>
      <c r="AZ392" s="513">
        <v>1.4360377884461189E-2</v>
      </c>
      <c r="BA392" s="515"/>
      <c r="BB392" s="513">
        <v>2.6706079224543551E-2</v>
      </c>
      <c r="BD392" s="512">
        <v>2162.1470604254109</v>
      </c>
      <c r="BE392" s="504" t="s">
        <v>154</v>
      </c>
      <c r="BF392" s="57"/>
      <c r="BG392" s="513">
        <v>2222.9479984668351</v>
      </c>
      <c r="BI392" s="514" t="s">
        <v>154</v>
      </c>
      <c r="BJ392" s="516">
        <v>-1.5045020422574507</v>
      </c>
      <c r="BK392" t="s">
        <v>154</v>
      </c>
    </row>
    <row r="393" spans="1:78" ht="15.75" customHeight="1">
      <c r="A393" s="51" t="s">
        <v>769</v>
      </c>
      <c r="B393" s="521">
        <v>17</v>
      </c>
      <c r="C393" s="507" t="s">
        <v>188</v>
      </c>
      <c r="D393" s="522" t="s">
        <v>189</v>
      </c>
      <c r="E393" s="523">
        <v>80</v>
      </c>
      <c r="F393" s="523">
        <v>1.8100000000004002</v>
      </c>
      <c r="G393" s="523" t="s">
        <v>68</v>
      </c>
      <c r="H393" s="524">
        <v>80.030166666666673</v>
      </c>
      <c r="I393" s="523">
        <v>140</v>
      </c>
      <c r="J393" s="523">
        <v>9.4799999999992224</v>
      </c>
      <c r="K393" s="523" t="s">
        <v>69</v>
      </c>
      <c r="L393" s="524">
        <v>140.15799999999999</v>
      </c>
      <c r="M393" s="524">
        <v>-140.15799999999999</v>
      </c>
      <c r="N393" s="501">
        <v>400</v>
      </c>
      <c r="Q393" s="6" t="s">
        <v>274</v>
      </c>
      <c r="R393" s="6">
        <v>20</v>
      </c>
      <c r="S393" s="42">
        <v>76.501999999999995</v>
      </c>
      <c r="T393" s="571">
        <v>-0.70069999999999999</v>
      </c>
      <c r="U393" s="571">
        <v>-0.67820000000000003</v>
      </c>
      <c r="V393" s="571">
        <v>26.158459000000001</v>
      </c>
      <c r="W393" s="571">
        <v>26.171855999999998</v>
      </c>
      <c r="X393" s="571">
        <v>31.881265821095056</v>
      </c>
      <c r="Y393" s="571">
        <v>31.87547846825003</v>
      </c>
      <c r="Z393" s="571">
        <v>2.1520999999999999</v>
      </c>
      <c r="AA393" s="42">
        <v>7.1920520917964739</v>
      </c>
      <c r="AB393" s="42">
        <v>86.23262701763052</v>
      </c>
      <c r="AC393" s="42">
        <v>5.2971709000000006E-2</v>
      </c>
      <c r="AD393" s="6">
        <v>9.0700000000000003E-2</v>
      </c>
      <c r="AE393" s="42">
        <v>89.959100000000007</v>
      </c>
      <c r="AF393" s="6">
        <v>4.5349000000000004</v>
      </c>
      <c r="AG393" s="42">
        <v>3.5775999999999999</v>
      </c>
      <c r="AH393" s="6">
        <v>0.216</v>
      </c>
      <c r="AI393" s="42">
        <v>6.3701999999999995E-2</v>
      </c>
      <c r="AJ393" s="42">
        <v>98.7</v>
      </c>
      <c r="AK393" s="42">
        <v>9.9145000000000003</v>
      </c>
      <c r="AL393" s="53">
        <v>31.901</v>
      </c>
      <c r="AM393" s="504" t="s">
        <v>154</v>
      </c>
      <c r="AN393" s="505"/>
      <c r="AO393" s="509">
        <v>-1.2</v>
      </c>
      <c r="AP393" s="510">
        <v>7.2519999999999998</v>
      </c>
      <c r="AQ393" s="504" t="s">
        <v>154</v>
      </c>
      <c r="AR393" s="526" t="s">
        <v>154</v>
      </c>
      <c r="AS393" s="512">
        <v>9.0473120414658208</v>
      </c>
      <c r="AT393" s="502"/>
      <c r="AU393" s="512">
        <v>20.48307245185935</v>
      </c>
      <c r="AV393" s="502"/>
      <c r="AW393" s="574">
        <v>1.4131600000000002</v>
      </c>
      <c r="AX393" s="502"/>
      <c r="AY393" s="511"/>
      <c r="AZ393" s="513">
        <v>4.5745399691218616E-2</v>
      </c>
      <c r="BA393" s="515"/>
      <c r="BB393" s="513">
        <v>4.7682463227032332E-2</v>
      </c>
      <c r="BD393" s="512">
        <v>2120.6231678874997</v>
      </c>
      <c r="BE393" s="504" t="s">
        <v>154</v>
      </c>
      <c r="BF393" s="57"/>
      <c r="BG393" s="513">
        <v>2201.7099287912315</v>
      </c>
      <c r="BI393" s="514" t="s">
        <v>154</v>
      </c>
      <c r="BJ393" s="516">
        <v>-1.6350382604388032</v>
      </c>
      <c r="BK393" t="s">
        <v>154</v>
      </c>
    </row>
    <row r="394" spans="1:78" ht="15.75" customHeight="1">
      <c r="A394" s="51" t="s">
        <v>769</v>
      </c>
      <c r="B394" s="521">
        <v>17</v>
      </c>
      <c r="C394" s="507" t="s">
        <v>188</v>
      </c>
      <c r="D394" s="522" t="s">
        <v>189</v>
      </c>
      <c r="E394" s="523">
        <v>80</v>
      </c>
      <c r="F394" s="523">
        <v>1.8100000000004002</v>
      </c>
      <c r="G394" s="523" t="s">
        <v>68</v>
      </c>
      <c r="H394" s="524">
        <v>80.030166666666673</v>
      </c>
      <c r="I394" s="523">
        <v>140</v>
      </c>
      <c r="J394" s="523">
        <v>9.4799999999992224</v>
      </c>
      <c r="K394" s="523" t="s">
        <v>69</v>
      </c>
      <c r="L394" s="524">
        <v>140.15799999999999</v>
      </c>
      <c r="M394" s="524">
        <v>-140.15799999999999</v>
      </c>
      <c r="N394" s="501">
        <v>401</v>
      </c>
      <c r="Q394" s="6" t="s">
        <v>274</v>
      </c>
      <c r="R394" s="6">
        <v>21</v>
      </c>
      <c r="S394" s="42">
        <v>52.054000000000002</v>
      </c>
      <c r="T394" s="571">
        <v>-0.39400000000000002</v>
      </c>
      <c r="U394" s="571">
        <v>-0.42099999999999999</v>
      </c>
      <c r="V394" s="571">
        <v>25.731902999999999</v>
      </c>
      <c r="W394" s="571">
        <v>25.677319999999998</v>
      </c>
      <c r="X394" s="571">
        <v>31.008537560412282</v>
      </c>
      <c r="Y394" s="571">
        <v>30.963784322647946</v>
      </c>
      <c r="Z394" s="571">
        <v>2.4180000000000001</v>
      </c>
      <c r="AA394" s="42">
        <v>8.3473665799061383</v>
      </c>
      <c r="AB394" s="42">
        <v>100.28573247557806</v>
      </c>
      <c r="AC394" s="42">
        <v>0.15725373699999998</v>
      </c>
      <c r="AD394" s="6">
        <v>0.29389999999999999</v>
      </c>
      <c r="AE394" s="42">
        <v>89.664400000000001</v>
      </c>
      <c r="AF394" s="6">
        <v>4.5201000000000002</v>
      </c>
      <c r="AG394" s="42">
        <v>3.0828000000000002</v>
      </c>
      <c r="AH394" s="6">
        <v>0.19589999999999999</v>
      </c>
      <c r="AI394" s="42">
        <v>6.3701999999999995E-2</v>
      </c>
      <c r="AJ394" s="42">
        <v>98.71</v>
      </c>
      <c r="AK394" s="42">
        <v>9.9145000000000003</v>
      </c>
      <c r="AL394" s="53">
        <v>30.954999999999998</v>
      </c>
      <c r="AM394" s="504" t="s">
        <v>154</v>
      </c>
      <c r="AN394" s="505"/>
      <c r="AO394" s="509">
        <v>-0.8</v>
      </c>
      <c r="AP394" s="510">
        <v>8.2799999999999994</v>
      </c>
      <c r="AQ394" s="504" t="s">
        <v>154</v>
      </c>
      <c r="AR394" s="526" t="s">
        <v>154</v>
      </c>
      <c r="AS394" s="512">
        <v>1.7254328457406369</v>
      </c>
      <c r="AT394" s="502"/>
      <c r="AU394" s="512">
        <v>7.8244973743065822</v>
      </c>
      <c r="AV394" s="502"/>
      <c r="AW394" s="574">
        <v>0.88310068965517241</v>
      </c>
      <c r="AX394" s="502"/>
      <c r="AY394" s="511"/>
      <c r="AZ394" s="513">
        <v>0.1443791720681023</v>
      </c>
      <c r="BA394" s="515">
        <v>6</v>
      </c>
      <c r="BB394" s="513">
        <v>0.25438062007369561</v>
      </c>
      <c r="BD394" s="512">
        <v>2062.756720919494</v>
      </c>
      <c r="BE394" s="504" t="s">
        <v>154</v>
      </c>
      <c r="BF394" s="57"/>
      <c r="BG394" s="513">
        <v>2176.9149745946952</v>
      </c>
      <c r="BI394" s="514" t="s">
        <v>154</v>
      </c>
      <c r="BJ394" s="516">
        <v>-2.510224697381505</v>
      </c>
      <c r="BK394" t="s">
        <v>154</v>
      </c>
    </row>
    <row r="395" spans="1:78" ht="15.75" customHeight="1">
      <c r="A395" s="51" t="s">
        <v>769</v>
      </c>
      <c r="B395" s="521">
        <v>17</v>
      </c>
      <c r="C395" s="507" t="s">
        <v>188</v>
      </c>
      <c r="D395" s="522" t="s">
        <v>189</v>
      </c>
      <c r="E395" s="523">
        <v>80</v>
      </c>
      <c r="F395" s="523">
        <v>1.8100000000004002</v>
      </c>
      <c r="G395" s="523" t="s">
        <v>68</v>
      </c>
      <c r="H395" s="524">
        <v>80.030166666666673</v>
      </c>
      <c r="I395" s="523">
        <v>140</v>
      </c>
      <c r="J395" s="523">
        <v>9.4799999999992224</v>
      </c>
      <c r="K395" s="523" t="s">
        <v>69</v>
      </c>
      <c r="L395" s="524">
        <v>140.15799999999999</v>
      </c>
      <c r="M395" s="524">
        <v>-140.15799999999999</v>
      </c>
      <c r="N395" s="501">
        <v>403</v>
      </c>
      <c r="Q395" s="6" t="s">
        <v>274</v>
      </c>
      <c r="R395" s="6">
        <v>23</v>
      </c>
      <c r="S395" s="42">
        <v>20.853999999999999</v>
      </c>
      <c r="T395" s="571">
        <v>-1.1991000000000001</v>
      </c>
      <c r="U395" s="571">
        <v>-1.2301</v>
      </c>
      <c r="V395" s="571">
        <v>23.891635000000001</v>
      </c>
      <c r="W395" s="571">
        <v>23.777199</v>
      </c>
      <c r="X395" s="571">
        <v>29.37415045663014</v>
      </c>
      <c r="Y395" s="571">
        <v>29.250294154055208</v>
      </c>
      <c r="Z395" s="571">
        <v>2.4502000000000002</v>
      </c>
      <c r="AA395" s="42">
        <v>9.0773453224079628</v>
      </c>
      <c r="AB395" s="42">
        <v>105.50465682649973</v>
      </c>
      <c r="AC395" s="42">
        <v>0.16284357399999999</v>
      </c>
      <c r="AD395" s="6">
        <v>0.30480000000000002</v>
      </c>
      <c r="AE395" s="42">
        <v>89.658800000000014</v>
      </c>
      <c r="AF395" s="6">
        <v>4.5198</v>
      </c>
      <c r="AG395" s="42">
        <v>2.5766</v>
      </c>
      <c r="AH395" s="6">
        <v>0.17519999999999999</v>
      </c>
      <c r="AI395" s="42">
        <v>6.3701999999999995E-2</v>
      </c>
      <c r="AJ395" s="42">
        <v>29.94</v>
      </c>
      <c r="AK395" s="42">
        <v>9.9145000000000003</v>
      </c>
      <c r="AL395" s="53">
        <v>29.456900000000001</v>
      </c>
      <c r="AM395" s="51">
        <v>2</v>
      </c>
      <c r="AN395" s="505"/>
      <c r="AO395" s="509">
        <v>-1.6</v>
      </c>
      <c r="AP395" s="510">
        <v>9.0239999999999991</v>
      </c>
      <c r="AQ395" s="504" t="s">
        <v>154</v>
      </c>
      <c r="AR395" s="526" t="s">
        <v>154</v>
      </c>
      <c r="AS395" s="512">
        <v>0</v>
      </c>
      <c r="AT395" s="502"/>
      <c r="AU395" s="512">
        <v>3.1240432573915178</v>
      </c>
      <c r="AV395" s="502"/>
      <c r="AW395" s="574">
        <v>0.6026565517241379</v>
      </c>
      <c r="AX395" s="502"/>
      <c r="AY395" s="511"/>
      <c r="AZ395" s="513">
        <v>0.16418851134644274</v>
      </c>
      <c r="BA395" s="515"/>
      <c r="BB395" s="513">
        <v>0.14380713129363321</v>
      </c>
      <c r="BD395" s="512">
        <v>1996.3925834767292</v>
      </c>
      <c r="BE395" s="504" t="s">
        <v>154</v>
      </c>
      <c r="BF395" s="57"/>
      <c r="BG395" s="513">
        <v>2096.551723746667</v>
      </c>
      <c r="BI395" s="514" t="s">
        <v>154</v>
      </c>
      <c r="BJ395" s="516">
        <v>-3.1035716580780139</v>
      </c>
      <c r="BK395" t="s">
        <v>154</v>
      </c>
    </row>
    <row r="396" spans="1:78" ht="15.75" customHeight="1">
      <c r="A396" s="51" t="s">
        <v>769</v>
      </c>
      <c r="B396" s="521">
        <v>17</v>
      </c>
      <c r="C396" s="507" t="s">
        <v>188</v>
      </c>
      <c r="D396" s="522" t="s">
        <v>189</v>
      </c>
      <c r="E396" s="523">
        <v>80</v>
      </c>
      <c r="F396" s="523">
        <v>1.8100000000004002</v>
      </c>
      <c r="G396" s="523" t="s">
        <v>68</v>
      </c>
      <c r="H396" s="524">
        <v>80.030166666666673</v>
      </c>
      <c r="I396" s="523">
        <v>140</v>
      </c>
      <c r="J396" s="523">
        <v>9.4799999999992224</v>
      </c>
      <c r="K396" s="523" t="s">
        <v>69</v>
      </c>
      <c r="L396" s="524">
        <v>140.15799999999999</v>
      </c>
      <c r="M396" s="524">
        <v>-140.15799999999999</v>
      </c>
      <c r="N396" s="501">
        <v>404</v>
      </c>
      <c r="Q396" s="6" t="s">
        <v>275</v>
      </c>
      <c r="R396" s="6">
        <v>24</v>
      </c>
      <c r="S396" s="42">
        <v>4.7779999999999996</v>
      </c>
      <c r="T396" s="571">
        <v>-1.5121</v>
      </c>
      <c r="U396" s="571">
        <v>-1.5128999999999999</v>
      </c>
      <c r="V396" s="571">
        <v>22.871020999999999</v>
      </c>
      <c r="W396" s="571">
        <v>22.871687999999999</v>
      </c>
      <c r="X396" s="571">
        <v>28.306803254834058</v>
      </c>
      <c r="Y396" s="571">
        <v>28.308468259873045</v>
      </c>
      <c r="Z396" s="571">
        <v>2.4058000000000002</v>
      </c>
      <c r="AA396" s="42">
        <v>8.7655176858716146</v>
      </c>
      <c r="AB396" s="42">
        <v>100.2556733730289</v>
      </c>
      <c r="AC396" s="42">
        <v>0.15107873799999999</v>
      </c>
      <c r="AD396" s="6">
        <v>0.28189999999999998</v>
      </c>
      <c r="AE396" s="42">
        <v>89.668200000000013</v>
      </c>
      <c r="AF396" s="6">
        <v>4.5202999999999998</v>
      </c>
      <c r="AG396" s="42">
        <v>2.3233999999999999</v>
      </c>
      <c r="AH396" s="6">
        <v>0.1648</v>
      </c>
      <c r="AI396" s="42">
        <v>0.15620000000000001</v>
      </c>
      <c r="AJ396" s="42">
        <v>98.71</v>
      </c>
      <c r="AK396" s="42">
        <v>9.9145000000000003</v>
      </c>
      <c r="AL396" s="53">
        <v>28.312000000000001</v>
      </c>
      <c r="AM396" s="504" t="s">
        <v>154</v>
      </c>
      <c r="AN396" s="505"/>
      <c r="AO396" s="509">
        <v>-1.8</v>
      </c>
      <c r="AP396" s="510">
        <v>8.7940000000000005</v>
      </c>
      <c r="AQ396" s="504" t="s">
        <v>154</v>
      </c>
      <c r="AR396" s="526" t="s">
        <v>154</v>
      </c>
      <c r="AS396" s="512">
        <v>0</v>
      </c>
      <c r="AT396" s="502"/>
      <c r="AU396" s="512">
        <v>2.9966039407782983</v>
      </c>
      <c r="AV396" s="502"/>
      <c r="AW396" s="574">
        <v>0.57182758620689655</v>
      </c>
      <c r="AX396" s="502"/>
      <c r="AY396" s="511"/>
      <c r="AZ396" s="513">
        <v>0.1614192069054271</v>
      </c>
      <c r="BA396" s="515">
        <v>6</v>
      </c>
      <c r="BB396" s="513">
        <v>0.16257276408722551</v>
      </c>
      <c r="BD396" s="512">
        <v>1926.7923142166821</v>
      </c>
      <c r="BE396" s="504" t="s">
        <v>154</v>
      </c>
      <c r="BF396" s="57"/>
      <c r="BG396" s="513">
        <v>2014.3084331168361</v>
      </c>
      <c r="BI396" s="514" t="s">
        <v>154</v>
      </c>
      <c r="BJ396" s="516">
        <v>-3.3120491912105745</v>
      </c>
      <c r="BK396">
        <v>6</v>
      </c>
      <c r="BL396" t="s">
        <v>1224</v>
      </c>
    </row>
    <row r="397" spans="1:78" ht="15.75" customHeight="1">
      <c r="A397" s="51" t="s">
        <v>769</v>
      </c>
      <c r="B397" s="521">
        <v>18</v>
      </c>
      <c r="C397" s="507" t="s">
        <v>190</v>
      </c>
      <c r="D397" s="522" t="s">
        <v>191</v>
      </c>
      <c r="E397" s="523">
        <v>79</v>
      </c>
      <c r="F397" s="523">
        <v>8.4199999999998454</v>
      </c>
      <c r="G397" s="523" t="s">
        <v>68</v>
      </c>
      <c r="H397" s="524">
        <v>79.140333333333331</v>
      </c>
      <c r="I397" s="523">
        <v>145</v>
      </c>
      <c r="J397" s="523">
        <v>40.390000000000441</v>
      </c>
      <c r="K397" s="523" t="s">
        <v>69</v>
      </c>
      <c r="L397" s="524">
        <v>145.67316666666667</v>
      </c>
      <c r="M397" s="524">
        <v>-145.67316666666667</v>
      </c>
      <c r="N397" s="501">
        <v>405</v>
      </c>
      <c r="Q397" s="6" t="s">
        <v>274</v>
      </c>
      <c r="R397" s="6">
        <v>1</v>
      </c>
      <c r="S397" s="42">
        <v>3785.1320000000001</v>
      </c>
      <c r="T397" s="571">
        <v>-0.25740000000000002</v>
      </c>
      <c r="U397" s="571">
        <v>-0.25650000000000001</v>
      </c>
      <c r="V397" s="571">
        <v>30.331757</v>
      </c>
      <c r="W397" s="571">
        <v>30.331986999999998</v>
      </c>
      <c r="X397" s="571">
        <v>34.956115830929903</v>
      </c>
      <c r="Y397" s="571">
        <v>34.955420945193815</v>
      </c>
      <c r="Z397" s="571">
        <v>1.4094</v>
      </c>
      <c r="AA397" s="42">
        <v>6.5162567157122826</v>
      </c>
      <c r="AB397" s="42">
        <v>80.780000460880672</v>
      </c>
      <c r="AC397" s="42">
        <v>2.7275397699999995E-2</v>
      </c>
      <c r="AD397" s="6">
        <v>4.07E-2</v>
      </c>
      <c r="AE397" s="42">
        <v>90.135000000000005</v>
      </c>
      <c r="AF397" s="6">
        <v>4.5420999999999996</v>
      </c>
      <c r="AG397" s="42">
        <v>2.4706999999999999</v>
      </c>
      <c r="AH397" s="6">
        <v>0.1709</v>
      </c>
      <c r="AI397" s="42">
        <v>6.3701999999999995E-2</v>
      </c>
      <c r="AJ397" s="42">
        <v>98.68</v>
      </c>
      <c r="AK397" s="42">
        <v>46.216999999999999</v>
      </c>
      <c r="AL397" s="53">
        <v>34.956499999999998</v>
      </c>
      <c r="AM397" s="504" t="s">
        <v>154</v>
      </c>
      <c r="AN397" s="505"/>
      <c r="AO397" s="509">
        <v>-1.2</v>
      </c>
      <c r="AP397" s="510">
        <v>6.5305</v>
      </c>
      <c r="AQ397" s="504">
        <v>6</v>
      </c>
      <c r="AR397" s="526" t="s">
        <v>154</v>
      </c>
      <c r="AS397" s="512">
        <v>15.07361876886673</v>
      </c>
      <c r="AT397" s="502"/>
      <c r="AU397" s="512">
        <v>13.780634616836746</v>
      </c>
      <c r="AV397" s="502"/>
      <c r="AW397" s="574">
        <v>1.0143724137931034</v>
      </c>
      <c r="AX397" s="502"/>
      <c r="AY397" s="511"/>
      <c r="AZ397" s="513" t="s">
        <v>154</v>
      </c>
      <c r="BA397" s="515" t="s">
        <v>154</v>
      </c>
      <c r="BB397" s="513" t="s">
        <v>154</v>
      </c>
      <c r="BD397" s="512" t="s">
        <v>154</v>
      </c>
      <c r="BE397" s="504" t="s">
        <v>154</v>
      </c>
      <c r="BF397" s="57"/>
      <c r="BG397" s="513" t="s">
        <v>154</v>
      </c>
      <c r="BI397" s="514" t="s">
        <v>154</v>
      </c>
    </row>
    <row r="398" spans="1:78" ht="15.75" customHeight="1">
      <c r="A398" s="51" t="s">
        <v>769</v>
      </c>
      <c r="B398" s="521">
        <v>18</v>
      </c>
      <c r="C398" s="507" t="s">
        <v>190</v>
      </c>
      <c r="D398" s="522" t="s">
        <v>191</v>
      </c>
      <c r="E398" s="523">
        <v>79</v>
      </c>
      <c r="F398" s="523">
        <v>8.4199999999998454</v>
      </c>
      <c r="G398" s="523" t="s">
        <v>68</v>
      </c>
      <c r="H398" s="524">
        <v>79.140333333333331</v>
      </c>
      <c r="I398" s="523">
        <v>145</v>
      </c>
      <c r="J398" s="523">
        <v>40.390000000000441</v>
      </c>
      <c r="K398" s="523" t="s">
        <v>69</v>
      </c>
      <c r="L398" s="524">
        <v>145.67316666666667</v>
      </c>
      <c r="M398" s="524">
        <v>-145.67316666666667</v>
      </c>
      <c r="N398" s="501">
        <v>406</v>
      </c>
      <c r="Q398" s="6" t="s">
        <v>274</v>
      </c>
      <c r="R398" s="6">
        <v>2</v>
      </c>
      <c r="S398" s="42">
        <v>3056.355</v>
      </c>
      <c r="T398" s="571">
        <v>-0.32519999999999999</v>
      </c>
      <c r="U398" s="571">
        <v>-0.32429999999999998</v>
      </c>
      <c r="V398" s="571">
        <v>30.008220999999999</v>
      </c>
      <c r="W398" s="571">
        <v>30.008572999999998</v>
      </c>
      <c r="X398" s="571">
        <v>34.956017409837223</v>
      </c>
      <c r="Y398" s="571">
        <v>34.955475298229686</v>
      </c>
      <c r="Z398" s="571">
        <v>1.5</v>
      </c>
      <c r="AA398" s="42">
        <v>6.5099298828414316</v>
      </c>
      <c r="AB398" s="42">
        <v>80.558185438923473</v>
      </c>
      <c r="AC398" s="42">
        <v>2.7467885199999997E-2</v>
      </c>
      <c r="AD398" s="6">
        <v>4.1000000000000002E-2</v>
      </c>
      <c r="AE398" s="42">
        <v>90.181899999999999</v>
      </c>
      <c r="AF398" s="6">
        <v>4.5445000000000002</v>
      </c>
      <c r="AG398" s="42">
        <v>2.5766</v>
      </c>
      <c r="AH398" s="6">
        <v>0.17519999999999999</v>
      </c>
      <c r="AI398" s="42">
        <v>6.3701999999999995E-2</v>
      </c>
      <c r="AJ398" s="42">
        <v>98.69</v>
      </c>
      <c r="AK398" s="42">
        <v>33.709000000000003</v>
      </c>
      <c r="AL398" s="53">
        <v>34.956699999999998</v>
      </c>
      <c r="AM398" s="504" t="s">
        <v>154</v>
      </c>
      <c r="AN398" s="505"/>
      <c r="AO398" s="509">
        <v>-1.3</v>
      </c>
      <c r="AP398" s="510">
        <v>6.5279999999999996</v>
      </c>
      <c r="AQ398" s="504" t="s">
        <v>154</v>
      </c>
      <c r="AR398" s="526" t="s">
        <v>154</v>
      </c>
      <c r="AS398" s="512">
        <v>15.072593851047094</v>
      </c>
      <c r="AT398" s="502"/>
      <c r="AU398" s="512">
        <v>13.774452912039525</v>
      </c>
      <c r="AV398" s="502"/>
      <c r="AW398" s="574">
        <v>1.0113889655172412</v>
      </c>
      <c r="AX398" s="502"/>
      <c r="AY398" s="511"/>
      <c r="AZ398" s="513" t="s">
        <v>154</v>
      </c>
      <c r="BA398" s="515" t="s">
        <v>154</v>
      </c>
      <c r="BB398" s="513" t="s">
        <v>154</v>
      </c>
      <c r="BD398" s="512" t="s">
        <v>154</v>
      </c>
      <c r="BE398" s="504" t="s">
        <v>154</v>
      </c>
      <c r="BF398" s="57"/>
      <c r="BG398" s="513" t="s">
        <v>154</v>
      </c>
      <c r="BI398" s="514" t="s">
        <v>154</v>
      </c>
    </row>
    <row r="399" spans="1:78" ht="15.75" customHeight="1">
      <c r="A399" s="51" t="s">
        <v>769</v>
      </c>
      <c r="B399" s="521">
        <v>18</v>
      </c>
      <c r="C399" s="507" t="s">
        <v>190</v>
      </c>
      <c r="D399" s="522" t="s">
        <v>191</v>
      </c>
      <c r="E399" s="523">
        <v>79</v>
      </c>
      <c r="F399" s="523">
        <v>8.4199999999998454</v>
      </c>
      <c r="G399" s="523" t="s">
        <v>68</v>
      </c>
      <c r="H399" s="524">
        <v>79.140333333333331</v>
      </c>
      <c r="I399" s="523">
        <v>145</v>
      </c>
      <c r="J399" s="523">
        <v>40.390000000000441</v>
      </c>
      <c r="K399" s="523" t="s">
        <v>69</v>
      </c>
      <c r="L399" s="524">
        <v>145.67316666666667</v>
      </c>
      <c r="M399" s="524">
        <v>-145.67316666666667</v>
      </c>
      <c r="N399" s="501">
        <v>407</v>
      </c>
      <c r="Q399" s="6" t="s">
        <v>274</v>
      </c>
      <c r="R399" s="6">
        <v>3</v>
      </c>
      <c r="S399" s="42">
        <v>2544.3519999999999</v>
      </c>
      <c r="T399" s="571">
        <v>-0.37690000000000001</v>
      </c>
      <c r="U399" s="571">
        <v>-0.376</v>
      </c>
      <c r="V399" s="571">
        <v>29.765488000000001</v>
      </c>
      <c r="W399" s="571">
        <v>29.765960999999997</v>
      </c>
      <c r="X399" s="571">
        <v>34.952214042357291</v>
      </c>
      <c r="Y399" s="571">
        <v>34.951826942060308</v>
      </c>
      <c r="Z399" s="571">
        <v>1.5806</v>
      </c>
      <c r="AA399" s="42">
        <v>6.5753352558681728</v>
      </c>
      <c r="AB399" s="42">
        <v>81.255038298715647</v>
      </c>
      <c r="AC399" s="42">
        <v>2.7323647899999998E-2</v>
      </c>
      <c r="AD399" s="6">
        <v>4.0800000000000003E-2</v>
      </c>
      <c r="AE399" s="42">
        <v>90.208200000000005</v>
      </c>
      <c r="AF399" s="6">
        <v>4.5457999999999998</v>
      </c>
      <c r="AG399" s="42">
        <v>2.6111</v>
      </c>
      <c r="AH399" s="6">
        <v>0.17649999999999999</v>
      </c>
      <c r="AI399" s="42">
        <v>6.3701999999999995E-2</v>
      </c>
      <c r="AJ399" s="42">
        <v>98.69</v>
      </c>
      <c r="AK399" s="42">
        <v>27.760999999999999</v>
      </c>
      <c r="AL399" s="53">
        <v>34.953000000000003</v>
      </c>
      <c r="AM399" s="504" t="s">
        <v>154</v>
      </c>
      <c r="AN399" s="505"/>
      <c r="AO399" s="509">
        <v>-1.3</v>
      </c>
      <c r="AP399" s="510">
        <v>6.5940000000000003</v>
      </c>
      <c r="AQ399" s="504" t="s">
        <v>154</v>
      </c>
      <c r="AR399" s="526" t="s">
        <v>154</v>
      </c>
      <c r="AS399" s="512">
        <v>15.001897288531612</v>
      </c>
      <c r="AT399" s="502"/>
      <c r="AU399" s="512">
        <v>13.003944299722489</v>
      </c>
      <c r="AV399" s="502"/>
      <c r="AW399" s="574">
        <v>1.0074110344827585</v>
      </c>
      <c r="AX399" s="502"/>
      <c r="AY399" s="511"/>
      <c r="AZ399" s="513" t="s">
        <v>154</v>
      </c>
      <c r="BA399" s="515" t="s">
        <v>154</v>
      </c>
      <c r="BB399" s="513" t="s">
        <v>154</v>
      </c>
      <c r="BD399" s="512" t="s">
        <v>154</v>
      </c>
      <c r="BE399" s="504" t="s">
        <v>154</v>
      </c>
      <c r="BF399" s="57"/>
      <c r="BG399" s="513" t="s">
        <v>154</v>
      </c>
      <c r="BI399" s="514" t="s">
        <v>154</v>
      </c>
    </row>
    <row r="400" spans="1:78" ht="15.75" customHeight="1">
      <c r="A400" s="51" t="s">
        <v>769</v>
      </c>
      <c r="B400" s="521">
        <v>18</v>
      </c>
      <c r="C400" s="507" t="s">
        <v>190</v>
      </c>
      <c r="D400" s="522" t="s">
        <v>191</v>
      </c>
      <c r="E400" s="523">
        <v>79</v>
      </c>
      <c r="F400" s="523">
        <v>8.4199999999998454</v>
      </c>
      <c r="G400" s="523" t="s">
        <v>68</v>
      </c>
      <c r="H400" s="524">
        <v>79.140333333333331</v>
      </c>
      <c r="I400" s="523">
        <v>145</v>
      </c>
      <c r="J400" s="523">
        <v>40.390000000000441</v>
      </c>
      <c r="K400" s="523" t="s">
        <v>69</v>
      </c>
      <c r="L400" s="524">
        <v>145.67316666666667</v>
      </c>
      <c r="M400" s="524">
        <v>-145.67316666666667</v>
      </c>
      <c r="N400" s="501">
        <v>408</v>
      </c>
      <c r="Q400" s="6" t="s">
        <v>274</v>
      </c>
      <c r="R400" s="6">
        <v>4</v>
      </c>
      <c r="S400" s="42">
        <v>2033.711</v>
      </c>
      <c r="T400" s="571">
        <v>-0.40229999999999999</v>
      </c>
      <c r="U400" s="571">
        <v>-0.40139999999999998</v>
      </c>
      <c r="V400" s="571">
        <v>29.532032000000001</v>
      </c>
      <c r="W400" s="571">
        <v>29.532436999999998</v>
      </c>
      <c r="X400" s="571">
        <v>34.940371916195744</v>
      </c>
      <c r="Y400" s="571">
        <v>34.939893371051369</v>
      </c>
      <c r="Z400" s="571">
        <v>1.6774</v>
      </c>
      <c r="AA400" s="42">
        <v>6.6872116154918642</v>
      </c>
      <c r="AB400" s="42">
        <v>82.575558141939723</v>
      </c>
      <c r="AC400" s="42">
        <v>2.6745158799999998E-2</v>
      </c>
      <c r="AD400" s="6">
        <v>3.9699999999999999E-2</v>
      </c>
      <c r="AE400" s="42">
        <v>90.221299999999999</v>
      </c>
      <c r="AF400" s="6">
        <v>4.5464000000000002</v>
      </c>
      <c r="AG400" s="42">
        <v>2.4775999999999998</v>
      </c>
      <c r="AH400" s="6">
        <v>0.1711</v>
      </c>
      <c r="AI400" s="42">
        <v>6.3701999999999995E-2</v>
      </c>
      <c r="AJ400" s="42">
        <v>98.68</v>
      </c>
      <c r="AK400" s="42">
        <v>21.812000000000001</v>
      </c>
      <c r="AL400" s="53">
        <v>34.941499999999998</v>
      </c>
      <c r="AM400" s="504" t="s">
        <v>154</v>
      </c>
      <c r="AN400" s="505"/>
      <c r="AO400" s="509">
        <v>-1.3</v>
      </c>
      <c r="AP400" s="510">
        <v>6.7050000000000001</v>
      </c>
      <c r="AQ400" s="504" t="s">
        <v>154</v>
      </c>
      <c r="AR400" s="526" t="s">
        <v>154</v>
      </c>
      <c r="AS400" s="512">
        <v>14.673041435831511</v>
      </c>
      <c r="AT400" s="502"/>
      <c r="AU400" s="512">
        <v>11.42271678032934</v>
      </c>
      <c r="AV400" s="502"/>
      <c r="AW400" s="574">
        <v>0.98254896551724136</v>
      </c>
      <c r="AX400" s="502"/>
      <c r="AY400" s="511"/>
      <c r="AZ400" s="513" t="s">
        <v>154</v>
      </c>
      <c r="BA400" s="515" t="s">
        <v>154</v>
      </c>
      <c r="BB400" s="513" t="s">
        <v>154</v>
      </c>
      <c r="BD400" s="512" t="s">
        <v>154</v>
      </c>
      <c r="BE400" s="504" t="s">
        <v>154</v>
      </c>
      <c r="BF400" s="57"/>
      <c r="BG400" s="513" t="s">
        <v>154</v>
      </c>
      <c r="BI400" s="514" t="s">
        <v>154</v>
      </c>
    </row>
    <row r="401" spans="1:61" ht="15.75" customHeight="1">
      <c r="A401" s="51" t="s">
        <v>769</v>
      </c>
      <c r="B401" s="521">
        <v>18</v>
      </c>
      <c r="C401" s="507" t="s">
        <v>190</v>
      </c>
      <c r="D401" s="522" t="s">
        <v>191</v>
      </c>
      <c r="E401" s="523">
        <v>79</v>
      </c>
      <c r="F401" s="523">
        <v>8.4199999999998454</v>
      </c>
      <c r="G401" s="523" t="s">
        <v>68</v>
      </c>
      <c r="H401" s="524">
        <v>79.140333333333331</v>
      </c>
      <c r="I401" s="523">
        <v>145</v>
      </c>
      <c r="J401" s="523">
        <v>40.390000000000441</v>
      </c>
      <c r="K401" s="523" t="s">
        <v>69</v>
      </c>
      <c r="L401" s="524">
        <v>145.67316666666667</v>
      </c>
      <c r="M401" s="524">
        <v>-145.67316666666667</v>
      </c>
      <c r="N401" s="501">
        <v>409</v>
      </c>
      <c r="Q401" s="6" t="s">
        <v>274</v>
      </c>
      <c r="R401" s="6">
        <v>5</v>
      </c>
      <c r="S401" s="42">
        <v>1524.059</v>
      </c>
      <c r="T401" s="571">
        <v>-0.2989</v>
      </c>
      <c r="U401" s="571">
        <v>-0.29859999999999998</v>
      </c>
      <c r="V401" s="571">
        <v>29.387549</v>
      </c>
      <c r="W401" s="571">
        <v>29.387657999999998</v>
      </c>
      <c r="X401" s="571">
        <v>34.910244811103411</v>
      </c>
      <c r="Y401" s="571">
        <v>34.910050379809761</v>
      </c>
      <c r="Z401" s="571">
        <v>1.7987</v>
      </c>
      <c r="AA401" s="42">
        <v>6.8464914755267436</v>
      </c>
      <c r="AB401" s="42">
        <v>84.754208455785516</v>
      </c>
      <c r="AC401" s="42">
        <v>2.76126358E-2</v>
      </c>
      <c r="AD401" s="6">
        <v>4.1300000000000003E-2</v>
      </c>
      <c r="AE401" s="42">
        <v>90.204400000000007</v>
      </c>
      <c r="AF401" s="6">
        <v>4.5456000000000003</v>
      </c>
      <c r="AG401" s="42">
        <v>2.5720000000000001</v>
      </c>
      <c r="AH401" s="6">
        <v>0.17499999999999999</v>
      </c>
      <c r="AI401" s="42">
        <v>6.3701999999999995E-2</v>
      </c>
      <c r="AJ401" s="42">
        <v>98.69</v>
      </c>
      <c r="AK401" s="42">
        <v>17.846</v>
      </c>
      <c r="AL401" s="53">
        <v>34.912500000000001</v>
      </c>
      <c r="AM401" s="504" t="s">
        <v>154</v>
      </c>
      <c r="AN401" s="505"/>
      <c r="AO401" s="509">
        <v>-1.2</v>
      </c>
      <c r="AP401" s="510">
        <v>6.8659999999999997</v>
      </c>
      <c r="AQ401" s="504" t="s">
        <v>154</v>
      </c>
      <c r="AR401" s="526" t="s">
        <v>154</v>
      </c>
      <c r="AS401" s="512">
        <v>13.746955063839088</v>
      </c>
      <c r="AT401" s="502"/>
      <c r="AU401" s="512">
        <v>8.7279302952707027</v>
      </c>
      <c r="AV401" s="502"/>
      <c r="AW401" s="574">
        <v>0.91591862068965524</v>
      </c>
      <c r="AX401" s="502"/>
      <c r="AY401" s="511"/>
      <c r="AZ401" s="513" t="s">
        <v>154</v>
      </c>
      <c r="BA401" s="515" t="s">
        <v>154</v>
      </c>
      <c r="BB401" s="513" t="s">
        <v>154</v>
      </c>
      <c r="BD401" s="512" t="s">
        <v>154</v>
      </c>
      <c r="BE401" s="504" t="s">
        <v>154</v>
      </c>
      <c r="BF401" s="57"/>
      <c r="BG401" s="513" t="s">
        <v>154</v>
      </c>
      <c r="BI401" s="514" t="s">
        <v>154</v>
      </c>
    </row>
    <row r="402" spans="1:61" ht="15.75" customHeight="1">
      <c r="A402" s="51" t="s">
        <v>769</v>
      </c>
      <c r="B402" s="521">
        <v>18</v>
      </c>
      <c r="C402" s="507" t="s">
        <v>190</v>
      </c>
      <c r="D402" s="522" t="s">
        <v>191</v>
      </c>
      <c r="E402" s="523">
        <v>79</v>
      </c>
      <c r="F402" s="523">
        <v>8.4199999999998454</v>
      </c>
      <c r="G402" s="523" t="s">
        <v>68</v>
      </c>
      <c r="H402" s="524">
        <v>79.140333333333331</v>
      </c>
      <c r="I402" s="523">
        <v>145</v>
      </c>
      <c r="J402" s="523">
        <v>40.390000000000441</v>
      </c>
      <c r="K402" s="523" t="s">
        <v>69</v>
      </c>
      <c r="L402" s="524">
        <v>145.67316666666667</v>
      </c>
      <c r="M402" s="524">
        <v>-145.67316666666667</v>
      </c>
      <c r="N402" s="501">
        <v>410</v>
      </c>
      <c r="Q402" s="6" t="s">
        <v>274</v>
      </c>
      <c r="R402" s="6">
        <v>6</v>
      </c>
      <c r="S402" s="42">
        <v>1015.751</v>
      </c>
      <c r="T402" s="571">
        <v>3.8E-3</v>
      </c>
      <c r="U402" s="571">
        <v>3.8E-3</v>
      </c>
      <c r="V402" s="571">
        <v>29.405771000000001</v>
      </c>
      <c r="W402" s="571">
        <v>29.405626999999999</v>
      </c>
      <c r="X402" s="571">
        <v>34.878789367489389</v>
      </c>
      <c r="Y402" s="571">
        <v>34.878600105856599</v>
      </c>
      <c r="Z402" s="571">
        <v>1.9193</v>
      </c>
      <c r="AA402" s="42">
        <v>6.9083353830705017</v>
      </c>
      <c r="AB402" s="42">
        <v>86.180412133882598</v>
      </c>
      <c r="AC402" s="42">
        <v>2.7516135399999999E-2</v>
      </c>
      <c r="AD402" s="6">
        <v>4.1099999999999998E-2</v>
      </c>
      <c r="AE402" s="42">
        <v>90.187600000000003</v>
      </c>
      <c r="AF402" s="6">
        <v>4.5448000000000004</v>
      </c>
      <c r="AG402" s="42">
        <v>2.6617000000000002</v>
      </c>
      <c r="AH402" s="6">
        <v>0.17860000000000001</v>
      </c>
      <c r="AI402" s="42">
        <v>6.3701999999999995E-2</v>
      </c>
      <c r="AJ402" s="42">
        <v>98.7</v>
      </c>
      <c r="AK402" s="42">
        <v>13.88</v>
      </c>
      <c r="AL402" s="53">
        <v>34.880600000000001</v>
      </c>
      <c r="AM402" s="504" t="s">
        <v>154</v>
      </c>
      <c r="AN402" s="505"/>
      <c r="AO402" s="509">
        <v>-1</v>
      </c>
      <c r="AP402" s="510">
        <v>6.93</v>
      </c>
      <c r="AQ402" s="504" t="s">
        <v>154</v>
      </c>
      <c r="AR402" s="526" t="s">
        <v>154</v>
      </c>
      <c r="AS402" s="512">
        <v>12.885411724406399</v>
      </c>
      <c r="AT402" s="502"/>
      <c r="AU402" s="512">
        <v>6.9272995621160556</v>
      </c>
      <c r="AV402" s="502"/>
      <c r="AW402" s="574">
        <v>0.85227172413793106</v>
      </c>
      <c r="AX402" s="502"/>
      <c r="AY402" s="511"/>
      <c r="AZ402" s="513" t="s">
        <v>154</v>
      </c>
      <c r="BA402" s="515" t="s">
        <v>154</v>
      </c>
      <c r="BB402" s="513" t="s">
        <v>154</v>
      </c>
      <c r="BD402" s="512" t="s">
        <v>154</v>
      </c>
      <c r="BE402" s="504" t="s">
        <v>154</v>
      </c>
      <c r="BF402" s="57"/>
      <c r="BG402" s="513" t="s">
        <v>154</v>
      </c>
      <c r="BI402" s="514" t="s">
        <v>154</v>
      </c>
    </row>
    <row r="403" spans="1:61" ht="15.75" customHeight="1">
      <c r="A403" s="51" t="s">
        <v>769</v>
      </c>
      <c r="B403" s="521">
        <v>18</v>
      </c>
      <c r="C403" s="507" t="s">
        <v>190</v>
      </c>
      <c r="D403" s="522" t="s">
        <v>191</v>
      </c>
      <c r="E403" s="523">
        <v>79</v>
      </c>
      <c r="F403" s="523">
        <v>8.4199999999998454</v>
      </c>
      <c r="G403" s="523" t="s">
        <v>68</v>
      </c>
      <c r="H403" s="524">
        <v>79.140333333333331</v>
      </c>
      <c r="I403" s="523">
        <v>145</v>
      </c>
      <c r="J403" s="523">
        <v>40.390000000000441</v>
      </c>
      <c r="K403" s="523" t="s">
        <v>69</v>
      </c>
      <c r="L403" s="524">
        <v>145.67316666666667</v>
      </c>
      <c r="M403" s="524">
        <v>-145.67316666666667</v>
      </c>
      <c r="N403" s="501">
        <v>411</v>
      </c>
      <c r="Q403" s="6" t="s">
        <v>274</v>
      </c>
      <c r="R403" s="6">
        <v>7</v>
      </c>
      <c r="S403" s="42">
        <v>812.98299999999995</v>
      </c>
      <c r="T403" s="571">
        <v>0.22989999999999999</v>
      </c>
      <c r="U403" s="571">
        <v>0.2303</v>
      </c>
      <c r="V403" s="571">
        <v>29.502943000000002</v>
      </c>
      <c r="W403" s="571">
        <v>29.503221999999997</v>
      </c>
      <c r="X403" s="571">
        <v>34.86801930325786</v>
      </c>
      <c r="Y403" s="571">
        <v>34.867934454876085</v>
      </c>
      <c r="Z403" s="571">
        <v>1.9584999999999999</v>
      </c>
      <c r="AA403" s="42">
        <v>6.8536632873953884</v>
      </c>
      <c r="AB403" s="42">
        <v>85.996419804084169</v>
      </c>
      <c r="AC403" s="42">
        <v>2.8046374299999999E-2</v>
      </c>
      <c r="AD403" s="6">
        <v>4.2200000000000001E-2</v>
      </c>
      <c r="AE403" s="42">
        <v>90.183800000000005</v>
      </c>
      <c r="AF403" s="6">
        <v>4.5446</v>
      </c>
      <c r="AG403" s="42">
        <v>2.6341000000000001</v>
      </c>
      <c r="AH403" s="6">
        <v>0.17749999999999999</v>
      </c>
      <c r="AI403" s="42">
        <v>6.3701999999999995E-2</v>
      </c>
      <c r="AJ403" s="42">
        <v>63.11</v>
      </c>
      <c r="AK403" s="42">
        <v>13.88</v>
      </c>
      <c r="AL403" s="53">
        <v>34.871299999999998</v>
      </c>
      <c r="AM403" s="504" t="s">
        <v>154</v>
      </c>
      <c r="AN403" s="505"/>
      <c r="AO403" s="509">
        <v>-1</v>
      </c>
      <c r="AP403" s="510">
        <v>6.9020000000000001</v>
      </c>
      <c r="AQ403" s="504">
        <v>2</v>
      </c>
      <c r="AR403" s="526" t="s">
        <v>1279</v>
      </c>
      <c r="AS403" s="512">
        <v>12.809559142876711</v>
      </c>
      <c r="AT403" s="502"/>
      <c r="AU403" s="512">
        <v>6.7140208429012578</v>
      </c>
      <c r="AV403" s="502"/>
      <c r="AW403" s="574">
        <v>0.84332137931034479</v>
      </c>
      <c r="AX403" s="502"/>
      <c r="AY403" s="511"/>
      <c r="AZ403" s="513" t="s">
        <v>154</v>
      </c>
      <c r="BA403" s="515" t="s">
        <v>154</v>
      </c>
      <c r="BB403" s="513" t="s">
        <v>154</v>
      </c>
      <c r="BD403" s="512" t="s">
        <v>154</v>
      </c>
      <c r="BE403" s="504" t="s">
        <v>154</v>
      </c>
      <c r="BF403" s="57"/>
      <c r="BG403" s="513" t="s">
        <v>154</v>
      </c>
      <c r="BI403" s="514" t="s">
        <v>154</v>
      </c>
    </row>
    <row r="404" spans="1:61" ht="15.75" customHeight="1">
      <c r="A404" s="51" t="s">
        <v>769</v>
      </c>
      <c r="B404" s="521">
        <v>18</v>
      </c>
      <c r="C404" s="507" t="s">
        <v>190</v>
      </c>
      <c r="D404" s="522" t="s">
        <v>191</v>
      </c>
      <c r="E404" s="523">
        <v>79</v>
      </c>
      <c r="F404" s="523">
        <v>8.4199999999998454</v>
      </c>
      <c r="G404" s="523" t="s">
        <v>68</v>
      </c>
      <c r="H404" s="524">
        <v>79.140333333333331</v>
      </c>
      <c r="I404" s="523">
        <v>145</v>
      </c>
      <c r="J404" s="523">
        <v>40.390000000000441</v>
      </c>
      <c r="K404" s="523" t="s">
        <v>69</v>
      </c>
      <c r="L404" s="524">
        <v>145.67316666666667</v>
      </c>
      <c r="M404" s="524">
        <v>-145.67316666666667</v>
      </c>
      <c r="N404" s="501">
        <v>412</v>
      </c>
      <c r="Q404" s="6" t="s">
        <v>274</v>
      </c>
      <c r="R404" s="6">
        <v>8</v>
      </c>
      <c r="S404" s="42">
        <v>610.61400000000003</v>
      </c>
      <c r="T404" s="571">
        <v>0.5806</v>
      </c>
      <c r="U404" s="571">
        <v>0.58050000000000002</v>
      </c>
      <c r="V404" s="571">
        <v>29.706882</v>
      </c>
      <c r="W404" s="571">
        <v>29.706664999999997</v>
      </c>
      <c r="X404" s="571">
        <v>34.857191086250488</v>
      </c>
      <c r="Y404" s="571">
        <v>34.857021249519157</v>
      </c>
      <c r="Z404" s="571">
        <v>2.0101</v>
      </c>
      <c r="AA404" s="42">
        <v>6.8280652681413034</v>
      </c>
      <c r="AB404" s="42">
        <v>86.44986960896685</v>
      </c>
      <c r="AC404" s="42">
        <v>2.7467885199999997E-2</v>
      </c>
      <c r="AD404" s="6">
        <v>4.1000000000000002E-2</v>
      </c>
      <c r="AE404" s="42">
        <v>90.153800000000004</v>
      </c>
      <c r="AF404" s="6">
        <v>4.5430000000000001</v>
      </c>
      <c r="AG404" s="42">
        <v>2.5467</v>
      </c>
      <c r="AH404" s="6">
        <v>0.1739</v>
      </c>
      <c r="AI404" s="42">
        <v>6.3701999999999995E-2</v>
      </c>
      <c r="AJ404" s="42">
        <v>98.71</v>
      </c>
      <c r="AK404" s="42">
        <v>13.88</v>
      </c>
      <c r="AL404" s="53">
        <v>34.860715014648434</v>
      </c>
      <c r="AM404" s="51">
        <v>6</v>
      </c>
      <c r="AN404" s="505"/>
      <c r="AO404" s="509">
        <v>-0.7</v>
      </c>
      <c r="AP404" s="510">
        <v>6.8570000000000002</v>
      </c>
      <c r="AQ404" s="504" t="s">
        <v>154</v>
      </c>
      <c r="AR404" s="526" t="s">
        <v>154</v>
      </c>
      <c r="AS404" s="512">
        <v>12.797205242962347</v>
      </c>
      <c r="AT404" s="502"/>
      <c r="AU404" s="512">
        <v>6.6603800831459461</v>
      </c>
      <c r="AV404" s="502"/>
      <c r="AW404" s="574">
        <v>0.83735448275862068</v>
      </c>
      <c r="AX404" s="502"/>
      <c r="AY404" s="511"/>
      <c r="AZ404" s="513" t="s">
        <v>154</v>
      </c>
      <c r="BA404" s="515" t="s">
        <v>154</v>
      </c>
      <c r="BB404" s="513" t="s">
        <v>154</v>
      </c>
      <c r="BD404" s="512" t="s">
        <v>154</v>
      </c>
      <c r="BE404" s="504" t="s">
        <v>154</v>
      </c>
      <c r="BF404" s="57"/>
      <c r="BG404" s="513" t="s">
        <v>154</v>
      </c>
      <c r="BI404" s="514" t="s">
        <v>154</v>
      </c>
    </row>
    <row r="405" spans="1:61" ht="15.75" customHeight="1">
      <c r="A405" s="51" t="s">
        <v>769</v>
      </c>
      <c r="B405" s="521">
        <v>18</v>
      </c>
      <c r="C405" s="507" t="s">
        <v>190</v>
      </c>
      <c r="D405" s="522" t="s">
        <v>191</v>
      </c>
      <c r="E405" s="523">
        <v>79</v>
      </c>
      <c r="F405" s="523">
        <v>8.4199999999998454</v>
      </c>
      <c r="G405" s="523" t="s">
        <v>68</v>
      </c>
      <c r="H405" s="524">
        <v>79.140333333333331</v>
      </c>
      <c r="I405" s="523">
        <v>145</v>
      </c>
      <c r="J405" s="523">
        <v>40.390000000000441</v>
      </c>
      <c r="K405" s="523" t="s">
        <v>69</v>
      </c>
      <c r="L405" s="524">
        <v>145.67316666666667</v>
      </c>
      <c r="M405" s="524">
        <v>-145.67316666666667</v>
      </c>
      <c r="N405" s="501">
        <v>413</v>
      </c>
      <c r="Q405" s="6" t="s">
        <v>274</v>
      </c>
      <c r="R405" s="6">
        <v>9</v>
      </c>
      <c r="S405" s="42">
        <v>509.33100000000002</v>
      </c>
      <c r="T405" s="571">
        <v>0.81269999999999998</v>
      </c>
      <c r="U405" s="571">
        <v>0.81330000000000002</v>
      </c>
      <c r="V405" s="571">
        <v>29.858908</v>
      </c>
      <c r="W405" s="571">
        <v>29.859401999999999</v>
      </c>
      <c r="X405" s="571">
        <v>34.853180355387799</v>
      </c>
      <c r="Y405" s="571">
        <v>34.853148123591694</v>
      </c>
      <c r="Z405" s="571">
        <v>2.0344000000000002</v>
      </c>
      <c r="AA405" s="42">
        <v>6.7901490597800773</v>
      </c>
      <c r="AB405" s="42">
        <v>86.48253799693309</v>
      </c>
      <c r="AC405" s="42">
        <v>2.7853886799999998E-2</v>
      </c>
      <c r="AD405" s="6">
        <v>4.1799999999999997E-2</v>
      </c>
      <c r="AE405" s="42">
        <v>90.142499999999998</v>
      </c>
      <c r="AF405" s="6">
        <v>4.5425000000000004</v>
      </c>
      <c r="AG405" s="42">
        <v>2.5674000000000001</v>
      </c>
      <c r="AH405" s="6">
        <v>0.17480000000000001</v>
      </c>
      <c r="AI405" s="42">
        <v>6.3701999999999995E-2</v>
      </c>
      <c r="AJ405" s="42">
        <v>98.71</v>
      </c>
      <c r="AK405" s="42">
        <v>13.88</v>
      </c>
      <c r="AL405" s="53">
        <v>34.855499999999999</v>
      </c>
      <c r="AM405" s="504" t="s">
        <v>154</v>
      </c>
      <c r="AN405" s="505"/>
      <c r="AO405" s="509">
        <v>-0.5</v>
      </c>
      <c r="AP405" s="510">
        <v>6.8075000000000001</v>
      </c>
      <c r="AQ405" s="504">
        <v>6</v>
      </c>
      <c r="AR405" s="526" t="s">
        <v>154</v>
      </c>
      <c r="AS405" s="512">
        <v>12.751095200971186</v>
      </c>
      <c r="AT405" s="502"/>
      <c r="AU405" s="512">
        <v>6.5666302100264211</v>
      </c>
      <c r="AV405" s="502"/>
      <c r="AW405" s="574">
        <v>0.83238206896551725</v>
      </c>
      <c r="AX405" s="502"/>
      <c r="AY405" s="511"/>
      <c r="AZ405" s="513" t="s">
        <v>154</v>
      </c>
      <c r="BA405" s="515" t="s">
        <v>154</v>
      </c>
      <c r="BB405" s="513" t="s">
        <v>154</v>
      </c>
      <c r="BD405" s="512" t="s">
        <v>154</v>
      </c>
      <c r="BE405" s="504" t="s">
        <v>154</v>
      </c>
      <c r="BF405" s="57"/>
      <c r="BG405" s="513" t="s">
        <v>154</v>
      </c>
      <c r="BI405" s="514" t="s">
        <v>154</v>
      </c>
    </row>
    <row r="406" spans="1:61" ht="15.75" customHeight="1">
      <c r="A406" s="51" t="s">
        <v>769</v>
      </c>
      <c r="B406" s="521">
        <v>18</v>
      </c>
      <c r="C406" s="507" t="s">
        <v>190</v>
      </c>
      <c r="D406" s="522" t="s">
        <v>191</v>
      </c>
      <c r="E406" s="523">
        <v>79</v>
      </c>
      <c r="F406" s="523">
        <v>8.4199999999998454</v>
      </c>
      <c r="G406" s="523" t="s">
        <v>68</v>
      </c>
      <c r="H406" s="524">
        <v>79.140333333333331</v>
      </c>
      <c r="I406" s="523">
        <v>145</v>
      </c>
      <c r="J406" s="523">
        <v>40.390000000000441</v>
      </c>
      <c r="K406" s="523" t="s">
        <v>69</v>
      </c>
      <c r="L406" s="524">
        <v>145.67316666666667</v>
      </c>
      <c r="M406" s="524">
        <v>-145.67316666666667</v>
      </c>
      <c r="N406" s="501">
        <v>414</v>
      </c>
      <c r="Q406" s="6" t="s">
        <v>274</v>
      </c>
      <c r="R406" s="6">
        <v>10</v>
      </c>
      <c r="S406" s="42">
        <v>455.65899999999999</v>
      </c>
      <c r="T406" s="571">
        <v>0.83520000000000005</v>
      </c>
      <c r="U406" s="571">
        <v>0.8357</v>
      </c>
      <c r="V406" s="571">
        <v>29.84235</v>
      </c>
      <c r="W406" s="571">
        <v>29.842934999999997</v>
      </c>
      <c r="X406" s="571">
        <v>34.837861248047602</v>
      </c>
      <c r="Y406" s="571">
        <v>34.838058419254786</v>
      </c>
      <c r="Z406" s="571">
        <v>2.0331000000000001</v>
      </c>
      <c r="AA406" s="42">
        <v>6.7252308272824175</v>
      </c>
      <c r="AB406" s="42">
        <v>85.696079930655017</v>
      </c>
      <c r="AC406" s="42">
        <v>2.7757386399999997E-2</v>
      </c>
      <c r="AD406" s="6">
        <v>4.1599999999999998E-2</v>
      </c>
      <c r="AE406" s="42">
        <v>90.135000000000005</v>
      </c>
      <c r="AF406" s="6">
        <v>4.5420999999999996</v>
      </c>
      <c r="AG406" s="42">
        <v>2.5398000000000001</v>
      </c>
      <c r="AH406" s="6">
        <v>0.17369999999999999</v>
      </c>
      <c r="AI406" s="42">
        <v>6.3701999999999995E-2</v>
      </c>
      <c r="AJ406" s="42">
        <v>98.7</v>
      </c>
      <c r="AK406" s="42">
        <v>13.88</v>
      </c>
      <c r="AL406" s="53">
        <v>34.839599999999997</v>
      </c>
      <c r="AM406" s="504" t="s">
        <v>154</v>
      </c>
      <c r="AN406" s="505"/>
      <c r="AO406" s="509">
        <v>-0.5</v>
      </c>
      <c r="AP406" s="510">
        <v>6.7489999999999997</v>
      </c>
      <c r="AQ406" s="504" t="s">
        <v>154</v>
      </c>
      <c r="AR406" s="526" t="s">
        <v>154</v>
      </c>
      <c r="AS406" s="512">
        <v>12.815530710247666</v>
      </c>
      <c r="AT406" s="502"/>
      <c r="AU406" s="512">
        <v>6.713786564379471</v>
      </c>
      <c r="AV406" s="502"/>
      <c r="AW406" s="574">
        <v>0.83337655172413794</v>
      </c>
      <c r="AX406" s="502"/>
      <c r="AY406" s="511"/>
      <c r="AZ406" s="513" t="s">
        <v>154</v>
      </c>
      <c r="BA406" s="515" t="s">
        <v>154</v>
      </c>
      <c r="BB406" s="513" t="s">
        <v>154</v>
      </c>
      <c r="BD406" s="512" t="s">
        <v>154</v>
      </c>
      <c r="BE406" s="504" t="s">
        <v>154</v>
      </c>
      <c r="BF406" s="57"/>
      <c r="BG406" s="513" t="s">
        <v>154</v>
      </c>
      <c r="BI406" s="514" t="s">
        <v>154</v>
      </c>
    </row>
    <row r="407" spans="1:61" ht="15.75" customHeight="1">
      <c r="A407" s="51" t="s">
        <v>769</v>
      </c>
      <c r="B407" s="521">
        <v>18</v>
      </c>
      <c r="C407" s="507" t="s">
        <v>190</v>
      </c>
      <c r="D407" s="522" t="s">
        <v>191</v>
      </c>
      <c r="E407" s="523">
        <v>79</v>
      </c>
      <c r="F407" s="523">
        <v>8.4199999999998454</v>
      </c>
      <c r="G407" s="523" t="s">
        <v>68</v>
      </c>
      <c r="H407" s="524">
        <v>79.140333333333331</v>
      </c>
      <c r="I407" s="523">
        <v>145</v>
      </c>
      <c r="J407" s="523">
        <v>40.390000000000441</v>
      </c>
      <c r="K407" s="523" t="s">
        <v>69</v>
      </c>
      <c r="L407" s="524">
        <v>145.67316666666667</v>
      </c>
      <c r="M407" s="524">
        <v>-145.67316666666667</v>
      </c>
      <c r="N407" s="501">
        <v>415</v>
      </c>
      <c r="P407" s="6"/>
      <c r="Q407" s="6" t="s">
        <v>274</v>
      </c>
      <c r="R407" s="6">
        <v>11</v>
      </c>
      <c r="S407" s="42">
        <v>370.27</v>
      </c>
      <c r="T407" s="571">
        <v>0.68820000000000003</v>
      </c>
      <c r="U407" s="571">
        <v>0.6895</v>
      </c>
      <c r="V407" s="571">
        <v>29.641304000000002</v>
      </c>
      <c r="W407" s="571">
        <v>29.643103</v>
      </c>
      <c r="X407" s="571">
        <v>34.79190622357261</v>
      </c>
      <c r="Y407" s="571">
        <v>34.792786239616852</v>
      </c>
      <c r="Z407" s="571">
        <v>2.0182000000000002</v>
      </c>
      <c r="AA407" s="42">
        <v>6.6035793861028438</v>
      </c>
      <c r="AB407" s="42">
        <v>83.801701096509788</v>
      </c>
      <c r="AC407" s="42">
        <v>2.8528876299999995E-2</v>
      </c>
      <c r="AD407" s="6">
        <v>4.3099999999999999E-2</v>
      </c>
      <c r="AE407" s="42">
        <v>90.123800000000003</v>
      </c>
      <c r="AF407" s="6">
        <v>4.5415000000000001</v>
      </c>
      <c r="AG407" s="42">
        <v>2.4752999999999998</v>
      </c>
      <c r="AH407" s="6">
        <v>0.17100000000000001</v>
      </c>
      <c r="AI407" s="42">
        <v>6.3701999999999995E-2</v>
      </c>
      <c r="AJ407" s="42">
        <v>98.71</v>
      </c>
      <c r="AK407" s="42">
        <v>13.88</v>
      </c>
      <c r="AL407" s="53">
        <v>34.790100000000002</v>
      </c>
      <c r="AM407" s="504" t="s">
        <v>154</v>
      </c>
      <c r="AN407" s="505"/>
      <c r="AO407" s="509">
        <v>-0.7</v>
      </c>
      <c r="AP407" s="510">
        <v>6.6210000000000004</v>
      </c>
      <c r="AQ407" s="504" t="s">
        <v>154</v>
      </c>
      <c r="AR407" s="526" t="s">
        <v>154</v>
      </c>
      <c r="AS407" s="512">
        <v>12.829603766376822</v>
      </c>
      <c r="AT407" s="502"/>
      <c r="AU407" s="512">
        <v>7.4312139676191027</v>
      </c>
      <c r="AV407" s="502"/>
      <c r="AW407" s="574">
        <v>0.84431586206896547</v>
      </c>
      <c r="AX407" s="502"/>
      <c r="AY407" s="511"/>
      <c r="AZ407" s="513" t="s">
        <v>154</v>
      </c>
      <c r="BA407" s="515" t="s">
        <v>154</v>
      </c>
      <c r="BB407" s="513" t="s">
        <v>154</v>
      </c>
      <c r="BD407" s="512" t="s">
        <v>154</v>
      </c>
      <c r="BE407" s="504" t="s">
        <v>154</v>
      </c>
      <c r="BF407" s="57"/>
      <c r="BG407" s="513" t="s">
        <v>154</v>
      </c>
      <c r="BI407" s="514" t="s">
        <v>154</v>
      </c>
    </row>
    <row r="408" spans="1:61" ht="15.75" customHeight="1">
      <c r="A408" s="51" t="s">
        <v>769</v>
      </c>
      <c r="B408" s="521">
        <v>18</v>
      </c>
      <c r="C408" s="507" t="s">
        <v>190</v>
      </c>
      <c r="D408" s="522" t="s">
        <v>191</v>
      </c>
      <c r="E408" s="523">
        <v>79</v>
      </c>
      <c r="F408" s="523">
        <v>8.4199999999998454</v>
      </c>
      <c r="G408" s="523" t="s">
        <v>68</v>
      </c>
      <c r="H408" s="524">
        <v>79.140333333333331</v>
      </c>
      <c r="I408" s="523">
        <v>145</v>
      </c>
      <c r="J408" s="523">
        <v>40.390000000000441</v>
      </c>
      <c r="K408" s="523" t="s">
        <v>69</v>
      </c>
      <c r="L408" s="524">
        <v>145.67316666666667</v>
      </c>
      <c r="M408" s="524">
        <v>-145.67316666666667</v>
      </c>
      <c r="N408" s="501">
        <v>416</v>
      </c>
      <c r="Q408" s="6" t="s">
        <v>274</v>
      </c>
      <c r="R408" s="6">
        <v>12</v>
      </c>
      <c r="S408" s="42">
        <v>326.22800000000001</v>
      </c>
      <c r="T408" s="571">
        <v>0.4425</v>
      </c>
      <c r="U408" s="571">
        <v>0.44330000000000003</v>
      </c>
      <c r="V408" s="571">
        <v>29.353245000000001</v>
      </c>
      <c r="W408" s="571">
        <v>29.354412999999997</v>
      </c>
      <c r="X408" s="571">
        <v>34.718122426278235</v>
      </c>
      <c r="Y408" s="571">
        <v>34.718751558460397</v>
      </c>
      <c r="Z408" s="571">
        <v>1.9774</v>
      </c>
      <c r="AA408" s="42">
        <v>6.433560460143477</v>
      </c>
      <c r="AB408" s="42">
        <v>81.086259572602771</v>
      </c>
      <c r="AC408" s="42">
        <v>2.9299852899999999E-2</v>
      </c>
      <c r="AD408" s="6">
        <v>4.4600000000000001E-2</v>
      </c>
      <c r="AE408" s="42">
        <v>90.123800000000003</v>
      </c>
      <c r="AF408" s="6">
        <v>4.5415000000000001</v>
      </c>
      <c r="AG408" s="42">
        <v>2.6295000000000002</v>
      </c>
      <c r="AH408" s="6">
        <v>0.17730000000000001</v>
      </c>
      <c r="AI408" s="42">
        <v>6.3701999999999995E-2</v>
      </c>
      <c r="AJ408" s="42">
        <v>98.7</v>
      </c>
      <c r="AK408" s="42">
        <v>13.88</v>
      </c>
      <c r="AL408" s="53">
        <v>34.718899999999998</v>
      </c>
      <c r="AM408" s="504" t="s">
        <v>154</v>
      </c>
      <c r="AN408" s="505"/>
      <c r="AO408" s="509">
        <v>-0.5</v>
      </c>
      <c r="AP408" s="510">
        <v>6.4589999999999996</v>
      </c>
      <c r="AQ408" s="504" t="s">
        <v>154</v>
      </c>
      <c r="AR408" s="526" t="s">
        <v>154</v>
      </c>
      <c r="AS408" s="512">
        <v>12.908048232216402</v>
      </c>
      <c r="AT408" s="502"/>
      <c r="AU408" s="512">
        <v>9.4890321076102904</v>
      </c>
      <c r="AV408" s="502"/>
      <c r="AW408" s="574">
        <v>0.88111172413793104</v>
      </c>
      <c r="AX408" s="502"/>
      <c r="AY408" s="511"/>
      <c r="AZ408" s="513" t="s">
        <v>154</v>
      </c>
      <c r="BA408" s="515" t="s">
        <v>154</v>
      </c>
      <c r="BB408" s="513" t="s">
        <v>154</v>
      </c>
      <c r="BD408" s="512">
        <v>2165.5477360194204</v>
      </c>
      <c r="BE408" s="504" t="s">
        <v>154</v>
      </c>
      <c r="BF408" s="57"/>
      <c r="BG408" s="513">
        <v>2294.4585554494502</v>
      </c>
      <c r="BI408" s="514" t="s">
        <v>154</v>
      </c>
    </row>
    <row r="409" spans="1:61" ht="15.75" customHeight="1">
      <c r="A409" s="51" t="s">
        <v>769</v>
      </c>
      <c r="B409" s="521">
        <v>18</v>
      </c>
      <c r="C409" s="507" t="s">
        <v>190</v>
      </c>
      <c r="D409" s="522" t="s">
        <v>191</v>
      </c>
      <c r="E409" s="523">
        <v>79</v>
      </c>
      <c r="F409" s="523">
        <v>8.4199999999998454</v>
      </c>
      <c r="G409" s="523" t="s">
        <v>68</v>
      </c>
      <c r="H409" s="524">
        <v>79.140333333333331</v>
      </c>
      <c r="I409" s="523">
        <v>145</v>
      </c>
      <c r="J409" s="523">
        <v>40.390000000000441</v>
      </c>
      <c r="K409" s="523" t="s">
        <v>69</v>
      </c>
      <c r="L409" s="524">
        <v>145.67316666666667</v>
      </c>
      <c r="M409" s="524">
        <v>-145.67316666666667</v>
      </c>
      <c r="N409" s="501">
        <v>417</v>
      </c>
      <c r="Q409" s="6" t="s">
        <v>274</v>
      </c>
      <c r="R409" s="6">
        <v>13</v>
      </c>
      <c r="S409" s="42">
        <v>254.00299999999999</v>
      </c>
      <c r="T409" s="571">
        <v>-0.43490000000000001</v>
      </c>
      <c r="U409" s="571">
        <v>-0.42820000000000003</v>
      </c>
      <c r="V409" s="571">
        <v>28.310568</v>
      </c>
      <c r="W409" s="571">
        <v>28.319520999999998</v>
      </c>
      <c r="X409" s="571">
        <v>34.369549095234952</v>
      </c>
      <c r="Y409" s="571">
        <v>34.373976657105445</v>
      </c>
      <c r="Z409" s="571">
        <v>1.8894</v>
      </c>
      <c r="AA409" s="42">
        <v>6.1419785422904143</v>
      </c>
      <c r="AB409" s="42">
        <v>75.474063441115973</v>
      </c>
      <c r="AC409" s="42">
        <v>3.3060288700000003E-2</v>
      </c>
      <c r="AD409" s="6">
        <v>5.1900000000000002E-2</v>
      </c>
      <c r="AE409" s="42">
        <v>90.080700000000007</v>
      </c>
      <c r="AF409" s="6">
        <v>4.5393999999999997</v>
      </c>
      <c r="AG409" s="42">
        <v>3.2347000000000001</v>
      </c>
      <c r="AH409" s="6">
        <v>0.20200000000000001</v>
      </c>
      <c r="AI409" s="42">
        <v>6.3701999999999995E-2</v>
      </c>
      <c r="AJ409" s="42">
        <v>98.7</v>
      </c>
      <c r="AK409" s="42">
        <v>13.88</v>
      </c>
      <c r="AL409" s="53">
        <v>34.4026</v>
      </c>
      <c r="AM409" s="504" t="s">
        <v>154</v>
      </c>
      <c r="AN409" s="505"/>
      <c r="AO409" s="509">
        <v>-1</v>
      </c>
      <c r="AP409" s="510">
        <v>6.2060000000000004</v>
      </c>
      <c r="AQ409" s="504" t="s">
        <v>154</v>
      </c>
      <c r="AR409" s="526" t="s">
        <v>154</v>
      </c>
      <c r="AS409" s="512">
        <v>12.882565626649351</v>
      </c>
      <c r="AT409" s="502"/>
      <c r="AU409" s="512">
        <v>15.561218512273388</v>
      </c>
      <c r="AV409" s="502"/>
      <c r="AW409" s="574">
        <v>1.0322731034482759</v>
      </c>
      <c r="AX409" s="502"/>
      <c r="AY409" s="511"/>
      <c r="AZ409" s="513" t="s">
        <v>154</v>
      </c>
      <c r="BA409" s="515" t="s">
        <v>154</v>
      </c>
      <c r="BB409" s="513" t="s">
        <v>154</v>
      </c>
      <c r="BD409" s="512">
        <v>2185.7008483874756</v>
      </c>
      <c r="BE409" s="504" t="s">
        <v>154</v>
      </c>
      <c r="BF409" s="57"/>
      <c r="BG409" s="513">
        <v>2287.2421562193972</v>
      </c>
      <c r="BI409" s="514" t="s">
        <v>154</v>
      </c>
    </row>
    <row r="410" spans="1:61" ht="15.75" customHeight="1">
      <c r="A410" s="51" t="s">
        <v>769</v>
      </c>
      <c r="B410" s="521">
        <v>18</v>
      </c>
      <c r="C410" s="507" t="s">
        <v>190</v>
      </c>
      <c r="D410" s="522" t="s">
        <v>191</v>
      </c>
      <c r="E410" s="523">
        <v>79</v>
      </c>
      <c r="F410" s="523">
        <v>8.4199999999998454</v>
      </c>
      <c r="G410" s="523" t="s">
        <v>68</v>
      </c>
      <c r="H410" s="524">
        <v>79.140333333333331</v>
      </c>
      <c r="I410" s="523">
        <v>145</v>
      </c>
      <c r="J410" s="523">
        <v>40.390000000000441</v>
      </c>
      <c r="K410" s="523" t="s">
        <v>69</v>
      </c>
      <c r="L410" s="524">
        <v>145.67316666666667</v>
      </c>
      <c r="M410" s="524">
        <v>-145.67316666666667</v>
      </c>
      <c r="N410" s="501">
        <v>418</v>
      </c>
      <c r="Q410" s="6" t="s">
        <v>274</v>
      </c>
      <c r="R410" s="6">
        <v>14</v>
      </c>
      <c r="S410" s="42">
        <v>233.98400000000001</v>
      </c>
      <c r="T410" s="571">
        <v>-0.78410000000000002</v>
      </c>
      <c r="U410" s="571">
        <v>-0.78510000000000002</v>
      </c>
      <c r="V410" s="571">
        <v>27.828759000000002</v>
      </c>
      <c r="W410" s="571">
        <v>27.827545999999998</v>
      </c>
      <c r="X410" s="571">
        <v>34.127444556217753</v>
      </c>
      <c r="Y410" s="571">
        <v>34.126932697304703</v>
      </c>
      <c r="Z410" s="571">
        <v>1.8548</v>
      </c>
      <c r="AA410" s="42">
        <v>6.0360775313363577</v>
      </c>
      <c r="AB410" s="42">
        <v>73.36613799350188</v>
      </c>
      <c r="AC410" s="42">
        <v>3.4506768100000001E-2</v>
      </c>
      <c r="AD410" s="6">
        <v>5.4800000000000001E-2</v>
      </c>
      <c r="AE410" s="42">
        <v>90.0732</v>
      </c>
      <c r="AF410" s="6">
        <v>4.5391000000000004</v>
      </c>
      <c r="AG410" s="42">
        <v>3.5131000000000001</v>
      </c>
      <c r="AH410" s="6">
        <v>0.21340000000000001</v>
      </c>
      <c r="AI410" s="42">
        <v>6.3701999999999995E-2</v>
      </c>
      <c r="AJ410" s="42">
        <v>98.7</v>
      </c>
      <c r="AK410" s="42">
        <v>13.88</v>
      </c>
      <c r="AL410" s="53">
        <v>34.137999999999998</v>
      </c>
      <c r="AM410" s="504" t="s">
        <v>154</v>
      </c>
      <c r="AN410" s="505"/>
      <c r="AO410" s="509">
        <v>-1.4</v>
      </c>
      <c r="AP410" s="510">
        <v>6.0629999999999997</v>
      </c>
      <c r="AQ410" s="504" t="s">
        <v>154</v>
      </c>
      <c r="AR410" s="526" t="s">
        <v>154</v>
      </c>
      <c r="AS410" s="512">
        <v>13.593961951363251</v>
      </c>
      <c r="AT410" s="502"/>
      <c r="AU410" s="512">
        <v>21.377187622255963</v>
      </c>
      <c r="AV410" s="502"/>
      <c r="AW410" s="574">
        <v>1.2281862068965519</v>
      </c>
      <c r="AX410" s="502"/>
      <c r="AY410" s="511"/>
      <c r="AZ410" s="513" t="s">
        <v>154</v>
      </c>
      <c r="BA410" s="515" t="s">
        <v>154</v>
      </c>
      <c r="BB410" s="513" t="s">
        <v>154</v>
      </c>
      <c r="BD410" s="512">
        <v>2203.1035167472328</v>
      </c>
      <c r="BE410" s="504" t="s">
        <v>154</v>
      </c>
      <c r="BF410" s="57"/>
      <c r="BG410" s="513">
        <v>2282.8141300172351</v>
      </c>
      <c r="BI410" s="514" t="s">
        <v>154</v>
      </c>
    </row>
    <row r="411" spans="1:61" ht="15.75" customHeight="1">
      <c r="A411" s="51" t="s">
        <v>769</v>
      </c>
      <c r="B411" s="521">
        <v>18</v>
      </c>
      <c r="C411" s="507" t="s">
        <v>190</v>
      </c>
      <c r="D411" s="522" t="s">
        <v>191</v>
      </c>
      <c r="E411" s="523">
        <v>79</v>
      </c>
      <c r="F411" s="523">
        <v>8.4199999999998454</v>
      </c>
      <c r="G411" s="523" t="s">
        <v>68</v>
      </c>
      <c r="H411" s="524">
        <v>79.140333333333331</v>
      </c>
      <c r="I411" s="523">
        <v>145</v>
      </c>
      <c r="J411" s="523">
        <v>40.390000000000441</v>
      </c>
      <c r="K411" s="523" t="s">
        <v>69</v>
      </c>
      <c r="L411" s="524">
        <v>145.67316666666667</v>
      </c>
      <c r="M411" s="524">
        <v>-145.67316666666667</v>
      </c>
      <c r="N411" s="501">
        <v>419</v>
      </c>
      <c r="Q411" s="6" t="s">
        <v>274</v>
      </c>
      <c r="R411" s="6">
        <v>15</v>
      </c>
      <c r="S411" s="42">
        <v>212.215</v>
      </c>
      <c r="T411" s="571">
        <v>-1.1072</v>
      </c>
      <c r="U411" s="571">
        <v>-1.1112</v>
      </c>
      <c r="V411" s="571">
        <v>27.245156999999999</v>
      </c>
      <c r="W411" s="571">
        <v>27.237632999999999</v>
      </c>
      <c r="X411" s="571">
        <v>33.71178427466613</v>
      </c>
      <c r="Y411" s="571">
        <v>33.706011057669819</v>
      </c>
      <c r="Z411" s="571">
        <v>1.8532999999999999</v>
      </c>
      <c r="AA411" s="42">
        <v>6.0908328037958182</v>
      </c>
      <c r="AB411" s="42">
        <v>73.182338341070334</v>
      </c>
      <c r="AC411" s="42">
        <v>3.5085257200000004E-2</v>
      </c>
      <c r="AD411" s="6">
        <v>5.5899999999999998E-2</v>
      </c>
      <c r="AE411" s="42">
        <v>90.03</v>
      </c>
      <c r="AF411" s="6">
        <v>4.5368000000000004</v>
      </c>
      <c r="AG411" s="42">
        <v>3.5015999999999998</v>
      </c>
      <c r="AH411" s="6">
        <v>0.21299999999999999</v>
      </c>
      <c r="AI411" s="42">
        <v>6.3701999999999995E-2</v>
      </c>
      <c r="AJ411" s="42">
        <v>98.7</v>
      </c>
      <c r="AK411" s="42">
        <v>13.88</v>
      </c>
      <c r="AL411" s="53">
        <v>33.724800000000002</v>
      </c>
      <c r="AM411" s="504" t="s">
        <v>154</v>
      </c>
      <c r="AN411" s="505"/>
      <c r="AO411" s="509">
        <v>-1.5</v>
      </c>
      <c r="AP411" s="510">
        <v>6.0635000000000003</v>
      </c>
      <c r="AQ411" s="504">
        <v>6</v>
      </c>
      <c r="AR411" s="526" t="s">
        <v>154</v>
      </c>
      <c r="AS411" s="512">
        <v>14.880700481826166</v>
      </c>
      <c r="AT411" s="502"/>
      <c r="AU411" s="512">
        <v>28.428846776049685</v>
      </c>
      <c r="AV411" s="502"/>
      <c r="AW411" s="574">
        <v>1.531503448275862</v>
      </c>
      <c r="AX411" s="502"/>
      <c r="AY411" s="511"/>
      <c r="AZ411" s="513" t="s">
        <v>154</v>
      </c>
      <c r="BA411" s="515" t="s">
        <v>154</v>
      </c>
      <c r="BB411" s="513" t="s">
        <v>154</v>
      </c>
      <c r="BD411" s="512">
        <v>2222.0619657672428</v>
      </c>
      <c r="BE411" s="504" t="s">
        <v>154</v>
      </c>
      <c r="BF411" s="57"/>
      <c r="BG411" s="513">
        <v>2282.1857226727511</v>
      </c>
      <c r="BI411" s="514" t="s">
        <v>154</v>
      </c>
    </row>
    <row r="412" spans="1:61" ht="15.75" customHeight="1">
      <c r="A412" s="51" t="s">
        <v>769</v>
      </c>
      <c r="B412" s="521">
        <v>18</v>
      </c>
      <c r="C412" s="507" t="s">
        <v>190</v>
      </c>
      <c r="D412" s="522" t="s">
        <v>191</v>
      </c>
      <c r="E412" s="523">
        <v>79</v>
      </c>
      <c r="F412" s="523">
        <v>8.4199999999998454</v>
      </c>
      <c r="G412" s="523" t="s">
        <v>68</v>
      </c>
      <c r="H412" s="524">
        <v>79.140333333333331</v>
      </c>
      <c r="I412" s="523">
        <v>145</v>
      </c>
      <c r="J412" s="523">
        <v>40.390000000000441</v>
      </c>
      <c r="K412" s="523" t="s">
        <v>69</v>
      </c>
      <c r="L412" s="524">
        <v>145.67316666666667</v>
      </c>
      <c r="M412" s="524">
        <v>-145.67316666666667</v>
      </c>
      <c r="N412" s="501">
        <v>420</v>
      </c>
      <c r="Q412" s="6" t="s">
        <v>274</v>
      </c>
      <c r="R412" s="6">
        <v>16</v>
      </c>
      <c r="S412" s="42">
        <v>192.49</v>
      </c>
      <c r="T412" s="571">
        <v>-1.357</v>
      </c>
      <c r="U412" s="571">
        <v>-1.3614999999999999</v>
      </c>
      <c r="V412" s="571">
        <v>26.690367000000002</v>
      </c>
      <c r="W412" s="571">
        <v>26.672752999999997</v>
      </c>
      <c r="X412" s="571">
        <v>33.244113807800652</v>
      </c>
      <c r="Y412" s="571">
        <v>33.224955808825463</v>
      </c>
      <c r="Z412" s="571">
        <v>1.8884000000000001</v>
      </c>
      <c r="AA412" s="42">
        <v>6.2933230896305457</v>
      </c>
      <c r="AB412" s="42">
        <v>74.862290973196068</v>
      </c>
      <c r="AC412" s="42">
        <v>3.6290485599999998E-2</v>
      </c>
      <c r="AD412" s="6">
        <v>5.8200000000000002E-2</v>
      </c>
      <c r="AE412" s="42">
        <v>89.964299999999994</v>
      </c>
      <c r="AF412" s="6">
        <v>4.5335999999999999</v>
      </c>
      <c r="AG412" s="42">
        <v>3.5798999999999999</v>
      </c>
      <c r="AH412" s="6">
        <v>0.21609999999999999</v>
      </c>
      <c r="AI412" s="42">
        <v>6.3701999999999995E-2</v>
      </c>
      <c r="AJ412" s="42">
        <v>98.7</v>
      </c>
      <c r="AK412" s="42">
        <v>13.88</v>
      </c>
      <c r="AL412" s="53">
        <v>33.215299999999999</v>
      </c>
      <c r="AM412" s="504" t="s">
        <v>154</v>
      </c>
      <c r="AN412" s="505"/>
      <c r="AO412" s="509">
        <v>-1.7</v>
      </c>
      <c r="AP412" s="510">
        <v>6.2640000000000002</v>
      </c>
      <c r="AQ412" s="504" t="s">
        <v>154</v>
      </c>
      <c r="AR412" s="526" t="s">
        <v>154</v>
      </c>
      <c r="AS412" s="512">
        <v>15.723767558751209</v>
      </c>
      <c r="AT412" s="502"/>
      <c r="AU412" s="512">
        <v>33.533611188319504</v>
      </c>
      <c r="AV412" s="502"/>
      <c r="AW412" s="574">
        <v>1.7691848275862068</v>
      </c>
      <c r="AX412" s="502"/>
      <c r="AY412" s="511"/>
      <c r="AZ412" s="513" t="s">
        <v>154</v>
      </c>
      <c r="BA412" s="515" t="s">
        <v>154</v>
      </c>
      <c r="BB412" s="513" t="s">
        <v>154</v>
      </c>
      <c r="BD412" s="512">
        <v>2223.3551318062059</v>
      </c>
      <c r="BE412" s="504" t="s">
        <v>154</v>
      </c>
      <c r="BF412" s="57"/>
      <c r="BG412" s="513">
        <v>2277.5850098396463</v>
      </c>
      <c r="BI412" s="514" t="s">
        <v>154</v>
      </c>
    </row>
    <row r="413" spans="1:61" ht="15.75" customHeight="1">
      <c r="A413" s="51" t="s">
        <v>769</v>
      </c>
      <c r="B413" s="521">
        <v>18</v>
      </c>
      <c r="C413" s="507" t="s">
        <v>190</v>
      </c>
      <c r="D413" s="522" t="s">
        <v>191</v>
      </c>
      <c r="E413" s="523">
        <v>79</v>
      </c>
      <c r="F413" s="523">
        <v>8.4199999999998454</v>
      </c>
      <c r="G413" s="523" t="s">
        <v>68</v>
      </c>
      <c r="H413" s="524">
        <v>79.140333333333331</v>
      </c>
      <c r="I413" s="523">
        <v>145</v>
      </c>
      <c r="J413" s="523">
        <v>40.390000000000441</v>
      </c>
      <c r="K413" s="523" t="s">
        <v>69</v>
      </c>
      <c r="L413" s="524">
        <v>145.67316666666667</v>
      </c>
      <c r="M413" s="524">
        <v>-145.67316666666667</v>
      </c>
      <c r="N413" s="501">
        <v>421</v>
      </c>
      <c r="Q413" s="6" t="s">
        <v>274</v>
      </c>
      <c r="R413" s="6">
        <v>17</v>
      </c>
      <c r="S413" s="42">
        <v>180.00399999999999</v>
      </c>
      <c r="T413" s="571">
        <v>-1.4218999999999999</v>
      </c>
      <c r="U413" s="571">
        <v>-1.4294</v>
      </c>
      <c r="V413" s="571">
        <v>26.451751000000002</v>
      </c>
      <c r="W413" s="571">
        <v>26.434476999999998</v>
      </c>
      <c r="X413" s="571">
        <v>32.996211907917875</v>
      </c>
      <c r="Y413" s="571">
        <v>32.980776687937251</v>
      </c>
      <c r="Z413" s="571">
        <v>1.9017999999999999</v>
      </c>
      <c r="AA413" s="42">
        <v>6.3680731303559757</v>
      </c>
      <c r="AB413" s="42">
        <v>75.486377662942402</v>
      </c>
      <c r="AC413" s="42">
        <v>3.5711996500000003E-2</v>
      </c>
      <c r="AD413" s="6">
        <v>5.7099999999999998E-2</v>
      </c>
      <c r="AE413" s="42">
        <v>89.891099999999994</v>
      </c>
      <c r="AF413" s="6">
        <v>4.5298999999999996</v>
      </c>
      <c r="AG413" s="42">
        <v>3.55</v>
      </c>
      <c r="AH413" s="6">
        <v>0.21490000000000001</v>
      </c>
      <c r="AI413" s="42">
        <v>6.3701999999999995E-2</v>
      </c>
      <c r="AJ413" s="42">
        <v>44.36</v>
      </c>
      <c r="AK413" s="42">
        <v>13.88</v>
      </c>
      <c r="AL413" s="53">
        <v>32.966000000000001</v>
      </c>
      <c r="AM413" s="504" t="s">
        <v>154</v>
      </c>
      <c r="AN413" s="505"/>
      <c r="AO413" s="509">
        <v>-1.8</v>
      </c>
      <c r="AP413" s="510">
        <v>6.3650000000000002</v>
      </c>
      <c r="AQ413" s="504" t="s">
        <v>154</v>
      </c>
      <c r="AR413" s="526" t="s">
        <v>154</v>
      </c>
      <c r="AS413" s="512">
        <v>17.090987549996729</v>
      </c>
      <c r="AT413" s="502"/>
      <c r="AU413" s="512">
        <v>37.10891777256537</v>
      </c>
      <c r="AV413" s="502"/>
      <c r="AW413" s="574">
        <v>1.8905117241379312</v>
      </c>
      <c r="AX413" s="502"/>
      <c r="AY413" s="511"/>
      <c r="AZ413" s="513">
        <v>1.3866684795007671E-2</v>
      </c>
      <c r="BA413" s="515"/>
      <c r="BB413" s="513">
        <v>2.2540972557933504E-2</v>
      </c>
      <c r="BD413" s="512">
        <v>2212.4241296283381</v>
      </c>
      <c r="BE413" s="504" t="s">
        <v>154</v>
      </c>
      <c r="BF413" s="57"/>
      <c r="BG413" s="513">
        <v>2264.7822031420983</v>
      </c>
      <c r="BI413" s="514" t="s">
        <v>154</v>
      </c>
    </row>
    <row r="414" spans="1:61" ht="15.75" customHeight="1">
      <c r="A414" s="51" t="s">
        <v>769</v>
      </c>
      <c r="B414" s="521">
        <v>18</v>
      </c>
      <c r="C414" s="507" t="s">
        <v>190</v>
      </c>
      <c r="D414" s="522" t="s">
        <v>191</v>
      </c>
      <c r="E414" s="523">
        <v>79</v>
      </c>
      <c r="F414" s="523">
        <v>8.4199999999998454</v>
      </c>
      <c r="G414" s="523" t="s">
        <v>68</v>
      </c>
      <c r="H414" s="524">
        <v>79.140333333333331</v>
      </c>
      <c r="I414" s="523">
        <v>145</v>
      </c>
      <c r="J414" s="523">
        <v>40.390000000000441</v>
      </c>
      <c r="K414" s="523" t="s">
        <v>69</v>
      </c>
      <c r="L414" s="524">
        <v>145.67316666666667</v>
      </c>
      <c r="M414" s="524">
        <v>-145.67316666666667</v>
      </c>
      <c r="N414" s="501">
        <v>422</v>
      </c>
      <c r="Q414" s="6" t="s">
        <v>274</v>
      </c>
      <c r="R414" s="6">
        <v>18</v>
      </c>
      <c r="S414" s="42">
        <v>150.19900000000001</v>
      </c>
      <c r="T414" s="571">
        <v>-1.3613999999999999</v>
      </c>
      <c r="U414" s="571">
        <v>-1.3642000000000001</v>
      </c>
      <c r="V414" s="571">
        <v>26.209626</v>
      </c>
      <c r="W414" s="571">
        <v>26.208350999999997</v>
      </c>
      <c r="X414" s="571">
        <v>32.615892979464597</v>
      </c>
      <c r="Y414" s="571">
        <v>32.617203214972619</v>
      </c>
      <c r="Z414" s="571">
        <v>2.0042</v>
      </c>
      <c r="AA414" s="42">
        <v>6.7997042240465948</v>
      </c>
      <c r="AB414" s="42">
        <v>80.516510633943099</v>
      </c>
      <c r="AC414" s="42">
        <v>3.4940506599999997E-2</v>
      </c>
      <c r="AD414" s="6">
        <v>5.5599999999999997E-2</v>
      </c>
      <c r="AE414" s="42">
        <v>89.893000000000001</v>
      </c>
      <c r="AF414" s="6">
        <v>4.53</v>
      </c>
      <c r="AG414" s="42">
        <v>3.4026999999999998</v>
      </c>
      <c r="AH414" s="6">
        <v>0.2089</v>
      </c>
      <c r="AI414" s="42">
        <v>6.3701999999999995E-2</v>
      </c>
      <c r="AJ414" s="42">
        <v>98.71</v>
      </c>
      <c r="AK414" s="42">
        <v>13.727</v>
      </c>
      <c r="AL414" s="53">
        <v>32.612099999999998</v>
      </c>
      <c r="AM414" s="504" t="s">
        <v>154</v>
      </c>
      <c r="AN414" s="505"/>
      <c r="AO414" s="509">
        <v>-1.8</v>
      </c>
      <c r="AP414" s="510">
        <v>6.774</v>
      </c>
      <c r="AQ414" s="504" t="s">
        <v>154</v>
      </c>
      <c r="AR414" s="526" t="s">
        <v>154</v>
      </c>
      <c r="AS414" s="512">
        <v>15.715801392265812</v>
      </c>
      <c r="AT414" s="502"/>
      <c r="AU414" s="512">
        <v>34.623267965872614</v>
      </c>
      <c r="AV414" s="502"/>
      <c r="AW414" s="574">
        <v>1.8447655172413793</v>
      </c>
      <c r="AX414" s="502"/>
      <c r="AY414" s="511" t="s">
        <v>1276</v>
      </c>
      <c r="AZ414" s="513">
        <v>2.953748626246264E-3</v>
      </c>
      <c r="BA414" s="515"/>
      <c r="BB414" s="513">
        <v>5.017321809359797E-3</v>
      </c>
      <c r="BD414" s="512">
        <v>2182.100851766721</v>
      </c>
      <c r="BE414" s="504">
        <v>6</v>
      </c>
      <c r="BF414" s="57"/>
      <c r="BG414" s="513">
        <v>2238.9002509161073</v>
      </c>
      <c r="BH414" s="502">
        <v>6</v>
      </c>
      <c r="BI414" s="514" t="s">
        <v>154</v>
      </c>
    </row>
    <row r="415" spans="1:61" ht="15.75" customHeight="1">
      <c r="A415" s="51" t="s">
        <v>769</v>
      </c>
      <c r="B415" s="521">
        <v>18</v>
      </c>
      <c r="C415" s="507" t="s">
        <v>190</v>
      </c>
      <c r="D415" s="522" t="s">
        <v>191</v>
      </c>
      <c r="E415" s="523">
        <v>79</v>
      </c>
      <c r="F415" s="523">
        <v>8.4199999999998454</v>
      </c>
      <c r="G415" s="523" t="s">
        <v>68</v>
      </c>
      <c r="H415" s="524">
        <v>79.140333333333331</v>
      </c>
      <c r="I415" s="523">
        <v>145</v>
      </c>
      <c r="J415" s="523">
        <v>40.390000000000441</v>
      </c>
      <c r="K415" s="523" t="s">
        <v>69</v>
      </c>
      <c r="L415" s="524">
        <v>145.67316666666667</v>
      </c>
      <c r="M415" s="524">
        <v>-145.67316666666667</v>
      </c>
      <c r="N415" s="501">
        <v>423</v>
      </c>
      <c r="Q415" s="6" t="s">
        <v>274</v>
      </c>
      <c r="R415" s="6">
        <v>19</v>
      </c>
      <c r="S415" s="42">
        <v>116.773</v>
      </c>
      <c r="T415" s="571">
        <v>-1.2777000000000001</v>
      </c>
      <c r="U415" s="571">
        <v>-1.2761</v>
      </c>
      <c r="V415" s="571">
        <v>26.051549999999999</v>
      </c>
      <c r="W415" s="571">
        <v>26.051689999999997</v>
      </c>
      <c r="X415" s="571">
        <v>32.329029963447198</v>
      </c>
      <c r="Y415" s="571">
        <v>32.327492059707581</v>
      </c>
      <c r="Z415" s="571">
        <v>2.0598000000000001</v>
      </c>
      <c r="AA415" s="42">
        <v>6.962577031127628</v>
      </c>
      <c r="AB415" s="42">
        <v>82.46294617637831</v>
      </c>
      <c r="AC415" s="42">
        <v>3.6579986799999999E-2</v>
      </c>
      <c r="AD415" s="6">
        <v>5.8799999999999998E-2</v>
      </c>
      <c r="AE415" s="42">
        <v>89.893000000000001</v>
      </c>
      <c r="AF415" s="6">
        <v>4.53</v>
      </c>
      <c r="AG415" s="42">
        <v>3.3980999999999999</v>
      </c>
      <c r="AH415" s="6">
        <v>0.2087</v>
      </c>
      <c r="AI415" s="42">
        <v>6.3701999999999995E-2</v>
      </c>
      <c r="AJ415" s="42">
        <v>98.71</v>
      </c>
      <c r="AK415" s="42">
        <v>12.507</v>
      </c>
      <c r="AL415" s="53">
        <v>32.367800000000003</v>
      </c>
      <c r="AM415" s="504" t="s">
        <v>154</v>
      </c>
      <c r="AN415" s="505"/>
      <c r="AO415" s="509">
        <v>-1.8</v>
      </c>
      <c r="AP415" s="510">
        <v>7.0380000000000003</v>
      </c>
      <c r="AQ415" s="504" t="s">
        <v>154</v>
      </c>
      <c r="AR415" s="526" t="s">
        <v>154</v>
      </c>
      <c r="AS415" s="512">
        <v>14.11524532883085</v>
      </c>
      <c r="AT415" s="502"/>
      <c r="AU415" s="512">
        <v>30.76610018816633</v>
      </c>
      <c r="AV415" s="502"/>
      <c r="AW415" s="574">
        <v>1.7413393103448276</v>
      </c>
      <c r="AX415" s="502"/>
      <c r="AY415" s="511"/>
      <c r="AZ415" s="513">
        <v>1.4909611751211997E-2</v>
      </c>
      <c r="BA415" s="515"/>
      <c r="BB415" s="513">
        <v>2.0625923011145412E-2</v>
      </c>
      <c r="BD415" s="512">
        <v>2164.7934652266244</v>
      </c>
      <c r="BE415" s="504" t="s">
        <v>154</v>
      </c>
      <c r="BF415" s="57"/>
      <c r="BG415" s="513">
        <v>2228.0436987011071</v>
      </c>
      <c r="BI415" s="514" t="s">
        <v>154</v>
      </c>
    </row>
    <row r="416" spans="1:61" ht="15.75" customHeight="1">
      <c r="A416" s="51" t="s">
        <v>769</v>
      </c>
      <c r="B416" s="521">
        <v>18</v>
      </c>
      <c r="C416" s="507" t="s">
        <v>190</v>
      </c>
      <c r="D416" s="522" t="s">
        <v>191</v>
      </c>
      <c r="E416" s="523">
        <v>79</v>
      </c>
      <c r="F416" s="523">
        <v>8.4199999999998454</v>
      </c>
      <c r="G416" s="523" t="s">
        <v>68</v>
      </c>
      <c r="H416" s="524">
        <v>79.140333333333331</v>
      </c>
      <c r="I416" s="523">
        <v>145</v>
      </c>
      <c r="J416" s="523">
        <v>40.390000000000441</v>
      </c>
      <c r="K416" s="523" t="s">
        <v>69</v>
      </c>
      <c r="L416" s="524">
        <v>145.67316666666667</v>
      </c>
      <c r="M416" s="524">
        <v>-145.67316666666667</v>
      </c>
      <c r="N416" s="501">
        <v>424</v>
      </c>
      <c r="P416" s="5"/>
      <c r="Q416" s="6" t="s">
        <v>274</v>
      </c>
      <c r="R416" s="6">
        <v>20</v>
      </c>
      <c r="S416" s="42">
        <v>88.805000000000007</v>
      </c>
      <c r="T416" s="571">
        <v>-0.66310000000000002</v>
      </c>
      <c r="U416" s="571">
        <v>-0.64990000000000003</v>
      </c>
      <c r="V416" s="571">
        <v>26.189973000000002</v>
      </c>
      <c r="W416" s="571">
        <v>26.188116999999998</v>
      </c>
      <c r="X416" s="571">
        <v>31.876638679972142</v>
      </c>
      <c r="Y416" s="571">
        <v>31.860242102827964</v>
      </c>
      <c r="Z416" s="571">
        <v>2.1753</v>
      </c>
      <c r="AA416" s="42">
        <v>7.3186300511560072</v>
      </c>
      <c r="AB416" s="42">
        <v>87.83529703885678</v>
      </c>
      <c r="AC416" s="42">
        <v>4.9596761499999996E-2</v>
      </c>
      <c r="AD416" s="6">
        <v>8.4099999999999994E-2</v>
      </c>
      <c r="AE416" s="42">
        <v>89.866699999999994</v>
      </c>
      <c r="AF416" s="6">
        <v>4.5286999999999997</v>
      </c>
      <c r="AG416" s="42">
        <v>3.5476999999999999</v>
      </c>
      <c r="AH416" s="6">
        <v>0.21479999999999999</v>
      </c>
      <c r="AI416" s="42">
        <v>6.3701999999999995E-2</v>
      </c>
      <c r="AJ416" s="42">
        <v>63.56</v>
      </c>
      <c r="AK416" s="42">
        <v>11.897</v>
      </c>
      <c r="AL416" s="53">
        <v>31.901654711914063</v>
      </c>
      <c r="AM416" s="51">
        <v>6</v>
      </c>
      <c r="AN416" s="505"/>
      <c r="AO416" s="509">
        <v>-1.3</v>
      </c>
      <c r="AP416" s="510">
        <v>7.202</v>
      </c>
      <c r="AQ416" s="504">
        <v>36</v>
      </c>
      <c r="AR416" s="526" t="s">
        <v>1280</v>
      </c>
      <c r="AS416" s="512">
        <v>8.730800018357419</v>
      </c>
      <c r="AT416" s="502"/>
      <c r="AU416" s="512">
        <v>18.054624585044145</v>
      </c>
      <c r="AV416" s="502"/>
      <c r="AW416" s="574">
        <v>1.3584634482758622</v>
      </c>
      <c r="AX416" s="502"/>
      <c r="AY416" s="511"/>
      <c r="AZ416" s="513">
        <v>2.3145550237308035E-2</v>
      </c>
      <c r="BA416" s="515"/>
      <c r="BB416" s="513">
        <v>2.4256874539943154E-2</v>
      </c>
      <c r="BD416" s="512">
        <v>2127.039210157207</v>
      </c>
      <c r="BE416" s="504" t="s">
        <v>154</v>
      </c>
      <c r="BF416" s="57"/>
      <c r="BG416" s="513">
        <v>2210.0799440209926</v>
      </c>
      <c r="BI416" s="514" t="s">
        <v>154</v>
      </c>
    </row>
    <row r="417" spans="1:63" ht="15.75" customHeight="1">
      <c r="A417" s="51" t="s">
        <v>769</v>
      </c>
      <c r="B417" s="521">
        <v>18</v>
      </c>
      <c r="C417" s="507" t="s">
        <v>190</v>
      </c>
      <c r="D417" s="522" t="s">
        <v>191</v>
      </c>
      <c r="E417" s="523">
        <v>79</v>
      </c>
      <c r="F417" s="523">
        <v>8.4199999999998454</v>
      </c>
      <c r="G417" s="523" t="s">
        <v>68</v>
      </c>
      <c r="H417" s="524">
        <v>79.140333333333331</v>
      </c>
      <c r="I417" s="523">
        <v>145</v>
      </c>
      <c r="J417" s="523">
        <v>40.390000000000441</v>
      </c>
      <c r="K417" s="523" t="s">
        <v>69</v>
      </c>
      <c r="L417" s="524">
        <v>145.67316666666667</v>
      </c>
      <c r="M417" s="524">
        <v>-145.67316666666667</v>
      </c>
      <c r="N417" s="501">
        <v>425</v>
      </c>
      <c r="P417" s="5"/>
      <c r="Q417" s="6" t="s">
        <v>274</v>
      </c>
      <c r="R417" s="6">
        <v>21</v>
      </c>
      <c r="S417" s="42">
        <v>52.360999999999997</v>
      </c>
      <c r="T417" s="571">
        <v>0.1389</v>
      </c>
      <c r="U417" s="571">
        <v>0.18870000000000001</v>
      </c>
      <c r="V417" s="571">
        <v>25.817810000000001</v>
      </c>
      <c r="W417" s="571">
        <v>25.830216</v>
      </c>
      <c r="X417" s="571">
        <v>30.583233055545502</v>
      </c>
      <c r="Y417" s="571">
        <v>30.54973274568874</v>
      </c>
      <c r="Z417" s="571">
        <v>2.4022000000000001</v>
      </c>
      <c r="AA417" s="42">
        <v>8.2076203545917146</v>
      </c>
      <c r="AB417" s="42">
        <v>99.706590809445458</v>
      </c>
      <c r="AC417" s="42">
        <v>0.17441335599999999</v>
      </c>
      <c r="AD417" s="6">
        <v>0.32729999999999998</v>
      </c>
      <c r="AE417" s="42">
        <v>89.615200000000002</v>
      </c>
      <c r="AF417" s="6">
        <v>4.5160999999999998</v>
      </c>
      <c r="AG417" s="42">
        <v>2.9033000000000002</v>
      </c>
      <c r="AH417" s="6">
        <v>0.1885</v>
      </c>
      <c r="AI417" s="42">
        <v>6.3701999999999995E-2</v>
      </c>
      <c r="AJ417" s="42">
        <v>98.71</v>
      </c>
      <c r="AK417" s="42">
        <v>11.897</v>
      </c>
      <c r="AL417" s="53">
        <v>30.501899999999999</v>
      </c>
      <c r="AM417" s="504" t="s">
        <v>154</v>
      </c>
      <c r="AN417" s="505"/>
      <c r="AO417" s="509">
        <v>-0.5</v>
      </c>
      <c r="AP417" s="510">
        <v>8.3840000000000003</v>
      </c>
      <c r="AQ417" s="504" t="s">
        <v>154</v>
      </c>
      <c r="AR417" s="526" t="s">
        <v>154</v>
      </c>
      <c r="AS417" s="512">
        <v>0.88896175889878593</v>
      </c>
      <c r="AT417" s="502"/>
      <c r="AU417" s="512">
        <v>5.6877230556660248</v>
      </c>
      <c r="AV417" s="502"/>
      <c r="AW417" s="574">
        <v>0.78066896551724141</v>
      </c>
      <c r="AX417" s="502"/>
      <c r="AY417" s="511"/>
      <c r="AZ417" s="513">
        <v>0.18188634292533046</v>
      </c>
      <c r="BA417" s="515">
        <v>6</v>
      </c>
      <c r="BB417" s="513">
        <v>0.24465383790098993</v>
      </c>
      <c r="BD417" s="512">
        <v>2033.151517980421</v>
      </c>
      <c r="BE417" s="504" t="s">
        <v>154</v>
      </c>
      <c r="BF417" s="57"/>
      <c r="BG417" s="513">
        <v>2153.3230442638878</v>
      </c>
      <c r="BI417" s="514" t="s">
        <v>154</v>
      </c>
      <c r="BJ417" s="516">
        <v>-2.536925716145416</v>
      </c>
      <c r="BK417" t="s">
        <v>154</v>
      </c>
    </row>
    <row r="418" spans="1:63" ht="15.75" customHeight="1">
      <c r="A418" s="51" t="s">
        <v>769</v>
      </c>
      <c r="B418" s="521">
        <v>18</v>
      </c>
      <c r="C418" s="507" t="s">
        <v>190</v>
      </c>
      <c r="D418" s="522" t="s">
        <v>191</v>
      </c>
      <c r="E418" s="523">
        <v>79</v>
      </c>
      <c r="F418" s="523">
        <v>8.4199999999998454</v>
      </c>
      <c r="G418" s="523" t="s">
        <v>68</v>
      </c>
      <c r="H418" s="524">
        <v>79.140333333333331</v>
      </c>
      <c r="I418" s="523">
        <v>145</v>
      </c>
      <c r="J418" s="523">
        <v>40.390000000000441</v>
      </c>
      <c r="K418" s="523" t="s">
        <v>69</v>
      </c>
      <c r="L418" s="524">
        <v>145.67316666666667</v>
      </c>
      <c r="M418" s="524">
        <v>-145.67316666666667</v>
      </c>
      <c r="N418" s="501">
        <v>426</v>
      </c>
      <c r="P418" s="5"/>
      <c r="Q418" s="6" t="s">
        <v>274</v>
      </c>
      <c r="R418" s="6">
        <v>22</v>
      </c>
      <c r="S418" s="42">
        <v>41.893000000000001</v>
      </c>
      <c r="T418" s="571">
        <v>-0.49630000000000002</v>
      </c>
      <c r="U418" s="571">
        <v>-0.5292</v>
      </c>
      <c r="V418" s="571">
        <v>24.515000000000001</v>
      </c>
      <c r="W418" s="571">
        <v>24.447279999999999</v>
      </c>
      <c r="X418" s="571">
        <v>29.506888897954877</v>
      </c>
      <c r="Y418" s="571">
        <v>29.44944511275154</v>
      </c>
      <c r="Z418" s="571">
        <v>2.4895</v>
      </c>
      <c r="AA418" s="42">
        <v>8.8316360663425346</v>
      </c>
      <c r="AB418" s="42">
        <v>104.70341122957501</v>
      </c>
      <c r="AC418" s="42">
        <v>0.13666527399999998</v>
      </c>
      <c r="AD418" s="6">
        <v>0.25380000000000003</v>
      </c>
      <c r="AE418" s="42">
        <v>89.635800000000003</v>
      </c>
      <c r="AF418" s="6">
        <v>4.5171000000000001</v>
      </c>
      <c r="AG418" s="42">
        <v>2.8435000000000001</v>
      </c>
      <c r="AH418" s="6">
        <v>0.18609999999999999</v>
      </c>
      <c r="AI418" s="42">
        <v>6.3701999999999995E-2</v>
      </c>
      <c r="AJ418" s="42">
        <v>98.71</v>
      </c>
      <c r="AK418" s="42">
        <v>11.897</v>
      </c>
      <c r="AL418" s="53">
        <v>29.279</v>
      </c>
      <c r="AM418" s="504" t="s">
        <v>154</v>
      </c>
      <c r="AN418" s="505"/>
      <c r="AO418" s="509">
        <v>-1</v>
      </c>
      <c r="AP418" s="510">
        <v>8.8640000000000008</v>
      </c>
      <c r="AQ418" s="504" t="s">
        <v>154</v>
      </c>
      <c r="AR418" s="526" t="s">
        <v>154</v>
      </c>
      <c r="AS418" s="512">
        <v>0</v>
      </c>
      <c r="AT418" s="502"/>
      <c r="AU418" s="512">
        <v>3.4817802647698604</v>
      </c>
      <c r="AV418" s="502"/>
      <c r="AW418" s="574">
        <v>0.62552965517241377</v>
      </c>
      <c r="AX418" s="502"/>
      <c r="AY418" s="511"/>
      <c r="AZ418" s="513">
        <v>0.14015632386490146</v>
      </c>
      <c r="BA418" s="515">
        <v>6</v>
      </c>
      <c r="BB418" s="513">
        <v>0.1542015913825498</v>
      </c>
      <c r="BD418" s="512">
        <v>1994.3306924797823</v>
      </c>
      <c r="BE418" s="504" t="s">
        <v>154</v>
      </c>
      <c r="BF418" s="57"/>
      <c r="BG418" s="513">
        <v>2106.6463954180613</v>
      </c>
      <c r="BI418" s="514" t="s">
        <v>154</v>
      </c>
      <c r="BJ418" s="516">
        <v>-3.3567329085159847</v>
      </c>
      <c r="BK418" t="s">
        <v>154</v>
      </c>
    </row>
    <row r="419" spans="1:63" ht="15.75" customHeight="1">
      <c r="A419" s="51" t="s">
        <v>769</v>
      </c>
      <c r="B419" s="521">
        <v>18</v>
      </c>
      <c r="C419" s="507" t="s">
        <v>190</v>
      </c>
      <c r="D419" s="522" t="s">
        <v>191</v>
      </c>
      <c r="E419" s="523">
        <v>79</v>
      </c>
      <c r="F419" s="523">
        <v>8.4199999999998454</v>
      </c>
      <c r="G419" s="523" t="s">
        <v>68</v>
      </c>
      <c r="H419" s="524">
        <v>79.140333333333331</v>
      </c>
      <c r="I419" s="523">
        <v>145</v>
      </c>
      <c r="J419" s="523">
        <v>40.390000000000441</v>
      </c>
      <c r="K419" s="523" t="s">
        <v>69</v>
      </c>
      <c r="L419" s="524">
        <v>145.67316666666667</v>
      </c>
      <c r="M419" s="524">
        <v>-145.67316666666667</v>
      </c>
      <c r="N419" s="501">
        <v>427</v>
      </c>
      <c r="P419" s="5"/>
      <c r="Q419" s="6" t="s">
        <v>274</v>
      </c>
      <c r="R419" s="6">
        <v>23</v>
      </c>
      <c r="S419" s="42">
        <v>21.831</v>
      </c>
      <c r="T419" s="571">
        <v>-0.90290000000000004</v>
      </c>
      <c r="U419" s="571">
        <v>-0.90259999999999996</v>
      </c>
      <c r="V419" s="571">
        <v>23.290519</v>
      </c>
      <c r="W419" s="571">
        <v>23.293602999999997</v>
      </c>
      <c r="X419" s="571">
        <v>28.284206360687936</v>
      </c>
      <c r="Y419" s="571">
        <v>28.288025746478109</v>
      </c>
      <c r="Z419" s="571">
        <v>2.4605999999999999</v>
      </c>
      <c r="AA419" s="42">
        <v>9.0804269904336223</v>
      </c>
      <c r="AB419" s="42">
        <v>105.57108864028383</v>
      </c>
      <c r="AC419" s="42">
        <v>0.133292893</v>
      </c>
      <c r="AD419" s="6">
        <v>0.2472</v>
      </c>
      <c r="AE419" s="42">
        <v>89.637699999999995</v>
      </c>
      <c r="AF419" s="6">
        <v>4.5171999999999999</v>
      </c>
      <c r="AG419" s="42">
        <v>2.3166000000000002</v>
      </c>
      <c r="AH419" s="6">
        <v>0.16450000000000001</v>
      </c>
      <c r="AI419" s="42">
        <v>0.14807000000000001</v>
      </c>
      <c r="AJ419" s="42">
        <v>88.88</v>
      </c>
      <c r="AK419" s="42">
        <v>11.897</v>
      </c>
      <c r="AL419" s="53">
        <v>28.28710577697754</v>
      </c>
      <c r="AM419" s="51">
        <v>6</v>
      </c>
      <c r="AN419" s="505"/>
      <c r="AO419" s="509">
        <v>-1.2</v>
      </c>
      <c r="AP419" s="510">
        <v>9.0139999999999993</v>
      </c>
      <c r="AQ419" s="504" t="s">
        <v>154</v>
      </c>
      <c r="AR419" s="526" t="s">
        <v>154</v>
      </c>
      <c r="AS419" s="512">
        <v>0</v>
      </c>
      <c r="AT419" s="502"/>
      <c r="AU419" s="512">
        <v>2.8230960558614138</v>
      </c>
      <c r="AV419" s="502"/>
      <c r="AW419" s="574">
        <v>0.55591586206896559</v>
      </c>
      <c r="AX419" s="502"/>
      <c r="AY419" s="511"/>
      <c r="AZ419" s="513">
        <v>0.14140748575640016</v>
      </c>
      <c r="BA419" s="515">
        <v>6</v>
      </c>
      <c r="BB419" s="513">
        <v>0.11969137236072913</v>
      </c>
      <c r="BD419" s="512">
        <v>1960.8453151967187</v>
      </c>
      <c r="BE419" s="504" t="s">
        <v>154</v>
      </c>
      <c r="BF419" s="57"/>
      <c r="BG419" s="513">
        <v>2046.7419030536455</v>
      </c>
      <c r="BI419" s="514" t="s">
        <v>154</v>
      </c>
      <c r="BJ419" s="516">
        <v>-3.7305410410672675</v>
      </c>
      <c r="BK419">
        <v>6</v>
      </c>
    </row>
    <row r="420" spans="1:63" ht="15.75" customHeight="1">
      <c r="A420" s="51" t="s">
        <v>769</v>
      </c>
      <c r="B420" s="521">
        <v>18</v>
      </c>
      <c r="C420" s="507" t="s">
        <v>190</v>
      </c>
      <c r="D420" s="522" t="s">
        <v>191</v>
      </c>
      <c r="E420" s="523">
        <v>79</v>
      </c>
      <c r="F420" s="523">
        <v>8.4199999999998454</v>
      </c>
      <c r="G420" s="523" t="s">
        <v>68</v>
      </c>
      <c r="H420" s="524">
        <v>79.140333333333331</v>
      </c>
      <c r="I420" s="523">
        <v>145</v>
      </c>
      <c r="J420" s="523">
        <v>40.390000000000441</v>
      </c>
      <c r="K420" s="523" t="s">
        <v>69</v>
      </c>
      <c r="L420" s="524">
        <v>145.67316666666667</v>
      </c>
      <c r="M420" s="524">
        <v>-145.67316666666667</v>
      </c>
      <c r="N420" s="501">
        <v>428</v>
      </c>
      <c r="P420" s="5"/>
      <c r="Q420" s="6" t="s">
        <v>274</v>
      </c>
      <c r="R420" s="6">
        <v>24</v>
      </c>
      <c r="S420" s="42">
        <v>5.67</v>
      </c>
      <c r="T420" s="571">
        <v>-1.4469000000000001</v>
      </c>
      <c r="U420" s="571">
        <v>-1.4525999999999999</v>
      </c>
      <c r="V420" s="571">
        <v>21.851766000000001</v>
      </c>
      <c r="W420" s="571">
        <v>21.851230999999999</v>
      </c>
      <c r="X420" s="571">
        <v>26.870722586747288</v>
      </c>
      <c r="Y420" s="571">
        <v>26.875149830004013</v>
      </c>
      <c r="Z420" s="571">
        <v>2.4030999999999998</v>
      </c>
      <c r="AA420" s="42">
        <v>8.8351954902655265</v>
      </c>
      <c r="AB420" s="42">
        <v>100.20555689397814</v>
      </c>
      <c r="AC420" s="42">
        <v>0.104845807</v>
      </c>
      <c r="AD420" s="6">
        <v>0.1918</v>
      </c>
      <c r="AE420" s="42">
        <v>89.643299999999996</v>
      </c>
      <c r="AF420" s="6">
        <v>4.5175000000000001</v>
      </c>
      <c r="AG420" s="42">
        <v>2.1808000000000001</v>
      </c>
      <c r="AH420" s="6">
        <v>0.159</v>
      </c>
      <c r="AI420" s="42">
        <v>0.37236000000000002</v>
      </c>
      <c r="AJ420" s="42">
        <v>98.71</v>
      </c>
      <c r="AK420" s="42">
        <v>11.897</v>
      </c>
      <c r="AL420" s="53">
        <v>26.894400000000001</v>
      </c>
      <c r="AM420" s="504" t="s">
        <v>154</v>
      </c>
      <c r="AN420" s="505"/>
      <c r="AO420" s="509">
        <v>-1.7</v>
      </c>
      <c r="AP420" s="510">
        <v>8.8290000000000006</v>
      </c>
      <c r="AQ420" s="504" t="s">
        <v>154</v>
      </c>
      <c r="AR420" s="526" t="s">
        <v>154</v>
      </c>
      <c r="AS420" s="512">
        <v>0</v>
      </c>
      <c r="AT420" s="502"/>
      <c r="AU420" s="512">
        <v>2.7429179649471918</v>
      </c>
      <c r="AV420" s="502"/>
      <c r="AW420" s="574">
        <v>0.51713103448275866</v>
      </c>
      <c r="AX420" s="502"/>
      <c r="AY420" s="511"/>
      <c r="AZ420" s="513">
        <v>9.6992526673209956E-2</v>
      </c>
      <c r="BA420" s="515">
        <v>6</v>
      </c>
      <c r="BB420" s="513">
        <v>9.5384677736523288E-2</v>
      </c>
      <c r="BD420" s="512">
        <v>1873.9462362947229</v>
      </c>
      <c r="BE420" s="504" t="s">
        <v>154</v>
      </c>
      <c r="BF420" s="57"/>
      <c r="BG420" s="513">
        <v>1943.378593511969</v>
      </c>
      <c r="BI420" s="514" t="s">
        <v>154</v>
      </c>
      <c r="BJ420" s="516">
        <v>-3.7789974674620734</v>
      </c>
      <c r="BK420" t="s">
        <v>154</v>
      </c>
    </row>
    <row r="421" spans="1:63" ht="15.75" customHeight="1">
      <c r="A421" s="51" t="s">
        <v>769</v>
      </c>
      <c r="B421" s="521">
        <v>19</v>
      </c>
      <c r="C421" s="507" t="s">
        <v>192</v>
      </c>
      <c r="D421" s="522" t="s">
        <v>193</v>
      </c>
      <c r="E421" s="523">
        <v>79</v>
      </c>
      <c r="F421" s="523">
        <v>8.0000000000097771E-2</v>
      </c>
      <c r="G421" s="523" t="s">
        <v>68</v>
      </c>
      <c r="H421" s="524">
        <v>79.001333333333335</v>
      </c>
      <c r="I421" s="523">
        <v>149</v>
      </c>
      <c r="J421" s="523">
        <v>59.429999999999836</v>
      </c>
      <c r="K421" s="523" t="s">
        <v>69</v>
      </c>
      <c r="L421" s="524">
        <v>149.9905</v>
      </c>
      <c r="M421" s="524">
        <v>-149.9905</v>
      </c>
      <c r="N421" s="501">
        <v>429</v>
      </c>
      <c r="Q421" s="6" t="s">
        <v>274</v>
      </c>
      <c r="R421" s="6">
        <v>1</v>
      </c>
      <c r="S421" s="42">
        <v>3792.502</v>
      </c>
      <c r="T421" s="571">
        <v>-0.25659999999999999</v>
      </c>
      <c r="U421" s="571">
        <v>-0.25569999999999998</v>
      </c>
      <c r="V421" s="571">
        <v>30.334762999999999</v>
      </c>
      <c r="W421" s="571">
        <v>30.335592999999999</v>
      </c>
      <c r="X421" s="571">
        <v>34.955747221378381</v>
      </c>
      <c r="Y421" s="571">
        <v>34.955824725864318</v>
      </c>
      <c r="Z421" s="571">
        <v>1.4078999999999999</v>
      </c>
      <c r="AA421" s="42">
        <v>6.5176880355460618</v>
      </c>
      <c r="AB421" s="42">
        <v>80.799228413739982</v>
      </c>
      <c r="AC421" s="42">
        <v>2.7275397699999995E-2</v>
      </c>
      <c r="AD421" s="6">
        <v>4.07E-2</v>
      </c>
      <c r="AE421" s="42">
        <v>90.131999999999991</v>
      </c>
      <c r="AF421" s="6">
        <v>4.5408999999999997</v>
      </c>
      <c r="AG421" s="42">
        <v>2.5352000000000001</v>
      </c>
      <c r="AH421" s="6">
        <v>0.17349999999999999</v>
      </c>
      <c r="AI421" s="42">
        <v>6.3701999999999995E-2</v>
      </c>
      <c r="AJ421" s="42">
        <v>98.68</v>
      </c>
      <c r="AK421" s="42">
        <v>9.9145000000000003</v>
      </c>
      <c r="AL421" s="53">
        <v>34.956699999999998</v>
      </c>
      <c r="AM421" s="51">
        <v>6</v>
      </c>
      <c r="AN421" s="505"/>
      <c r="AO421" s="509">
        <v>-1.1000000000000001</v>
      </c>
      <c r="AP421" s="510">
        <v>6.5324999999999998</v>
      </c>
      <c r="AQ421" s="504">
        <v>6</v>
      </c>
      <c r="AR421" s="526" t="s">
        <v>154</v>
      </c>
      <c r="AS421" s="512">
        <v>15.078738554979545</v>
      </c>
      <c r="AT421" s="502"/>
      <c r="AU421" s="512">
        <v>13.789901619033051</v>
      </c>
      <c r="AV421" s="502"/>
      <c r="AW421" s="574">
        <v>1.012383448275862</v>
      </c>
      <c r="AX421" s="502"/>
      <c r="AY421" s="511"/>
      <c r="AZ421" s="513" t="s">
        <v>154</v>
      </c>
      <c r="BA421" s="515" t="s">
        <v>154</v>
      </c>
      <c r="BB421" s="513" t="s">
        <v>154</v>
      </c>
      <c r="BD421" s="512" t="s">
        <v>154</v>
      </c>
      <c r="BE421" s="504" t="s">
        <v>154</v>
      </c>
      <c r="BF421" s="57"/>
      <c r="BG421" s="513" t="s">
        <v>154</v>
      </c>
      <c r="BI421" s="514" t="s">
        <v>154</v>
      </c>
    </row>
    <row r="422" spans="1:63" ht="15.75" customHeight="1">
      <c r="A422" s="51" t="s">
        <v>769</v>
      </c>
      <c r="B422" s="521">
        <v>19</v>
      </c>
      <c r="C422" s="507" t="s">
        <v>192</v>
      </c>
      <c r="D422" s="522" t="s">
        <v>193</v>
      </c>
      <c r="E422" s="523">
        <v>79</v>
      </c>
      <c r="F422" s="523">
        <v>8.0000000000097771E-2</v>
      </c>
      <c r="G422" s="523" t="s">
        <v>68</v>
      </c>
      <c r="H422" s="524">
        <v>79.001333333333335</v>
      </c>
      <c r="I422" s="523">
        <v>149</v>
      </c>
      <c r="J422" s="523">
        <v>59.429999999999836</v>
      </c>
      <c r="K422" s="523" t="s">
        <v>69</v>
      </c>
      <c r="L422" s="524">
        <v>149.9905</v>
      </c>
      <c r="M422" s="524">
        <v>-149.9905</v>
      </c>
      <c r="N422" s="501">
        <v>430</v>
      </c>
      <c r="Q422" s="6" t="s">
        <v>274</v>
      </c>
      <c r="R422" s="6">
        <v>2</v>
      </c>
      <c r="S422" s="42">
        <v>2544.5320000000002</v>
      </c>
      <c r="T422" s="571">
        <v>-0.37719999999999998</v>
      </c>
      <c r="U422" s="571">
        <v>-0.37619999999999998</v>
      </c>
      <c r="V422" s="571">
        <v>29.765302999999999</v>
      </c>
      <c r="W422" s="571">
        <v>29.766102999999998</v>
      </c>
      <c r="X422" s="571">
        <v>34.952215712547854</v>
      </c>
      <c r="Y422" s="571">
        <v>34.952144304787211</v>
      </c>
      <c r="Z422" s="571">
        <v>1.58</v>
      </c>
      <c r="AA422" s="42">
        <v>6.5778412186029858</v>
      </c>
      <c r="AB422" s="42">
        <v>81.285366419202163</v>
      </c>
      <c r="AC422" s="42">
        <v>2.59736689E-2</v>
      </c>
      <c r="AD422" s="6">
        <v>3.8199999999999998E-2</v>
      </c>
      <c r="AE422" s="42">
        <v>90.205100000000002</v>
      </c>
      <c r="AF422" s="6">
        <v>4.5446</v>
      </c>
      <c r="AG422" s="42">
        <v>2.5950000000000002</v>
      </c>
      <c r="AH422" s="6">
        <v>0.1759</v>
      </c>
      <c r="AI422" s="42">
        <v>6.3701999999999995E-2</v>
      </c>
      <c r="AJ422" s="42">
        <v>98.68</v>
      </c>
      <c r="AK422" s="42">
        <v>10.372</v>
      </c>
      <c r="AL422" s="53">
        <v>34.951900000000002</v>
      </c>
      <c r="AM422" s="504" t="s">
        <v>154</v>
      </c>
      <c r="AN422" s="505"/>
      <c r="AO422" s="509">
        <v>-1.1000000000000001</v>
      </c>
      <c r="AP422" s="510">
        <v>6.5960000000000001</v>
      </c>
      <c r="AQ422" s="504" t="s">
        <v>154</v>
      </c>
      <c r="AR422" s="526" t="s">
        <v>154</v>
      </c>
      <c r="AS422" s="512">
        <v>15.018284285905001</v>
      </c>
      <c r="AT422" s="502"/>
      <c r="AU422" s="512">
        <v>13.0399933368156</v>
      </c>
      <c r="AV422" s="502"/>
      <c r="AW422" s="574">
        <v>1.0103944827586206</v>
      </c>
      <c r="AX422" s="502"/>
      <c r="AY422" s="511"/>
      <c r="AZ422" s="513" t="s">
        <v>154</v>
      </c>
      <c r="BA422" s="515" t="s">
        <v>154</v>
      </c>
      <c r="BB422" s="513" t="s">
        <v>154</v>
      </c>
      <c r="BD422" s="512" t="s">
        <v>154</v>
      </c>
      <c r="BE422" s="504" t="s">
        <v>154</v>
      </c>
      <c r="BF422" s="57"/>
      <c r="BG422" s="513" t="s">
        <v>154</v>
      </c>
      <c r="BI422" s="514" t="s">
        <v>154</v>
      </c>
    </row>
    <row r="423" spans="1:63" ht="15.75" customHeight="1">
      <c r="A423" s="51" t="s">
        <v>769</v>
      </c>
      <c r="B423" s="521">
        <v>19</v>
      </c>
      <c r="C423" s="507" t="s">
        <v>192</v>
      </c>
      <c r="D423" s="522" t="s">
        <v>193</v>
      </c>
      <c r="E423" s="523">
        <v>79</v>
      </c>
      <c r="F423" s="523">
        <v>8.0000000000097771E-2</v>
      </c>
      <c r="G423" s="523" t="s">
        <v>68</v>
      </c>
      <c r="H423" s="524">
        <v>79.001333333333335</v>
      </c>
      <c r="I423" s="523">
        <v>149</v>
      </c>
      <c r="J423" s="523">
        <v>59.429999999999836</v>
      </c>
      <c r="K423" s="523" t="s">
        <v>69</v>
      </c>
      <c r="L423" s="524">
        <v>149.9905</v>
      </c>
      <c r="M423" s="524">
        <v>-149.9905</v>
      </c>
      <c r="N423" s="501">
        <v>431</v>
      </c>
      <c r="Q423" s="6" t="s">
        <v>274</v>
      </c>
      <c r="R423" s="6">
        <v>3</v>
      </c>
      <c r="S423" s="42">
        <v>2033.1469999999999</v>
      </c>
      <c r="T423" s="571">
        <v>-0.3997</v>
      </c>
      <c r="U423" s="571">
        <v>-0.39879999999999999</v>
      </c>
      <c r="V423" s="571">
        <v>29.533082</v>
      </c>
      <c r="W423" s="571">
        <v>29.534021999999997</v>
      </c>
      <c r="X423" s="571">
        <v>34.939131672957799</v>
      </c>
      <c r="Y423" s="571">
        <v>34.93935654291478</v>
      </c>
      <c r="Z423" s="571">
        <v>1.6798</v>
      </c>
      <c r="AA423" s="42">
        <v>6.704320463529065</v>
      </c>
      <c r="AB423" s="42">
        <v>82.791755972166939</v>
      </c>
      <c r="AC423" s="42">
        <v>2.6310906999999998E-2</v>
      </c>
      <c r="AD423" s="6">
        <v>3.8800000000000001E-2</v>
      </c>
      <c r="AE423" s="42">
        <v>90.2239</v>
      </c>
      <c r="AF423" s="6">
        <v>4.5454999999999997</v>
      </c>
      <c r="AG423" s="42">
        <v>2.5097999999999998</v>
      </c>
      <c r="AH423" s="6">
        <v>0.17249999999999999</v>
      </c>
      <c r="AI423" s="42">
        <v>6.3701999999999995E-2</v>
      </c>
      <c r="AJ423" s="42">
        <v>17.170000000000002</v>
      </c>
      <c r="AK423" s="42">
        <v>11.744999999999999</v>
      </c>
      <c r="AL423" s="53">
        <v>34.9392</v>
      </c>
      <c r="AM423" s="504" t="s">
        <v>154</v>
      </c>
      <c r="AN423" s="505"/>
      <c r="AO423" s="509">
        <v>-1</v>
      </c>
      <c r="AP423" s="510">
        <v>6.7149999999999999</v>
      </c>
      <c r="AQ423" s="504">
        <v>2</v>
      </c>
      <c r="AR423" s="526" t="s">
        <v>1273</v>
      </c>
      <c r="AS423" s="512">
        <v>14.652548298021713</v>
      </c>
      <c r="AT423" s="502"/>
      <c r="AU423" s="512">
        <v>11.287769684585811</v>
      </c>
      <c r="AV423" s="502"/>
      <c r="AW423" s="574">
        <v>0.98354344827586204</v>
      </c>
      <c r="AX423" s="502"/>
      <c r="AY423" s="511"/>
      <c r="AZ423" s="513" t="s">
        <v>154</v>
      </c>
      <c r="BA423" s="515" t="s">
        <v>154</v>
      </c>
      <c r="BB423" s="513" t="s">
        <v>154</v>
      </c>
      <c r="BD423" s="512" t="s">
        <v>154</v>
      </c>
      <c r="BE423" s="504" t="s">
        <v>154</v>
      </c>
      <c r="BF423" s="57"/>
      <c r="BG423" s="513" t="s">
        <v>154</v>
      </c>
      <c r="BI423" s="514" t="s">
        <v>154</v>
      </c>
    </row>
    <row r="424" spans="1:63" ht="15.75" customHeight="1">
      <c r="A424" s="51" t="s">
        <v>769</v>
      </c>
      <c r="B424" s="521">
        <v>19</v>
      </c>
      <c r="C424" s="507" t="s">
        <v>192</v>
      </c>
      <c r="D424" s="522" t="s">
        <v>193</v>
      </c>
      <c r="E424" s="523">
        <v>79</v>
      </c>
      <c r="F424" s="523">
        <v>8.0000000000097771E-2</v>
      </c>
      <c r="G424" s="523" t="s">
        <v>68</v>
      </c>
      <c r="H424" s="524">
        <v>79.001333333333335</v>
      </c>
      <c r="I424" s="523">
        <v>149</v>
      </c>
      <c r="J424" s="523">
        <v>59.429999999999836</v>
      </c>
      <c r="K424" s="523" t="s">
        <v>69</v>
      </c>
      <c r="L424" s="524">
        <v>149.9905</v>
      </c>
      <c r="M424" s="524">
        <v>-149.9905</v>
      </c>
      <c r="N424" s="501">
        <v>432</v>
      </c>
      <c r="Q424" s="6" t="s">
        <v>274</v>
      </c>
      <c r="R424" s="6">
        <v>4</v>
      </c>
      <c r="S424" s="42">
        <v>1524.3630000000001</v>
      </c>
      <c r="T424" s="571">
        <v>-0.28949999999999998</v>
      </c>
      <c r="U424" s="571">
        <v>-0.28899999999999998</v>
      </c>
      <c r="V424" s="571">
        <v>29.393088000000002</v>
      </c>
      <c r="W424" s="571">
        <v>29.393740999999999</v>
      </c>
      <c r="X424" s="571">
        <v>34.906784200964594</v>
      </c>
      <c r="Y424" s="571">
        <v>34.907081335427023</v>
      </c>
      <c r="Z424" s="571">
        <v>1.8021</v>
      </c>
      <c r="AA424" s="42">
        <v>6.8670446424059328</v>
      </c>
      <c r="AB424" s="42">
        <v>85.027528903977725</v>
      </c>
      <c r="AC424" s="42">
        <v>2.83358755E-2</v>
      </c>
      <c r="AD424" s="6">
        <v>4.2700000000000002E-2</v>
      </c>
      <c r="AE424" s="42">
        <v>90.180700000000002</v>
      </c>
      <c r="AF424" s="6">
        <v>4.5433000000000003</v>
      </c>
      <c r="AG424" s="42">
        <v>2.4799000000000002</v>
      </c>
      <c r="AH424" s="6">
        <v>0.17119999999999999</v>
      </c>
      <c r="AI424" s="42">
        <v>6.3701999999999995E-2</v>
      </c>
      <c r="AJ424" s="42">
        <v>98.7</v>
      </c>
      <c r="AK424" s="42">
        <v>11.744999999999999</v>
      </c>
      <c r="AL424" s="53">
        <v>34.906399999999998</v>
      </c>
      <c r="AM424" s="504" t="s">
        <v>154</v>
      </c>
      <c r="AN424" s="505"/>
      <c r="AO424" s="509">
        <v>-1</v>
      </c>
      <c r="AP424" s="510">
        <v>6.8949999999999996</v>
      </c>
      <c r="AQ424" s="504" t="s">
        <v>154</v>
      </c>
      <c r="AR424" s="526" t="s">
        <v>154</v>
      </c>
      <c r="AS424" s="512">
        <v>13.602518031791945</v>
      </c>
      <c r="AT424" s="502"/>
      <c r="AU424" s="512">
        <v>8.5095403057625703</v>
      </c>
      <c r="AV424" s="502"/>
      <c r="AW424" s="574">
        <v>0.90796275862068976</v>
      </c>
      <c r="AX424" s="502"/>
      <c r="AY424" s="511"/>
      <c r="AZ424" s="513" t="s">
        <v>154</v>
      </c>
      <c r="BA424" s="515" t="s">
        <v>154</v>
      </c>
      <c r="BB424" s="513" t="s">
        <v>154</v>
      </c>
      <c r="BD424" s="512" t="s">
        <v>154</v>
      </c>
      <c r="BE424" s="504" t="s">
        <v>154</v>
      </c>
      <c r="BF424" s="57"/>
      <c r="BG424" s="513" t="s">
        <v>154</v>
      </c>
      <c r="BI424" s="514" t="s">
        <v>154</v>
      </c>
    </row>
    <row r="425" spans="1:63" ht="15.75" customHeight="1">
      <c r="A425" s="51" t="s">
        <v>769</v>
      </c>
      <c r="B425" s="521">
        <v>19</v>
      </c>
      <c r="C425" s="507" t="s">
        <v>192</v>
      </c>
      <c r="D425" s="522" t="s">
        <v>193</v>
      </c>
      <c r="E425" s="523">
        <v>79</v>
      </c>
      <c r="F425" s="523">
        <v>8.0000000000097771E-2</v>
      </c>
      <c r="G425" s="523" t="s">
        <v>68</v>
      </c>
      <c r="H425" s="524">
        <v>79.001333333333335</v>
      </c>
      <c r="I425" s="523">
        <v>149</v>
      </c>
      <c r="J425" s="523">
        <v>59.429999999999836</v>
      </c>
      <c r="K425" s="523" t="s">
        <v>69</v>
      </c>
      <c r="L425" s="524">
        <v>149.9905</v>
      </c>
      <c r="M425" s="524">
        <v>-149.9905</v>
      </c>
      <c r="N425" s="501">
        <v>433</v>
      </c>
      <c r="Q425" s="6" t="s">
        <v>274</v>
      </c>
      <c r="R425" s="6">
        <v>5</v>
      </c>
      <c r="S425" s="42">
        <v>1014.968</v>
      </c>
      <c r="T425" s="571">
        <v>4.1099999999999998E-2</v>
      </c>
      <c r="U425" s="571">
        <v>4.1599999999999998E-2</v>
      </c>
      <c r="V425" s="571">
        <v>29.434778999999999</v>
      </c>
      <c r="W425" s="571">
        <v>29.435647999999997</v>
      </c>
      <c r="X425" s="571">
        <v>34.87531857749817</v>
      </c>
      <c r="Y425" s="571">
        <v>34.875896396742995</v>
      </c>
      <c r="Z425" s="571">
        <v>1.9188000000000001</v>
      </c>
      <c r="AA425" s="42">
        <v>6.9006423027526793</v>
      </c>
      <c r="AB425" s="42">
        <v>86.166090660391461</v>
      </c>
      <c r="AC425" s="42">
        <v>2.6503907799999997E-2</v>
      </c>
      <c r="AD425" s="6">
        <v>3.9199999999999999E-2</v>
      </c>
      <c r="AE425" s="42">
        <v>90.197599999999994</v>
      </c>
      <c r="AF425" s="6">
        <v>4.5442</v>
      </c>
      <c r="AG425" s="42">
        <v>2.5444</v>
      </c>
      <c r="AH425" s="6">
        <v>0.1739</v>
      </c>
      <c r="AI425" s="42">
        <v>6.3701999999999995E-2</v>
      </c>
      <c r="AJ425" s="42">
        <v>98.7</v>
      </c>
      <c r="AK425" s="42">
        <v>11.897</v>
      </c>
      <c r="AL425" s="53">
        <v>34.876100000000001</v>
      </c>
      <c r="AM425" s="51">
        <v>6</v>
      </c>
      <c r="AN425" s="505"/>
      <c r="AO425" s="509">
        <v>-0.8</v>
      </c>
      <c r="AP425" s="510">
        <v>6.9180000000000001</v>
      </c>
      <c r="AQ425" s="504" t="s">
        <v>154</v>
      </c>
      <c r="AR425" s="526" t="s">
        <v>154</v>
      </c>
      <c r="AS425" s="512">
        <v>12.920212932700219</v>
      </c>
      <c r="AT425" s="502"/>
      <c r="AU425" s="512">
        <v>6.9952450414253313</v>
      </c>
      <c r="AV425" s="502"/>
      <c r="AW425" s="574">
        <v>0.85724413793103449</v>
      </c>
      <c r="AX425" s="502"/>
      <c r="AY425" s="511"/>
      <c r="AZ425" s="513" t="s">
        <v>154</v>
      </c>
      <c r="BA425" s="515" t="s">
        <v>154</v>
      </c>
      <c r="BB425" s="513" t="s">
        <v>154</v>
      </c>
      <c r="BD425" s="512" t="s">
        <v>154</v>
      </c>
      <c r="BE425" s="504" t="s">
        <v>154</v>
      </c>
      <c r="BF425" s="57"/>
      <c r="BG425" s="513" t="s">
        <v>154</v>
      </c>
      <c r="BI425" s="514" t="s">
        <v>154</v>
      </c>
    </row>
    <row r="426" spans="1:63" ht="15.75" customHeight="1">
      <c r="A426" s="51" t="s">
        <v>769</v>
      </c>
      <c r="B426" s="521">
        <v>19</v>
      </c>
      <c r="C426" s="507" t="s">
        <v>192</v>
      </c>
      <c r="D426" s="522" t="s">
        <v>193</v>
      </c>
      <c r="E426" s="523">
        <v>79</v>
      </c>
      <c r="F426" s="523">
        <v>8.0000000000097771E-2</v>
      </c>
      <c r="G426" s="523" t="s">
        <v>68</v>
      </c>
      <c r="H426" s="524">
        <v>79.001333333333335</v>
      </c>
      <c r="I426" s="523">
        <v>149</v>
      </c>
      <c r="J426" s="523">
        <v>59.429999999999836</v>
      </c>
      <c r="K426" s="523" t="s">
        <v>69</v>
      </c>
      <c r="L426" s="524">
        <v>149.9905</v>
      </c>
      <c r="M426" s="524">
        <v>-149.9905</v>
      </c>
      <c r="N426" s="501">
        <v>434</v>
      </c>
      <c r="P426" s="6"/>
      <c r="Q426" s="6" t="s">
        <v>274</v>
      </c>
      <c r="R426" s="6">
        <v>6</v>
      </c>
      <c r="S426" s="42">
        <v>812.66499999999996</v>
      </c>
      <c r="T426" s="571">
        <v>0.3044</v>
      </c>
      <c r="U426" s="571">
        <v>0.30559999999999998</v>
      </c>
      <c r="V426" s="571">
        <v>29.563946000000001</v>
      </c>
      <c r="W426" s="571">
        <v>29.565259999999999</v>
      </c>
      <c r="X426" s="571">
        <v>34.86420611378059</v>
      </c>
      <c r="Y426" s="571">
        <v>34.8645741989938</v>
      </c>
      <c r="Z426" s="571">
        <v>1.9651000000000001</v>
      </c>
      <c r="AA426" s="42">
        <v>6.877103791803151</v>
      </c>
      <c r="AB426" s="42">
        <v>86.455210678000853</v>
      </c>
      <c r="AC426" s="42">
        <v>2.76126358E-2</v>
      </c>
      <c r="AD426" s="6">
        <v>4.1300000000000003E-2</v>
      </c>
      <c r="AE426" s="42">
        <v>90.182599999999994</v>
      </c>
      <c r="AF426" s="6">
        <v>4.5434000000000001</v>
      </c>
      <c r="AG426" s="42">
        <v>2.5512999999999999</v>
      </c>
      <c r="AH426" s="6">
        <v>0.1741</v>
      </c>
      <c r="AI426" s="42">
        <v>6.3701999999999995E-2</v>
      </c>
      <c r="AJ426" s="42">
        <v>98.88</v>
      </c>
      <c r="AK426" s="42">
        <v>11.897</v>
      </c>
      <c r="AL426" s="53">
        <v>34.866</v>
      </c>
      <c r="AM426" s="504" t="s">
        <v>154</v>
      </c>
      <c r="AN426" s="505"/>
      <c r="AO426" s="509">
        <v>-0.7</v>
      </c>
      <c r="AP426" s="510">
        <v>6.89</v>
      </c>
      <c r="AQ426" s="504" t="s">
        <v>154</v>
      </c>
      <c r="AR426" s="526" t="s">
        <v>154</v>
      </c>
      <c r="AS426" s="512">
        <v>12.831043012362938</v>
      </c>
      <c r="AT426" s="502"/>
      <c r="AU426" s="512">
        <v>6.745915602801376</v>
      </c>
      <c r="AV426" s="502"/>
      <c r="AW426" s="574">
        <v>0.84630482758620695</v>
      </c>
      <c r="AX426" s="502"/>
      <c r="AY426" s="511"/>
      <c r="AZ426" s="513" t="s">
        <v>154</v>
      </c>
      <c r="BA426" s="515" t="s">
        <v>154</v>
      </c>
      <c r="BB426" s="513" t="s">
        <v>154</v>
      </c>
      <c r="BD426" s="512" t="s">
        <v>154</v>
      </c>
      <c r="BE426" s="504" t="s">
        <v>154</v>
      </c>
      <c r="BF426" s="57"/>
      <c r="BG426" s="513" t="s">
        <v>154</v>
      </c>
      <c r="BI426" s="514" t="s">
        <v>154</v>
      </c>
    </row>
    <row r="427" spans="1:63" ht="15.75" customHeight="1">
      <c r="A427" s="51" t="s">
        <v>769</v>
      </c>
      <c r="B427" s="521">
        <v>19</v>
      </c>
      <c r="C427" s="507" t="s">
        <v>192</v>
      </c>
      <c r="D427" s="522" t="s">
        <v>193</v>
      </c>
      <c r="E427" s="523">
        <v>79</v>
      </c>
      <c r="F427" s="523">
        <v>8.0000000000097771E-2</v>
      </c>
      <c r="G427" s="523" t="s">
        <v>68</v>
      </c>
      <c r="H427" s="524">
        <v>79.001333333333335</v>
      </c>
      <c r="I427" s="523">
        <v>149</v>
      </c>
      <c r="J427" s="523">
        <v>59.429999999999836</v>
      </c>
      <c r="K427" s="523" t="s">
        <v>69</v>
      </c>
      <c r="L427" s="524">
        <v>149.9905</v>
      </c>
      <c r="M427" s="524">
        <v>-149.9905</v>
      </c>
      <c r="N427" s="501">
        <v>435</v>
      </c>
      <c r="Q427" s="6" t="s">
        <v>274</v>
      </c>
      <c r="R427" s="6">
        <v>7</v>
      </c>
      <c r="S427" s="42">
        <v>610.03700000000003</v>
      </c>
      <c r="T427" s="571">
        <v>0.68620000000000003</v>
      </c>
      <c r="U427" s="571">
        <v>0.6865</v>
      </c>
      <c r="V427" s="571">
        <v>29.796372000000002</v>
      </c>
      <c r="W427" s="571">
        <v>29.797025999999999</v>
      </c>
      <c r="X427" s="571">
        <v>34.855364387201377</v>
      </c>
      <c r="Y427" s="571">
        <v>34.855875908728677</v>
      </c>
      <c r="Z427" s="571">
        <v>2.0112999999999999</v>
      </c>
      <c r="AA427" s="42">
        <v>6.815640699715769</v>
      </c>
      <c r="AB427" s="42">
        <v>86.526614461982504</v>
      </c>
      <c r="AC427" s="42">
        <v>2.7902136999999997E-2</v>
      </c>
      <c r="AD427" s="6">
        <v>4.19E-2</v>
      </c>
      <c r="AE427" s="42">
        <v>90.156300000000002</v>
      </c>
      <c r="AF427" s="6">
        <v>4.5420999999999996</v>
      </c>
      <c r="AG427" s="42">
        <v>2.5697000000000001</v>
      </c>
      <c r="AH427" s="6">
        <v>0.1749</v>
      </c>
      <c r="AI427" s="42">
        <v>6.3701999999999995E-2</v>
      </c>
      <c r="AJ427" s="42">
        <v>98.71</v>
      </c>
      <c r="AK427" s="42">
        <v>11.897</v>
      </c>
      <c r="AL427" s="53">
        <v>34.855600000000003</v>
      </c>
      <c r="AM427" s="504" t="s">
        <v>154</v>
      </c>
      <c r="AN427" s="505"/>
      <c r="AO427" s="509">
        <v>-0.5</v>
      </c>
      <c r="AP427" s="510">
        <v>6.8490000000000002</v>
      </c>
      <c r="AQ427" s="504" t="s">
        <v>154</v>
      </c>
      <c r="AR427" s="526" t="s">
        <v>154</v>
      </c>
      <c r="AS427" s="512">
        <v>12.784903573688357</v>
      </c>
      <c r="AT427" s="502"/>
      <c r="AU427" s="512">
        <v>6.658304942121851</v>
      </c>
      <c r="AV427" s="502"/>
      <c r="AW427" s="574">
        <v>0.83437103448275862</v>
      </c>
      <c r="AX427" s="502"/>
      <c r="AY427" s="511"/>
      <c r="AZ427" s="513" t="s">
        <v>154</v>
      </c>
      <c r="BA427" s="515" t="s">
        <v>154</v>
      </c>
      <c r="BB427" s="513" t="s">
        <v>154</v>
      </c>
      <c r="BD427" s="512" t="s">
        <v>154</v>
      </c>
      <c r="BE427" s="504" t="s">
        <v>154</v>
      </c>
      <c r="BF427" s="57"/>
      <c r="BG427" s="513" t="s">
        <v>154</v>
      </c>
      <c r="BI427" s="514" t="s">
        <v>154</v>
      </c>
    </row>
    <row r="428" spans="1:63" ht="15.75" customHeight="1">
      <c r="A428" s="51" t="s">
        <v>769</v>
      </c>
      <c r="B428" s="521">
        <v>19</v>
      </c>
      <c r="C428" s="507" t="s">
        <v>192</v>
      </c>
      <c r="D428" s="522" t="s">
        <v>193</v>
      </c>
      <c r="E428" s="523">
        <v>79</v>
      </c>
      <c r="F428" s="523">
        <v>8.0000000000097771E-2</v>
      </c>
      <c r="G428" s="523" t="s">
        <v>68</v>
      </c>
      <c r="H428" s="524">
        <v>79.001333333333335</v>
      </c>
      <c r="I428" s="523">
        <v>149</v>
      </c>
      <c r="J428" s="523">
        <v>59.429999999999836</v>
      </c>
      <c r="K428" s="523" t="s">
        <v>69</v>
      </c>
      <c r="L428" s="524">
        <v>149.9905</v>
      </c>
      <c r="M428" s="524">
        <v>-149.9905</v>
      </c>
      <c r="N428" s="501">
        <v>436</v>
      </c>
      <c r="Q428" s="6" t="s">
        <v>274</v>
      </c>
      <c r="R428" s="6">
        <v>8</v>
      </c>
      <c r="S428" s="42">
        <v>474.69600000000003</v>
      </c>
      <c r="T428" s="571">
        <v>0.83919999999999995</v>
      </c>
      <c r="U428" s="571">
        <v>0.83889999999999998</v>
      </c>
      <c r="V428" s="571">
        <v>29.851343</v>
      </c>
      <c r="W428" s="571">
        <v>29.851657999999997</v>
      </c>
      <c r="X428" s="571">
        <v>34.833927201777236</v>
      </c>
      <c r="Y428" s="571">
        <v>34.834669233459465</v>
      </c>
      <c r="Z428" s="571">
        <v>2.024</v>
      </c>
      <c r="AA428" s="42">
        <v>6.7118375345227248</v>
      </c>
      <c r="AB428" s="42">
        <v>85.531859020623514</v>
      </c>
      <c r="AC428" s="42">
        <v>2.76126358E-2</v>
      </c>
      <c r="AD428" s="6">
        <v>4.1300000000000003E-2</v>
      </c>
      <c r="AE428" s="42">
        <v>90.139499999999998</v>
      </c>
      <c r="AF428" s="6">
        <v>4.5412999999999997</v>
      </c>
      <c r="AG428" s="42">
        <v>2.6433</v>
      </c>
      <c r="AH428" s="6">
        <v>0.1779</v>
      </c>
      <c r="AI428" s="42">
        <v>6.3701999999999995E-2</v>
      </c>
      <c r="AJ428" s="42">
        <v>55.94</v>
      </c>
      <c r="AK428" s="42">
        <v>11.897</v>
      </c>
      <c r="AL428" s="53">
        <v>34.835900000000002</v>
      </c>
      <c r="AM428" s="504" t="s">
        <v>154</v>
      </c>
      <c r="AN428" s="505"/>
      <c r="AO428" s="509">
        <v>-0.3</v>
      </c>
      <c r="AP428" s="510">
        <v>6.7215000000000007</v>
      </c>
      <c r="AQ428" s="504">
        <v>26</v>
      </c>
      <c r="AR428" s="526" t="s">
        <v>1281</v>
      </c>
      <c r="AS428" s="512">
        <v>12.884128197007895</v>
      </c>
      <c r="AT428" s="502"/>
      <c r="AU428" s="512">
        <v>6.8146841790313948</v>
      </c>
      <c r="AV428" s="502"/>
      <c r="AW428" s="574">
        <v>0.83735448275862068</v>
      </c>
      <c r="AX428" s="502"/>
      <c r="AY428" s="511"/>
      <c r="AZ428" s="513" t="s">
        <v>154</v>
      </c>
      <c r="BA428" s="515" t="s">
        <v>154</v>
      </c>
      <c r="BB428" s="513" t="s">
        <v>154</v>
      </c>
      <c r="BD428" s="512" t="s">
        <v>154</v>
      </c>
      <c r="BE428" s="504" t="s">
        <v>154</v>
      </c>
      <c r="BF428" s="57"/>
      <c r="BG428" s="513" t="s">
        <v>154</v>
      </c>
      <c r="BI428" s="514" t="s">
        <v>154</v>
      </c>
    </row>
    <row r="429" spans="1:63" ht="15.75" customHeight="1">
      <c r="A429" s="51" t="s">
        <v>769</v>
      </c>
      <c r="B429" s="521">
        <v>19</v>
      </c>
      <c r="C429" s="507" t="s">
        <v>192</v>
      </c>
      <c r="D429" s="522" t="s">
        <v>193</v>
      </c>
      <c r="E429" s="523">
        <v>79</v>
      </c>
      <c r="F429" s="523">
        <v>8.0000000000097771E-2</v>
      </c>
      <c r="G429" s="523" t="s">
        <v>68</v>
      </c>
      <c r="H429" s="524">
        <v>79.001333333333335</v>
      </c>
      <c r="I429" s="523">
        <v>149</v>
      </c>
      <c r="J429" s="523">
        <v>59.429999999999836</v>
      </c>
      <c r="K429" s="523" t="s">
        <v>69</v>
      </c>
      <c r="L429" s="524">
        <v>149.9905</v>
      </c>
      <c r="M429" s="524">
        <v>-149.9905</v>
      </c>
      <c r="N429" s="501">
        <v>437</v>
      </c>
      <c r="Q429" s="6" t="s">
        <v>274</v>
      </c>
      <c r="R429" s="6">
        <v>9</v>
      </c>
      <c r="S429" s="42">
        <v>407.483</v>
      </c>
      <c r="T429" s="571">
        <v>0.68640000000000001</v>
      </c>
      <c r="U429" s="571">
        <v>0.69130000000000003</v>
      </c>
      <c r="V429" s="571">
        <v>29.654320999999999</v>
      </c>
      <c r="W429" s="571">
        <v>29.660272999999997</v>
      </c>
      <c r="X429" s="571">
        <v>34.788947718640109</v>
      </c>
      <c r="Y429" s="571">
        <v>34.79118787775176</v>
      </c>
      <c r="Z429" s="571">
        <v>2.0053999999999998</v>
      </c>
      <c r="AA429" s="42">
        <v>6.5950765321687914</v>
      </c>
      <c r="AB429" s="42">
        <v>83.688193527865366</v>
      </c>
      <c r="AC429" s="42">
        <v>2.7998637399999998E-2</v>
      </c>
      <c r="AD429" s="6">
        <v>4.2099999999999999E-2</v>
      </c>
      <c r="AE429" s="42">
        <v>90.131999999999991</v>
      </c>
      <c r="AF429" s="6">
        <v>4.5408999999999997</v>
      </c>
      <c r="AG429" s="42">
        <v>2.5857999999999999</v>
      </c>
      <c r="AH429" s="6">
        <v>0.17560000000000001</v>
      </c>
      <c r="AI429" s="42">
        <v>6.3701999999999995E-2</v>
      </c>
      <c r="AJ429" s="42">
        <v>98.71</v>
      </c>
      <c r="AK429" s="42">
        <v>11.897</v>
      </c>
      <c r="AL429" s="53">
        <v>34.7988</v>
      </c>
      <c r="AM429" s="504">
        <v>3</v>
      </c>
      <c r="AN429" s="505" t="s">
        <v>1282</v>
      </c>
      <c r="AO429" s="509">
        <v>0</v>
      </c>
      <c r="AP429" s="510">
        <v>6.64</v>
      </c>
      <c r="AQ429" s="504" t="s">
        <v>154</v>
      </c>
      <c r="AR429" s="526" t="s">
        <v>154</v>
      </c>
      <c r="AS429" s="512">
        <v>12.85621477875825</v>
      </c>
      <c r="AT429" s="502"/>
      <c r="AU429" s="512">
        <v>7.2684765746326203</v>
      </c>
      <c r="AV429" s="502"/>
      <c r="AW429" s="574">
        <v>0.84133241379310342</v>
      </c>
      <c r="AX429" s="502"/>
      <c r="AY429" s="511"/>
      <c r="AZ429" s="513" t="s">
        <v>154</v>
      </c>
      <c r="BA429" s="515" t="s">
        <v>154</v>
      </c>
      <c r="BB429" s="513" t="s">
        <v>154</v>
      </c>
      <c r="BD429" s="512" t="s">
        <v>154</v>
      </c>
      <c r="BE429" s="504" t="s">
        <v>154</v>
      </c>
      <c r="BF429" s="57"/>
      <c r="BG429" s="513" t="s">
        <v>154</v>
      </c>
      <c r="BI429" s="514" t="s">
        <v>154</v>
      </c>
    </row>
    <row r="430" spans="1:63" ht="15.75" customHeight="1">
      <c r="A430" s="51" t="s">
        <v>769</v>
      </c>
      <c r="B430" s="521">
        <v>19</v>
      </c>
      <c r="C430" s="507" t="s">
        <v>192</v>
      </c>
      <c r="D430" s="522" t="s">
        <v>193</v>
      </c>
      <c r="E430" s="523">
        <v>79</v>
      </c>
      <c r="F430" s="523">
        <v>8.0000000000097771E-2</v>
      </c>
      <c r="G430" s="523" t="s">
        <v>68</v>
      </c>
      <c r="H430" s="524">
        <v>79.001333333333335</v>
      </c>
      <c r="I430" s="523">
        <v>149</v>
      </c>
      <c r="J430" s="523">
        <v>59.429999999999836</v>
      </c>
      <c r="K430" s="523" t="s">
        <v>69</v>
      </c>
      <c r="L430" s="524">
        <v>149.9905</v>
      </c>
      <c r="M430" s="524">
        <v>-149.9905</v>
      </c>
      <c r="N430" s="501">
        <v>438</v>
      </c>
      <c r="Q430" s="6" t="s">
        <v>274</v>
      </c>
      <c r="R430" s="6">
        <v>10</v>
      </c>
      <c r="S430" s="42">
        <v>363.483</v>
      </c>
      <c r="T430" s="571">
        <v>0.42880000000000001</v>
      </c>
      <c r="U430" s="571">
        <v>0.43120000000000003</v>
      </c>
      <c r="V430" s="571">
        <v>29.357111</v>
      </c>
      <c r="W430" s="571">
        <v>29.360393999999999</v>
      </c>
      <c r="X430" s="571">
        <v>34.7164575085596</v>
      </c>
      <c r="Y430" s="571">
        <v>34.718056272418707</v>
      </c>
      <c r="Z430" s="571">
        <v>1.9670000000000001</v>
      </c>
      <c r="AA430" s="42">
        <v>6.4357462199346944</v>
      </c>
      <c r="AB430" s="42">
        <v>81.084115853943302</v>
      </c>
      <c r="AC430" s="42">
        <v>2.9637604299999998E-2</v>
      </c>
      <c r="AD430" s="6">
        <v>4.53E-2</v>
      </c>
      <c r="AE430" s="42">
        <v>90.126400000000004</v>
      </c>
      <c r="AF430" s="6">
        <v>4.5406000000000004</v>
      </c>
      <c r="AG430" s="42">
        <v>2.6640000000000001</v>
      </c>
      <c r="AH430" s="6">
        <v>0.17879999999999999</v>
      </c>
      <c r="AI430" s="42">
        <v>6.3701999999999995E-2</v>
      </c>
      <c r="AJ430" s="42">
        <v>98.7</v>
      </c>
      <c r="AK430" s="42">
        <v>11.897</v>
      </c>
      <c r="AL430" s="53">
        <v>34.714300000000001</v>
      </c>
      <c r="AM430" s="504" t="s">
        <v>154</v>
      </c>
      <c r="AN430" s="505"/>
      <c r="AO430" s="509">
        <v>-0.4</v>
      </c>
      <c r="AP430" s="510">
        <v>6.4569999999999999</v>
      </c>
      <c r="AQ430" s="504" t="s">
        <v>154</v>
      </c>
      <c r="AR430" s="526" t="s">
        <v>154</v>
      </c>
      <c r="AS430" s="512">
        <v>12.843510547765792</v>
      </c>
      <c r="AT430" s="502"/>
      <c r="AU430" s="512">
        <v>9.5569595648835346</v>
      </c>
      <c r="AV430" s="502"/>
      <c r="AW430" s="574">
        <v>0.87912275862068967</v>
      </c>
      <c r="AX430" s="502"/>
      <c r="AY430" s="511"/>
      <c r="AZ430" s="513" t="s">
        <v>154</v>
      </c>
      <c r="BA430" s="515" t="s">
        <v>154</v>
      </c>
      <c r="BB430" s="513" t="s">
        <v>154</v>
      </c>
      <c r="BD430" s="512">
        <v>2140.4076467633654</v>
      </c>
      <c r="BE430" s="504" t="s">
        <v>154</v>
      </c>
      <c r="BF430" s="57"/>
      <c r="BG430" s="513">
        <v>2292.1238289345429</v>
      </c>
      <c r="BI430" s="514" t="s">
        <v>154</v>
      </c>
      <c r="BJ430" s="516">
        <v>0.13807838882490253</v>
      </c>
      <c r="BK430" t="s">
        <v>154</v>
      </c>
    </row>
    <row r="431" spans="1:63" ht="15.75" customHeight="1">
      <c r="A431" s="51" t="s">
        <v>769</v>
      </c>
      <c r="B431" s="521">
        <v>19</v>
      </c>
      <c r="C431" s="507" t="s">
        <v>192</v>
      </c>
      <c r="D431" s="522" t="s">
        <v>193</v>
      </c>
      <c r="E431" s="523">
        <v>79</v>
      </c>
      <c r="F431" s="523">
        <v>8.0000000000097771E-2</v>
      </c>
      <c r="G431" s="523" t="s">
        <v>68</v>
      </c>
      <c r="H431" s="524">
        <v>79.001333333333335</v>
      </c>
      <c r="I431" s="523">
        <v>149</v>
      </c>
      <c r="J431" s="523">
        <v>59.429999999999836</v>
      </c>
      <c r="K431" s="523" t="s">
        <v>69</v>
      </c>
      <c r="L431" s="524">
        <v>149.9905</v>
      </c>
      <c r="M431" s="524">
        <v>-149.9905</v>
      </c>
      <c r="N431" s="501">
        <v>439</v>
      </c>
      <c r="Q431" s="6" t="s">
        <v>274</v>
      </c>
      <c r="R431" s="6">
        <v>11</v>
      </c>
      <c r="S431" s="42">
        <v>292.67099999999999</v>
      </c>
      <c r="T431" s="571">
        <v>-0.26290000000000002</v>
      </c>
      <c r="U431" s="571">
        <v>-0.28079999999999999</v>
      </c>
      <c r="V431" s="571">
        <v>28.539187000000002</v>
      </c>
      <c r="W431" s="571">
        <v>28.523885999999997</v>
      </c>
      <c r="X431" s="571">
        <v>34.457465557537006</v>
      </c>
      <c r="Y431" s="571">
        <v>34.457266646327504</v>
      </c>
      <c r="Z431" s="571">
        <v>1.9072</v>
      </c>
      <c r="AA431" s="42">
        <v>6.2661210986217339</v>
      </c>
      <c r="AB431" s="42">
        <v>77.39626995347065</v>
      </c>
      <c r="AC431" s="42">
        <v>3.1710822999999999E-2</v>
      </c>
      <c r="AD431" s="6">
        <v>4.9299999999999997E-2</v>
      </c>
      <c r="AE431" s="42">
        <v>90.098199999999991</v>
      </c>
      <c r="AF431" s="6">
        <v>4.5392000000000001</v>
      </c>
      <c r="AG431" s="42">
        <v>3</v>
      </c>
      <c r="AH431" s="6">
        <v>0.19239999999999999</v>
      </c>
      <c r="AI431" s="42">
        <v>6.3701999999999995E-2</v>
      </c>
      <c r="AJ431" s="42">
        <v>93.17</v>
      </c>
      <c r="AK431" s="42">
        <v>11.897</v>
      </c>
      <c r="AL431" s="53">
        <v>34.434199999999997</v>
      </c>
      <c r="AM431" s="504" t="s">
        <v>154</v>
      </c>
      <c r="AN431" s="505"/>
      <c r="AO431" s="509">
        <v>-1</v>
      </c>
      <c r="AP431" s="510">
        <v>6.2270000000000003</v>
      </c>
      <c r="AQ431" s="504" t="s">
        <v>154</v>
      </c>
      <c r="AR431" s="526" t="s">
        <v>154</v>
      </c>
      <c r="AS431" s="512">
        <v>12.630121430796601</v>
      </c>
      <c r="AT431" s="502"/>
      <c r="AU431" s="512">
        <v>14.505640571967037</v>
      </c>
      <c r="AV431" s="502"/>
      <c r="AW431" s="574">
        <v>0.99050482758620695</v>
      </c>
      <c r="AX431" s="502"/>
      <c r="AY431" s="511"/>
      <c r="AZ431" s="513" t="s">
        <v>154</v>
      </c>
      <c r="BA431" s="515" t="s">
        <v>154</v>
      </c>
      <c r="BB431" s="513" t="s">
        <v>154</v>
      </c>
      <c r="BD431" s="512">
        <v>2190.3064914591837</v>
      </c>
      <c r="BE431" s="504" t="s">
        <v>154</v>
      </c>
      <c r="BF431" s="57"/>
      <c r="BG431" s="513">
        <v>2288.4765449771671</v>
      </c>
      <c r="BI431" s="514" t="s">
        <v>154</v>
      </c>
      <c r="BJ431" s="516">
        <v>-0.11013772202955022</v>
      </c>
      <c r="BK431">
        <v>6</v>
      </c>
    </row>
    <row r="432" spans="1:63" ht="15.75" customHeight="1">
      <c r="A432" s="51" t="s">
        <v>769</v>
      </c>
      <c r="B432" s="521">
        <v>19</v>
      </c>
      <c r="C432" s="507" t="s">
        <v>192</v>
      </c>
      <c r="D432" s="522" t="s">
        <v>193</v>
      </c>
      <c r="E432" s="523">
        <v>79</v>
      </c>
      <c r="F432" s="523">
        <v>8.0000000000097771E-2</v>
      </c>
      <c r="G432" s="523" t="s">
        <v>68</v>
      </c>
      <c r="H432" s="524">
        <v>79.001333333333335</v>
      </c>
      <c r="I432" s="523">
        <v>149</v>
      </c>
      <c r="J432" s="523">
        <v>59.429999999999836</v>
      </c>
      <c r="K432" s="523" t="s">
        <v>69</v>
      </c>
      <c r="L432" s="524">
        <v>149.9905</v>
      </c>
      <c r="M432" s="524">
        <v>-149.9905</v>
      </c>
      <c r="N432" s="501">
        <v>440</v>
      </c>
      <c r="Q432" s="6" t="s">
        <v>274</v>
      </c>
      <c r="R432" s="6">
        <v>12</v>
      </c>
      <c r="S432" s="42">
        <v>253.441</v>
      </c>
      <c r="T432" s="571">
        <v>-0.74519999999999997</v>
      </c>
      <c r="U432" s="571">
        <v>-0.74609999999999999</v>
      </c>
      <c r="V432" s="571">
        <v>27.897283000000002</v>
      </c>
      <c r="W432" s="571">
        <v>27.898204</v>
      </c>
      <c r="X432" s="571">
        <v>34.164258073007716</v>
      </c>
      <c r="Y432" s="571">
        <v>34.166519028348077</v>
      </c>
      <c r="Z432" s="571">
        <v>1.8607</v>
      </c>
      <c r="AA432" s="42">
        <v>6.0919244265636729</v>
      </c>
      <c r="AB432" s="42">
        <v>74.140595244072799</v>
      </c>
      <c r="AC432" s="42">
        <v>3.3639291100000003E-2</v>
      </c>
      <c r="AD432" s="6">
        <v>5.3100000000000001E-2</v>
      </c>
      <c r="AE432" s="42">
        <v>90.060699999999997</v>
      </c>
      <c r="AF432" s="6">
        <v>4.5373000000000001</v>
      </c>
      <c r="AG432" s="42">
        <v>3.3613</v>
      </c>
      <c r="AH432" s="6">
        <v>0.2072</v>
      </c>
      <c r="AI432" s="42">
        <v>6.3701999999999995E-2</v>
      </c>
      <c r="AJ432" s="42">
        <v>98.45</v>
      </c>
      <c r="AK432" s="42">
        <v>11.897</v>
      </c>
      <c r="AL432" s="53">
        <v>34.168700000000001</v>
      </c>
      <c r="AM432" s="504" t="s">
        <v>154</v>
      </c>
      <c r="AN432" s="505"/>
      <c r="AO432" s="509">
        <v>-1.1000000000000001</v>
      </c>
      <c r="AP432" s="510">
        <v>6.1020000000000003</v>
      </c>
      <c r="AQ432" s="504" t="s">
        <v>154</v>
      </c>
      <c r="AR432" s="526" t="s">
        <v>154</v>
      </c>
      <c r="AS432" s="512">
        <v>13.296203480015755</v>
      </c>
      <c r="AT432" s="502"/>
      <c r="AU432" s="512">
        <v>19.845783765823377</v>
      </c>
      <c r="AV432" s="502"/>
      <c r="AW432" s="574">
        <v>1.1774675862068966</v>
      </c>
      <c r="AX432" s="502"/>
      <c r="AY432" s="511"/>
      <c r="AZ432" s="513" t="s">
        <v>154</v>
      </c>
      <c r="BA432" s="515" t="s">
        <v>154</v>
      </c>
      <c r="BB432" s="513" t="s">
        <v>154</v>
      </c>
      <c r="BD432" s="512">
        <v>2205.3475637746083</v>
      </c>
      <c r="BE432" s="504" t="s">
        <v>154</v>
      </c>
      <c r="BF432" s="57"/>
      <c r="BG432" s="513">
        <v>2281.2103441129534</v>
      </c>
      <c r="BI432" s="514" t="s">
        <v>154</v>
      </c>
      <c r="BJ432" s="516">
        <v>-0.42065589563346345</v>
      </c>
      <c r="BK432" t="s">
        <v>154</v>
      </c>
    </row>
    <row r="433" spans="1:77" ht="15.75" customHeight="1">
      <c r="A433" s="51" t="s">
        <v>769</v>
      </c>
      <c r="B433" s="521">
        <v>19</v>
      </c>
      <c r="C433" s="507" t="s">
        <v>192</v>
      </c>
      <c r="D433" s="522" t="s">
        <v>193</v>
      </c>
      <c r="E433" s="523">
        <v>79</v>
      </c>
      <c r="F433" s="523">
        <v>8.0000000000097771E-2</v>
      </c>
      <c r="G433" s="523" t="s">
        <v>68</v>
      </c>
      <c r="H433" s="524">
        <v>79.001333333333335</v>
      </c>
      <c r="I433" s="523">
        <v>149</v>
      </c>
      <c r="J433" s="523">
        <v>59.429999999999836</v>
      </c>
      <c r="K433" s="523" t="s">
        <v>69</v>
      </c>
      <c r="L433" s="524">
        <v>149.9905</v>
      </c>
      <c r="M433" s="524">
        <v>-149.9905</v>
      </c>
      <c r="N433" s="501">
        <v>442</v>
      </c>
      <c r="O433" s="501">
        <v>3</v>
      </c>
      <c r="P433" s="503" t="s">
        <v>264</v>
      </c>
      <c r="Q433" s="6" t="s">
        <v>274</v>
      </c>
      <c r="R433" s="6">
        <v>14</v>
      </c>
      <c r="S433" s="42">
        <v>199.98</v>
      </c>
      <c r="T433" s="571">
        <v>-1.4085000000000001</v>
      </c>
      <c r="U433" s="571">
        <v>-1.4061999999999999</v>
      </c>
      <c r="V433" s="571">
        <v>26.591744000000002</v>
      </c>
      <c r="W433" s="571">
        <v>26.601142999999997</v>
      </c>
      <c r="X433" s="571">
        <v>33.161396812283193</v>
      </c>
      <c r="Y433" s="571">
        <v>33.171748999268388</v>
      </c>
      <c r="Z433" s="571">
        <v>1.8879999999999999</v>
      </c>
      <c r="AA433" s="42">
        <v>6.3152800618888048</v>
      </c>
      <c r="AB433" s="42">
        <v>74.975488147616304</v>
      </c>
      <c r="AC433" s="42">
        <v>3.7158475900000001E-2</v>
      </c>
      <c r="AD433" s="6">
        <v>5.9900000000000002E-2</v>
      </c>
      <c r="AE433" s="42">
        <v>89.985599999999991</v>
      </c>
      <c r="AF433" s="6">
        <v>4.5335999999999999</v>
      </c>
      <c r="AG433" s="42">
        <v>3.6995</v>
      </c>
      <c r="AH433" s="6">
        <v>0.221</v>
      </c>
      <c r="AI433" s="42">
        <v>6.3701999999999995E-2</v>
      </c>
      <c r="AJ433" s="42">
        <v>17.53</v>
      </c>
      <c r="AK433" s="42">
        <v>11.897</v>
      </c>
      <c r="AL433" s="53">
        <v>33.366700000000002</v>
      </c>
      <c r="AM433" s="504">
        <v>3</v>
      </c>
      <c r="AN433" s="505" t="s">
        <v>1283</v>
      </c>
      <c r="AO433" s="509">
        <v>-1.4</v>
      </c>
      <c r="AP433" s="510">
        <v>6.234</v>
      </c>
      <c r="AQ433" s="504">
        <v>3</v>
      </c>
      <c r="AR433" s="526" t="s">
        <v>1284</v>
      </c>
      <c r="AS433" s="512">
        <v>15.232111261485219</v>
      </c>
      <c r="AT433" s="502">
        <v>3</v>
      </c>
      <c r="AU433" s="512">
        <v>30.567366933500505</v>
      </c>
      <c r="AV433" s="502">
        <v>3</v>
      </c>
      <c r="AW433" s="574">
        <v>1.6488524137931033</v>
      </c>
      <c r="AX433" s="502">
        <v>3</v>
      </c>
      <c r="AY433" s="520" t="s">
        <v>1285</v>
      </c>
      <c r="AZ433" s="513">
        <v>5.9243277289953581E-3</v>
      </c>
      <c r="BA433" s="515" t="s">
        <v>259</v>
      </c>
      <c r="BB433" s="513">
        <v>2.0643235338431043E-2</v>
      </c>
      <c r="BC433" s="520" t="s">
        <v>1286</v>
      </c>
      <c r="BD433" s="512">
        <v>2228.7919992153802</v>
      </c>
      <c r="BE433" s="504">
        <v>63</v>
      </c>
      <c r="BF433" s="520" t="s">
        <v>1287</v>
      </c>
      <c r="BG433" s="513">
        <v>2278.1775994040145</v>
      </c>
      <c r="BH433" s="502">
        <v>36</v>
      </c>
      <c r="BI433" s="520" t="s">
        <v>1288</v>
      </c>
      <c r="BJ433" s="516">
        <v>-1.2167295302298304</v>
      </c>
      <c r="BK433">
        <v>3</v>
      </c>
      <c r="BL433" t="s">
        <v>1289</v>
      </c>
    </row>
    <row r="434" spans="1:77" ht="15.75" customHeight="1">
      <c r="A434" s="51" t="s">
        <v>769</v>
      </c>
      <c r="B434" s="521">
        <v>19</v>
      </c>
      <c r="C434" s="507" t="s">
        <v>192</v>
      </c>
      <c r="D434" s="522" t="s">
        <v>193</v>
      </c>
      <c r="E434" s="523">
        <v>79</v>
      </c>
      <c r="F434" s="523">
        <v>8.0000000000097771E-2</v>
      </c>
      <c r="G434" s="523" t="s">
        <v>68</v>
      </c>
      <c r="H434" s="524">
        <v>79.001333333333335</v>
      </c>
      <c r="I434" s="523">
        <v>149</v>
      </c>
      <c r="J434" s="523">
        <v>59.429999999999836</v>
      </c>
      <c r="K434" s="523" t="s">
        <v>69</v>
      </c>
      <c r="L434" s="524">
        <v>149.9905</v>
      </c>
      <c r="M434" s="524">
        <v>-149.9905</v>
      </c>
      <c r="N434" s="501">
        <v>445</v>
      </c>
      <c r="Q434" s="6" t="s">
        <v>274</v>
      </c>
      <c r="R434" s="6">
        <v>17</v>
      </c>
      <c r="S434" s="42">
        <v>123.26300000000001</v>
      </c>
      <c r="T434" s="571">
        <v>-1.2527999999999999</v>
      </c>
      <c r="U434" s="571">
        <v>-1.2536</v>
      </c>
      <c r="V434" s="571">
        <v>26.095979</v>
      </c>
      <c r="W434" s="571">
        <v>26.097068999999998</v>
      </c>
      <c r="X434" s="571">
        <v>32.358842515537191</v>
      </c>
      <c r="Y434" s="571">
        <v>32.361194095136938</v>
      </c>
      <c r="Z434" s="571">
        <v>2.0565000000000002</v>
      </c>
      <c r="AA434" s="42">
        <v>6.9692877834508478</v>
      </c>
      <c r="AB434" s="42">
        <v>82.615163238559987</v>
      </c>
      <c r="AC434" s="42">
        <v>3.7495713999999999E-2</v>
      </c>
      <c r="AD434" s="6">
        <v>6.0600000000000001E-2</v>
      </c>
      <c r="AE434" s="42">
        <v>89.902999999999992</v>
      </c>
      <c r="AF434" s="6">
        <v>4.5293999999999999</v>
      </c>
      <c r="AG434" s="42">
        <v>3.4946999999999999</v>
      </c>
      <c r="AH434" s="6">
        <v>0.2127</v>
      </c>
      <c r="AI434" s="42">
        <v>6.3701999999999995E-2</v>
      </c>
      <c r="AJ434" s="42">
        <v>98.71</v>
      </c>
      <c r="AK434" s="42">
        <v>11.897</v>
      </c>
      <c r="AL434" s="53">
        <v>32.457000000000001</v>
      </c>
      <c r="AM434" s="504" t="s">
        <v>154</v>
      </c>
      <c r="AN434" s="505"/>
      <c r="AO434" s="509">
        <v>-1.4</v>
      </c>
      <c r="AP434" s="510">
        <v>6.883</v>
      </c>
      <c r="AQ434" s="504" t="s">
        <v>154</v>
      </c>
      <c r="AR434" s="526" t="s">
        <v>154</v>
      </c>
      <c r="AS434" s="512">
        <v>14.698624724717398</v>
      </c>
      <c r="AT434" s="502"/>
      <c r="AU434" s="512">
        <v>32.122684434979149</v>
      </c>
      <c r="AV434" s="502"/>
      <c r="AW434" s="574">
        <v>1.7751517241379311</v>
      </c>
      <c r="AX434" s="502"/>
      <c r="AY434" s="511"/>
      <c r="AZ434" s="513" t="s">
        <v>154</v>
      </c>
      <c r="BA434" s="515" t="s">
        <v>154</v>
      </c>
      <c r="BB434" s="513" t="s">
        <v>154</v>
      </c>
      <c r="BD434" s="512">
        <v>2176.9097658425362</v>
      </c>
      <c r="BE434" s="504" t="s">
        <v>154</v>
      </c>
      <c r="BF434" s="57"/>
      <c r="BG434" s="513">
        <v>2229.3648451817271</v>
      </c>
      <c r="BI434" s="514" t="s">
        <v>154</v>
      </c>
      <c r="BJ434" s="516">
        <v>-1.4936243384420032</v>
      </c>
      <c r="BK434" t="s">
        <v>154</v>
      </c>
    </row>
    <row r="435" spans="1:77" ht="15.75" customHeight="1">
      <c r="A435" s="51" t="s">
        <v>769</v>
      </c>
      <c r="B435" s="521">
        <v>19</v>
      </c>
      <c r="C435" s="507" t="s">
        <v>192</v>
      </c>
      <c r="D435" s="522" t="s">
        <v>193</v>
      </c>
      <c r="E435" s="523">
        <v>79</v>
      </c>
      <c r="F435" s="523">
        <v>8.0000000000097771E-2</v>
      </c>
      <c r="G435" s="523" t="s">
        <v>68</v>
      </c>
      <c r="H435" s="524">
        <v>79.001333333333335</v>
      </c>
      <c r="I435" s="523">
        <v>149</v>
      </c>
      <c r="J435" s="523">
        <v>59.429999999999836</v>
      </c>
      <c r="K435" s="523" t="s">
        <v>69</v>
      </c>
      <c r="L435" s="524">
        <v>149.9905</v>
      </c>
      <c r="M435" s="524">
        <v>-149.9905</v>
      </c>
      <c r="N435" s="501">
        <v>446</v>
      </c>
      <c r="Q435" s="6" t="s">
        <v>274</v>
      </c>
      <c r="R435" s="6">
        <v>18</v>
      </c>
      <c r="S435" s="42">
        <v>91.897000000000006</v>
      </c>
      <c r="T435" s="571">
        <v>-0.76919999999999999</v>
      </c>
      <c r="U435" s="571">
        <v>-0.76890000000000003</v>
      </c>
      <c r="V435" s="571">
        <v>26.145826</v>
      </c>
      <c r="W435" s="571">
        <v>26.147224999999999</v>
      </c>
      <c r="X435" s="571">
        <v>31.927693875330537</v>
      </c>
      <c r="Y435" s="571">
        <v>31.92925548606663</v>
      </c>
      <c r="Z435" s="571">
        <v>2.169</v>
      </c>
      <c r="AA435" s="42">
        <v>7.3102621694513061</v>
      </c>
      <c r="AB435" s="42">
        <v>87.518809899719869</v>
      </c>
      <c r="AC435" s="42">
        <v>4.5932826100000004E-2</v>
      </c>
      <c r="AD435" s="6">
        <v>7.6999999999999999E-2</v>
      </c>
      <c r="AE435" s="42">
        <v>89.863599999999991</v>
      </c>
      <c r="AF435" s="6">
        <v>4.5274999999999999</v>
      </c>
      <c r="AG435" s="42">
        <v>3.5062000000000002</v>
      </c>
      <c r="AH435" s="6">
        <v>0.21310000000000001</v>
      </c>
      <c r="AI435" s="42">
        <v>6.3701999999999995E-2</v>
      </c>
      <c r="AJ435" s="42">
        <v>98.7</v>
      </c>
      <c r="AK435" s="42">
        <v>11.897</v>
      </c>
      <c r="AL435" s="53">
        <v>32.039000000000001</v>
      </c>
      <c r="AM435" s="504" t="s">
        <v>154</v>
      </c>
      <c r="AN435" s="505"/>
      <c r="AO435" s="509">
        <v>-1.2</v>
      </c>
      <c r="AP435" s="510">
        <v>7.1185</v>
      </c>
      <c r="AQ435" s="504">
        <v>6</v>
      </c>
      <c r="AR435" s="526" t="s">
        <v>154</v>
      </c>
      <c r="AS435" s="512">
        <v>10.7077279307904</v>
      </c>
      <c r="AT435" s="502"/>
      <c r="AU435" s="512">
        <v>22.574286107839647</v>
      </c>
      <c r="AV435" s="502"/>
      <c r="AW435" s="574">
        <v>1.5046524137931034</v>
      </c>
      <c r="AX435" s="502"/>
      <c r="AY435" s="511"/>
      <c r="AZ435" s="513">
        <v>2.7317414404644556E-2</v>
      </c>
      <c r="BA435" s="515">
        <v>6</v>
      </c>
      <c r="BB435" s="513">
        <v>3.0070937806455977E-2</v>
      </c>
      <c r="BD435" s="512">
        <v>2149.4567980676311</v>
      </c>
      <c r="BE435" s="504" t="s">
        <v>154</v>
      </c>
      <c r="BF435" s="57"/>
      <c r="BG435" s="513">
        <v>2216.3414222580163</v>
      </c>
      <c r="BI435" s="514" t="s">
        <v>154</v>
      </c>
      <c r="BJ435" s="516">
        <v>-1.7101957055975201</v>
      </c>
      <c r="BK435" t="s">
        <v>154</v>
      </c>
    </row>
    <row r="436" spans="1:77" ht="15.75" customHeight="1">
      <c r="A436" s="51" t="s">
        <v>769</v>
      </c>
      <c r="B436" s="521">
        <v>19</v>
      </c>
      <c r="C436" s="507" t="s">
        <v>192</v>
      </c>
      <c r="D436" s="522" t="s">
        <v>193</v>
      </c>
      <c r="E436" s="523">
        <v>79</v>
      </c>
      <c r="F436" s="523">
        <v>8.0000000000097771E-2</v>
      </c>
      <c r="G436" s="523" t="s">
        <v>68</v>
      </c>
      <c r="H436" s="524">
        <v>79.001333333333335</v>
      </c>
      <c r="I436" s="523">
        <v>149</v>
      </c>
      <c r="J436" s="523">
        <v>59.429999999999836</v>
      </c>
      <c r="K436" s="523" t="s">
        <v>69</v>
      </c>
      <c r="L436" s="524">
        <v>149.9905</v>
      </c>
      <c r="M436" s="524">
        <v>-149.9905</v>
      </c>
      <c r="N436" s="501">
        <v>447</v>
      </c>
      <c r="Q436" s="6" t="s">
        <v>275</v>
      </c>
      <c r="R436" s="6">
        <v>19</v>
      </c>
      <c r="S436" s="42">
        <v>50.759</v>
      </c>
      <c r="T436" s="571">
        <v>0.47299999999999998</v>
      </c>
      <c r="U436" s="571">
        <v>0.47399999999999998</v>
      </c>
      <c r="V436" s="571">
        <v>25.988734000000001</v>
      </c>
      <c r="W436" s="571">
        <v>25.990350999999997</v>
      </c>
      <c r="X436" s="571">
        <v>30.473767389288493</v>
      </c>
      <c r="Y436" s="571">
        <v>30.474863539052414</v>
      </c>
      <c r="Z436" s="571">
        <v>2.4437000000000002</v>
      </c>
      <c r="AA436" s="42">
        <v>8.2451247740943483</v>
      </c>
      <c r="AB436" s="42">
        <v>100.96602036550806</v>
      </c>
      <c r="AC436" s="42">
        <v>0.20126921199999998</v>
      </c>
      <c r="AD436" s="6">
        <v>0.37959999999999999</v>
      </c>
      <c r="AE436" s="42">
        <v>89.520200000000003</v>
      </c>
      <c r="AF436" s="6">
        <v>4.5103</v>
      </c>
      <c r="AG436" s="42">
        <v>3.069</v>
      </c>
      <c r="AH436" s="6">
        <v>0.1953</v>
      </c>
      <c r="AI436" s="42">
        <v>6.3701999999999995E-2</v>
      </c>
      <c r="AJ436" s="42">
        <v>98.71</v>
      </c>
      <c r="AK436" s="42">
        <v>11.897</v>
      </c>
      <c r="AL436" s="53">
        <v>30.506599999999999</v>
      </c>
      <c r="AM436" s="504" t="s">
        <v>154</v>
      </c>
      <c r="AN436" s="505"/>
      <c r="AO436" s="509">
        <v>-0.1</v>
      </c>
      <c r="AP436" s="510">
        <v>8.4030000000000005</v>
      </c>
      <c r="AQ436" s="504" t="s">
        <v>154</v>
      </c>
      <c r="AR436" s="526" t="s">
        <v>154</v>
      </c>
      <c r="AS436" s="512">
        <v>0.63423590881994008</v>
      </c>
      <c r="AT436" s="502"/>
      <c r="AU436" s="512">
        <v>5.6082034157308316</v>
      </c>
      <c r="AV436" s="502"/>
      <c r="AW436" s="574">
        <v>0.76674620689655182</v>
      </c>
      <c r="AX436" s="502"/>
      <c r="AY436" s="511"/>
      <c r="AZ436" s="513">
        <v>0.21960767872509993</v>
      </c>
      <c r="BA436" s="515">
        <v>6</v>
      </c>
      <c r="BB436" s="513">
        <v>0.43154462774445446</v>
      </c>
      <c r="BD436" s="512">
        <v>2031.5605195269652</v>
      </c>
      <c r="BE436" s="504" t="s">
        <v>154</v>
      </c>
      <c r="BF436" s="57"/>
      <c r="BG436" s="513">
        <v>2150.4846141267249</v>
      </c>
      <c r="BI436" s="514" t="s">
        <v>154</v>
      </c>
      <c r="BJ436" s="516">
        <v>-2.5774704850659904</v>
      </c>
      <c r="BK436" t="s">
        <v>154</v>
      </c>
    </row>
    <row r="437" spans="1:77" ht="15.75" customHeight="1">
      <c r="A437" s="51" t="s">
        <v>769</v>
      </c>
      <c r="B437" s="521">
        <v>19</v>
      </c>
      <c r="C437" s="507" t="s">
        <v>192</v>
      </c>
      <c r="D437" s="522" t="s">
        <v>193</v>
      </c>
      <c r="E437" s="523">
        <v>79</v>
      </c>
      <c r="F437" s="523">
        <v>8.0000000000097771E-2</v>
      </c>
      <c r="G437" s="523" t="s">
        <v>68</v>
      </c>
      <c r="H437" s="524">
        <v>79.001333333333335</v>
      </c>
      <c r="I437" s="523">
        <v>149</v>
      </c>
      <c r="J437" s="523">
        <v>59.429999999999836</v>
      </c>
      <c r="K437" s="523" t="s">
        <v>69</v>
      </c>
      <c r="L437" s="524">
        <v>149.9905</v>
      </c>
      <c r="M437" s="524">
        <v>-149.9905</v>
      </c>
      <c r="N437" s="501">
        <v>448</v>
      </c>
      <c r="Q437" s="6" t="s">
        <v>275</v>
      </c>
      <c r="R437" s="6">
        <v>20</v>
      </c>
      <c r="S437" s="42">
        <v>50.765000000000001</v>
      </c>
      <c r="T437" s="571">
        <v>0.47070000000000001</v>
      </c>
      <c r="U437" s="571">
        <v>0.4713</v>
      </c>
      <c r="V437" s="571">
        <v>25.988263</v>
      </c>
      <c r="W437" s="571">
        <v>25.989737999999999</v>
      </c>
      <c r="X437" s="571">
        <v>30.475430359266841</v>
      </c>
      <c r="Y437" s="571">
        <v>30.47673890504857</v>
      </c>
      <c r="Z437" s="571">
        <v>2.4437000000000002</v>
      </c>
      <c r="AA437" s="42">
        <v>8.2451247740943483</v>
      </c>
      <c r="AB437" s="42">
        <v>100.96112250763052</v>
      </c>
      <c r="AC437" s="42">
        <v>0.21308024499999997</v>
      </c>
      <c r="AD437" s="6">
        <v>0.40260000000000001</v>
      </c>
      <c r="AE437" s="42">
        <v>89.510800000000003</v>
      </c>
      <c r="AF437" s="6">
        <v>4.5098000000000003</v>
      </c>
      <c r="AG437" s="42">
        <v>2.9264000000000001</v>
      </c>
      <c r="AH437" s="6">
        <v>0.1895</v>
      </c>
      <c r="AI437" s="42">
        <v>6.3701999999999995E-2</v>
      </c>
      <c r="AJ437" s="42">
        <v>44.3</v>
      </c>
      <c r="AK437" s="42">
        <v>11.897</v>
      </c>
      <c r="AL437" s="53">
        <v>30.520900000000001</v>
      </c>
      <c r="AM437" s="504" t="s">
        <v>154</v>
      </c>
      <c r="AN437" s="505"/>
      <c r="AO437" s="509" t="s">
        <v>154</v>
      </c>
      <c r="AP437" s="510" t="s">
        <v>154</v>
      </c>
      <c r="AQ437" s="504" t="s">
        <v>154</v>
      </c>
      <c r="AS437" s="512" t="s">
        <v>154</v>
      </c>
      <c r="AT437" s="502" t="s">
        <v>154</v>
      </c>
      <c r="AU437" s="512" t="s">
        <v>154</v>
      </c>
      <c r="AV437" s="502" t="s">
        <v>154</v>
      </c>
      <c r="AW437" s="574" t="s">
        <v>154</v>
      </c>
      <c r="AX437" s="502" t="s">
        <v>154</v>
      </c>
      <c r="AY437" s="511"/>
      <c r="AZ437" s="513" t="s">
        <v>154</v>
      </c>
      <c r="BA437" s="515" t="s">
        <v>154</v>
      </c>
      <c r="BB437" s="513" t="s">
        <v>154</v>
      </c>
      <c r="BD437" s="512" t="s">
        <v>154</v>
      </c>
      <c r="BE437" s="504" t="s">
        <v>154</v>
      </c>
      <c r="BF437" s="57"/>
      <c r="BG437" s="513" t="s">
        <v>154</v>
      </c>
      <c r="BI437" s="514" t="s">
        <v>154</v>
      </c>
    </row>
    <row r="438" spans="1:77" ht="15.75" customHeight="1">
      <c r="A438" s="51" t="s">
        <v>769</v>
      </c>
      <c r="B438" s="521">
        <v>19</v>
      </c>
      <c r="C438" s="507" t="s">
        <v>192</v>
      </c>
      <c r="D438" s="522" t="s">
        <v>193</v>
      </c>
      <c r="E438" s="523">
        <v>79</v>
      </c>
      <c r="F438" s="523">
        <v>8.0000000000097771E-2</v>
      </c>
      <c r="G438" s="523" t="s">
        <v>68</v>
      </c>
      <c r="H438" s="524">
        <v>79.001333333333335</v>
      </c>
      <c r="I438" s="523">
        <v>149</v>
      </c>
      <c r="J438" s="523">
        <v>59.429999999999836</v>
      </c>
      <c r="K438" s="523" t="s">
        <v>69</v>
      </c>
      <c r="L438" s="524">
        <v>149.9905</v>
      </c>
      <c r="M438" s="524">
        <v>-149.9905</v>
      </c>
      <c r="N438" s="501">
        <v>449</v>
      </c>
      <c r="Q438" s="6" t="s">
        <v>274</v>
      </c>
      <c r="R438" s="6">
        <v>21</v>
      </c>
      <c r="S438" s="42">
        <v>40.914000000000001</v>
      </c>
      <c r="T438" s="571">
        <v>-0.1293</v>
      </c>
      <c r="U438" s="571">
        <v>-0.15459999999999999</v>
      </c>
      <c r="V438" s="571">
        <v>25.017217000000002</v>
      </c>
      <c r="W438" s="571">
        <v>24.993690999999998</v>
      </c>
      <c r="X438" s="571">
        <v>29.809484989200861</v>
      </c>
      <c r="Y438" s="571">
        <v>29.803426418151851</v>
      </c>
      <c r="Z438" s="571">
        <v>2.5072000000000001</v>
      </c>
      <c r="AA438" s="42">
        <v>8.6261938523392985</v>
      </c>
      <c r="AB438" s="42">
        <v>103.49004542288844</v>
      </c>
      <c r="AC438" s="42">
        <v>0.128760454</v>
      </c>
      <c r="AD438" s="6">
        <v>0.2384</v>
      </c>
      <c r="AE438" s="42">
        <v>89.711600000000004</v>
      </c>
      <c r="AF438" s="6">
        <v>4.5198</v>
      </c>
      <c r="AG438" s="42">
        <v>2.8389000000000002</v>
      </c>
      <c r="AH438" s="6">
        <v>0.18590000000000001</v>
      </c>
      <c r="AI438" s="42">
        <v>6.3701999999999995E-2</v>
      </c>
      <c r="AJ438" s="42">
        <v>48.83</v>
      </c>
      <c r="AK438" s="42">
        <v>11.897</v>
      </c>
      <c r="AL438" s="53">
        <v>29.85915</v>
      </c>
      <c r="AM438" s="51">
        <v>6</v>
      </c>
      <c r="AN438" s="505"/>
      <c r="AO438" s="509">
        <v>-0.1</v>
      </c>
      <c r="AP438" s="510">
        <v>8.7040000000000006</v>
      </c>
      <c r="AQ438" s="504" t="s">
        <v>154</v>
      </c>
      <c r="AR438" s="526" t="s">
        <v>154</v>
      </c>
      <c r="AS438" s="512">
        <v>0</v>
      </c>
      <c r="AT438" s="502"/>
      <c r="AU438" s="512">
        <v>3.914462328997252</v>
      </c>
      <c r="AV438" s="502"/>
      <c r="AW438" s="574">
        <v>0.66829241379310356</v>
      </c>
      <c r="AX438" s="502"/>
      <c r="AY438" s="511"/>
      <c r="AZ438" s="513">
        <v>0.12265420050611978</v>
      </c>
      <c r="BA438" s="515">
        <v>6</v>
      </c>
      <c r="BB438" s="513">
        <v>0.11939252379811675</v>
      </c>
      <c r="BD438" s="512">
        <v>2012.6321475518685</v>
      </c>
      <c r="BE438" s="504" t="s">
        <v>154</v>
      </c>
      <c r="BF438" s="57"/>
      <c r="BG438" s="513">
        <v>2132.38045594499</v>
      </c>
      <c r="BI438" s="514" t="s">
        <v>154</v>
      </c>
      <c r="BJ438" s="516">
        <v>-3.0491812528027853</v>
      </c>
      <c r="BK438" t="s">
        <v>154</v>
      </c>
      <c r="BL438" t="s">
        <v>1232</v>
      </c>
    </row>
    <row r="439" spans="1:77" ht="15.75" customHeight="1">
      <c r="A439" s="51" t="s">
        <v>769</v>
      </c>
      <c r="B439" s="521">
        <v>19</v>
      </c>
      <c r="C439" s="507" t="s">
        <v>192</v>
      </c>
      <c r="D439" s="522" t="s">
        <v>193</v>
      </c>
      <c r="E439" s="523">
        <v>79</v>
      </c>
      <c r="F439" s="523">
        <v>8.0000000000097771E-2</v>
      </c>
      <c r="G439" s="523" t="s">
        <v>68</v>
      </c>
      <c r="H439" s="524">
        <v>79.001333333333335</v>
      </c>
      <c r="I439" s="523">
        <v>149</v>
      </c>
      <c r="J439" s="523">
        <v>59.429999999999836</v>
      </c>
      <c r="K439" s="523" t="s">
        <v>69</v>
      </c>
      <c r="L439" s="524">
        <v>149.9905</v>
      </c>
      <c r="M439" s="524">
        <v>-149.9905</v>
      </c>
      <c r="N439" s="501">
        <v>450</v>
      </c>
      <c r="Q439" s="6" t="s">
        <v>274</v>
      </c>
      <c r="R439" s="6">
        <v>22</v>
      </c>
      <c r="S439" s="42">
        <v>22.058</v>
      </c>
      <c r="T439" s="571">
        <v>-0.85099999999999998</v>
      </c>
      <c r="U439" s="571">
        <v>-0.8417</v>
      </c>
      <c r="V439" s="571">
        <v>23.258610000000001</v>
      </c>
      <c r="W439" s="571">
        <v>23.201561999999999</v>
      </c>
      <c r="X439" s="571">
        <v>28.192976392563974</v>
      </c>
      <c r="Y439" s="571">
        <v>28.108576233093679</v>
      </c>
      <c r="Z439" s="571">
        <v>2.4839000000000002</v>
      </c>
      <c r="AA439" s="42">
        <v>9.1294052558871606</v>
      </c>
      <c r="AB439" s="42">
        <v>106.2206863695075</v>
      </c>
      <c r="AC439" s="42">
        <v>0.106247116</v>
      </c>
      <c r="AD439" s="6">
        <v>0.19450000000000001</v>
      </c>
      <c r="AE439" s="42">
        <v>89.4114</v>
      </c>
      <c r="AF439" s="6">
        <v>4.5048000000000004</v>
      </c>
      <c r="AG439" s="42">
        <v>2.3902000000000001</v>
      </c>
      <c r="AH439" s="6">
        <v>0.1676</v>
      </c>
      <c r="AI439" s="42">
        <v>0.13139000000000001</v>
      </c>
      <c r="AJ439" s="42">
        <v>97.54</v>
      </c>
      <c r="AK439" s="42">
        <v>11.897</v>
      </c>
      <c r="AL439" s="53">
        <v>28.357399999999998</v>
      </c>
      <c r="AM439" s="504" t="s">
        <v>154</v>
      </c>
      <c r="AN439" s="505"/>
      <c r="AO439" s="509">
        <v>-1</v>
      </c>
      <c r="AP439" s="510">
        <v>9.0090000000000003</v>
      </c>
      <c r="AQ439" s="504" t="s">
        <v>154</v>
      </c>
      <c r="AR439" s="526" t="s">
        <v>154</v>
      </c>
      <c r="AS439" s="512">
        <v>0</v>
      </c>
      <c r="AT439" s="502"/>
      <c r="AU439" s="512">
        <v>2.9371129982024735</v>
      </c>
      <c r="AV439" s="502"/>
      <c r="AW439" s="574">
        <v>0.56387172413793096</v>
      </c>
      <c r="AX439" s="502"/>
      <c r="AY439" s="511"/>
      <c r="AZ439" s="513">
        <v>0.15988968715665847</v>
      </c>
      <c r="BA439" s="515">
        <v>6</v>
      </c>
      <c r="BB439" s="513">
        <v>0.23140382942309026</v>
      </c>
      <c r="BD439" s="512">
        <v>1970.5618251181509</v>
      </c>
      <c r="BE439" s="504" t="s">
        <v>154</v>
      </c>
      <c r="BF439" s="57"/>
      <c r="BG439" s="513">
        <v>2062.7255057375951</v>
      </c>
      <c r="BI439" s="514" t="s">
        <v>154</v>
      </c>
      <c r="BJ439" s="516">
        <v>-3.6850511325631747</v>
      </c>
      <c r="BK439" t="s">
        <v>154</v>
      </c>
    </row>
    <row r="440" spans="1:77" ht="15.75" customHeight="1">
      <c r="A440" s="51" t="s">
        <v>769</v>
      </c>
      <c r="B440" s="521">
        <v>19</v>
      </c>
      <c r="C440" s="507" t="s">
        <v>192</v>
      </c>
      <c r="D440" s="522" t="s">
        <v>193</v>
      </c>
      <c r="E440" s="523">
        <v>79</v>
      </c>
      <c r="F440" s="523">
        <v>8.0000000000097771E-2</v>
      </c>
      <c r="G440" s="523" t="s">
        <v>68</v>
      </c>
      <c r="H440" s="524">
        <v>79.001333333333335</v>
      </c>
      <c r="I440" s="523">
        <v>149</v>
      </c>
      <c r="J440" s="523">
        <v>59.429999999999836</v>
      </c>
      <c r="K440" s="523" t="s">
        <v>69</v>
      </c>
      <c r="L440" s="524">
        <v>149.9905</v>
      </c>
      <c r="M440" s="524">
        <v>-149.9905</v>
      </c>
      <c r="N440" s="501">
        <v>451</v>
      </c>
      <c r="Q440" s="6" t="s">
        <v>275</v>
      </c>
      <c r="R440" s="6">
        <v>23</v>
      </c>
      <c r="S440" s="42">
        <v>5.2960000000000003</v>
      </c>
      <c r="T440" s="571">
        <v>-1.3703000000000001</v>
      </c>
      <c r="U440" s="571">
        <v>-1.3842000000000001</v>
      </c>
      <c r="V440" s="571">
        <v>21.745844999999999</v>
      </c>
      <c r="W440" s="571">
        <v>21.741346999999998</v>
      </c>
      <c r="X440" s="571">
        <v>26.659965333223735</v>
      </c>
      <c r="Y440" s="571">
        <v>26.66637422874313</v>
      </c>
      <c r="Z440" s="571">
        <v>2.4028999999999998</v>
      </c>
      <c r="AA440" s="42">
        <v>8.834265607791405</v>
      </c>
      <c r="AB440" s="42">
        <v>100.25496368744871</v>
      </c>
      <c r="AC440" s="42">
        <v>9.1684794999999999E-2</v>
      </c>
      <c r="AD440" s="6">
        <v>0.16619999999999999</v>
      </c>
      <c r="AE440" s="42">
        <v>89.614000000000004</v>
      </c>
      <c r="AF440" s="6">
        <v>4.5149999999999997</v>
      </c>
      <c r="AG440" s="42">
        <v>2.1831</v>
      </c>
      <c r="AH440" s="6">
        <v>0.15909999999999999</v>
      </c>
      <c r="AI440" s="42">
        <v>0.48873</v>
      </c>
      <c r="AJ440" s="42">
        <v>98.71</v>
      </c>
      <c r="AK440" s="42">
        <v>11.897</v>
      </c>
      <c r="AL440" s="53">
        <v>26.684999999999999</v>
      </c>
      <c r="AM440" s="504" t="s">
        <v>154</v>
      </c>
      <c r="AN440" s="505"/>
      <c r="AO440" s="509" t="s">
        <v>154</v>
      </c>
      <c r="AP440" s="510" t="s">
        <v>154</v>
      </c>
      <c r="AQ440" s="504" t="s">
        <v>154</v>
      </c>
      <c r="AS440" s="512" t="s">
        <v>154</v>
      </c>
      <c r="AT440" s="502" t="s">
        <v>154</v>
      </c>
      <c r="AU440" s="512" t="s">
        <v>154</v>
      </c>
      <c r="AV440" s="502" t="s">
        <v>154</v>
      </c>
      <c r="AW440" s="574" t="s">
        <v>154</v>
      </c>
      <c r="AX440" s="502" t="s">
        <v>154</v>
      </c>
      <c r="AY440" s="511"/>
      <c r="AZ440" s="513" t="s">
        <v>154</v>
      </c>
      <c r="BA440" s="515" t="s">
        <v>154</v>
      </c>
      <c r="BB440" s="513" t="s">
        <v>154</v>
      </c>
      <c r="BD440" s="512" t="s">
        <v>154</v>
      </c>
      <c r="BE440" s="504" t="s">
        <v>154</v>
      </c>
      <c r="BF440" s="57"/>
      <c r="BG440" s="513" t="s">
        <v>154</v>
      </c>
      <c r="BI440" s="514" t="s">
        <v>154</v>
      </c>
    </row>
    <row r="441" spans="1:77" ht="15.75" customHeight="1">
      <c r="A441" s="51" t="s">
        <v>769</v>
      </c>
      <c r="B441" s="521">
        <v>19</v>
      </c>
      <c r="C441" s="507" t="s">
        <v>192</v>
      </c>
      <c r="D441" s="522" t="s">
        <v>193</v>
      </c>
      <c r="E441" s="523">
        <v>79</v>
      </c>
      <c r="F441" s="523">
        <v>8.0000000000097771E-2</v>
      </c>
      <c r="G441" s="523" t="s">
        <v>68</v>
      </c>
      <c r="H441" s="524">
        <v>79.001333333333335</v>
      </c>
      <c r="I441" s="523">
        <v>149</v>
      </c>
      <c r="J441" s="523">
        <v>59.429999999999836</v>
      </c>
      <c r="K441" s="523" t="s">
        <v>69</v>
      </c>
      <c r="L441" s="524">
        <v>149.9905</v>
      </c>
      <c r="M441" s="524">
        <v>-149.9905</v>
      </c>
      <c r="N441" s="501">
        <v>452</v>
      </c>
      <c r="Q441" s="6" t="s">
        <v>275</v>
      </c>
      <c r="R441" s="6">
        <v>24</v>
      </c>
      <c r="S441" s="42">
        <v>5.2990000000000004</v>
      </c>
      <c r="T441" s="571">
        <v>-1.3785000000000001</v>
      </c>
      <c r="U441" s="571">
        <v>-1.4005000000000001</v>
      </c>
      <c r="V441" s="571">
        <v>21.742350000000002</v>
      </c>
      <c r="W441" s="571">
        <v>21.731990999999997</v>
      </c>
      <c r="X441" s="571">
        <v>26.662616557208288</v>
      </c>
      <c r="Y441" s="571">
        <v>26.66841986218223</v>
      </c>
      <c r="Z441" s="571">
        <v>2.4028999999999998</v>
      </c>
      <c r="AA441" s="42">
        <v>8.834265607791405</v>
      </c>
      <c r="AB441" s="42">
        <v>100.23438961772908</v>
      </c>
      <c r="AC441" s="42">
        <v>9.9399693999999997E-2</v>
      </c>
      <c r="AD441" s="6">
        <v>0.1812</v>
      </c>
      <c r="AE441" s="42">
        <v>89.625199999999992</v>
      </c>
      <c r="AF441" s="6">
        <v>4.5155000000000003</v>
      </c>
      <c r="AG441" s="42">
        <v>2.2475000000000001</v>
      </c>
      <c r="AH441" s="6">
        <v>0.1618</v>
      </c>
      <c r="AI441" s="42">
        <v>0.53708999999999996</v>
      </c>
      <c r="AJ441" s="42">
        <v>98.71</v>
      </c>
      <c r="AK441" s="42">
        <v>11.897</v>
      </c>
      <c r="AL441" s="53">
        <v>26.702400000000001</v>
      </c>
      <c r="AM441" s="504" t="s">
        <v>154</v>
      </c>
      <c r="AN441" s="505"/>
      <c r="AO441" s="509">
        <v>-1.7</v>
      </c>
      <c r="AP441" s="510">
        <v>8.8510000000000009</v>
      </c>
      <c r="AQ441" s="504" t="s">
        <v>154</v>
      </c>
      <c r="AR441" s="526" t="s">
        <v>154</v>
      </c>
      <c r="AS441" s="512">
        <v>0</v>
      </c>
      <c r="AT441" s="502"/>
      <c r="AU441" s="512">
        <v>2.6167694497329368</v>
      </c>
      <c r="AV441" s="502"/>
      <c r="AW441" s="574">
        <v>0.50519724137931032</v>
      </c>
      <c r="AX441" s="502"/>
      <c r="AY441" s="511"/>
      <c r="AZ441" s="513">
        <v>0.10474862178956082</v>
      </c>
      <c r="BA441" s="515">
        <v>6</v>
      </c>
      <c r="BB441" s="513">
        <v>7.9466383785359404E-2</v>
      </c>
      <c r="BD441" s="512">
        <v>1860.8235741693709</v>
      </c>
      <c r="BE441" s="504" t="s">
        <v>154</v>
      </c>
      <c r="BF441" s="57"/>
      <c r="BG441" s="513">
        <v>1929.2252741531452</v>
      </c>
      <c r="BI441" s="514" t="s">
        <v>154</v>
      </c>
      <c r="BJ441" s="516">
        <v>-3.8417934783104881</v>
      </c>
      <c r="BK441">
        <v>6</v>
      </c>
    </row>
    <row r="442" spans="1:77" ht="15.75" customHeight="1">
      <c r="A442" s="51" t="s">
        <v>769</v>
      </c>
      <c r="B442" s="521">
        <v>20</v>
      </c>
      <c r="C442" s="507" t="s">
        <v>194</v>
      </c>
      <c r="D442" s="522" t="s">
        <v>195</v>
      </c>
      <c r="E442" s="523">
        <v>78</v>
      </c>
      <c r="F442" s="523">
        <v>19.50999999999965</v>
      </c>
      <c r="G442" s="523" t="s">
        <v>68</v>
      </c>
      <c r="H442" s="524">
        <v>78.325166666666661</v>
      </c>
      <c r="I442" s="523">
        <v>153</v>
      </c>
      <c r="J442" s="523">
        <v>8.4699999999997999</v>
      </c>
      <c r="K442" s="523" t="s">
        <v>69</v>
      </c>
      <c r="L442" s="524">
        <v>153.14116666666666</v>
      </c>
      <c r="M442" s="524">
        <v>-153.14116666666666</v>
      </c>
      <c r="N442" s="501">
        <v>453</v>
      </c>
      <c r="Q442" s="6" t="s">
        <v>274</v>
      </c>
      <c r="R442" s="6">
        <v>1</v>
      </c>
      <c r="S442" s="42">
        <v>2689.44</v>
      </c>
      <c r="T442" s="571">
        <v>-0.35399999999999998</v>
      </c>
      <c r="U442" s="571">
        <v>-0.35339999999999999</v>
      </c>
      <c r="V442" s="571">
        <v>29.842213000000001</v>
      </c>
      <c r="W442" s="571">
        <v>29.843038999999997</v>
      </c>
      <c r="X442" s="571">
        <v>34.953449348909039</v>
      </c>
      <c r="Y442" s="571">
        <v>34.953857741562715</v>
      </c>
      <c r="Z442" s="571">
        <v>1.5544</v>
      </c>
      <c r="AA442" s="42">
        <v>6.5490342416761491</v>
      </c>
      <c r="AB442" s="42">
        <v>80.979399385713748</v>
      </c>
      <c r="AC442" s="42">
        <v>2.7371898099999997E-2</v>
      </c>
      <c r="AD442" s="6">
        <v>4.0899999999999999E-2</v>
      </c>
      <c r="AE442" s="42">
        <v>90.173700000000011</v>
      </c>
      <c r="AF442" s="6">
        <v>4.5286</v>
      </c>
      <c r="AG442" s="42">
        <v>2.5051999999999999</v>
      </c>
      <c r="AH442" s="6">
        <v>0.17230000000000001</v>
      </c>
      <c r="AI442" s="42">
        <v>6.3701999999999995E-2</v>
      </c>
      <c r="AJ442" s="42">
        <v>4.82</v>
      </c>
      <c r="AK442" s="42">
        <v>11.897</v>
      </c>
      <c r="AL442" s="53">
        <v>34.954500000000003</v>
      </c>
      <c r="AM442" s="51">
        <v>2</v>
      </c>
      <c r="AN442" s="505"/>
      <c r="AO442" s="509">
        <v>-0.7</v>
      </c>
      <c r="AP442" s="510">
        <v>6.5425000000000004</v>
      </c>
      <c r="AQ442" s="504">
        <v>6</v>
      </c>
      <c r="AR442" s="526" t="s">
        <v>154</v>
      </c>
      <c r="AS442" s="512">
        <v>15.073280389713293</v>
      </c>
      <c r="AT442" s="502"/>
      <c r="AU442" s="512">
        <v>13.582449788973953</v>
      </c>
      <c r="AV442" s="502"/>
      <c r="AW442" s="574">
        <v>1.0154371997254632</v>
      </c>
      <c r="AX442" s="502"/>
      <c r="AY442" s="511"/>
      <c r="AZ442" s="513" t="s">
        <v>154</v>
      </c>
      <c r="BA442" s="515" t="s">
        <v>154</v>
      </c>
      <c r="BB442" s="513" t="s">
        <v>154</v>
      </c>
      <c r="BD442" s="512" t="s">
        <v>154</v>
      </c>
      <c r="BE442" s="504" t="s">
        <v>154</v>
      </c>
      <c r="BF442" s="57"/>
      <c r="BG442" s="513" t="s">
        <v>154</v>
      </c>
      <c r="BI442" s="514" t="s">
        <v>154</v>
      </c>
    </row>
    <row r="443" spans="1:77" ht="15.75" customHeight="1">
      <c r="A443" s="51" t="s">
        <v>769</v>
      </c>
      <c r="B443" s="521">
        <v>20</v>
      </c>
      <c r="C443" s="507" t="s">
        <v>194</v>
      </c>
      <c r="D443" s="522" t="s">
        <v>195</v>
      </c>
      <c r="E443" s="523">
        <v>78</v>
      </c>
      <c r="F443" s="523">
        <v>19.50999999999965</v>
      </c>
      <c r="G443" s="523" t="s">
        <v>68</v>
      </c>
      <c r="H443" s="524">
        <v>78.325166666666661</v>
      </c>
      <c r="I443" s="523">
        <v>153</v>
      </c>
      <c r="J443" s="523">
        <v>8.4699999999997999</v>
      </c>
      <c r="K443" s="523" t="s">
        <v>69</v>
      </c>
      <c r="L443" s="524">
        <v>153.14116666666666</v>
      </c>
      <c r="M443" s="524">
        <v>-153.14116666666666</v>
      </c>
      <c r="N443" s="501">
        <v>454</v>
      </c>
      <c r="Q443" s="6" t="s">
        <v>274</v>
      </c>
      <c r="R443" s="6">
        <v>2</v>
      </c>
      <c r="S443" s="42">
        <v>2034.9259999999999</v>
      </c>
      <c r="T443" s="571">
        <v>-0.40300000000000002</v>
      </c>
      <c r="U443" s="571">
        <v>-0.40229999999999999</v>
      </c>
      <c r="V443" s="571">
        <v>29.534594000000002</v>
      </c>
      <c r="W443" s="571">
        <v>29.535577999999997</v>
      </c>
      <c r="X443" s="571">
        <v>34.943880811852367</v>
      </c>
      <c r="Y443" s="571">
        <v>34.944388177950657</v>
      </c>
      <c r="Z443" s="571">
        <v>1.6637</v>
      </c>
      <c r="AA443" s="42">
        <v>6.622442921844951</v>
      </c>
      <c r="AB443" s="42">
        <v>81.77629131796995</v>
      </c>
      <c r="AC443" s="42">
        <v>2.6503907799999997E-2</v>
      </c>
      <c r="AD443" s="6">
        <v>3.9199999999999999E-2</v>
      </c>
      <c r="AE443" s="42">
        <v>90.218800000000016</v>
      </c>
      <c r="AF443" s="6">
        <v>4.5308000000000002</v>
      </c>
      <c r="AG443" s="42">
        <v>2.6202999999999999</v>
      </c>
      <c r="AH443" s="6">
        <v>0.1769</v>
      </c>
      <c r="AI443" s="42">
        <v>6.3701999999999995E-2</v>
      </c>
      <c r="AJ443" s="42">
        <v>68.02</v>
      </c>
      <c r="AK443" s="42">
        <v>11.744999999999999</v>
      </c>
      <c r="AL443" s="53">
        <v>34.945599999999999</v>
      </c>
      <c r="AM443" s="51">
        <v>62</v>
      </c>
      <c r="AN443" s="505"/>
      <c r="AO443" s="509">
        <v>-0.9</v>
      </c>
      <c r="AP443" s="510">
        <v>6.6239999999999997</v>
      </c>
      <c r="AQ443" s="504" t="s">
        <v>154</v>
      </c>
      <c r="AR443" s="526" t="s">
        <v>154</v>
      </c>
      <c r="AS443" s="512">
        <v>14.864877121569707</v>
      </c>
      <c r="AT443" s="502"/>
      <c r="AU443" s="512">
        <v>12.476801002532909</v>
      </c>
      <c r="AV443" s="502"/>
      <c r="AW443" s="574">
        <v>1.0005916266300616</v>
      </c>
      <c r="AX443" s="502"/>
      <c r="AY443" s="511"/>
      <c r="AZ443" s="513" t="s">
        <v>154</v>
      </c>
      <c r="BA443" s="515" t="s">
        <v>154</v>
      </c>
      <c r="BB443" s="513" t="s">
        <v>154</v>
      </c>
      <c r="BD443" s="512" t="s">
        <v>154</v>
      </c>
      <c r="BE443" s="504" t="s">
        <v>154</v>
      </c>
      <c r="BF443" s="57"/>
      <c r="BG443" s="513" t="s">
        <v>154</v>
      </c>
      <c r="BI443" s="514" t="s">
        <v>154</v>
      </c>
      <c r="BY443" s="503"/>
    </row>
    <row r="444" spans="1:77" ht="15.75" customHeight="1">
      <c r="A444" s="51" t="s">
        <v>769</v>
      </c>
      <c r="B444" s="521">
        <v>20</v>
      </c>
      <c r="C444" s="507" t="s">
        <v>194</v>
      </c>
      <c r="D444" s="522" t="s">
        <v>195</v>
      </c>
      <c r="E444" s="523">
        <v>78</v>
      </c>
      <c r="F444" s="523">
        <v>19.50999999999965</v>
      </c>
      <c r="G444" s="523" t="s">
        <v>68</v>
      </c>
      <c r="H444" s="524">
        <v>78.325166666666661</v>
      </c>
      <c r="I444" s="523">
        <v>153</v>
      </c>
      <c r="J444" s="523">
        <v>8.4699999999997999</v>
      </c>
      <c r="K444" s="523" t="s">
        <v>69</v>
      </c>
      <c r="L444" s="524">
        <v>153.14116666666666</v>
      </c>
      <c r="M444" s="524">
        <v>-153.14116666666666</v>
      </c>
      <c r="N444" s="501">
        <v>455</v>
      </c>
      <c r="Q444" s="6" t="s">
        <v>274</v>
      </c>
      <c r="R444" s="6">
        <v>3</v>
      </c>
      <c r="S444" s="42">
        <v>1523.914</v>
      </c>
      <c r="T444" s="571">
        <v>-0.32269999999999999</v>
      </c>
      <c r="U444" s="571">
        <v>-0.3221</v>
      </c>
      <c r="V444" s="571">
        <v>29.366775000000001</v>
      </c>
      <c r="W444" s="571">
        <v>29.367486</v>
      </c>
      <c r="X444" s="571">
        <v>34.909761416854025</v>
      </c>
      <c r="Y444" s="571">
        <v>34.910022751447471</v>
      </c>
      <c r="Z444" s="571">
        <v>1.8039000000000001</v>
      </c>
      <c r="AA444" s="42">
        <v>6.8884055092447314</v>
      </c>
      <c r="AB444" s="42">
        <v>85.219562627855836</v>
      </c>
      <c r="AC444" s="42">
        <v>2.7467885199999997E-2</v>
      </c>
      <c r="AD444" s="6">
        <v>4.1000000000000002E-2</v>
      </c>
      <c r="AE444" s="42">
        <v>90.233800000000016</v>
      </c>
      <c r="AF444" s="6">
        <v>4.5316000000000001</v>
      </c>
      <c r="AG444" s="42">
        <v>2.5581999999999998</v>
      </c>
      <c r="AH444" s="6">
        <v>0.1744</v>
      </c>
      <c r="AI444" s="42">
        <v>6.3701999999999995E-2</v>
      </c>
      <c r="AJ444" s="42">
        <v>98.7</v>
      </c>
      <c r="AK444" s="42">
        <v>11.44</v>
      </c>
      <c r="AL444" s="53">
        <v>34.911149999999999</v>
      </c>
      <c r="AM444" s="51">
        <v>6</v>
      </c>
      <c r="AN444" s="505"/>
      <c r="AO444" s="509">
        <v>-0.9</v>
      </c>
      <c r="AP444" s="510">
        <v>6.8940000000000001</v>
      </c>
      <c r="AQ444" s="504" t="s">
        <v>154</v>
      </c>
      <c r="AR444" s="526" t="s">
        <v>154</v>
      </c>
      <c r="AS444" s="512">
        <v>13.575637959789834</v>
      </c>
      <c r="AT444" s="502"/>
      <c r="AU444" s="512">
        <v>8.6149371782225952</v>
      </c>
      <c r="AV444" s="502"/>
      <c r="AW444" s="574">
        <v>0.90953877831159913</v>
      </c>
      <c r="AX444" s="502"/>
      <c r="AY444" s="511"/>
      <c r="AZ444" s="513" t="s">
        <v>154</v>
      </c>
      <c r="BA444" s="515" t="s">
        <v>154</v>
      </c>
      <c r="BB444" s="513" t="s">
        <v>154</v>
      </c>
      <c r="BD444" s="512" t="s">
        <v>154</v>
      </c>
      <c r="BE444" s="504" t="s">
        <v>154</v>
      </c>
      <c r="BF444" s="57"/>
      <c r="BG444" s="513" t="s">
        <v>154</v>
      </c>
      <c r="BI444" s="514" t="s">
        <v>154</v>
      </c>
    </row>
    <row r="445" spans="1:77" ht="15.75" customHeight="1">
      <c r="A445" s="51" t="s">
        <v>769</v>
      </c>
      <c r="B445" s="521">
        <v>20</v>
      </c>
      <c r="C445" s="507" t="s">
        <v>194</v>
      </c>
      <c r="D445" s="522" t="s">
        <v>195</v>
      </c>
      <c r="E445" s="523">
        <v>78</v>
      </c>
      <c r="F445" s="523">
        <v>19.50999999999965</v>
      </c>
      <c r="G445" s="523" t="s">
        <v>68</v>
      </c>
      <c r="H445" s="524">
        <v>78.325166666666661</v>
      </c>
      <c r="I445" s="523">
        <v>153</v>
      </c>
      <c r="J445" s="523">
        <v>8.4699999999997999</v>
      </c>
      <c r="K445" s="523" t="s">
        <v>69</v>
      </c>
      <c r="L445" s="524">
        <v>153.14116666666666</v>
      </c>
      <c r="M445" s="524">
        <v>-153.14116666666666</v>
      </c>
      <c r="N445" s="501">
        <v>456</v>
      </c>
      <c r="Q445" s="6" t="s">
        <v>274</v>
      </c>
      <c r="R445" s="6">
        <v>4</v>
      </c>
      <c r="S445" s="42">
        <v>1016.245</v>
      </c>
      <c r="T445" s="571">
        <v>7.7200000000000005E-2</v>
      </c>
      <c r="U445" s="571">
        <v>7.7799999999999994E-2</v>
      </c>
      <c r="V445" s="571">
        <v>29.471994000000002</v>
      </c>
      <c r="W445" s="571">
        <v>29.472854999999999</v>
      </c>
      <c r="X445" s="571">
        <v>34.882778740707728</v>
      </c>
      <c r="Y445" s="571">
        <v>34.88323258924499</v>
      </c>
      <c r="Z445" s="571">
        <v>1.9294</v>
      </c>
      <c r="AA445" s="42">
        <v>6.9533511306049194</v>
      </c>
      <c r="AB445" s="42">
        <v>86.910479707250246</v>
      </c>
      <c r="AC445" s="42">
        <v>2.7902136999999997E-2</v>
      </c>
      <c r="AD445" s="6">
        <v>4.19E-2</v>
      </c>
      <c r="AE445" s="42">
        <v>90.228200000000015</v>
      </c>
      <c r="AF445" s="6">
        <v>4.5312999999999999</v>
      </c>
      <c r="AG445" s="42">
        <v>2.5857999999999999</v>
      </c>
      <c r="AH445" s="6">
        <v>0.17549999999999999</v>
      </c>
      <c r="AI445" s="42">
        <v>6.3701999999999995E-2</v>
      </c>
      <c r="AJ445" s="42">
        <v>98.7</v>
      </c>
      <c r="AK445" s="42">
        <v>10.677</v>
      </c>
      <c r="AL445" s="53">
        <v>34.883600000000001</v>
      </c>
      <c r="AM445" s="504" t="s">
        <v>154</v>
      </c>
      <c r="AN445" s="505"/>
      <c r="AO445" s="509">
        <v>-0.5</v>
      </c>
      <c r="AP445" s="510">
        <v>6.9589999999999996</v>
      </c>
      <c r="AQ445" s="504" t="s">
        <v>154</v>
      </c>
      <c r="AR445" s="526" t="s">
        <v>154</v>
      </c>
      <c r="AS445" s="512">
        <v>12.516364300264897</v>
      </c>
      <c r="AT445" s="502"/>
      <c r="AU445" s="512">
        <v>6.4924235906631003</v>
      </c>
      <c r="AV445" s="502"/>
      <c r="AW445" s="574">
        <v>0.83531091283459147</v>
      </c>
      <c r="AX445" s="502"/>
      <c r="AY445" s="511"/>
      <c r="AZ445" s="513" t="s">
        <v>154</v>
      </c>
      <c r="BA445" s="515" t="s">
        <v>154</v>
      </c>
      <c r="BB445" s="513" t="s">
        <v>154</v>
      </c>
      <c r="BD445" s="512" t="s">
        <v>154</v>
      </c>
      <c r="BE445" s="504" t="s">
        <v>154</v>
      </c>
      <c r="BF445" s="57"/>
      <c r="BG445" s="513" t="s">
        <v>154</v>
      </c>
      <c r="BI445" s="514" t="s">
        <v>154</v>
      </c>
    </row>
    <row r="446" spans="1:77" ht="15.75" customHeight="1">
      <c r="A446" s="51" t="s">
        <v>769</v>
      </c>
      <c r="B446" s="521">
        <v>20</v>
      </c>
      <c r="C446" s="507" t="s">
        <v>194</v>
      </c>
      <c r="D446" s="522" t="s">
        <v>195</v>
      </c>
      <c r="E446" s="523">
        <v>78</v>
      </c>
      <c r="F446" s="523">
        <v>19.50999999999965</v>
      </c>
      <c r="G446" s="523" t="s">
        <v>68</v>
      </c>
      <c r="H446" s="524">
        <v>78.325166666666661</v>
      </c>
      <c r="I446" s="523">
        <v>153</v>
      </c>
      <c r="J446" s="523">
        <v>8.4699999999997999</v>
      </c>
      <c r="K446" s="523" t="s">
        <v>69</v>
      </c>
      <c r="L446" s="524">
        <v>153.14116666666666</v>
      </c>
      <c r="M446" s="524">
        <v>-153.14116666666666</v>
      </c>
      <c r="N446" s="501">
        <v>457</v>
      </c>
      <c r="Q446" s="6" t="s">
        <v>274</v>
      </c>
      <c r="R446" s="6">
        <v>5</v>
      </c>
      <c r="S446" s="42">
        <v>813.09100000000001</v>
      </c>
      <c r="T446" s="571">
        <v>0.33610000000000001</v>
      </c>
      <c r="U446" s="571">
        <v>0.33650000000000002</v>
      </c>
      <c r="V446" s="571">
        <v>29.599779999999999</v>
      </c>
      <c r="W446" s="571">
        <v>29.600645999999998</v>
      </c>
      <c r="X446" s="571">
        <v>34.875135737461456</v>
      </c>
      <c r="Y446" s="571">
        <v>34.875816646446623</v>
      </c>
      <c r="Z446" s="571">
        <v>1.9811000000000001</v>
      </c>
      <c r="AA446" s="42">
        <v>6.9515830391872928</v>
      </c>
      <c r="AB446" s="42">
        <v>87.470047372426748</v>
      </c>
      <c r="AC446" s="42">
        <v>2.7178897300000001E-2</v>
      </c>
      <c r="AD446" s="6">
        <v>4.0500000000000001E-2</v>
      </c>
      <c r="AE446" s="42">
        <v>90.224400000000003</v>
      </c>
      <c r="AF446" s="6">
        <v>4.5311000000000003</v>
      </c>
      <c r="AG446" s="42">
        <v>2.5651000000000002</v>
      </c>
      <c r="AH446" s="6">
        <v>0.17469999999999999</v>
      </c>
      <c r="AI446" s="42">
        <v>6.3701999999999995E-2</v>
      </c>
      <c r="AJ446" s="42">
        <v>78.150000000000006</v>
      </c>
      <c r="AK446" s="42">
        <v>10.067</v>
      </c>
      <c r="AL446" s="53">
        <v>34.8782</v>
      </c>
      <c r="AM446" s="51">
        <v>2</v>
      </c>
      <c r="AN446" s="505"/>
      <c r="AO446" s="509">
        <v>-0.3</v>
      </c>
      <c r="AP446" s="510">
        <v>6.9569999999999999</v>
      </c>
      <c r="AQ446" s="504" t="s">
        <v>154</v>
      </c>
      <c r="AR446" s="526" t="s">
        <v>154</v>
      </c>
      <c r="AS446" s="512">
        <v>12.227942362530031</v>
      </c>
      <c r="AT446" s="502"/>
      <c r="AU446" s="512">
        <v>6.0710133571485114</v>
      </c>
      <c r="AV446" s="502"/>
      <c r="AW446" s="574">
        <v>0.81353740562800259</v>
      </c>
      <c r="AX446" s="502"/>
      <c r="AY446" s="511"/>
      <c r="AZ446" s="513" t="s">
        <v>154</v>
      </c>
      <c r="BA446" s="515" t="s">
        <v>154</v>
      </c>
      <c r="BB446" s="513" t="s">
        <v>154</v>
      </c>
      <c r="BD446" s="512" t="s">
        <v>154</v>
      </c>
      <c r="BE446" s="504" t="s">
        <v>154</v>
      </c>
      <c r="BF446" s="57"/>
      <c r="BG446" s="513" t="s">
        <v>154</v>
      </c>
      <c r="BI446" s="514" t="s">
        <v>154</v>
      </c>
    </row>
    <row r="447" spans="1:77" ht="15.75" customHeight="1">
      <c r="A447" s="51" t="s">
        <v>769</v>
      </c>
      <c r="B447" s="521">
        <v>20</v>
      </c>
      <c r="C447" s="507" t="s">
        <v>194</v>
      </c>
      <c r="D447" s="522" t="s">
        <v>195</v>
      </c>
      <c r="E447" s="523">
        <v>78</v>
      </c>
      <c r="F447" s="523">
        <v>19.50999999999965</v>
      </c>
      <c r="G447" s="523" t="s">
        <v>68</v>
      </c>
      <c r="H447" s="524">
        <v>78.325166666666661</v>
      </c>
      <c r="I447" s="523">
        <v>153</v>
      </c>
      <c r="J447" s="523">
        <v>8.4699999999997999</v>
      </c>
      <c r="K447" s="523" t="s">
        <v>69</v>
      </c>
      <c r="L447" s="524">
        <v>153.14116666666666</v>
      </c>
      <c r="M447" s="524">
        <v>-153.14116666666666</v>
      </c>
      <c r="N447" s="501">
        <v>458</v>
      </c>
      <c r="Q447" s="6" t="s">
        <v>274</v>
      </c>
      <c r="R447" s="6">
        <v>6</v>
      </c>
      <c r="S447" s="42">
        <v>609.61300000000006</v>
      </c>
      <c r="T447" s="571">
        <v>0.71830000000000005</v>
      </c>
      <c r="U447" s="571">
        <v>0.71870000000000001</v>
      </c>
      <c r="V447" s="571">
        <v>29.835844000000002</v>
      </c>
      <c r="W447" s="571">
        <v>29.836646999999999</v>
      </c>
      <c r="X447" s="571">
        <v>34.870807380771772</v>
      </c>
      <c r="Y447" s="571">
        <v>34.871399210530853</v>
      </c>
      <c r="Z447" s="571">
        <v>2.0323000000000002</v>
      </c>
      <c r="AA447" s="42">
        <v>6.9126855120619917</v>
      </c>
      <c r="AB447" s="42">
        <v>87.840605465355154</v>
      </c>
      <c r="AC447" s="42">
        <v>2.7853886799999998E-2</v>
      </c>
      <c r="AD447" s="6">
        <v>4.1799999999999997E-2</v>
      </c>
      <c r="AE447" s="42">
        <v>90.2</v>
      </c>
      <c r="AF447" s="6">
        <v>4.5298999999999996</v>
      </c>
      <c r="AG447" s="42">
        <v>2.4430999999999998</v>
      </c>
      <c r="AH447" s="6">
        <v>0.16969999999999999</v>
      </c>
      <c r="AI447" s="42">
        <v>6.3701999999999995E-2</v>
      </c>
      <c r="AJ447" s="42">
        <v>98.7</v>
      </c>
      <c r="AK447" s="42">
        <v>9.9145000000000003</v>
      </c>
      <c r="AL447" s="53">
        <v>34.871699999999997</v>
      </c>
      <c r="AM447" s="504" t="s">
        <v>154</v>
      </c>
      <c r="AN447" s="505"/>
      <c r="AO447" s="509">
        <v>0</v>
      </c>
      <c r="AP447" s="510">
        <v>6.9119999999999999</v>
      </c>
      <c r="AQ447" s="504" t="s">
        <v>154</v>
      </c>
      <c r="AR447" s="526" t="s">
        <v>154</v>
      </c>
      <c r="AS447" s="512">
        <v>12.142737346198164</v>
      </c>
      <c r="AT447" s="502"/>
      <c r="AU447" s="512">
        <v>5.9792932064173421</v>
      </c>
      <c r="AV447" s="502"/>
      <c r="AW447" s="574">
        <v>0.80561976664378843</v>
      </c>
      <c r="AX447" s="502"/>
      <c r="AY447" s="511"/>
      <c r="AZ447" s="513" t="s">
        <v>154</v>
      </c>
      <c r="BA447" s="515" t="s">
        <v>154</v>
      </c>
      <c r="BB447" s="513" t="s">
        <v>154</v>
      </c>
      <c r="BD447" s="512" t="s">
        <v>154</v>
      </c>
      <c r="BE447" s="504" t="s">
        <v>154</v>
      </c>
      <c r="BF447" s="57"/>
      <c r="BG447" s="513" t="s">
        <v>154</v>
      </c>
      <c r="BI447" s="514" t="s">
        <v>154</v>
      </c>
    </row>
    <row r="448" spans="1:77" ht="15.75" customHeight="1">
      <c r="A448" s="51" t="s">
        <v>769</v>
      </c>
      <c r="B448" s="521">
        <v>20</v>
      </c>
      <c r="C448" s="507" t="s">
        <v>194</v>
      </c>
      <c r="D448" s="522" t="s">
        <v>195</v>
      </c>
      <c r="E448" s="523">
        <v>78</v>
      </c>
      <c r="F448" s="523">
        <v>19.50999999999965</v>
      </c>
      <c r="G448" s="523" t="s">
        <v>68</v>
      </c>
      <c r="H448" s="524">
        <v>78.325166666666661</v>
      </c>
      <c r="I448" s="523">
        <v>153</v>
      </c>
      <c r="J448" s="523">
        <v>8.4699999999997999</v>
      </c>
      <c r="K448" s="523" t="s">
        <v>69</v>
      </c>
      <c r="L448" s="524">
        <v>153.14116666666666</v>
      </c>
      <c r="M448" s="524">
        <v>-153.14116666666666</v>
      </c>
      <c r="N448" s="501">
        <v>459</v>
      </c>
      <c r="Q448" s="6" t="s">
        <v>274</v>
      </c>
      <c r="R448" s="6">
        <v>7</v>
      </c>
      <c r="S448" s="42">
        <v>509.30700000000002</v>
      </c>
      <c r="T448" s="571">
        <v>0.96760000000000002</v>
      </c>
      <c r="U448" s="571">
        <v>0.96760000000000002</v>
      </c>
      <c r="V448" s="571">
        <v>30.004868999999999</v>
      </c>
      <c r="W448" s="571">
        <v>30.005481999999997</v>
      </c>
      <c r="X448" s="571">
        <v>34.868477073578418</v>
      </c>
      <c r="Y448" s="571">
        <v>34.869265883556139</v>
      </c>
      <c r="Z448" s="571">
        <v>2.0541</v>
      </c>
      <c r="AA448" s="42">
        <v>6.8500624076256731</v>
      </c>
      <c r="AB448" s="42">
        <v>87.602212626611802</v>
      </c>
      <c r="AC448" s="42">
        <v>2.7275397699999995E-2</v>
      </c>
      <c r="AD448" s="6">
        <v>4.07E-2</v>
      </c>
      <c r="AE448" s="42">
        <v>90.2</v>
      </c>
      <c r="AF448" s="6">
        <v>4.5298999999999996</v>
      </c>
      <c r="AG448" s="42">
        <v>2.4039999999999999</v>
      </c>
      <c r="AH448" s="6">
        <v>0.1681</v>
      </c>
      <c r="AI448" s="42">
        <v>6.3701999999999995E-2</v>
      </c>
      <c r="AJ448" s="42">
        <v>69.94</v>
      </c>
      <c r="AK448" s="42">
        <v>9.9145000000000003</v>
      </c>
      <c r="AL448" s="53">
        <v>34.871000000000002</v>
      </c>
      <c r="AM448" s="504" t="s">
        <v>154</v>
      </c>
      <c r="AN448" s="505"/>
      <c r="AO448" s="509">
        <v>0.1</v>
      </c>
      <c r="AP448" s="510">
        <v>6.8629999999999995</v>
      </c>
      <c r="AQ448" s="504">
        <v>6</v>
      </c>
      <c r="AR448" s="526" t="s">
        <v>154</v>
      </c>
      <c r="AS448" s="512">
        <v>12.19711831950206</v>
      </c>
      <c r="AT448" s="502"/>
      <c r="AU448" s="512">
        <v>5.9102560505341462</v>
      </c>
      <c r="AV448" s="502"/>
      <c r="AW448" s="574">
        <v>0.80364035689773505</v>
      </c>
      <c r="AX448" s="502"/>
      <c r="AY448" s="511"/>
      <c r="AZ448" s="513" t="s">
        <v>154</v>
      </c>
      <c r="BA448" s="515" t="s">
        <v>154</v>
      </c>
      <c r="BB448" s="513" t="s">
        <v>154</v>
      </c>
      <c r="BD448" s="512" t="s">
        <v>154</v>
      </c>
      <c r="BE448" s="504" t="s">
        <v>154</v>
      </c>
      <c r="BF448" s="57"/>
      <c r="BG448" s="513" t="s">
        <v>154</v>
      </c>
      <c r="BI448" s="514" t="s">
        <v>154</v>
      </c>
    </row>
    <row r="449" spans="1:64" ht="15.75" customHeight="1">
      <c r="A449" s="51" t="s">
        <v>769</v>
      </c>
      <c r="B449" s="521">
        <v>20</v>
      </c>
      <c r="C449" s="507" t="s">
        <v>194</v>
      </c>
      <c r="D449" s="522" t="s">
        <v>195</v>
      </c>
      <c r="E449" s="523">
        <v>78</v>
      </c>
      <c r="F449" s="523">
        <v>19.50999999999965</v>
      </c>
      <c r="G449" s="523" t="s">
        <v>68</v>
      </c>
      <c r="H449" s="524">
        <v>78.325166666666661</v>
      </c>
      <c r="I449" s="523">
        <v>153</v>
      </c>
      <c r="J449" s="523">
        <v>8.4699999999997999</v>
      </c>
      <c r="K449" s="523" t="s">
        <v>69</v>
      </c>
      <c r="L449" s="524">
        <v>153.14116666666666</v>
      </c>
      <c r="M449" s="524">
        <v>-153.14116666666666</v>
      </c>
      <c r="N449" s="501">
        <v>460</v>
      </c>
      <c r="Q449" s="6" t="s">
        <v>274</v>
      </c>
      <c r="R449" s="6">
        <v>8</v>
      </c>
      <c r="S449" s="42">
        <v>457.38200000000001</v>
      </c>
      <c r="T449" s="571">
        <v>0.92800000000000005</v>
      </c>
      <c r="U449" s="571">
        <v>0.92689999999999995</v>
      </c>
      <c r="V449" s="571">
        <v>29.932380999999999</v>
      </c>
      <c r="W449" s="571">
        <v>29.931652999999997</v>
      </c>
      <c r="X449" s="571">
        <v>34.849407675983542</v>
      </c>
      <c r="Y449" s="571">
        <v>34.849697070419289</v>
      </c>
      <c r="Z449" s="571">
        <v>2.0445000000000002</v>
      </c>
      <c r="AA449" s="42">
        <v>6.7737833538723518</v>
      </c>
      <c r="AB449" s="42">
        <v>86.527414378285854</v>
      </c>
      <c r="AC449" s="42">
        <v>2.7516135399999999E-2</v>
      </c>
      <c r="AD449" s="6">
        <v>4.1099999999999998E-2</v>
      </c>
      <c r="AE449" s="42">
        <v>90.2</v>
      </c>
      <c r="AF449" s="6">
        <v>4.5298999999999996</v>
      </c>
      <c r="AG449" s="42">
        <v>2.5973000000000002</v>
      </c>
      <c r="AH449" s="6">
        <v>0.17599999999999999</v>
      </c>
      <c r="AI449" s="42">
        <v>6.3701999999999995E-2</v>
      </c>
      <c r="AJ449" s="42">
        <v>98.68</v>
      </c>
      <c r="AK449" s="42">
        <v>9.9145000000000003</v>
      </c>
      <c r="AL449" s="53">
        <v>34.848399999999998</v>
      </c>
      <c r="AM449" s="504" t="s">
        <v>154</v>
      </c>
      <c r="AN449" s="505"/>
      <c r="AO449" s="509">
        <v>0.1</v>
      </c>
      <c r="AP449" s="510">
        <v>6.782</v>
      </c>
      <c r="AQ449" s="504" t="s">
        <v>154</v>
      </c>
      <c r="AR449" s="526" t="s">
        <v>154</v>
      </c>
      <c r="AS449" s="512">
        <v>12.45972754121958</v>
      </c>
      <c r="AT449" s="502"/>
      <c r="AU449" s="512">
        <v>6.2438940835452845</v>
      </c>
      <c r="AV449" s="502"/>
      <c r="AW449" s="574">
        <v>0.81650652024708292</v>
      </c>
      <c r="AX449" s="502"/>
      <c r="AY449" s="511"/>
      <c r="AZ449" s="513" t="s">
        <v>154</v>
      </c>
      <c r="BA449" s="515" t="s">
        <v>154</v>
      </c>
      <c r="BB449" s="513" t="s">
        <v>154</v>
      </c>
      <c r="BD449" s="512" t="s">
        <v>154</v>
      </c>
      <c r="BE449" s="504" t="s">
        <v>154</v>
      </c>
      <c r="BF449" s="57"/>
      <c r="BG449" s="513" t="s">
        <v>154</v>
      </c>
      <c r="BI449" s="514" t="s">
        <v>154</v>
      </c>
    </row>
    <row r="450" spans="1:64" ht="15.75" customHeight="1">
      <c r="A450" s="51" t="s">
        <v>769</v>
      </c>
      <c r="B450" s="521">
        <v>20</v>
      </c>
      <c r="C450" s="507" t="s">
        <v>194</v>
      </c>
      <c r="D450" s="522" t="s">
        <v>195</v>
      </c>
      <c r="E450" s="523">
        <v>78</v>
      </c>
      <c r="F450" s="523">
        <v>19.50999999999965</v>
      </c>
      <c r="G450" s="523" t="s">
        <v>68</v>
      </c>
      <c r="H450" s="524">
        <v>78.325166666666661</v>
      </c>
      <c r="I450" s="523">
        <v>153</v>
      </c>
      <c r="J450" s="523">
        <v>8.4699999999997999</v>
      </c>
      <c r="K450" s="523" t="s">
        <v>69</v>
      </c>
      <c r="L450" s="524">
        <v>153.14116666666666</v>
      </c>
      <c r="M450" s="524">
        <v>-153.14116666666666</v>
      </c>
      <c r="N450" s="501">
        <v>461</v>
      </c>
      <c r="Q450" s="6" t="s">
        <v>274</v>
      </c>
      <c r="R450" s="6">
        <v>9</v>
      </c>
      <c r="S450" s="42">
        <v>359.37099999999998</v>
      </c>
      <c r="T450" s="571">
        <v>0.79339999999999999</v>
      </c>
      <c r="U450" s="571">
        <v>0.79210000000000003</v>
      </c>
      <c r="V450" s="571">
        <v>29.738607000000002</v>
      </c>
      <c r="W450" s="571">
        <v>29.738288999999998</v>
      </c>
      <c r="X450" s="571">
        <v>34.806738363122655</v>
      </c>
      <c r="Y450" s="571">
        <v>34.807780918113266</v>
      </c>
      <c r="Z450" s="571">
        <v>2.0356999999999998</v>
      </c>
      <c r="AA450" s="42">
        <v>6.6641084277248428</v>
      </c>
      <c r="AB450" s="42">
        <v>84.807744233625442</v>
      </c>
      <c r="AC450" s="42">
        <v>2.8287625299999997E-2</v>
      </c>
      <c r="AD450" s="6">
        <v>4.2599999999999999E-2</v>
      </c>
      <c r="AE450" s="42">
        <v>90.198100000000011</v>
      </c>
      <c r="AF450" s="6">
        <v>4.5297999999999998</v>
      </c>
      <c r="AG450" s="42">
        <v>2.6295000000000002</v>
      </c>
      <c r="AH450" s="6">
        <v>0.17730000000000001</v>
      </c>
      <c r="AI450" s="42">
        <v>6.3701999999999995E-2</v>
      </c>
      <c r="AJ450" s="42">
        <v>98.7</v>
      </c>
      <c r="AK450" s="42">
        <v>9.9145000000000003</v>
      </c>
      <c r="AL450" s="53">
        <v>34.805599999999998</v>
      </c>
      <c r="AM450" s="51">
        <v>2</v>
      </c>
      <c r="AN450" s="505"/>
      <c r="AO450" s="509">
        <v>0</v>
      </c>
      <c r="AP450" s="510">
        <v>6.6929999999999996</v>
      </c>
      <c r="AQ450" s="504" t="s">
        <v>154</v>
      </c>
      <c r="AR450" s="526" t="s">
        <v>154</v>
      </c>
      <c r="AS450" s="512">
        <v>12.449220220873825</v>
      </c>
      <c r="AT450" s="502"/>
      <c r="AU450" s="512">
        <v>6.66077611867905</v>
      </c>
      <c r="AV450" s="502"/>
      <c r="AW450" s="574">
        <v>0.82145504461221674</v>
      </c>
      <c r="AX450" s="502"/>
      <c r="AY450" s="511"/>
      <c r="AZ450" s="513" t="s">
        <v>154</v>
      </c>
      <c r="BA450" s="515" t="s">
        <v>154</v>
      </c>
      <c r="BB450" s="513" t="s">
        <v>154</v>
      </c>
      <c r="BD450" s="512" t="s">
        <v>154</v>
      </c>
      <c r="BE450" s="504" t="s">
        <v>154</v>
      </c>
      <c r="BF450" s="57"/>
      <c r="BG450" s="513" t="s">
        <v>154</v>
      </c>
      <c r="BI450" s="514" t="s">
        <v>154</v>
      </c>
    </row>
    <row r="451" spans="1:64" ht="15.75" customHeight="1">
      <c r="A451" s="51" t="s">
        <v>769</v>
      </c>
      <c r="B451" s="521">
        <v>20</v>
      </c>
      <c r="C451" s="507" t="s">
        <v>194</v>
      </c>
      <c r="D451" s="522" t="s">
        <v>195</v>
      </c>
      <c r="E451" s="523">
        <v>78</v>
      </c>
      <c r="F451" s="523">
        <v>19.50999999999965</v>
      </c>
      <c r="G451" s="523" t="s">
        <v>68</v>
      </c>
      <c r="H451" s="524">
        <v>78.325166666666661</v>
      </c>
      <c r="I451" s="523">
        <v>153</v>
      </c>
      <c r="J451" s="523">
        <v>8.4699999999997999</v>
      </c>
      <c r="K451" s="523" t="s">
        <v>69</v>
      </c>
      <c r="L451" s="524">
        <v>153.14116666666666</v>
      </c>
      <c r="M451" s="524">
        <v>-153.14116666666666</v>
      </c>
      <c r="N451" s="501">
        <v>462</v>
      </c>
      <c r="Q451" s="6" t="s">
        <v>274</v>
      </c>
      <c r="R451" s="6">
        <v>10</v>
      </c>
      <c r="S451" s="42">
        <v>323.14999999999998</v>
      </c>
      <c r="T451" s="571">
        <v>0.43769999999999998</v>
      </c>
      <c r="U451" s="571">
        <v>0.43809999999999999</v>
      </c>
      <c r="V451" s="571">
        <v>29.350141000000001</v>
      </c>
      <c r="W451" s="571">
        <v>29.351642999999999</v>
      </c>
      <c r="X451" s="571">
        <v>34.721283126901469</v>
      </c>
      <c r="Y451" s="571">
        <v>34.722798632364217</v>
      </c>
      <c r="Z451" s="571">
        <v>1.9986999999999999</v>
      </c>
      <c r="AA451" s="42">
        <v>6.5405773263032545</v>
      </c>
      <c r="AB451" s="42">
        <v>82.426642785231024</v>
      </c>
      <c r="AC451" s="42">
        <v>2.8287625299999997E-2</v>
      </c>
      <c r="AD451" s="6">
        <v>4.2599999999999999E-2</v>
      </c>
      <c r="AE451" s="42">
        <v>90.173700000000011</v>
      </c>
      <c r="AF451" s="6">
        <v>4.5286</v>
      </c>
      <c r="AG451" s="42">
        <v>2.7492000000000001</v>
      </c>
      <c r="AH451" s="6">
        <v>0.1822</v>
      </c>
      <c r="AI451" s="42">
        <v>6.3701999999999995E-2</v>
      </c>
      <c r="AJ451" s="42">
        <v>98.7</v>
      </c>
      <c r="AK451" s="42">
        <v>9.9145000000000003</v>
      </c>
      <c r="AL451" s="53">
        <v>34.723700000000001</v>
      </c>
      <c r="AM451" s="504" t="s">
        <v>154</v>
      </c>
      <c r="AN451" s="505"/>
      <c r="AO451" s="509">
        <v>-0.3</v>
      </c>
      <c r="AP451" s="510">
        <v>6.5519999999999996</v>
      </c>
      <c r="AQ451" s="504" t="s">
        <v>154</v>
      </c>
      <c r="AR451" s="526" t="s">
        <v>154</v>
      </c>
      <c r="AS451" s="512">
        <v>12.22813287262678</v>
      </c>
      <c r="AT451" s="502"/>
      <c r="AU451" s="512">
        <v>8.5244820666588605</v>
      </c>
      <c r="AV451" s="502"/>
      <c r="AW451" s="574">
        <v>0.83333150308853798</v>
      </c>
      <c r="AX451" s="502"/>
      <c r="AY451" s="511"/>
      <c r="AZ451" s="513" t="s">
        <v>154</v>
      </c>
      <c r="BA451" s="515" t="s">
        <v>154</v>
      </c>
      <c r="BB451" s="513" t="s">
        <v>154</v>
      </c>
      <c r="BD451" s="512">
        <v>2176.5163621805909</v>
      </c>
      <c r="BE451" s="504" t="s">
        <v>154</v>
      </c>
      <c r="BF451" s="57"/>
      <c r="BG451" s="513">
        <v>2296.2559165306766</v>
      </c>
      <c r="BI451" s="514" t="s">
        <v>154</v>
      </c>
      <c r="BJ451" s="516">
        <v>0.11928902753522327</v>
      </c>
      <c r="BK451" t="s">
        <v>154</v>
      </c>
    </row>
    <row r="452" spans="1:64" ht="15.75" customHeight="1">
      <c r="A452" s="51" t="s">
        <v>769</v>
      </c>
      <c r="B452" s="521">
        <v>20</v>
      </c>
      <c r="C452" s="507" t="s">
        <v>194</v>
      </c>
      <c r="D452" s="522" t="s">
        <v>195</v>
      </c>
      <c r="E452" s="523">
        <v>78</v>
      </c>
      <c r="F452" s="523">
        <v>19.50999999999965</v>
      </c>
      <c r="G452" s="523" t="s">
        <v>68</v>
      </c>
      <c r="H452" s="524">
        <v>78.325166666666661</v>
      </c>
      <c r="I452" s="523">
        <v>153</v>
      </c>
      <c r="J452" s="523">
        <v>8.4699999999997999</v>
      </c>
      <c r="K452" s="523" t="s">
        <v>69</v>
      </c>
      <c r="L452" s="524">
        <v>153.14116666666666</v>
      </c>
      <c r="M452" s="524">
        <v>-153.14116666666666</v>
      </c>
      <c r="N452" s="501">
        <v>463</v>
      </c>
      <c r="Q452" s="6" t="s">
        <v>274</v>
      </c>
      <c r="R452" s="6">
        <v>11</v>
      </c>
      <c r="S452" s="42">
        <v>253.571</v>
      </c>
      <c r="T452" s="571">
        <v>-0.66100000000000003</v>
      </c>
      <c r="U452" s="571">
        <v>-0.64190000000000003</v>
      </c>
      <c r="V452" s="571">
        <v>28.151700000000002</v>
      </c>
      <c r="W452" s="571">
        <v>28.173674999999999</v>
      </c>
      <c r="X452" s="571">
        <v>34.412333597604984</v>
      </c>
      <c r="Y452" s="571">
        <v>34.420280906254384</v>
      </c>
      <c r="Z452" s="571">
        <v>1.972</v>
      </c>
      <c r="AA452" s="42">
        <v>6.5542501176018853</v>
      </c>
      <c r="AB452" s="42">
        <v>80.085272000439261</v>
      </c>
      <c r="AC452" s="42">
        <v>3.1373071600000003E-2</v>
      </c>
      <c r="AD452" s="6">
        <v>4.8599999999999997E-2</v>
      </c>
      <c r="AE452" s="42">
        <v>90.132400000000004</v>
      </c>
      <c r="AF452" s="6">
        <v>4.5266000000000002</v>
      </c>
      <c r="AG452" s="42">
        <v>2.9609000000000001</v>
      </c>
      <c r="AH452" s="6">
        <v>0.19089999999999999</v>
      </c>
      <c r="AI452" s="42">
        <v>6.3701999999999995E-2</v>
      </c>
      <c r="AJ452" s="42">
        <v>98.7</v>
      </c>
      <c r="AK452" s="42">
        <v>9.9145000000000003</v>
      </c>
      <c r="AL452" s="53">
        <v>34.435600000000001</v>
      </c>
      <c r="AM452" s="504" t="s">
        <v>154</v>
      </c>
      <c r="AN452" s="505"/>
      <c r="AO452" s="509">
        <v>-0.9</v>
      </c>
      <c r="AP452" s="510">
        <v>6.5419999999999998</v>
      </c>
      <c r="AQ452" s="504" t="s">
        <v>154</v>
      </c>
      <c r="AR452" s="526" t="s">
        <v>154</v>
      </c>
      <c r="AS452" s="512">
        <v>10.729504582075993</v>
      </c>
      <c r="AT452" s="502"/>
      <c r="AU452" s="512">
        <v>11.50435490098614</v>
      </c>
      <c r="AV452" s="502"/>
      <c r="AW452" s="574">
        <v>0.85609471516815361</v>
      </c>
      <c r="AX452" s="502"/>
      <c r="AY452" s="511"/>
      <c r="AZ452" s="513" t="s">
        <v>154</v>
      </c>
      <c r="BA452" s="515" t="s">
        <v>154</v>
      </c>
      <c r="BB452" s="513" t="s">
        <v>154</v>
      </c>
      <c r="BD452" s="512">
        <v>2190.8981222423672</v>
      </c>
      <c r="BE452" s="504" t="s">
        <v>154</v>
      </c>
      <c r="BF452" s="57"/>
      <c r="BG452" s="513">
        <v>2288.9817139000129</v>
      </c>
      <c r="BI452" s="514" t="s">
        <v>154</v>
      </c>
      <c r="BJ452" s="516">
        <v>-0.11706006865737965</v>
      </c>
      <c r="BK452" t="s">
        <v>154</v>
      </c>
    </row>
    <row r="453" spans="1:64" ht="15.75" customHeight="1">
      <c r="A453" s="51" t="s">
        <v>769</v>
      </c>
      <c r="B453" s="521">
        <v>20</v>
      </c>
      <c r="C453" s="507" t="s">
        <v>194</v>
      </c>
      <c r="D453" s="522" t="s">
        <v>195</v>
      </c>
      <c r="E453" s="523">
        <v>78</v>
      </c>
      <c r="F453" s="523">
        <v>19.50999999999965</v>
      </c>
      <c r="G453" s="523" t="s">
        <v>68</v>
      </c>
      <c r="H453" s="524">
        <v>78.325166666666661</v>
      </c>
      <c r="I453" s="523">
        <v>153</v>
      </c>
      <c r="J453" s="523">
        <v>8.4699999999997999</v>
      </c>
      <c r="K453" s="523" t="s">
        <v>69</v>
      </c>
      <c r="L453" s="524">
        <v>153.14116666666666</v>
      </c>
      <c r="M453" s="524">
        <v>-153.14116666666666</v>
      </c>
      <c r="N453" s="501">
        <v>464</v>
      </c>
      <c r="Q453" s="6" t="s">
        <v>274</v>
      </c>
      <c r="R453" s="6">
        <v>12</v>
      </c>
      <c r="S453" s="42">
        <v>226.352</v>
      </c>
      <c r="T453" s="571">
        <v>-0.91839999999999999</v>
      </c>
      <c r="U453" s="571">
        <v>-0.9153</v>
      </c>
      <c r="V453" s="571">
        <v>27.709870000000002</v>
      </c>
      <c r="W453" s="571">
        <v>27.718432</v>
      </c>
      <c r="X453" s="571">
        <v>34.122797603483207</v>
      </c>
      <c r="Y453" s="571">
        <v>34.130917510864734</v>
      </c>
      <c r="Z453" s="571">
        <v>1.9174</v>
      </c>
      <c r="AA453" s="42">
        <v>6.3430498574189764</v>
      </c>
      <c r="AB453" s="42">
        <v>76.820292830608793</v>
      </c>
      <c r="AC453" s="42">
        <v>3.3880028800000003E-2</v>
      </c>
      <c r="AD453" s="6">
        <v>5.3499999999999999E-2</v>
      </c>
      <c r="AE453" s="42">
        <v>90.089300000000009</v>
      </c>
      <c r="AF453" s="6">
        <v>4.5244</v>
      </c>
      <c r="AG453" s="42">
        <v>3.3153000000000001</v>
      </c>
      <c r="AH453" s="6">
        <v>0.20530000000000001</v>
      </c>
      <c r="AI453" s="42">
        <v>6.3701999999999995E-2</v>
      </c>
      <c r="AJ453" s="42">
        <v>98.7</v>
      </c>
      <c r="AK453" s="42">
        <v>9.9145000000000003</v>
      </c>
      <c r="AL453" s="53">
        <v>34.142200000000003</v>
      </c>
      <c r="AM453" s="504" t="s">
        <v>154</v>
      </c>
      <c r="AN453" s="505"/>
      <c r="AO453" s="509">
        <v>-1.2</v>
      </c>
      <c r="AP453" s="510">
        <v>6.3760000000000003</v>
      </c>
      <c r="AQ453" s="504" t="s">
        <v>154</v>
      </c>
      <c r="AR453" s="526" t="s">
        <v>154</v>
      </c>
      <c r="AS453" s="512">
        <v>11.498735641582698</v>
      </c>
      <c r="AT453" s="502"/>
      <c r="AU453" s="512">
        <v>17.085541800715063</v>
      </c>
      <c r="AV453" s="502"/>
      <c r="AW453" s="574">
        <v>1.0431489361702126</v>
      </c>
      <c r="AX453" s="502"/>
      <c r="AY453" s="511"/>
      <c r="AZ453" s="513" t="s">
        <v>154</v>
      </c>
      <c r="BA453" s="515" t="s">
        <v>154</v>
      </c>
      <c r="BB453" s="513" t="s">
        <v>154</v>
      </c>
      <c r="BD453" s="512">
        <v>2196.4388640971292</v>
      </c>
      <c r="BE453" s="504" t="s">
        <v>154</v>
      </c>
      <c r="BF453" s="57"/>
      <c r="BG453" s="513">
        <v>2283.5290076469687</v>
      </c>
      <c r="BI453" s="514" t="s">
        <v>154</v>
      </c>
      <c r="BJ453" s="516">
        <v>-0.40780051322420691</v>
      </c>
      <c r="BK453" t="s">
        <v>154</v>
      </c>
    </row>
    <row r="454" spans="1:64" ht="15.75" customHeight="1">
      <c r="A454" s="51" t="s">
        <v>769</v>
      </c>
      <c r="B454" s="521">
        <v>20</v>
      </c>
      <c r="C454" s="507" t="s">
        <v>194</v>
      </c>
      <c r="D454" s="522" t="s">
        <v>195</v>
      </c>
      <c r="E454" s="523">
        <v>78</v>
      </c>
      <c r="F454" s="523">
        <v>19.50999999999965</v>
      </c>
      <c r="G454" s="523" t="s">
        <v>68</v>
      </c>
      <c r="H454" s="524">
        <v>78.325166666666661</v>
      </c>
      <c r="I454" s="523">
        <v>153</v>
      </c>
      <c r="J454" s="523">
        <v>8.4699999999997999</v>
      </c>
      <c r="K454" s="523" t="s">
        <v>69</v>
      </c>
      <c r="L454" s="524">
        <v>153.14116666666666</v>
      </c>
      <c r="M454" s="524">
        <v>-153.14116666666666</v>
      </c>
      <c r="N454" s="501">
        <v>465</v>
      </c>
      <c r="P454" s="517"/>
      <c r="Q454" s="6" t="s">
        <v>274</v>
      </c>
      <c r="R454" s="6">
        <v>13</v>
      </c>
      <c r="S454" s="42">
        <v>206.739</v>
      </c>
      <c r="T454" s="571">
        <v>-1.0197000000000001</v>
      </c>
      <c r="U454" s="571">
        <v>-1.0239</v>
      </c>
      <c r="V454" s="571">
        <v>27.362114000000002</v>
      </c>
      <c r="W454" s="571">
        <v>27.354889999999997</v>
      </c>
      <c r="X454" s="571">
        <v>33.776260193953455</v>
      </c>
      <c r="Y454" s="571">
        <v>33.771144475904137</v>
      </c>
      <c r="Z454" s="571">
        <v>1.87</v>
      </c>
      <c r="AA454" s="42">
        <v>6.1621816522432624</v>
      </c>
      <c r="AB454" s="42">
        <v>74.246577805197674</v>
      </c>
      <c r="AC454" s="42">
        <v>3.4603268499999999E-2</v>
      </c>
      <c r="AD454" s="6">
        <v>5.4899999999999997E-2</v>
      </c>
      <c r="AE454" s="42">
        <v>90.016100000000009</v>
      </c>
      <c r="AF454" s="6">
        <v>4.5206999999999997</v>
      </c>
      <c r="AG454" s="42">
        <v>3.6673</v>
      </c>
      <c r="AH454" s="6">
        <v>0.21970000000000001</v>
      </c>
      <c r="AI454" s="42">
        <v>6.3701999999999995E-2</v>
      </c>
      <c r="AJ454" s="42">
        <v>98.7</v>
      </c>
      <c r="AK454" s="42">
        <v>9.9145000000000003</v>
      </c>
      <c r="AL454" s="53">
        <v>33.778700000000001</v>
      </c>
      <c r="AM454" s="504" t="s">
        <v>154</v>
      </c>
      <c r="AN454" s="505"/>
      <c r="AO454" s="509">
        <v>-1.2</v>
      </c>
      <c r="AP454" s="510">
        <v>6.1479999999999997</v>
      </c>
      <c r="AQ454" s="504" t="s">
        <v>154</v>
      </c>
      <c r="AR454" s="526" t="s">
        <v>154</v>
      </c>
      <c r="AS454" s="512">
        <v>14.237092281095519</v>
      </c>
      <c r="AT454" s="502"/>
      <c r="AU454" s="512">
        <v>26.022487524288479</v>
      </c>
      <c r="AV454" s="502"/>
      <c r="AW454" s="574">
        <v>1.4380411805078928</v>
      </c>
      <c r="AX454" s="502"/>
      <c r="AY454" s="511"/>
      <c r="AZ454" s="513" t="s">
        <v>154</v>
      </c>
      <c r="BA454" s="515" t="s">
        <v>154</v>
      </c>
      <c r="BB454" s="513" t="s">
        <v>154</v>
      </c>
      <c r="BD454" s="512">
        <v>2215.8455749185073</v>
      </c>
      <c r="BE454" s="504" t="s">
        <v>154</v>
      </c>
      <c r="BF454" s="57"/>
      <c r="BG454" s="513">
        <v>2282.6772004768886</v>
      </c>
      <c r="BI454" s="514" t="s">
        <v>154</v>
      </c>
      <c r="BJ454" s="516">
        <v>-0.84934861733367817</v>
      </c>
      <c r="BK454">
        <v>6</v>
      </c>
    </row>
    <row r="455" spans="1:64" ht="15.75" customHeight="1">
      <c r="A455" s="51" t="s">
        <v>769</v>
      </c>
      <c r="B455" s="521">
        <v>20</v>
      </c>
      <c r="C455" s="507" t="s">
        <v>194</v>
      </c>
      <c r="D455" s="522" t="s">
        <v>195</v>
      </c>
      <c r="E455" s="523">
        <v>78</v>
      </c>
      <c r="F455" s="523">
        <v>19.50999999999965</v>
      </c>
      <c r="G455" s="523" t="s">
        <v>68</v>
      </c>
      <c r="H455" s="524">
        <v>78.325166666666661</v>
      </c>
      <c r="I455" s="523">
        <v>153</v>
      </c>
      <c r="J455" s="523">
        <v>8.4699999999997999</v>
      </c>
      <c r="K455" s="523" t="s">
        <v>69</v>
      </c>
      <c r="L455" s="524">
        <v>153.14116666666666</v>
      </c>
      <c r="M455" s="524">
        <v>-153.14116666666666</v>
      </c>
      <c r="N455" s="501">
        <v>466</v>
      </c>
      <c r="Q455" s="6" t="s">
        <v>274</v>
      </c>
      <c r="R455" s="6">
        <v>14</v>
      </c>
      <c r="S455" s="42">
        <v>187.03</v>
      </c>
      <c r="T455" s="571">
        <v>-1.3478000000000001</v>
      </c>
      <c r="U455" s="571">
        <v>-1.349</v>
      </c>
      <c r="V455" s="571">
        <v>26.632871999999999</v>
      </c>
      <c r="W455" s="571">
        <v>26.631440999999999</v>
      </c>
      <c r="X455" s="571">
        <v>33.15840021914493</v>
      </c>
      <c r="Y455" s="571">
        <v>33.157768989198914</v>
      </c>
      <c r="Z455" s="571">
        <v>1.8715999999999999</v>
      </c>
      <c r="AA455" s="42">
        <v>6.2172124221232519</v>
      </c>
      <c r="AB455" s="42">
        <v>73.930204249062626</v>
      </c>
      <c r="AC455" s="42">
        <v>3.5181757599999995E-2</v>
      </c>
      <c r="AD455" s="6">
        <v>5.6099999999999997E-2</v>
      </c>
      <c r="AE455" s="42">
        <v>89.907200000000003</v>
      </c>
      <c r="AF455" s="6">
        <v>4.5152999999999999</v>
      </c>
      <c r="AG455" s="42">
        <v>3.5752999999999999</v>
      </c>
      <c r="AH455" s="6">
        <v>0.21590000000000001</v>
      </c>
      <c r="AI455" s="42">
        <v>6.3701999999999995E-2</v>
      </c>
      <c r="AJ455" s="42">
        <v>98.87</v>
      </c>
      <c r="AK455" s="42">
        <v>9.9145000000000003</v>
      </c>
      <c r="AL455" s="53">
        <v>33.152999999999999</v>
      </c>
      <c r="AM455" s="504" t="s">
        <v>154</v>
      </c>
      <c r="AN455" s="505"/>
      <c r="AO455" s="509">
        <v>-1.6</v>
      </c>
      <c r="AP455" s="510">
        <v>6.2249999999999996</v>
      </c>
      <c r="AQ455" s="504" t="s">
        <v>154</v>
      </c>
      <c r="AR455" s="526" t="s">
        <v>154</v>
      </c>
      <c r="AS455" s="512">
        <v>16.839212409567018</v>
      </c>
      <c r="AT455" s="502"/>
      <c r="AU455" s="512">
        <v>36.158552023284045</v>
      </c>
      <c r="AV455" s="502"/>
      <c r="AW455" s="574">
        <v>1.8497584076870279</v>
      </c>
      <c r="AX455" s="502"/>
      <c r="AY455" s="511"/>
      <c r="AZ455" s="513" t="s">
        <v>154</v>
      </c>
      <c r="BA455" s="515" t="s">
        <v>154</v>
      </c>
      <c r="BB455" s="513" t="s">
        <v>154</v>
      </c>
      <c r="BD455" s="512">
        <v>2229.1331761081597</v>
      </c>
      <c r="BE455" s="504" t="s">
        <v>154</v>
      </c>
      <c r="BF455" s="57"/>
      <c r="BG455" s="513">
        <v>2271.4949458235351</v>
      </c>
      <c r="BI455" s="514" t="s">
        <v>154</v>
      </c>
      <c r="BJ455" s="516">
        <v>-1.3225424082410808</v>
      </c>
      <c r="BK455" t="s">
        <v>154</v>
      </c>
    </row>
    <row r="456" spans="1:64" ht="15.75" customHeight="1">
      <c r="A456" s="51" t="s">
        <v>769</v>
      </c>
      <c r="B456" s="521">
        <v>20</v>
      </c>
      <c r="C456" s="507" t="s">
        <v>194</v>
      </c>
      <c r="D456" s="522" t="s">
        <v>195</v>
      </c>
      <c r="E456" s="523">
        <v>78</v>
      </c>
      <c r="F456" s="523">
        <v>19.50999999999965</v>
      </c>
      <c r="G456" s="523" t="s">
        <v>68</v>
      </c>
      <c r="H456" s="524">
        <v>78.325166666666661</v>
      </c>
      <c r="I456" s="523">
        <v>153</v>
      </c>
      <c r="J456" s="523">
        <v>8.4699999999997999</v>
      </c>
      <c r="K456" s="523" t="s">
        <v>69</v>
      </c>
      <c r="L456" s="524">
        <v>153.14116666666666</v>
      </c>
      <c r="M456" s="524">
        <v>-153.14116666666666</v>
      </c>
      <c r="N456" s="501">
        <v>467</v>
      </c>
      <c r="Q456" s="6" t="s">
        <v>274</v>
      </c>
      <c r="R456" s="6">
        <v>15</v>
      </c>
      <c r="S456" s="42">
        <v>176.66300000000001</v>
      </c>
      <c r="T456" s="571">
        <v>-1.4375</v>
      </c>
      <c r="U456" s="571">
        <v>-1.4418</v>
      </c>
      <c r="V456" s="571">
        <v>26.397687000000001</v>
      </c>
      <c r="W456" s="571">
        <v>26.387775999999999</v>
      </c>
      <c r="X456" s="571">
        <v>32.941228821275267</v>
      </c>
      <c r="Y456" s="571">
        <v>32.932359866969485</v>
      </c>
      <c r="Z456" s="571">
        <v>1.8893</v>
      </c>
      <c r="AA456" s="42">
        <v>6.3175085243142703</v>
      </c>
      <c r="AB456" s="42">
        <v>74.826311629660538</v>
      </c>
      <c r="AC456" s="42">
        <v>3.4796269300000002E-2</v>
      </c>
      <c r="AD456" s="6">
        <v>5.5300000000000002E-2</v>
      </c>
      <c r="AE456" s="42">
        <v>89.882800000000003</v>
      </c>
      <c r="AF456" s="6">
        <v>4.5140000000000002</v>
      </c>
      <c r="AG456" s="42">
        <v>3.4142000000000001</v>
      </c>
      <c r="AH456" s="6">
        <v>0.2094</v>
      </c>
      <c r="AI456" s="42">
        <v>6.3701999999999995E-2</v>
      </c>
      <c r="AJ456" s="42">
        <v>80.39</v>
      </c>
      <c r="AK456" s="42">
        <v>9.9145000000000003</v>
      </c>
      <c r="AL456" s="53">
        <v>32.9392</v>
      </c>
      <c r="AM456" s="504" t="s">
        <v>154</v>
      </c>
      <c r="AN456" s="505"/>
      <c r="AO456" s="509">
        <v>-1.6</v>
      </c>
      <c r="AP456" s="510">
        <v>6.2990000000000004</v>
      </c>
      <c r="AQ456" s="504" t="s">
        <v>154</v>
      </c>
      <c r="AR456" s="526" t="s">
        <v>154</v>
      </c>
      <c r="AS456" s="512">
        <v>17.81028267871563</v>
      </c>
      <c r="AT456" s="502"/>
      <c r="AU456" s="512">
        <v>39.426303137607086</v>
      </c>
      <c r="AV456" s="502"/>
      <c r="AW456" s="574">
        <v>1.9467494852436513</v>
      </c>
      <c r="AX456" s="502"/>
      <c r="AY456" s="511"/>
      <c r="AZ456" s="513">
        <v>8.8782527964129943E-3</v>
      </c>
      <c r="BA456" s="515">
        <v>6</v>
      </c>
      <c r="BB456" s="513">
        <v>2.4244210206921198E-2</v>
      </c>
      <c r="BD456" s="512">
        <v>2221.363012903174</v>
      </c>
      <c r="BE456" s="504" t="s">
        <v>154</v>
      </c>
      <c r="BF456" s="57"/>
      <c r="BG456" s="513">
        <v>2260.8793487774337</v>
      </c>
      <c r="BI456" s="514" t="s">
        <v>154</v>
      </c>
      <c r="BJ456" s="516">
        <v>-1.4006668428400091</v>
      </c>
      <c r="BK456" t="s">
        <v>154</v>
      </c>
    </row>
    <row r="457" spans="1:64" ht="15.75" customHeight="1">
      <c r="A457" s="51" t="s">
        <v>769</v>
      </c>
      <c r="B457" s="521">
        <v>20</v>
      </c>
      <c r="C457" s="507" t="s">
        <v>194</v>
      </c>
      <c r="D457" s="522" t="s">
        <v>195</v>
      </c>
      <c r="E457" s="523">
        <v>78</v>
      </c>
      <c r="F457" s="523">
        <v>19.50999999999965</v>
      </c>
      <c r="G457" s="523" t="s">
        <v>68</v>
      </c>
      <c r="H457" s="524">
        <v>78.325166666666661</v>
      </c>
      <c r="I457" s="523">
        <v>153</v>
      </c>
      <c r="J457" s="523">
        <v>8.4699999999997999</v>
      </c>
      <c r="K457" s="523" t="s">
        <v>69</v>
      </c>
      <c r="L457" s="524">
        <v>153.14116666666666</v>
      </c>
      <c r="M457" s="524">
        <v>-153.14116666666666</v>
      </c>
      <c r="N457" s="501">
        <v>468</v>
      </c>
      <c r="Q457" s="6" t="s">
        <v>274</v>
      </c>
      <c r="R457" s="6">
        <v>16</v>
      </c>
      <c r="S457" s="42">
        <v>147.268</v>
      </c>
      <c r="T457" s="571">
        <v>-1.1382000000000001</v>
      </c>
      <c r="U457" s="571">
        <v>-1.1236999999999999</v>
      </c>
      <c r="V457" s="571">
        <v>26.422347000000002</v>
      </c>
      <c r="W457" s="571">
        <v>26.433167999999998</v>
      </c>
      <c r="X457" s="571">
        <v>32.664691302877706</v>
      </c>
      <c r="Y457" s="571">
        <v>32.663626596264535</v>
      </c>
      <c r="Z457" s="571">
        <v>1.9293</v>
      </c>
      <c r="AA457" s="42">
        <v>6.3756941445541413</v>
      </c>
      <c r="AB457" s="42">
        <v>75.975904984634212</v>
      </c>
      <c r="AC457" s="42">
        <v>3.9231694600000006E-2</v>
      </c>
      <c r="AD457" s="6">
        <v>6.4000000000000001E-2</v>
      </c>
      <c r="AE457" s="42">
        <v>89.794700000000006</v>
      </c>
      <c r="AF457" s="6">
        <v>4.5095999999999998</v>
      </c>
      <c r="AG457" s="42">
        <v>3.4257</v>
      </c>
      <c r="AH457" s="6">
        <v>0.20979999999999999</v>
      </c>
      <c r="AI457" s="42">
        <v>6.3701999999999995E-2</v>
      </c>
      <c r="AJ457" s="42">
        <v>98.7</v>
      </c>
      <c r="AK457" s="42">
        <v>9.9145000000000003</v>
      </c>
      <c r="AL457" s="53">
        <v>32.666499999999999</v>
      </c>
      <c r="AM457" s="504" t="s">
        <v>154</v>
      </c>
      <c r="AN457" s="505"/>
      <c r="AO457" s="509">
        <v>-1.4</v>
      </c>
      <c r="AP457" s="510">
        <v>6.4489999999999998</v>
      </c>
      <c r="AQ457" s="504" t="s">
        <v>154</v>
      </c>
      <c r="AR457" s="526" t="s">
        <v>154</v>
      </c>
      <c r="AS457" s="512">
        <v>16.856271427226378</v>
      </c>
      <c r="AT457" s="502"/>
      <c r="AU457" s="512">
        <v>37.237520450575254</v>
      </c>
      <c r="AV457" s="502"/>
      <c r="AW457" s="574">
        <v>1.9606053534660259</v>
      </c>
      <c r="AX457" s="502"/>
      <c r="AY457" s="511"/>
      <c r="AZ457" s="513">
        <v>1.6862595211872174E-2</v>
      </c>
      <c r="BA457" s="515"/>
      <c r="BB457" s="513">
        <v>2.1549722176964149E-2</v>
      </c>
      <c r="BD457" s="512">
        <v>2194.6172622009567</v>
      </c>
      <c r="BE457" s="504" t="s">
        <v>154</v>
      </c>
      <c r="BF457" s="57"/>
      <c r="BG457" s="513">
        <v>2241.0286551988684</v>
      </c>
      <c r="BI457" s="514" t="s">
        <v>154</v>
      </c>
      <c r="BJ457" s="516">
        <v>-1.2997976897637835</v>
      </c>
      <c r="BL457" t="s">
        <v>1290</v>
      </c>
    </row>
    <row r="458" spans="1:64" ht="15.75" customHeight="1">
      <c r="A458" s="51" t="s">
        <v>769</v>
      </c>
      <c r="B458" s="521">
        <v>20</v>
      </c>
      <c r="C458" s="507" t="s">
        <v>194</v>
      </c>
      <c r="D458" s="522" t="s">
        <v>195</v>
      </c>
      <c r="E458" s="523">
        <v>78</v>
      </c>
      <c r="F458" s="523">
        <v>19.50999999999965</v>
      </c>
      <c r="G458" s="523" t="s">
        <v>68</v>
      </c>
      <c r="H458" s="524">
        <v>78.325166666666661</v>
      </c>
      <c r="I458" s="523">
        <v>153</v>
      </c>
      <c r="J458" s="523">
        <v>8.4699999999997999</v>
      </c>
      <c r="K458" s="523" t="s">
        <v>69</v>
      </c>
      <c r="L458" s="524">
        <v>153.14116666666666</v>
      </c>
      <c r="M458" s="524">
        <v>-153.14116666666666</v>
      </c>
      <c r="N458" s="501">
        <v>469</v>
      </c>
      <c r="Q458" s="6" t="s">
        <v>274</v>
      </c>
      <c r="R458" s="6">
        <v>17</v>
      </c>
      <c r="S458" s="42">
        <v>118.008</v>
      </c>
      <c r="T458" s="571">
        <v>-1.0613999999999999</v>
      </c>
      <c r="U458" s="571">
        <v>-1.0646</v>
      </c>
      <c r="V458" s="571">
        <v>26.268916000000001</v>
      </c>
      <c r="W458" s="571">
        <v>26.265561999999999</v>
      </c>
      <c r="X458" s="571">
        <v>32.390546385037375</v>
      </c>
      <c r="Y458" s="571">
        <v>32.389447583111036</v>
      </c>
      <c r="Z458" s="571">
        <v>2.0392999999999999</v>
      </c>
      <c r="AA458" s="42">
        <v>6.8588224541981466</v>
      </c>
      <c r="AB458" s="42">
        <v>81.742581277504868</v>
      </c>
      <c r="AC458" s="42">
        <v>3.9424182100000003E-2</v>
      </c>
      <c r="AD458" s="6">
        <v>6.4399999999999999E-2</v>
      </c>
      <c r="AE458" s="42">
        <v>89.824700000000007</v>
      </c>
      <c r="AF458" s="6">
        <v>4.5110999999999999</v>
      </c>
      <c r="AG458" s="42">
        <v>3.5246</v>
      </c>
      <c r="AH458" s="6">
        <v>0.21390000000000001</v>
      </c>
      <c r="AI458" s="42">
        <v>6.3701999999999995E-2</v>
      </c>
      <c r="AJ458" s="42">
        <v>98.7</v>
      </c>
      <c r="AK458" s="42">
        <v>9.9145000000000003</v>
      </c>
      <c r="AL458" s="53">
        <v>32.406399999999998</v>
      </c>
      <c r="AM458" s="504" t="s">
        <v>154</v>
      </c>
      <c r="AN458" s="505"/>
      <c r="AO458" s="509">
        <v>-1.2</v>
      </c>
      <c r="AP458" s="510">
        <v>6.6719999999999997</v>
      </c>
      <c r="AQ458" s="504" t="s">
        <v>154</v>
      </c>
      <c r="AR458" s="526" t="s">
        <v>154</v>
      </c>
      <c r="AS458" s="512">
        <v>14.089649222875776</v>
      </c>
      <c r="AT458" s="502"/>
      <c r="AU458" s="512">
        <v>29.314979647638797</v>
      </c>
      <c r="AV458" s="502"/>
      <c r="AW458" s="574">
        <v>1.747818805765271</v>
      </c>
      <c r="AX458" s="502"/>
      <c r="AY458" s="511"/>
      <c r="AZ458" s="513">
        <v>2.4305473018848851E-2</v>
      </c>
      <c r="BA458" s="515">
        <v>6</v>
      </c>
      <c r="BB458" s="513">
        <v>2.1527890071050573E-2</v>
      </c>
      <c r="BD458" s="512">
        <v>2174.1443139616308</v>
      </c>
      <c r="BE458" s="504" t="s">
        <v>154</v>
      </c>
      <c r="BF458" s="57"/>
      <c r="BG458" s="513">
        <v>2230.6413483582469</v>
      </c>
      <c r="BI458" s="514" t="s">
        <v>154</v>
      </c>
      <c r="BJ458" s="516">
        <v>-1.5410923970894024</v>
      </c>
      <c r="BK458" t="s">
        <v>154</v>
      </c>
    </row>
    <row r="459" spans="1:64" ht="15.75" customHeight="1">
      <c r="A459" s="51" t="s">
        <v>769</v>
      </c>
      <c r="B459" s="521">
        <v>20</v>
      </c>
      <c r="C459" s="507" t="s">
        <v>194</v>
      </c>
      <c r="D459" s="522" t="s">
        <v>195</v>
      </c>
      <c r="E459" s="523">
        <v>78</v>
      </c>
      <c r="F459" s="523">
        <v>19.50999999999965</v>
      </c>
      <c r="G459" s="523" t="s">
        <v>68</v>
      </c>
      <c r="H459" s="524">
        <v>78.325166666666661</v>
      </c>
      <c r="I459" s="523">
        <v>153</v>
      </c>
      <c r="J459" s="523">
        <v>8.4699999999997999</v>
      </c>
      <c r="K459" s="523" t="s">
        <v>69</v>
      </c>
      <c r="L459" s="524">
        <v>153.14116666666666</v>
      </c>
      <c r="M459" s="524">
        <v>-153.14116666666666</v>
      </c>
      <c r="N459" s="501">
        <v>471</v>
      </c>
      <c r="Q459" s="6" t="s">
        <v>275</v>
      </c>
      <c r="R459" s="6">
        <v>19</v>
      </c>
      <c r="S459" s="42">
        <v>49.438000000000002</v>
      </c>
      <c r="T459" s="571">
        <v>-0.2631</v>
      </c>
      <c r="U459" s="571">
        <v>-0.26250000000000001</v>
      </c>
      <c r="V459" s="571">
        <v>25.751767000000001</v>
      </c>
      <c r="W459" s="571">
        <v>25.752806999999997</v>
      </c>
      <c r="X459" s="571">
        <v>30.902964701365782</v>
      </c>
      <c r="Y459" s="571">
        <v>30.903727109386782</v>
      </c>
      <c r="Z459" s="571">
        <v>2.4268000000000001</v>
      </c>
      <c r="AA459" s="42">
        <v>8.381859460425197</v>
      </c>
      <c r="AB459" s="42">
        <v>100.97512559950044</v>
      </c>
      <c r="AC459" s="42">
        <v>0.32970200500000002</v>
      </c>
      <c r="AD459" s="6">
        <v>0.62980000000000003</v>
      </c>
      <c r="AE459" s="42">
        <v>89.055300000000003</v>
      </c>
      <c r="AF459" s="6">
        <v>4.4725999999999999</v>
      </c>
      <c r="AG459" s="42">
        <v>2.9908000000000001</v>
      </c>
      <c r="AH459" s="6">
        <v>0.19209999999999999</v>
      </c>
      <c r="AI459" s="42">
        <v>6.3701999999999995E-2</v>
      </c>
      <c r="AJ459" s="42">
        <v>98.7</v>
      </c>
      <c r="AK459" s="42">
        <v>9.9145000000000003</v>
      </c>
      <c r="AL459" s="53">
        <v>30.922899999999998</v>
      </c>
      <c r="AM459" s="504" t="s">
        <v>154</v>
      </c>
      <c r="AN459" s="505"/>
      <c r="AO459" s="509" t="s">
        <v>154</v>
      </c>
      <c r="AP459" s="510" t="s">
        <v>154</v>
      </c>
      <c r="AQ459" s="504" t="s">
        <v>154</v>
      </c>
      <c r="AS459" s="512" t="s">
        <v>154</v>
      </c>
      <c r="AT459" s="502" t="s">
        <v>154</v>
      </c>
      <c r="AU459" s="512" t="s">
        <v>154</v>
      </c>
      <c r="AV459" s="502" t="s">
        <v>154</v>
      </c>
      <c r="AW459" s="574" t="s">
        <v>154</v>
      </c>
      <c r="AX459" s="502" t="s">
        <v>154</v>
      </c>
      <c r="AY459" s="511"/>
      <c r="AZ459" s="513" t="s">
        <v>154</v>
      </c>
      <c r="BA459" s="515" t="s">
        <v>154</v>
      </c>
      <c r="BB459" s="513" t="s">
        <v>154</v>
      </c>
      <c r="BD459" s="512" t="s">
        <v>154</v>
      </c>
      <c r="BE459" s="504" t="s">
        <v>154</v>
      </c>
      <c r="BF459" s="57"/>
      <c r="BG459" s="513" t="s">
        <v>154</v>
      </c>
      <c r="BI459" s="514" t="s">
        <v>154</v>
      </c>
    </row>
    <row r="460" spans="1:64" ht="15.75" customHeight="1">
      <c r="A460" s="51" t="s">
        <v>769</v>
      </c>
      <c r="B460" s="521">
        <v>20</v>
      </c>
      <c r="C460" s="507" t="s">
        <v>194</v>
      </c>
      <c r="D460" s="522" t="s">
        <v>195</v>
      </c>
      <c r="E460" s="523">
        <v>78</v>
      </c>
      <c r="F460" s="523">
        <v>19.50999999999965</v>
      </c>
      <c r="G460" s="523" t="s">
        <v>68</v>
      </c>
      <c r="H460" s="524">
        <v>78.325166666666661</v>
      </c>
      <c r="I460" s="523">
        <v>153</v>
      </c>
      <c r="J460" s="523">
        <v>8.4699999999997999</v>
      </c>
      <c r="K460" s="523" t="s">
        <v>69</v>
      </c>
      <c r="L460" s="524">
        <v>153.14116666666666</v>
      </c>
      <c r="M460" s="524">
        <v>-153.14116666666666</v>
      </c>
      <c r="N460" s="501">
        <v>472</v>
      </c>
      <c r="Q460" s="6" t="s">
        <v>275</v>
      </c>
      <c r="R460" s="6">
        <v>20</v>
      </c>
      <c r="S460" s="42">
        <v>49.613999999999997</v>
      </c>
      <c r="T460" s="571">
        <v>-0.25619999999999998</v>
      </c>
      <c r="U460" s="571">
        <v>-0.25259999999999999</v>
      </c>
      <c r="V460" s="571">
        <v>25.750771</v>
      </c>
      <c r="W460" s="571">
        <v>25.75207</v>
      </c>
      <c r="X460" s="571">
        <v>30.894546824633881</v>
      </c>
      <c r="Y460" s="571">
        <v>30.892605630653367</v>
      </c>
      <c r="Z460" s="571">
        <v>2.4127999999999998</v>
      </c>
      <c r="AA460" s="42">
        <v>8.3206251471104125</v>
      </c>
      <c r="AB460" s="42">
        <v>100.24982690805473</v>
      </c>
      <c r="AC460" s="42">
        <v>0.32550834400000001</v>
      </c>
      <c r="AD460" s="6">
        <v>0.62170000000000003</v>
      </c>
      <c r="AE460" s="42">
        <v>89.057200000000009</v>
      </c>
      <c r="AF460" s="6">
        <v>4.4726999999999997</v>
      </c>
      <c r="AG460" s="42">
        <v>3.1404000000000001</v>
      </c>
      <c r="AH460" s="6">
        <v>0.19819999999999999</v>
      </c>
      <c r="AI460" s="42">
        <v>6.3701999999999995E-2</v>
      </c>
      <c r="AJ460" s="42">
        <v>98.71</v>
      </c>
      <c r="AK460" s="42">
        <v>9.9145000000000003</v>
      </c>
      <c r="AL460" s="53">
        <v>30.91</v>
      </c>
      <c r="AM460" s="504" t="s">
        <v>154</v>
      </c>
      <c r="AN460" s="505"/>
      <c r="AO460" s="509">
        <v>-0.5</v>
      </c>
      <c r="AP460" s="510">
        <v>8.4570000000000007</v>
      </c>
      <c r="AQ460" s="504" t="s">
        <v>154</v>
      </c>
      <c r="AR460" s="526" t="s">
        <v>154</v>
      </c>
      <c r="AS460" s="512">
        <v>1.2967237516343939</v>
      </c>
      <c r="AT460" s="502"/>
      <c r="AU460" s="512">
        <v>7.9197907381509491</v>
      </c>
      <c r="AV460" s="502"/>
      <c r="AW460" s="574">
        <v>0.86797117364447485</v>
      </c>
      <c r="AX460" s="502"/>
      <c r="AY460" s="511"/>
      <c r="AZ460" s="513">
        <v>0.3104892916773373</v>
      </c>
      <c r="BA460" s="515">
        <v>6</v>
      </c>
      <c r="BB460" s="513">
        <v>0.58270286240507851</v>
      </c>
      <c r="BD460" s="512">
        <v>2051.7572629132305</v>
      </c>
      <c r="BE460" s="504" t="s">
        <v>154</v>
      </c>
      <c r="BF460" s="57"/>
      <c r="BG460" s="513">
        <v>2167.0333765444989</v>
      </c>
      <c r="BI460" s="514" t="s">
        <v>154</v>
      </c>
      <c r="BJ460" s="516">
        <v>-2.4063894979640637</v>
      </c>
      <c r="BK460" t="s">
        <v>154</v>
      </c>
    </row>
    <row r="461" spans="1:64" ht="15.75" customHeight="1">
      <c r="A461" s="51" t="s">
        <v>769</v>
      </c>
      <c r="B461" s="521">
        <v>20</v>
      </c>
      <c r="C461" s="507" t="s">
        <v>194</v>
      </c>
      <c r="D461" s="522" t="s">
        <v>195</v>
      </c>
      <c r="E461" s="523">
        <v>78</v>
      </c>
      <c r="F461" s="523">
        <v>19.50999999999965</v>
      </c>
      <c r="G461" s="523" t="s">
        <v>68</v>
      </c>
      <c r="H461" s="524">
        <v>78.325166666666661</v>
      </c>
      <c r="I461" s="523">
        <v>153</v>
      </c>
      <c r="J461" s="523">
        <v>8.4699999999997999</v>
      </c>
      <c r="K461" s="523" t="s">
        <v>69</v>
      </c>
      <c r="L461" s="524">
        <v>153.14116666666666</v>
      </c>
      <c r="M461" s="524">
        <v>-153.14116666666666</v>
      </c>
      <c r="N461" s="501">
        <v>473</v>
      </c>
      <c r="Q461" s="6" t="s">
        <v>274</v>
      </c>
      <c r="R461" s="6">
        <v>21</v>
      </c>
      <c r="S461" s="42">
        <v>41.9</v>
      </c>
      <c r="T461" s="571">
        <v>-0.26910000000000001</v>
      </c>
      <c r="U461" s="571">
        <v>-0.34549999999999997</v>
      </c>
      <c r="V461" s="571">
        <v>25.549316000000001</v>
      </c>
      <c r="W461" s="571">
        <v>25.367362999999997</v>
      </c>
      <c r="X461" s="571">
        <v>30.64634087808755</v>
      </c>
      <c r="Y461" s="571">
        <v>30.483152552006587</v>
      </c>
      <c r="Z461" s="571">
        <v>2.4876</v>
      </c>
      <c r="AA461" s="42">
        <v>8.6906840634316556</v>
      </c>
      <c r="AB461" s="42">
        <v>104.4903533222888</v>
      </c>
      <c r="AC461" s="42">
        <v>0.28317649299999997</v>
      </c>
      <c r="AD461" s="6">
        <v>0.53920000000000001</v>
      </c>
      <c r="AE461" s="42">
        <v>89.085300000000004</v>
      </c>
      <c r="AF461" s="6">
        <v>4.4741</v>
      </c>
      <c r="AG461" s="42">
        <v>3.0413999999999999</v>
      </c>
      <c r="AH461" s="6">
        <v>0.19409999999999999</v>
      </c>
      <c r="AI461" s="42">
        <v>6.3701999999999995E-2</v>
      </c>
      <c r="AJ461" s="42">
        <v>98.71</v>
      </c>
      <c r="AK461" s="42">
        <v>9.9145000000000003</v>
      </c>
      <c r="AL461" s="53">
        <v>30.544799999999999</v>
      </c>
      <c r="AM461" s="51">
        <v>2</v>
      </c>
      <c r="AN461" s="505"/>
      <c r="AO461" s="509">
        <v>-0.5</v>
      </c>
      <c r="AP461" s="510">
        <v>8.5649999999999995</v>
      </c>
      <c r="AQ461" s="504">
        <v>6</v>
      </c>
      <c r="AR461" s="526" t="s">
        <v>154</v>
      </c>
      <c r="AS461" s="512">
        <v>0.44076750398148545</v>
      </c>
      <c r="AT461" s="502"/>
      <c r="AU461" s="512">
        <v>6.5617915270422777</v>
      </c>
      <c r="AV461" s="502"/>
      <c r="AW461" s="574">
        <v>0.77988743994509258</v>
      </c>
      <c r="AX461" s="502"/>
      <c r="AY461" s="511"/>
      <c r="AZ461" s="513">
        <v>0.27999765872788529</v>
      </c>
      <c r="BA461" s="515">
        <v>6</v>
      </c>
      <c r="BB461" s="513">
        <v>0.52127227022283817</v>
      </c>
      <c r="BD461" s="512">
        <v>2043.713556153818</v>
      </c>
      <c r="BE461" s="504" t="s">
        <v>154</v>
      </c>
      <c r="BF461" s="57"/>
      <c r="BG461" s="513">
        <v>2169.5797868912446</v>
      </c>
      <c r="BI461" s="514" t="s">
        <v>154</v>
      </c>
      <c r="BJ461" s="516">
        <v>-2.7089960140937452</v>
      </c>
      <c r="BK461" t="s">
        <v>154</v>
      </c>
    </row>
    <row r="462" spans="1:64" ht="15.75" customHeight="1">
      <c r="A462" s="51" t="s">
        <v>769</v>
      </c>
      <c r="B462" s="521">
        <v>20</v>
      </c>
      <c r="C462" s="507" t="s">
        <v>194</v>
      </c>
      <c r="D462" s="522" t="s">
        <v>195</v>
      </c>
      <c r="E462" s="523">
        <v>78</v>
      </c>
      <c r="F462" s="523">
        <v>19.50999999999965</v>
      </c>
      <c r="G462" s="523" t="s">
        <v>68</v>
      </c>
      <c r="H462" s="524">
        <v>78.325166666666661</v>
      </c>
      <c r="I462" s="523">
        <v>153</v>
      </c>
      <c r="J462" s="523">
        <v>8.4699999999997999</v>
      </c>
      <c r="K462" s="523" t="s">
        <v>69</v>
      </c>
      <c r="L462" s="524">
        <v>153.14116666666666</v>
      </c>
      <c r="M462" s="524">
        <v>-153.14116666666666</v>
      </c>
      <c r="N462" s="501">
        <v>474</v>
      </c>
      <c r="Q462" s="6" t="s">
        <v>274</v>
      </c>
      <c r="R462" s="6">
        <v>22</v>
      </c>
      <c r="S462" s="42">
        <v>21.890999999999998</v>
      </c>
      <c r="T462" s="571">
        <v>-1.0099</v>
      </c>
      <c r="U462" s="571">
        <v>-1.0381</v>
      </c>
      <c r="V462" s="571">
        <v>23.094906999999999</v>
      </c>
      <c r="W462" s="571">
        <v>22.796617999999999</v>
      </c>
      <c r="X462" s="571">
        <v>28.124148231066187</v>
      </c>
      <c r="Y462" s="571">
        <v>27.752853234373365</v>
      </c>
      <c r="Z462" s="571">
        <v>2.4131999999999998</v>
      </c>
      <c r="AA462" s="42">
        <v>8.9773950463265351</v>
      </c>
      <c r="AB462" s="42">
        <v>103.95442763446255</v>
      </c>
      <c r="AC462" s="42">
        <v>8.551492899999999E-2</v>
      </c>
      <c r="AD462" s="6">
        <v>0.15409999999999999</v>
      </c>
      <c r="AE462" s="42">
        <v>89.526300000000006</v>
      </c>
      <c r="AF462" s="6">
        <v>4.4962</v>
      </c>
      <c r="AG462" s="42">
        <v>2.2589999999999999</v>
      </c>
      <c r="AH462" s="6">
        <v>0.16220000000000001</v>
      </c>
      <c r="AI462" s="42">
        <v>6.3701999999999995E-2</v>
      </c>
      <c r="AJ462" s="42">
        <v>98.89</v>
      </c>
      <c r="AK462" s="42">
        <v>9.9145000000000003</v>
      </c>
      <c r="AL462" s="524">
        <v>28.216999999999999</v>
      </c>
      <c r="AM462" s="504">
        <v>2</v>
      </c>
      <c r="AN462" s="505" t="s">
        <v>1291</v>
      </c>
      <c r="AO462" s="509">
        <v>-0.8</v>
      </c>
      <c r="AP462" s="510">
        <v>8.92</v>
      </c>
      <c r="AQ462" s="504" t="s">
        <v>154</v>
      </c>
      <c r="AR462" s="526" t="s">
        <v>154</v>
      </c>
      <c r="AS462" s="512">
        <v>0</v>
      </c>
      <c r="AT462" s="502"/>
      <c r="AU462" s="512">
        <v>3.0352708329600002</v>
      </c>
      <c r="AV462" s="502"/>
      <c r="AW462" s="574">
        <v>0.58499999999999996</v>
      </c>
      <c r="AX462" s="502"/>
      <c r="AY462" s="511"/>
      <c r="AZ462" s="513">
        <v>0.11264686010418315</v>
      </c>
      <c r="BA462" s="515">
        <v>6</v>
      </c>
      <c r="BB462" s="513">
        <v>0.13057565311044173</v>
      </c>
      <c r="BD462" s="512">
        <v>1984.671725092313</v>
      </c>
      <c r="BE462" s="504" t="s">
        <v>154</v>
      </c>
      <c r="BF462" s="57"/>
      <c r="BG462" s="513">
        <v>2085.7732491767028</v>
      </c>
      <c r="BI462" s="514" t="s">
        <v>154</v>
      </c>
      <c r="BJ462" s="516">
        <v>-3.431889882125204</v>
      </c>
      <c r="BK462" t="s">
        <v>154</v>
      </c>
    </row>
    <row r="463" spans="1:64" ht="15.75" customHeight="1">
      <c r="A463" s="51" t="s">
        <v>769</v>
      </c>
      <c r="B463" s="521">
        <v>20</v>
      </c>
      <c r="C463" s="507" t="s">
        <v>194</v>
      </c>
      <c r="D463" s="522" t="s">
        <v>195</v>
      </c>
      <c r="E463" s="523">
        <v>78</v>
      </c>
      <c r="F463" s="523">
        <v>19.50999999999965</v>
      </c>
      <c r="G463" s="523" t="s">
        <v>68</v>
      </c>
      <c r="H463" s="524">
        <v>78.325166666666661</v>
      </c>
      <c r="I463" s="523">
        <v>153</v>
      </c>
      <c r="J463" s="523">
        <v>8.4699999999997999</v>
      </c>
      <c r="K463" s="523" t="s">
        <v>69</v>
      </c>
      <c r="L463" s="524">
        <v>153.14116666666666</v>
      </c>
      <c r="M463" s="524">
        <v>-153.14116666666666</v>
      </c>
      <c r="N463" s="501">
        <v>475</v>
      </c>
      <c r="Q463" s="6" t="s">
        <v>275</v>
      </c>
      <c r="R463" s="6">
        <v>23</v>
      </c>
      <c r="S463" s="42">
        <v>5.2430000000000003</v>
      </c>
      <c r="T463" s="571">
        <v>-1.3297000000000001</v>
      </c>
      <c r="U463" s="571">
        <v>-1.3229</v>
      </c>
      <c r="V463" s="571">
        <v>22.331168999999999</v>
      </c>
      <c r="W463" s="571">
        <v>22.336970999999998</v>
      </c>
      <c r="X463" s="571">
        <v>27.408059496601922</v>
      </c>
      <c r="Y463" s="571">
        <v>27.409598851323022</v>
      </c>
      <c r="Z463" s="571">
        <v>2.3847999999999998</v>
      </c>
      <c r="AA463" s="42">
        <v>8.7055774059050286</v>
      </c>
      <c r="AB463" s="42">
        <v>99.430213664453831</v>
      </c>
      <c r="AC463" s="42">
        <v>7.2785088999999997E-2</v>
      </c>
      <c r="AD463" s="6">
        <v>0.1293</v>
      </c>
      <c r="AE463" s="42">
        <v>89.839700000000008</v>
      </c>
      <c r="AF463" s="6">
        <v>4.5118999999999998</v>
      </c>
      <c r="AG463" s="42">
        <v>2.3142999999999998</v>
      </c>
      <c r="AH463" s="6">
        <v>0.16439999999999999</v>
      </c>
      <c r="AI463" s="42">
        <v>0.12969</v>
      </c>
      <c r="AJ463" s="42">
        <v>98.71</v>
      </c>
      <c r="AK463" s="42">
        <v>9.9145000000000003</v>
      </c>
      <c r="AL463" s="53">
        <v>27.4025</v>
      </c>
      <c r="AM463" s="504" t="s">
        <v>154</v>
      </c>
      <c r="AN463" s="505"/>
      <c r="AO463" s="509" t="s">
        <v>154</v>
      </c>
      <c r="AP463" s="510" t="s">
        <v>154</v>
      </c>
      <c r="AQ463" s="504" t="s">
        <v>154</v>
      </c>
      <c r="AS463" s="512" t="s">
        <v>154</v>
      </c>
      <c r="AT463" s="502" t="s">
        <v>154</v>
      </c>
      <c r="AU463" s="512" t="s">
        <v>154</v>
      </c>
      <c r="AV463" s="502" t="s">
        <v>154</v>
      </c>
      <c r="AW463" s="574" t="s">
        <v>154</v>
      </c>
      <c r="AX463" s="502" t="s">
        <v>154</v>
      </c>
      <c r="AY463" s="511"/>
      <c r="AZ463" s="513" t="s">
        <v>154</v>
      </c>
      <c r="BA463" s="515" t="s">
        <v>154</v>
      </c>
      <c r="BB463" s="513" t="s">
        <v>154</v>
      </c>
      <c r="BD463" s="512" t="s">
        <v>154</v>
      </c>
      <c r="BE463" s="504" t="s">
        <v>154</v>
      </c>
      <c r="BF463" s="57"/>
      <c r="BG463" s="513" t="s">
        <v>154</v>
      </c>
      <c r="BI463" s="514" t="s">
        <v>154</v>
      </c>
    </row>
    <row r="464" spans="1:64" ht="15.75" customHeight="1">
      <c r="A464" s="51" t="s">
        <v>769</v>
      </c>
      <c r="B464" s="521">
        <v>20</v>
      </c>
      <c r="C464" s="507" t="s">
        <v>194</v>
      </c>
      <c r="D464" s="522" t="s">
        <v>195</v>
      </c>
      <c r="E464" s="523">
        <v>78</v>
      </c>
      <c r="F464" s="523">
        <v>19.50999999999965</v>
      </c>
      <c r="G464" s="523" t="s">
        <v>68</v>
      </c>
      <c r="H464" s="524">
        <v>78.325166666666661</v>
      </c>
      <c r="I464" s="523">
        <v>153</v>
      </c>
      <c r="J464" s="523">
        <v>8.4699999999997999</v>
      </c>
      <c r="K464" s="523" t="s">
        <v>69</v>
      </c>
      <c r="L464" s="524">
        <v>153.14116666666666</v>
      </c>
      <c r="M464" s="524">
        <v>-153.14116666666666</v>
      </c>
      <c r="N464" s="501">
        <v>476</v>
      </c>
      <c r="Q464" s="6" t="s">
        <v>275</v>
      </c>
      <c r="R464" s="6">
        <v>24</v>
      </c>
      <c r="S464" s="42">
        <v>5.0469999999999997</v>
      </c>
      <c r="T464" s="571">
        <v>-1.4054</v>
      </c>
      <c r="U464" s="571">
        <v>-1.3575999999999999</v>
      </c>
      <c r="V464" s="571">
        <v>22.253902</v>
      </c>
      <c r="W464" s="571">
        <v>22.299911999999999</v>
      </c>
      <c r="X464" s="571">
        <v>27.373900408106021</v>
      </c>
      <c r="Y464" s="571">
        <v>27.391825907482804</v>
      </c>
      <c r="Z464" s="571">
        <v>2.3847999999999998</v>
      </c>
      <c r="AA464" s="42">
        <v>8.7055774059050286</v>
      </c>
      <c r="AB464" s="42">
        <v>99.201127780168548</v>
      </c>
      <c r="AC464" s="42">
        <v>6.5219047000000002E-2</v>
      </c>
      <c r="AD464" s="6">
        <v>0.11459999999999999</v>
      </c>
      <c r="AE464" s="42">
        <v>89.809700000000007</v>
      </c>
      <c r="AF464" s="6">
        <v>4.5103999999999997</v>
      </c>
      <c r="AG464" s="42">
        <v>2.2452000000000001</v>
      </c>
      <c r="AH464" s="6">
        <v>0.16170000000000001</v>
      </c>
      <c r="AI464" s="42">
        <v>0.22111</v>
      </c>
      <c r="AJ464" s="42">
        <v>98.71</v>
      </c>
      <c r="AK464" s="42">
        <v>9.9145000000000003</v>
      </c>
      <c r="AL464" s="53">
        <v>27.3992</v>
      </c>
      <c r="AM464" s="504" t="s">
        <v>154</v>
      </c>
      <c r="AN464" s="505"/>
      <c r="AO464" s="509">
        <v>-1.5</v>
      </c>
      <c r="AP464" s="510">
        <v>8.7050000000000001</v>
      </c>
      <c r="AQ464" s="504" t="s">
        <v>154</v>
      </c>
      <c r="AR464" s="526" t="s">
        <v>154</v>
      </c>
      <c r="AS464" s="512">
        <v>0</v>
      </c>
      <c r="AT464" s="502"/>
      <c r="AU464" s="512">
        <v>2.848409788179747</v>
      </c>
      <c r="AV464" s="502"/>
      <c r="AW464" s="574">
        <v>0.54928620452985588</v>
      </c>
      <c r="AX464" s="502"/>
      <c r="AY464" s="511"/>
      <c r="AZ464" s="513">
        <v>6.9333423975038361E-2</v>
      </c>
      <c r="BA464" s="515"/>
      <c r="BB464" s="513">
        <v>6.055970193577756E-2</v>
      </c>
      <c r="BD464" s="512">
        <v>1897.0535729283708</v>
      </c>
      <c r="BE464" s="504">
        <v>6</v>
      </c>
      <c r="BF464" s="57"/>
      <c r="BG464" s="513">
        <v>1969.9252439166517</v>
      </c>
      <c r="BH464" s="502">
        <v>6</v>
      </c>
      <c r="BI464" s="514" t="s">
        <v>154</v>
      </c>
      <c r="BJ464" s="516">
        <v>-3.6089048481075534</v>
      </c>
      <c r="BK464" t="s">
        <v>154</v>
      </c>
    </row>
    <row r="465" spans="1:78" ht="15.75" customHeight="1">
      <c r="A465" s="51" t="s">
        <v>769</v>
      </c>
      <c r="B465" s="521">
        <v>21</v>
      </c>
      <c r="C465" s="507" t="s">
        <v>196</v>
      </c>
      <c r="D465" s="522" t="s">
        <v>197</v>
      </c>
      <c r="E465" s="523">
        <v>78</v>
      </c>
      <c r="F465" s="523">
        <v>10.900000000000318</v>
      </c>
      <c r="G465" s="523" t="s">
        <v>68</v>
      </c>
      <c r="H465" s="524">
        <v>78.181666666666672</v>
      </c>
      <c r="I465" s="523">
        <v>151</v>
      </c>
      <c r="J465" s="523">
        <v>38.369999999999891</v>
      </c>
      <c r="K465" s="523" t="s">
        <v>69</v>
      </c>
      <c r="L465" s="524">
        <v>151.6395</v>
      </c>
      <c r="M465" s="524">
        <v>-151.6395</v>
      </c>
      <c r="N465" s="501">
        <v>477</v>
      </c>
      <c r="Q465" s="6" t="s">
        <v>274</v>
      </c>
      <c r="R465" s="6">
        <v>1</v>
      </c>
      <c r="S465" s="42">
        <v>3875.558</v>
      </c>
      <c r="T465" s="571">
        <v>-0.24840000000000001</v>
      </c>
      <c r="U465" s="571">
        <v>-0.2475</v>
      </c>
      <c r="V465" s="571">
        <v>30.370896000000002</v>
      </c>
      <c r="W465" s="571">
        <v>30.371831999999998</v>
      </c>
      <c r="X465" s="571">
        <v>34.955532013647058</v>
      </c>
      <c r="Y465" s="571">
        <v>34.955745704964976</v>
      </c>
      <c r="Z465" s="571">
        <v>1.3984000000000001</v>
      </c>
      <c r="AA465" s="42">
        <v>6.5411005134314077</v>
      </c>
      <c r="AB465" s="42">
        <v>81.106770764126523</v>
      </c>
      <c r="AC465" s="42">
        <v>2.6937646299999996E-2</v>
      </c>
      <c r="AD465" s="6">
        <v>0.04</v>
      </c>
      <c r="AE465" s="42">
        <v>90.1494</v>
      </c>
      <c r="AF465" s="6">
        <v>4.5396000000000001</v>
      </c>
      <c r="AG465" s="42">
        <v>2.5973000000000002</v>
      </c>
      <c r="AH465" s="6">
        <v>0.17599999999999999</v>
      </c>
      <c r="AI465" s="42">
        <v>6.3701999999999995E-2</v>
      </c>
      <c r="AJ465" s="42">
        <v>22.57</v>
      </c>
      <c r="AK465" s="42">
        <v>9.9145000000000003</v>
      </c>
      <c r="AL465" s="53">
        <v>34.953299999999999</v>
      </c>
      <c r="AM465" s="504" t="s">
        <v>154</v>
      </c>
      <c r="AN465" s="505"/>
      <c r="AO465" s="509">
        <v>-0.7</v>
      </c>
      <c r="AP465" s="510">
        <v>6.532</v>
      </c>
      <c r="AQ465" s="504">
        <v>6</v>
      </c>
      <c r="AR465" s="526" t="s">
        <v>154</v>
      </c>
      <c r="AS465" s="512">
        <v>15.089714249903674</v>
      </c>
      <c r="AT465" s="502"/>
      <c r="AU465" s="512">
        <v>13.831812740624999</v>
      </c>
      <c r="AV465" s="502"/>
      <c r="AW465" s="574">
        <v>1.0124680851063828</v>
      </c>
      <c r="AX465" s="502"/>
      <c r="AY465" s="511"/>
      <c r="AZ465" s="513" t="s">
        <v>154</v>
      </c>
      <c r="BA465" s="515" t="s">
        <v>154</v>
      </c>
      <c r="BB465" s="513" t="s">
        <v>154</v>
      </c>
      <c r="BD465" s="512" t="s">
        <v>154</v>
      </c>
      <c r="BE465" s="504" t="s">
        <v>154</v>
      </c>
      <c r="BF465" s="57"/>
      <c r="BG465" s="513" t="s">
        <v>154</v>
      </c>
      <c r="BI465" s="514" t="s">
        <v>154</v>
      </c>
    </row>
    <row r="466" spans="1:78" ht="15.75" customHeight="1">
      <c r="A466" s="51" t="s">
        <v>769</v>
      </c>
      <c r="B466" s="521">
        <v>21</v>
      </c>
      <c r="C466" s="507" t="s">
        <v>196</v>
      </c>
      <c r="D466" s="522" t="s">
        <v>197</v>
      </c>
      <c r="E466" s="523">
        <v>78</v>
      </c>
      <c r="F466" s="523">
        <v>10.900000000000318</v>
      </c>
      <c r="G466" s="523" t="s">
        <v>68</v>
      </c>
      <c r="H466" s="524">
        <v>78.181666666666672</v>
      </c>
      <c r="I466" s="523">
        <v>151</v>
      </c>
      <c r="J466" s="523">
        <v>38.369999999999891</v>
      </c>
      <c r="K466" s="523" t="s">
        <v>69</v>
      </c>
      <c r="L466" s="524">
        <v>151.6395</v>
      </c>
      <c r="M466" s="524">
        <v>-151.6395</v>
      </c>
      <c r="N466" s="501">
        <v>478</v>
      </c>
      <c r="Q466" s="6" t="s">
        <v>274</v>
      </c>
      <c r="R466" s="6">
        <v>2</v>
      </c>
      <c r="S466" s="42">
        <v>3056.4740000000002</v>
      </c>
      <c r="T466" s="571">
        <v>-0.3251</v>
      </c>
      <c r="U466" s="571">
        <v>-0.32419999999999999</v>
      </c>
      <c r="V466" s="571">
        <v>30.008089999999999</v>
      </c>
      <c r="W466" s="571">
        <v>30.009000999999998</v>
      </c>
      <c r="X466" s="571">
        <v>34.955678373478229</v>
      </c>
      <c r="Y466" s="571">
        <v>34.955862158374764</v>
      </c>
      <c r="Z466" s="571">
        <v>1.4999</v>
      </c>
      <c r="AA466" s="42">
        <v>6.5355433804614149</v>
      </c>
      <c r="AB466" s="42">
        <v>80.875163200686501</v>
      </c>
      <c r="AC466" s="42">
        <v>2.6745158799999998E-2</v>
      </c>
      <c r="AD466" s="6">
        <v>3.9699999999999999E-2</v>
      </c>
      <c r="AE466" s="42">
        <v>90.2</v>
      </c>
      <c r="AF466" s="6">
        <v>4.5420999999999996</v>
      </c>
      <c r="AG466" s="42">
        <v>2.5350999999999999</v>
      </c>
      <c r="AH466" s="6">
        <v>0.17349999999999999</v>
      </c>
      <c r="AI466" s="42">
        <v>6.3701999999999995E-2</v>
      </c>
      <c r="AJ466" s="42">
        <v>98.69</v>
      </c>
      <c r="AK466" s="42">
        <v>9.9145000000000003</v>
      </c>
      <c r="AL466" s="53">
        <v>34.953099999999999</v>
      </c>
      <c r="AM466" s="504" t="s">
        <v>154</v>
      </c>
      <c r="AN466" s="505"/>
      <c r="AO466" s="509">
        <v>-0.8</v>
      </c>
      <c r="AP466" s="510">
        <v>6.5330000000000004</v>
      </c>
      <c r="AQ466" s="504" t="s">
        <v>154</v>
      </c>
      <c r="AR466" s="526" t="s">
        <v>154</v>
      </c>
      <c r="AS466" s="512">
        <v>15.071242190787524</v>
      </c>
      <c r="AT466" s="502"/>
      <c r="AU466" s="512">
        <v>13.8081189602562</v>
      </c>
      <c r="AV466" s="502"/>
      <c r="AW466" s="574">
        <v>1.0104886753603293</v>
      </c>
      <c r="AX466" s="502"/>
      <c r="AY466" s="511"/>
      <c r="AZ466" s="513" t="s">
        <v>154</v>
      </c>
      <c r="BA466" s="515" t="s">
        <v>154</v>
      </c>
      <c r="BB466" s="513" t="s">
        <v>154</v>
      </c>
      <c r="BD466" s="512" t="s">
        <v>154</v>
      </c>
      <c r="BE466" s="504" t="s">
        <v>154</v>
      </c>
      <c r="BF466" s="57"/>
      <c r="BG466" s="513" t="s">
        <v>154</v>
      </c>
      <c r="BI466" s="514" t="s">
        <v>154</v>
      </c>
    </row>
    <row r="467" spans="1:78" ht="15.75" customHeight="1">
      <c r="A467" s="51" t="s">
        <v>769</v>
      </c>
      <c r="B467" s="521">
        <v>21</v>
      </c>
      <c r="C467" s="507" t="s">
        <v>196</v>
      </c>
      <c r="D467" s="522" t="s">
        <v>197</v>
      </c>
      <c r="E467" s="523">
        <v>78</v>
      </c>
      <c r="F467" s="523">
        <v>10.900000000000318</v>
      </c>
      <c r="G467" s="523" t="s">
        <v>68</v>
      </c>
      <c r="H467" s="524">
        <v>78.181666666666672</v>
      </c>
      <c r="I467" s="523">
        <v>151</v>
      </c>
      <c r="J467" s="523">
        <v>38.369999999999891</v>
      </c>
      <c r="K467" s="523" t="s">
        <v>69</v>
      </c>
      <c r="L467" s="524">
        <v>151.6395</v>
      </c>
      <c r="M467" s="524">
        <v>-151.6395</v>
      </c>
      <c r="N467" s="501">
        <v>479</v>
      </c>
      <c r="Q467" s="6" t="s">
        <v>274</v>
      </c>
      <c r="R467" s="6">
        <v>3</v>
      </c>
      <c r="S467" s="42">
        <v>2543.8820000000001</v>
      </c>
      <c r="T467" s="571">
        <v>-0.37669999999999998</v>
      </c>
      <c r="U467" s="571">
        <v>-0.37580000000000002</v>
      </c>
      <c r="V467" s="571">
        <v>29.765315000000001</v>
      </c>
      <c r="W467" s="571">
        <v>29.766155999999999</v>
      </c>
      <c r="X467" s="571">
        <v>34.952003800593694</v>
      </c>
      <c r="Y467" s="571">
        <v>34.952097681767164</v>
      </c>
      <c r="Z467" s="571">
        <v>1.5802</v>
      </c>
      <c r="AA467" s="42">
        <v>6.5997659153659081</v>
      </c>
      <c r="AB467" s="42">
        <v>81.557249136790617</v>
      </c>
      <c r="AC467" s="42">
        <v>2.7275397699999995E-2</v>
      </c>
      <c r="AD467" s="6">
        <v>4.07E-2</v>
      </c>
      <c r="AE467" s="42">
        <v>90.222499999999997</v>
      </c>
      <c r="AF467" s="6">
        <v>4.5431999999999997</v>
      </c>
      <c r="AG467" s="42">
        <v>2.5421</v>
      </c>
      <c r="AH467" s="6">
        <v>0.17380000000000001</v>
      </c>
      <c r="AI467" s="42">
        <v>6.3701999999999995E-2</v>
      </c>
      <c r="AJ467" s="42">
        <v>98.68</v>
      </c>
      <c r="AK467" s="42">
        <v>9.9145000000000003</v>
      </c>
      <c r="AL467" s="53">
        <v>34.9495</v>
      </c>
      <c r="AM467" s="504" t="s">
        <v>154</v>
      </c>
      <c r="AN467" s="505"/>
      <c r="AO467" s="509">
        <v>-0.8</v>
      </c>
      <c r="AP467" s="510">
        <v>6.59</v>
      </c>
      <c r="AQ467" s="504" t="s">
        <v>154</v>
      </c>
      <c r="AR467" s="526" t="s">
        <v>154</v>
      </c>
      <c r="AS467" s="512">
        <v>14.99424294730891</v>
      </c>
      <c r="AT467" s="502"/>
      <c r="AU467" s="512">
        <v>13.040484764800917</v>
      </c>
      <c r="AV467" s="502"/>
      <c r="AW467" s="574">
        <v>1.007519560741249</v>
      </c>
      <c r="AX467" s="502"/>
      <c r="AY467" s="511"/>
      <c r="AZ467" s="513" t="s">
        <v>154</v>
      </c>
      <c r="BA467" s="515" t="s">
        <v>154</v>
      </c>
      <c r="BB467" s="513" t="s">
        <v>154</v>
      </c>
      <c r="BD467" s="512" t="s">
        <v>154</v>
      </c>
      <c r="BE467" s="504" t="s">
        <v>154</v>
      </c>
      <c r="BF467" s="57"/>
      <c r="BG467" s="513" t="s">
        <v>154</v>
      </c>
      <c r="BI467" s="514" t="s">
        <v>154</v>
      </c>
    </row>
    <row r="468" spans="1:78" ht="15.75" customHeight="1">
      <c r="A468" s="51" t="s">
        <v>769</v>
      </c>
      <c r="B468" s="521">
        <v>21</v>
      </c>
      <c r="C468" s="507" t="s">
        <v>196</v>
      </c>
      <c r="D468" s="522" t="s">
        <v>197</v>
      </c>
      <c r="E468" s="523">
        <v>78</v>
      </c>
      <c r="F468" s="523">
        <v>10.900000000000318</v>
      </c>
      <c r="G468" s="523" t="s">
        <v>68</v>
      </c>
      <c r="H468" s="524">
        <v>78.181666666666672</v>
      </c>
      <c r="I468" s="523">
        <v>151</v>
      </c>
      <c r="J468" s="523">
        <v>38.369999999999891</v>
      </c>
      <c r="K468" s="523" t="s">
        <v>69</v>
      </c>
      <c r="L468" s="524">
        <v>151.6395</v>
      </c>
      <c r="M468" s="524">
        <v>-151.6395</v>
      </c>
      <c r="N468" s="501">
        <v>480</v>
      </c>
      <c r="Q468" s="6" t="s">
        <v>274</v>
      </c>
      <c r="R468" s="6">
        <v>4</v>
      </c>
      <c r="S468" s="42">
        <v>2034.0340000000001</v>
      </c>
      <c r="T468" s="571">
        <v>-0.40110000000000001</v>
      </c>
      <c r="U468" s="571">
        <v>-0.4002</v>
      </c>
      <c r="V468" s="571">
        <v>29.532541000000002</v>
      </c>
      <c r="W468" s="571">
        <v>29.533527999999997</v>
      </c>
      <c r="X468" s="571">
        <v>34.939521317695927</v>
      </c>
      <c r="Y468" s="571">
        <v>34.939807995061486</v>
      </c>
      <c r="Z468" s="571">
        <v>1.6759999999999999</v>
      </c>
      <c r="AA468" s="42">
        <v>6.7068252711765082</v>
      </c>
      <c r="AB468" s="42">
        <v>82.819868539465219</v>
      </c>
      <c r="AC468" s="42">
        <v>2.6552157999999999E-2</v>
      </c>
      <c r="AD468" s="6">
        <v>3.9300000000000002E-2</v>
      </c>
      <c r="AE468" s="42">
        <v>90.226299999999995</v>
      </c>
      <c r="AF468" s="6">
        <v>4.5434000000000001</v>
      </c>
      <c r="AG468" s="42">
        <v>2.5926999999999998</v>
      </c>
      <c r="AH468" s="6">
        <v>0.17580000000000001</v>
      </c>
      <c r="AI468" s="42">
        <v>6.3701999999999995E-2</v>
      </c>
      <c r="AJ468" s="42">
        <v>77.47</v>
      </c>
      <c r="AK468" s="42">
        <v>9.9145000000000003</v>
      </c>
      <c r="AL468" s="53">
        <v>34.936</v>
      </c>
      <c r="AM468" s="504" t="s">
        <v>154</v>
      </c>
      <c r="AN468" s="505"/>
      <c r="AO468" s="509">
        <v>-0.7</v>
      </c>
      <c r="AP468" s="510">
        <v>6.7130000000000001</v>
      </c>
      <c r="AQ468" s="504" t="s">
        <v>154</v>
      </c>
      <c r="AR468" s="526" t="s">
        <v>154</v>
      </c>
      <c r="AS468" s="512">
        <v>14.652403827490705</v>
      </c>
      <c r="AT468" s="502"/>
      <c r="AU468" s="512">
        <v>11.395968684411361</v>
      </c>
      <c r="AV468" s="502"/>
      <c r="AW468" s="574">
        <v>0.98079752916952634</v>
      </c>
      <c r="AX468" s="502"/>
      <c r="AY468" s="511"/>
      <c r="AZ468" s="513" t="s">
        <v>154</v>
      </c>
      <c r="BA468" s="515" t="s">
        <v>154</v>
      </c>
      <c r="BB468" s="513" t="s">
        <v>154</v>
      </c>
      <c r="BD468" s="512" t="s">
        <v>154</v>
      </c>
      <c r="BE468" s="504" t="s">
        <v>154</v>
      </c>
      <c r="BF468" s="57"/>
      <c r="BG468" s="513" t="s">
        <v>154</v>
      </c>
      <c r="BI468" s="514" t="s">
        <v>154</v>
      </c>
    </row>
    <row r="469" spans="1:78" ht="15.75" customHeight="1">
      <c r="A469" s="51" t="s">
        <v>769</v>
      </c>
      <c r="B469" s="521">
        <v>21</v>
      </c>
      <c r="C469" s="507" t="s">
        <v>196</v>
      </c>
      <c r="D469" s="522" t="s">
        <v>197</v>
      </c>
      <c r="E469" s="523">
        <v>78</v>
      </c>
      <c r="F469" s="523">
        <v>10.900000000000318</v>
      </c>
      <c r="G469" s="523" t="s">
        <v>68</v>
      </c>
      <c r="H469" s="524">
        <v>78.181666666666672</v>
      </c>
      <c r="I469" s="523">
        <v>151</v>
      </c>
      <c r="J469" s="523">
        <v>38.369999999999891</v>
      </c>
      <c r="K469" s="523" t="s">
        <v>69</v>
      </c>
      <c r="L469" s="524">
        <v>151.6395</v>
      </c>
      <c r="M469" s="524">
        <v>-151.6395</v>
      </c>
      <c r="N469" s="501">
        <v>481</v>
      </c>
      <c r="Q469" s="6" t="s">
        <v>274</v>
      </c>
      <c r="R469" s="6">
        <v>5</v>
      </c>
      <c r="S469" s="42">
        <v>1524.1610000000001</v>
      </c>
      <c r="T469" s="571">
        <v>-0.29249999999999998</v>
      </c>
      <c r="U469" s="571">
        <v>-0.29170000000000001</v>
      </c>
      <c r="V469" s="571">
        <v>29.390947000000001</v>
      </c>
      <c r="W469" s="571">
        <v>29.391914999999997</v>
      </c>
      <c r="X469" s="571">
        <v>34.907454716082221</v>
      </c>
      <c r="Y469" s="571">
        <v>34.907828970591552</v>
      </c>
      <c r="Z469" s="571">
        <v>1.8032999999999999</v>
      </c>
      <c r="AA469" s="42">
        <v>6.898234038025242</v>
      </c>
      <c r="AB469" s="42">
        <v>85.407398833966326</v>
      </c>
      <c r="AC469" s="42">
        <v>2.7034146699999997E-2</v>
      </c>
      <c r="AD469" s="6">
        <v>4.02E-2</v>
      </c>
      <c r="AE469" s="42">
        <v>90.2</v>
      </c>
      <c r="AF469" s="6">
        <v>4.5420999999999996</v>
      </c>
      <c r="AG469" s="42">
        <v>2.7423000000000002</v>
      </c>
      <c r="AH469" s="6">
        <v>0.18190000000000001</v>
      </c>
      <c r="AI469" s="42">
        <v>6.3701999999999995E-2</v>
      </c>
      <c r="AJ469" s="42">
        <v>98.7</v>
      </c>
      <c r="AK469" s="42">
        <v>9.9145000000000003</v>
      </c>
      <c r="AL469" s="53">
        <v>34.904800000000002</v>
      </c>
      <c r="AM469" s="504" t="s">
        <v>154</v>
      </c>
      <c r="AN469" s="505"/>
      <c r="AO469" s="509">
        <v>-0.7</v>
      </c>
      <c r="AP469" s="510">
        <v>6.9080000000000004</v>
      </c>
      <c r="AQ469" s="504" t="s">
        <v>154</v>
      </c>
      <c r="AR469" s="526" t="s">
        <v>154</v>
      </c>
      <c r="AS469" s="512">
        <v>13.548940600455897</v>
      </c>
      <c r="AT469" s="502"/>
      <c r="AU469" s="512">
        <v>8.4614077547655047</v>
      </c>
      <c r="AV469" s="502"/>
      <c r="AW469" s="574">
        <v>0.90360054907343856</v>
      </c>
      <c r="AX469" s="502"/>
      <c r="AY469" s="511"/>
      <c r="AZ469" s="513" t="s">
        <v>154</v>
      </c>
      <c r="BA469" s="515" t="s">
        <v>154</v>
      </c>
      <c r="BB469" s="513" t="s">
        <v>154</v>
      </c>
      <c r="BD469" s="512" t="s">
        <v>154</v>
      </c>
      <c r="BE469" s="504" t="s">
        <v>154</v>
      </c>
      <c r="BF469" s="57"/>
      <c r="BG469" s="513" t="s">
        <v>154</v>
      </c>
      <c r="BI469" s="514" t="s">
        <v>154</v>
      </c>
    </row>
    <row r="470" spans="1:78" ht="15.75" customHeight="1">
      <c r="A470" s="51" t="s">
        <v>769</v>
      </c>
      <c r="B470" s="521">
        <v>21</v>
      </c>
      <c r="C470" s="507" t="s">
        <v>196</v>
      </c>
      <c r="D470" s="522" t="s">
        <v>197</v>
      </c>
      <c r="E470" s="523">
        <v>78</v>
      </c>
      <c r="F470" s="523">
        <v>10.900000000000318</v>
      </c>
      <c r="G470" s="523" t="s">
        <v>68</v>
      </c>
      <c r="H470" s="524">
        <v>78.181666666666672</v>
      </c>
      <c r="I470" s="523">
        <v>151</v>
      </c>
      <c r="J470" s="523">
        <v>38.369999999999891</v>
      </c>
      <c r="K470" s="523" t="s">
        <v>69</v>
      </c>
      <c r="L470" s="524">
        <v>151.6395</v>
      </c>
      <c r="M470" s="524">
        <v>-151.6395</v>
      </c>
      <c r="N470" s="501">
        <v>482</v>
      </c>
      <c r="Q470" s="6" t="s">
        <v>274</v>
      </c>
      <c r="R470" s="6">
        <v>6</v>
      </c>
      <c r="S470" s="42">
        <v>1015.432</v>
      </c>
      <c r="T470" s="571">
        <v>6.2300000000000001E-2</v>
      </c>
      <c r="U470" s="571">
        <v>6.3299999999999995E-2</v>
      </c>
      <c r="V470" s="571">
        <v>29.456578</v>
      </c>
      <c r="W470" s="571">
        <v>29.458102999999998</v>
      </c>
      <c r="X470" s="571">
        <v>34.879793201650791</v>
      </c>
      <c r="Y470" s="571">
        <v>34.880668278077657</v>
      </c>
      <c r="Z470" s="571">
        <v>1.9248000000000001</v>
      </c>
      <c r="AA470" s="42">
        <v>6.9499212913230535</v>
      </c>
      <c r="AB470" s="42">
        <v>86.832089958745101</v>
      </c>
      <c r="AC470" s="42">
        <v>2.7564385599999998E-2</v>
      </c>
      <c r="AD470" s="6">
        <v>4.1200000000000001E-2</v>
      </c>
      <c r="AE470" s="42">
        <v>90.1738</v>
      </c>
      <c r="AF470" s="6">
        <v>4.5407999999999999</v>
      </c>
      <c r="AG470" s="42">
        <v>2.5973000000000002</v>
      </c>
      <c r="AH470" s="6">
        <v>0.17599999999999999</v>
      </c>
      <c r="AI470" s="42">
        <v>6.3701999999999995E-2</v>
      </c>
      <c r="AJ470" s="42">
        <v>98.7</v>
      </c>
      <c r="AK470" s="42">
        <v>9.9145000000000003</v>
      </c>
      <c r="AL470" s="53">
        <v>34.88015</v>
      </c>
      <c r="AM470" s="51">
        <v>6</v>
      </c>
      <c r="AN470" s="505"/>
      <c r="AO470" s="509">
        <v>-0.5</v>
      </c>
      <c r="AP470" s="510">
        <v>6.9489999999999998</v>
      </c>
      <c r="AQ470" s="504" t="s">
        <v>154</v>
      </c>
      <c r="AR470" s="526" t="s">
        <v>154</v>
      </c>
      <c r="AS470" s="512">
        <v>12.6764450208555</v>
      </c>
      <c r="AT470" s="502"/>
      <c r="AU470" s="512">
        <v>6.6871113827812332</v>
      </c>
      <c r="AV470" s="502"/>
      <c r="AW470" s="574">
        <v>0.8402594371997254</v>
      </c>
      <c r="AX470" s="502"/>
      <c r="AY470" s="511"/>
      <c r="AZ470" s="513" t="s">
        <v>154</v>
      </c>
      <c r="BA470" s="515" t="s">
        <v>154</v>
      </c>
      <c r="BB470" s="513" t="s">
        <v>154</v>
      </c>
      <c r="BD470" s="512" t="s">
        <v>154</v>
      </c>
      <c r="BE470" s="504" t="s">
        <v>154</v>
      </c>
      <c r="BF470" s="57"/>
      <c r="BG470" s="513" t="s">
        <v>154</v>
      </c>
      <c r="BI470" s="514" t="s">
        <v>154</v>
      </c>
    </row>
    <row r="471" spans="1:78" ht="15.75" customHeight="1">
      <c r="A471" s="51" t="s">
        <v>769</v>
      </c>
      <c r="B471" s="521">
        <v>21</v>
      </c>
      <c r="C471" s="507" t="s">
        <v>196</v>
      </c>
      <c r="D471" s="522" t="s">
        <v>197</v>
      </c>
      <c r="E471" s="523">
        <v>78</v>
      </c>
      <c r="F471" s="523">
        <v>10.900000000000318</v>
      </c>
      <c r="G471" s="523" t="s">
        <v>68</v>
      </c>
      <c r="H471" s="524">
        <v>78.181666666666672</v>
      </c>
      <c r="I471" s="523">
        <v>151</v>
      </c>
      <c r="J471" s="523">
        <v>38.369999999999891</v>
      </c>
      <c r="K471" s="523" t="s">
        <v>69</v>
      </c>
      <c r="L471" s="524">
        <v>151.6395</v>
      </c>
      <c r="M471" s="524">
        <v>-151.6395</v>
      </c>
      <c r="N471" s="501">
        <v>483</v>
      </c>
      <c r="Q471" s="6" t="s">
        <v>274</v>
      </c>
      <c r="R471" s="6">
        <v>7</v>
      </c>
      <c r="S471" s="42">
        <v>812.70799999999997</v>
      </c>
      <c r="T471" s="571">
        <v>0.30730000000000002</v>
      </c>
      <c r="U471" s="571">
        <v>0.308</v>
      </c>
      <c r="V471" s="571">
        <v>29.570851000000001</v>
      </c>
      <c r="W471" s="571">
        <v>29.572026999999999</v>
      </c>
      <c r="X471" s="571">
        <v>34.869942129807079</v>
      </c>
      <c r="Y471" s="571">
        <v>34.870691565785961</v>
      </c>
      <c r="Z471" s="571">
        <v>1.9728000000000001</v>
      </c>
      <c r="AA471" s="42">
        <v>6.9341665289480874</v>
      </c>
      <c r="AB471" s="42">
        <v>87.182623165554645</v>
      </c>
      <c r="AC471" s="42">
        <v>2.7709136199999998E-2</v>
      </c>
      <c r="AD471" s="6">
        <v>4.1500000000000002E-2</v>
      </c>
      <c r="AE471" s="42">
        <v>90.166299999999993</v>
      </c>
      <c r="AF471" s="6">
        <v>4.5404</v>
      </c>
      <c r="AG471" s="42">
        <v>2.5329000000000002</v>
      </c>
      <c r="AH471" s="6">
        <v>0.1734</v>
      </c>
      <c r="AI471" s="42">
        <v>6.3701999999999995E-2</v>
      </c>
      <c r="AJ471" s="42">
        <v>98.7</v>
      </c>
      <c r="AK471" s="42">
        <v>9.9145000000000003</v>
      </c>
      <c r="AL471" s="53">
        <v>34.869900000000001</v>
      </c>
      <c r="AM471" s="504" t="s">
        <v>154</v>
      </c>
      <c r="AN471" s="505"/>
      <c r="AO471" s="509">
        <v>-0.3</v>
      </c>
      <c r="AP471" s="510">
        <v>6.9329999999999998</v>
      </c>
      <c r="AQ471" s="504">
        <v>6</v>
      </c>
      <c r="AR471" s="526" t="s">
        <v>154</v>
      </c>
      <c r="AS471" s="512">
        <v>12.485505086759698</v>
      </c>
      <c r="AT471" s="502"/>
      <c r="AU471" s="512">
        <v>6.3367682399020255</v>
      </c>
      <c r="AV471" s="502"/>
      <c r="AW471" s="574">
        <v>0.82343445435827034</v>
      </c>
      <c r="AX471" s="502"/>
      <c r="AY471" s="511"/>
      <c r="AZ471" s="513" t="s">
        <v>154</v>
      </c>
      <c r="BA471" s="515" t="s">
        <v>154</v>
      </c>
      <c r="BB471" s="513" t="s">
        <v>154</v>
      </c>
      <c r="BD471" s="512" t="s">
        <v>154</v>
      </c>
      <c r="BE471" s="504" t="s">
        <v>154</v>
      </c>
      <c r="BF471" s="57"/>
      <c r="BG471" s="513" t="s">
        <v>154</v>
      </c>
      <c r="BI471" s="514" t="s">
        <v>154</v>
      </c>
    </row>
    <row r="472" spans="1:78" ht="15.75" customHeight="1">
      <c r="A472" s="51" t="s">
        <v>769</v>
      </c>
      <c r="B472" s="521">
        <v>21</v>
      </c>
      <c r="C472" s="507" t="s">
        <v>196</v>
      </c>
      <c r="D472" s="522" t="s">
        <v>197</v>
      </c>
      <c r="E472" s="523">
        <v>78</v>
      </c>
      <c r="F472" s="523">
        <v>10.900000000000318</v>
      </c>
      <c r="G472" s="523" t="s">
        <v>68</v>
      </c>
      <c r="H472" s="524">
        <v>78.181666666666672</v>
      </c>
      <c r="I472" s="523">
        <v>151</v>
      </c>
      <c r="J472" s="523">
        <v>38.369999999999891</v>
      </c>
      <c r="K472" s="523" t="s">
        <v>69</v>
      </c>
      <c r="L472" s="524">
        <v>151.6395</v>
      </c>
      <c r="M472" s="524">
        <v>-151.6395</v>
      </c>
      <c r="N472" s="501">
        <v>484</v>
      </c>
      <c r="Q472" s="6" t="s">
        <v>274</v>
      </c>
      <c r="R472" s="6">
        <v>8</v>
      </c>
      <c r="S472" s="42">
        <v>609.71900000000005</v>
      </c>
      <c r="T472" s="571">
        <v>0.6472</v>
      </c>
      <c r="U472" s="571">
        <v>0.64790000000000003</v>
      </c>
      <c r="V472" s="571">
        <v>29.765222000000001</v>
      </c>
      <c r="W472" s="571">
        <v>29.766438999999998</v>
      </c>
      <c r="X472" s="571">
        <v>34.858825137121656</v>
      </c>
      <c r="Y472" s="571">
        <v>34.859619556612984</v>
      </c>
      <c r="Z472" s="571">
        <v>2.0183</v>
      </c>
      <c r="AA472" s="42">
        <v>6.8784214181985917</v>
      </c>
      <c r="AB472" s="42">
        <v>87.238072642409662</v>
      </c>
      <c r="AC472" s="42">
        <v>2.6600408199999998E-2</v>
      </c>
      <c r="AD472" s="6">
        <v>3.9399999999999998E-2</v>
      </c>
      <c r="AE472" s="42">
        <v>90.151299999999992</v>
      </c>
      <c r="AF472" s="6">
        <v>4.5396999999999998</v>
      </c>
      <c r="AG472" s="42">
        <v>2.5512999999999999</v>
      </c>
      <c r="AH472" s="6">
        <v>0.1741</v>
      </c>
      <c r="AI472" s="42">
        <v>6.3701999999999995E-2</v>
      </c>
      <c r="AJ472" s="42">
        <v>98.7</v>
      </c>
      <c r="AK472" s="42">
        <v>9.9145000000000003</v>
      </c>
      <c r="AL472" s="53">
        <v>34.859099999999998</v>
      </c>
      <c r="AM472" s="504" t="s">
        <v>154</v>
      </c>
      <c r="AN472" s="505"/>
      <c r="AO472" s="509">
        <v>0</v>
      </c>
      <c r="AP472" s="510">
        <v>6.8529999999999998</v>
      </c>
      <c r="AQ472" s="504" t="s">
        <v>154</v>
      </c>
      <c r="AR472" s="526" t="s">
        <v>154</v>
      </c>
      <c r="AS472" s="512">
        <v>12.628093302859275</v>
      </c>
      <c r="AT472" s="502"/>
      <c r="AU472" s="512">
        <v>6.4850350763806963</v>
      </c>
      <c r="AV472" s="502"/>
      <c r="AW472" s="574">
        <v>0.82343445435827034</v>
      </c>
      <c r="AX472" s="502"/>
      <c r="AY472" s="511"/>
      <c r="AZ472" s="513" t="s">
        <v>154</v>
      </c>
      <c r="BA472" s="515" t="s">
        <v>154</v>
      </c>
      <c r="BB472" s="513" t="s">
        <v>154</v>
      </c>
      <c r="BD472" s="512" t="s">
        <v>154</v>
      </c>
      <c r="BE472" s="504" t="s">
        <v>154</v>
      </c>
      <c r="BF472" s="57"/>
      <c r="BG472" s="513" t="s">
        <v>154</v>
      </c>
      <c r="BI472" s="514" t="s">
        <v>154</v>
      </c>
    </row>
    <row r="473" spans="1:78" ht="15.75" customHeight="1">
      <c r="A473" s="51" t="s">
        <v>769</v>
      </c>
      <c r="B473" s="521">
        <v>21</v>
      </c>
      <c r="C473" s="507" t="s">
        <v>196</v>
      </c>
      <c r="D473" s="522" t="s">
        <v>197</v>
      </c>
      <c r="E473" s="523">
        <v>78</v>
      </c>
      <c r="F473" s="523">
        <v>10.900000000000318</v>
      </c>
      <c r="G473" s="523" t="s">
        <v>68</v>
      </c>
      <c r="H473" s="524">
        <v>78.181666666666672</v>
      </c>
      <c r="I473" s="523">
        <v>151</v>
      </c>
      <c r="J473" s="523">
        <v>38.369999999999891</v>
      </c>
      <c r="K473" s="523" t="s">
        <v>69</v>
      </c>
      <c r="L473" s="524">
        <v>151.6395</v>
      </c>
      <c r="M473" s="524">
        <v>-151.6395</v>
      </c>
      <c r="N473" s="501">
        <v>485</v>
      </c>
      <c r="Q473" s="6" t="s">
        <v>274</v>
      </c>
      <c r="R473" s="6">
        <v>9</v>
      </c>
      <c r="S473" s="42">
        <v>507.93299999999999</v>
      </c>
      <c r="T473" s="571">
        <v>0.90620000000000001</v>
      </c>
      <c r="U473" s="571">
        <v>0.90659999999999996</v>
      </c>
      <c r="V473" s="571">
        <v>29.941531000000001</v>
      </c>
      <c r="W473" s="571">
        <v>29.942471999999999</v>
      </c>
      <c r="X473" s="571">
        <v>34.856199848637246</v>
      </c>
      <c r="Y473" s="571">
        <v>34.856966343618936</v>
      </c>
      <c r="Z473" s="571">
        <v>2.0388999999999999</v>
      </c>
      <c r="AA473" s="42">
        <v>6.8168055411568815</v>
      </c>
      <c r="AB473" s="42">
        <v>87.032437214492049</v>
      </c>
      <c r="AC473" s="42">
        <v>2.7419634999999998E-2</v>
      </c>
      <c r="AD473" s="6">
        <v>4.0899999999999999E-2</v>
      </c>
      <c r="AE473" s="42">
        <v>90.126899999999992</v>
      </c>
      <c r="AF473" s="6">
        <v>4.5385</v>
      </c>
      <c r="AG473" s="42">
        <v>2.4914000000000001</v>
      </c>
      <c r="AH473" s="6">
        <v>0.17169999999999999</v>
      </c>
      <c r="AI473" s="42">
        <v>6.3701999999999995E-2</v>
      </c>
      <c r="AJ473" s="42">
        <v>98.71</v>
      </c>
      <c r="AK473" s="42">
        <v>9.9145000000000003</v>
      </c>
      <c r="AL473" s="53">
        <v>34.854599999999998</v>
      </c>
      <c r="AM473" s="504" t="s">
        <v>154</v>
      </c>
      <c r="AN473" s="505"/>
      <c r="AO473" s="509">
        <v>0.2</v>
      </c>
      <c r="AP473" s="510">
        <v>6.8140000000000001</v>
      </c>
      <c r="AQ473" s="504" t="s">
        <v>154</v>
      </c>
      <c r="AR473" s="526" t="s">
        <v>154</v>
      </c>
      <c r="AS473" s="512">
        <v>12.530583744918983</v>
      </c>
      <c r="AT473" s="502"/>
      <c r="AU473" s="512">
        <v>6.3428493744774359</v>
      </c>
      <c r="AV473" s="502"/>
      <c r="AW473" s="574">
        <v>0.81452711050102944</v>
      </c>
      <c r="AX473" s="502"/>
      <c r="AY473" s="511"/>
      <c r="AZ473" s="513" t="s">
        <v>154</v>
      </c>
      <c r="BA473" s="515" t="s">
        <v>154</v>
      </c>
      <c r="BB473" s="513" t="s">
        <v>154</v>
      </c>
      <c r="BD473" s="512" t="s">
        <v>154</v>
      </c>
      <c r="BE473" s="504" t="s">
        <v>154</v>
      </c>
      <c r="BF473" s="57"/>
      <c r="BG473" s="513" t="s">
        <v>154</v>
      </c>
      <c r="BI473" s="514" t="s">
        <v>154</v>
      </c>
    </row>
    <row r="474" spans="1:78" ht="15.75" customHeight="1">
      <c r="A474" s="51" t="s">
        <v>769</v>
      </c>
      <c r="B474" s="521">
        <v>21</v>
      </c>
      <c r="C474" s="507" t="s">
        <v>196</v>
      </c>
      <c r="D474" s="522" t="s">
        <v>197</v>
      </c>
      <c r="E474" s="523">
        <v>78</v>
      </c>
      <c r="F474" s="523">
        <v>10.900000000000318</v>
      </c>
      <c r="G474" s="523" t="s">
        <v>68</v>
      </c>
      <c r="H474" s="524">
        <v>78.181666666666672</v>
      </c>
      <c r="I474" s="523">
        <v>151</v>
      </c>
      <c r="J474" s="523">
        <v>38.369999999999891</v>
      </c>
      <c r="K474" s="523" t="s">
        <v>69</v>
      </c>
      <c r="L474" s="524">
        <v>151.6395</v>
      </c>
      <c r="M474" s="524">
        <v>-151.6395</v>
      </c>
      <c r="N474" s="501">
        <v>486</v>
      </c>
      <c r="Q474" s="6" t="s">
        <v>274</v>
      </c>
      <c r="R474" s="6">
        <v>10</v>
      </c>
      <c r="S474" s="42">
        <v>498.34899999999999</v>
      </c>
      <c r="T474" s="571">
        <v>0.88990000000000002</v>
      </c>
      <c r="U474" s="571">
        <v>0.88829999999999998</v>
      </c>
      <c r="V474" s="571">
        <v>29.919572000000002</v>
      </c>
      <c r="W474" s="571">
        <v>29.918696999999998</v>
      </c>
      <c r="X474" s="571">
        <v>34.851636529878377</v>
      </c>
      <c r="Y474" s="571">
        <v>34.852294205903448</v>
      </c>
      <c r="Z474" s="571">
        <v>2.0381999999999998</v>
      </c>
      <c r="AA474" s="42">
        <v>6.8039835681932779</v>
      </c>
      <c r="AB474" s="42">
        <v>86.82967939152239</v>
      </c>
      <c r="AC474" s="42">
        <v>2.6503907799999997E-2</v>
      </c>
      <c r="AD474" s="6">
        <v>3.9199999999999999E-2</v>
      </c>
      <c r="AE474" s="42">
        <v>90.126899999999992</v>
      </c>
      <c r="AF474" s="6">
        <v>4.5385</v>
      </c>
      <c r="AG474" s="42">
        <v>2.5051999999999999</v>
      </c>
      <c r="AH474" s="6">
        <v>0.17230000000000001</v>
      </c>
      <c r="AI474" s="42">
        <v>6.3701999999999995E-2</v>
      </c>
      <c r="AJ474" s="42">
        <v>98.71</v>
      </c>
      <c r="AK474" s="42">
        <v>9.9145000000000003</v>
      </c>
      <c r="AL474" s="53">
        <v>34.8491</v>
      </c>
      <c r="AM474" s="504" t="s">
        <v>154</v>
      </c>
      <c r="AN474" s="505"/>
      <c r="AO474" s="509">
        <v>0.2</v>
      </c>
      <c r="AP474" s="510">
        <v>6.7930000000000001</v>
      </c>
      <c r="AQ474" s="504" t="s">
        <v>154</v>
      </c>
      <c r="AR474" s="526" t="s">
        <v>154</v>
      </c>
      <c r="AS474" s="512">
        <v>12.604447116240605</v>
      </c>
      <c r="AT474" s="502"/>
      <c r="AU474" s="512">
        <v>6.4808583463939549</v>
      </c>
      <c r="AV474" s="502"/>
      <c r="AW474" s="574">
        <v>0.82145504461221674</v>
      </c>
      <c r="AX474" s="502"/>
      <c r="AY474" s="511"/>
      <c r="AZ474" s="513" t="s">
        <v>154</v>
      </c>
      <c r="BA474" s="515" t="s">
        <v>154</v>
      </c>
      <c r="BB474" s="513" t="s">
        <v>154</v>
      </c>
      <c r="BD474" s="512" t="s">
        <v>154</v>
      </c>
      <c r="BE474" s="504" t="s">
        <v>154</v>
      </c>
      <c r="BF474" s="57"/>
      <c r="BG474" s="513" t="s">
        <v>154</v>
      </c>
      <c r="BI474" s="514" t="s">
        <v>154</v>
      </c>
    </row>
    <row r="475" spans="1:78" ht="15.75" customHeight="1">
      <c r="A475" s="51" t="s">
        <v>769</v>
      </c>
      <c r="B475" s="521">
        <v>21</v>
      </c>
      <c r="C475" s="507" t="s">
        <v>196</v>
      </c>
      <c r="D475" s="522" t="s">
        <v>197</v>
      </c>
      <c r="E475" s="523">
        <v>78</v>
      </c>
      <c r="F475" s="523">
        <v>10.900000000000318</v>
      </c>
      <c r="G475" s="523" t="s">
        <v>68</v>
      </c>
      <c r="H475" s="524">
        <v>78.181666666666672</v>
      </c>
      <c r="I475" s="523">
        <v>151</v>
      </c>
      <c r="J475" s="523">
        <v>38.369999999999891</v>
      </c>
      <c r="K475" s="523" t="s">
        <v>69</v>
      </c>
      <c r="L475" s="524">
        <v>151.6395</v>
      </c>
      <c r="M475" s="524">
        <v>-151.6395</v>
      </c>
      <c r="N475" s="501">
        <v>487</v>
      </c>
      <c r="Q475" s="6" t="s">
        <v>274</v>
      </c>
      <c r="R475" s="6">
        <v>11</v>
      </c>
      <c r="S475" s="42">
        <v>377.072</v>
      </c>
      <c r="T475" s="571">
        <v>0.7147</v>
      </c>
      <c r="U475" s="571">
        <v>0.71430000000000005</v>
      </c>
      <c r="V475" s="571">
        <v>29.666779999999999</v>
      </c>
      <c r="W475" s="571">
        <v>29.667081999999997</v>
      </c>
      <c r="X475" s="571">
        <v>34.79129951412871</v>
      </c>
      <c r="Y475" s="571">
        <v>34.792139180802074</v>
      </c>
      <c r="Z475" s="571">
        <v>2.0124</v>
      </c>
      <c r="AA475" s="42">
        <v>6.612879240456687</v>
      </c>
      <c r="AB475" s="42">
        <v>83.976630255894648</v>
      </c>
      <c r="AC475" s="42">
        <v>2.67928957E-2</v>
      </c>
      <c r="AD475" s="6">
        <v>3.9699999999999999E-2</v>
      </c>
      <c r="AE475" s="42">
        <v>90.125</v>
      </c>
      <c r="AF475" s="6">
        <v>4.5384000000000002</v>
      </c>
      <c r="AG475" s="42">
        <v>2.6225999999999998</v>
      </c>
      <c r="AH475" s="6">
        <v>0.17699999999999999</v>
      </c>
      <c r="AI475" s="42">
        <v>6.3701999999999995E-2</v>
      </c>
      <c r="AJ475" s="42">
        <v>87.16</v>
      </c>
      <c r="AK475" s="42">
        <v>9.9145000000000003</v>
      </c>
      <c r="AL475" s="53">
        <v>34.787300000000002</v>
      </c>
      <c r="AM475" s="504" t="s">
        <v>154</v>
      </c>
      <c r="AN475" s="505"/>
      <c r="AO475" s="509">
        <v>0</v>
      </c>
      <c r="AP475" s="510">
        <v>6.6310000000000002</v>
      </c>
      <c r="AQ475" s="504" t="s">
        <v>154</v>
      </c>
      <c r="AR475" s="526" t="s">
        <v>154</v>
      </c>
      <c r="AS475" s="512">
        <v>12.719046611370027</v>
      </c>
      <c r="AT475" s="502"/>
      <c r="AU475" s="512">
        <v>7.3869031726813921</v>
      </c>
      <c r="AV475" s="502"/>
      <c r="AW475" s="574">
        <v>0.83630061770761832</v>
      </c>
      <c r="AX475" s="502"/>
      <c r="AY475" s="511"/>
      <c r="AZ475" s="513" t="s">
        <v>154</v>
      </c>
      <c r="BA475" s="515" t="s">
        <v>154</v>
      </c>
      <c r="BB475" s="513" t="s">
        <v>154</v>
      </c>
      <c r="BD475" s="512" t="s">
        <v>154</v>
      </c>
      <c r="BE475" s="504" t="s">
        <v>154</v>
      </c>
      <c r="BF475" s="57"/>
      <c r="BG475" s="513" t="s">
        <v>154</v>
      </c>
      <c r="BI475" s="514" t="s">
        <v>154</v>
      </c>
    </row>
    <row r="476" spans="1:78" ht="15.75" customHeight="1">
      <c r="A476" s="51" t="s">
        <v>769</v>
      </c>
      <c r="B476" s="521">
        <v>21</v>
      </c>
      <c r="C476" s="507" t="s">
        <v>196</v>
      </c>
      <c r="D476" s="522" t="s">
        <v>197</v>
      </c>
      <c r="E476" s="523">
        <v>78</v>
      </c>
      <c r="F476" s="523">
        <v>10.900000000000318</v>
      </c>
      <c r="G476" s="523" t="s">
        <v>68</v>
      </c>
      <c r="H476" s="524">
        <v>78.181666666666672</v>
      </c>
      <c r="I476" s="523">
        <v>151</v>
      </c>
      <c r="J476" s="523">
        <v>38.369999999999891</v>
      </c>
      <c r="K476" s="523" t="s">
        <v>69</v>
      </c>
      <c r="L476" s="524">
        <v>151.6395</v>
      </c>
      <c r="M476" s="524">
        <v>-151.6395</v>
      </c>
      <c r="N476" s="501">
        <v>488</v>
      </c>
      <c r="Q476" s="6" t="s">
        <v>274</v>
      </c>
      <c r="R476" s="6">
        <v>12</v>
      </c>
      <c r="S476" s="42">
        <v>340.17700000000002</v>
      </c>
      <c r="T476" s="571">
        <v>0.44529999999999997</v>
      </c>
      <c r="U476" s="571">
        <v>0.45029999999999998</v>
      </c>
      <c r="V476" s="571">
        <v>29.367104000000001</v>
      </c>
      <c r="W476" s="571">
        <v>29.373787999999998</v>
      </c>
      <c r="X476" s="571">
        <v>34.724818770409293</v>
      </c>
      <c r="Y476" s="571">
        <v>34.727942976659371</v>
      </c>
      <c r="Z476" s="571">
        <v>1.9723999999999999</v>
      </c>
      <c r="AA476" s="42">
        <v>6.4580135552336513</v>
      </c>
      <c r="AB476" s="42">
        <v>81.404159220743509</v>
      </c>
      <c r="AC476" s="42">
        <v>2.8384125699999999E-2</v>
      </c>
      <c r="AD476" s="6">
        <v>4.2799999999999998E-2</v>
      </c>
      <c r="AE476" s="42">
        <v>90.123099999999994</v>
      </c>
      <c r="AF476" s="6">
        <v>4.5382999999999996</v>
      </c>
      <c r="AG476" s="42">
        <v>2.7515000000000001</v>
      </c>
      <c r="AH476" s="6">
        <v>0.18229999999999999</v>
      </c>
      <c r="AI476" s="42">
        <v>6.3701999999999995E-2</v>
      </c>
      <c r="AJ476" s="42">
        <v>98.7</v>
      </c>
      <c r="AK476" s="42">
        <v>9.9145000000000003</v>
      </c>
      <c r="AL476" s="53">
        <v>34.720500000000001</v>
      </c>
      <c r="AM476" s="504" t="s">
        <v>154</v>
      </c>
      <c r="AN476" s="505"/>
      <c r="AO476" s="509">
        <v>-0.2</v>
      </c>
      <c r="AP476" s="510">
        <v>6.48</v>
      </c>
      <c r="AQ476" s="504" t="s">
        <v>154</v>
      </c>
      <c r="AR476" s="526" t="s">
        <v>154</v>
      </c>
      <c r="AS476" s="512">
        <v>12.76894960410565</v>
      </c>
      <c r="AT476" s="502"/>
      <c r="AU476" s="512">
        <v>9.210501666888165</v>
      </c>
      <c r="AV476" s="502"/>
      <c r="AW476" s="574">
        <v>0.86599176389842136</v>
      </c>
      <c r="AX476" s="502"/>
      <c r="AY476" s="511"/>
      <c r="AZ476" s="513" t="s">
        <v>154</v>
      </c>
      <c r="BA476" s="515" t="s">
        <v>154</v>
      </c>
      <c r="BB476" s="513" t="s">
        <v>154</v>
      </c>
      <c r="BD476" s="512">
        <v>2171.2310904000187</v>
      </c>
      <c r="BE476" s="504" t="s">
        <v>154</v>
      </c>
      <c r="BF476" s="57"/>
      <c r="BG476" s="513">
        <v>2296.2778105448124</v>
      </c>
      <c r="BI476" s="514" t="s">
        <v>1292</v>
      </c>
    </row>
    <row r="477" spans="1:78" ht="15.75" customHeight="1">
      <c r="A477" s="51" t="s">
        <v>769</v>
      </c>
      <c r="B477" s="521">
        <v>21</v>
      </c>
      <c r="C477" s="507" t="s">
        <v>196</v>
      </c>
      <c r="D477" s="522" t="s">
        <v>197</v>
      </c>
      <c r="E477" s="523">
        <v>78</v>
      </c>
      <c r="F477" s="523">
        <v>10.900000000000318</v>
      </c>
      <c r="G477" s="523" t="s">
        <v>68</v>
      </c>
      <c r="H477" s="524">
        <v>78.181666666666672</v>
      </c>
      <c r="I477" s="523">
        <v>151</v>
      </c>
      <c r="J477" s="523">
        <v>38.369999999999891</v>
      </c>
      <c r="K477" s="523" t="s">
        <v>69</v>
      </c>
      <c r="L477" s="524">
        <v>151.6395</v>
      </c>
      <c r="M477" s="524">
        <v>-151.6395</v>
      </c>
      <c r="N477" s="501">
        <v>489</v>
      </c>
      <c r="P477" s="517"/>
      <c r="Q477" s="6" t="s">
        <v>274</v>
      </c>
      <c r="R477" s="6">
        <v>13</v>
      </c>
      <c r="S477" s="42">
        <v>275.29500000000002</v>
      </c>
      <c r="T477" s="571">
        <v>-0.52490000000000003</v>
      </c>
      <c r="U477" s="571">
        <v>-0.51880000000000004</v>
      </c>
      <c r="V477" s="571">
        <v>28.295161</v>
      </c>
      <c r="W477" s="571">
        <v>28.302209999999999</v>
      </c>
      <c r="X477" s="571">
        <v>34.437764428369881</v>
      </c>
      <c r="Y477" s="571">
        <v>34.440320228849288</v>
      </c>
      <c r="Z477" s="571">
        <v>1.9342999999999999</v>
      </c>
      <c r="AA477" s="42">
        <v>6.4061177704058698</v>
      </c>
      <c r="AB477" s="42">
        <v>78.571144428231094</v>
      </c>
      <c r="AC477" s="42">
        <v>3.0891082899999998E-2</v>
      </c>
      <c r="AD477" s="6">
        <v>4.7699999999999999E-2</v>
      </c>
      <c r="AE477" s="42">
        <v>90.066800000000001</v>
      </c>
      <c r="AF477" s="6">
        <v>4.5354000000000001</v>
      </c>
      <c r="AG477" s="42">
        <v>2.931</v>
      </c>
      <c r="AH477" s="6">
        <v>0.18959999999999999</v>
      </c>
      <c r="AI477" s="42">
        <v>6.3701999999999995E-2</v>
      </c>
      <c r="AJ477" s="42">
        <v>98.7</v>
      </c>
      <c r="AK477" s="42">
        <v>9.9145000000000003</v>
      </c>
      <c r="AL477" s="53"/>
      <c r="AM477" s="504">
        <v>5</v>
      </c>
      <c r="AN477" s="505" t="s">
        <v>1293</v>
      </c>
      <c r="AO477" s="509">
        <v>-0.6</v>
      </c>
      <c r="AP477" s="510">
        <v>6.3725000000000005</v>
      </c>
      <c r="AQ477" s="504">
        <v>6</v>
      </c>
      <c r="AR477" s="526" t="s">
        <v>154</v>
      </c>
      <c r="AS477" s="512">
        <v>11.941399709580205</v>
      </c>
      <c r="AT477" s="502"/>
      <c r="AU477" s="512">
        <v>12.278997739502373</v>
      </c>
      <c r="AV477" s="502"/>
      <c r="AW477" s="574">
        <v>0.90360054907343856</v>
      </c>
      <c r="AX477" s="502"/>
      <c r="AY477" s="511"/>
      <c r="AZ477" s="513" t="s">
        <v>154</v>
      </c>
      <c r="BA477" s="515" t="s">
        <v>154</v>
      </c>
      <c r="BB477" s="513" t="s">
        <v>154</v>
      </c>
      <c r="BD477" s="512">
        <v>2187.0642833037982</v>
      </c>
      <c r="BE477" s="504" t="s">
        <v>154</v>
      </c>
      <c r="BF477" s="57"/>
      <c r="BG477" s="513">
        <v>2287.5185934102751</v>
      </c>
      <c r="BI477" s="514" t="s">
        <v>154</v>
      </c>
    </row>
    <row r="478" spans="1:78" ht="15.75" customHeight="1">
      <c r="A478" s="51" t="s">
        <v>769</v>
      </c>
      <c r="B478" s="521">
        <v>21</v>
      </c>
      <c r="C478" s="507" t="s">
        <v>196</v>
      </c>
      <c r="D478" s="522" t="s">
        <v>197</v>
      </c>
      <c r="E478" s="523">
        <v>78</v>
      </c>
      <c r="F478" s="523">
        <v>10.900000000000318</v>
      </c>
      <c r="G478" s="523" t="s">
        <v>68</v>
      </c>
      <c r="H478" s="524">
        <v>78.181666666666672</v>
      </c>
      <c r="I478" s="523">
        <v>151</v>
      </c>
      <c r="J478" s="523">
        <v>38.369999999999891</v>
      </c>
      <c r="K478" s="523" t="s">
        <v>69</v>
      </c>
      <c r="L478" s="524">
        <v>151.6395</v>
      </c>
      <c r="M478" s="524">
        <v>-151.6395</v>
      </c>
      <c r="N478" s="501">
        <v>490</v>
      </c>
      <c r="Q478" s="6" t="s">
        <v>274</v>
      </c>
      <c r="R478" s="6">
        <v>14</v>
      </c>
      <c r="S478" s="42">
        <v>247.11699999999999</v>
      </c>
      <c r="T478" s="571">
        <v>-0.70089999999999997</v>
      </c>
      <c r="U478" s="571">
        <v>-0.70409999999999995</v>
      </c>
      <c r="V478" s="571">
        <v>27.945771000000001</v>
      </c>
      <c r="W478" s="571">
        <v>27.949167999999997</v>
      </c>
      <c r="X478" s="571">
        <v>34.183577355720907</v>
      </c>
      <c r="Y478" s="571">
        <v>34.19177661215668</v>
      </c>
      <c r="Z478" s="571">
        <v>1.8817999999999999</v>
      </c>
      <c r="AA478" s="42">
        <v>6.1956603449285605</v>
      </c>
      <c r="AB478" s="42">
        <v>75.501910607316745</v>
      </c>
      <c r="AC478" s="42">
        <v>3.3060288700000003E-2</v>
      </c>
      <c r="AD478" s="6">
        <v>5.1900000000000002E-2</v>
      </c>
      <c r="AE478" s="42">
        <v>90.053699999999992</v>
      </c>
      <c r="AF478" s="6">
        <v>4.5347999999999997</v>
      </c>
      <c r="AG478" s="42">
        <v>3.3613</v>
      </c>
      <c r="AH478" s="6">
        <v>0.2072</v>
      </c>
      <c r="AI478" s="42">
        <v>6.3701999999999995E-2</v>
      </c>
      <c r="AJ478" s="42">
        <v>98.7</v>
      </c>
      <c r="AK478" s="42">
        <v>9.9145000000000003</v>
      </c>
      <c r="AL478" s="53">
        <v>34.191400000000002</v>
      </c>
      <c r="AM478" s="51">
        <v>2</v>
      </c>
      <c r="AN478" s="505"/>
      <c r="AO478" s="509">
        <v>-1</v>
      </c>
      <c r="AP478" s="510">
        <v>6.2</v>
      </c>
      <c r="AQ478" s="504" t="s">
        <v>154</v>
      </c>
      <c r="AR478" s="526" t="s">
        <v>154</v>
      </c>
      <c r="AS478" s="512">
        <v>12.956888758910658</v>
      </c>
      <c r="AT478" s="502"/>
      <c r="AU478" s="512">
        <v>18.422813280612939</v>
      </c>
      <c r="AV478" s="502"/>
      <c r="AW478" s="574">
        <v>1.127273850377488</v>
      </c>
      <c r="AX478" s="502"/>
      <c r="AY478" s="511"/>
      <c r="AZ478" s="513" t="s">
        <v>154</v>
      </c>
      <c r="BA478" s="515" t="s">
        <v>154</v>
      </c>
      <c r="BB478" s="513" t="s">
        <v>154</v>
      </c>
      <c r="BD478" s="512">
        <v>2201.6855415655127</v>
      </c>
      <c r="BE478" s="504" t="s">
        <v>154</v>
      </c>
      <c r="BF478" s="57"/>
      <c r="BG478" s="513">
        <v>2281.349644705057</v>
      </c>
      <c r="BI478" s="514" t="s">
        <v>154</v>
      </c>
    </row>
    <row r="479" spans="1:78" ht="15.75" customHeight="1">
      <c r="A479" s="51" t="s">
        <v>769</v>
      </c>
      <c r="B479" s="521">
        <v>21</v>
      </c>
      <c r="C479" s="507" t="s">
        <v>196</v>
      </c>
      <c r="D479" s="522" t="s">
        <v>197</v>
      </c>
      <c r="E479" s="523">
        <v>78</v>
      </c>
      <c r="F479" s="523">
        <v>10.900000000000318</v>
      </c>
      <c r="G479" s="523" t="s">
        <v>68</v>
      </c>
      <c r="H479" s="524">
        <v>78.181666666666672</v>
      </c>
      <c r="I479" s="523">
        <v>151</v>
      </c>
      <c r="J479" s="523">
        <v>38.369999999999891</v>
      </c>
      <c r="K479" s="523" t="s">
        <v>69</v>
      </c>
      <c r="L479" s="524">
        <v>151.6395</v>
      </c>
      <c r="M479" s="524">
        <v>-151.6395</v>
      </c>
      <c r="N479" s="501">
        <v>491</v>
      </c>
      <c r="Q479" s="6" t="s">
        <v>274</v>
      </c>
      <c r="R479" s="6">
        <v>15</v>
      </c>
      <c r="S479" s="42">
        <v>223.91900000000001</v>
      </c>
      <c r="T479" s="571">
        <v>-1.0677000000000001</v>
      </c>
      <c r="U479" s="571">
        <v>-1.0821000000000001</v>
      </c>
      <c r="V479" s="571">
        <v>27.303976000000002</v>
      </c>
      <c r="W479" s="571">
        <v>27.281716999999997</v>
      </c>
      <c r="X479" s="571">
        <v>33.740455869662028</v>
      </c>
      <c r="Y479" s="571">
        <v>33.726287247907159</v>
      </c>
      <c r="Z479" s="571">
        <v>1.8685</v>
      </c>
      <c r="AA479" s="42">
        <v>6.196133275285856</v>
      </c>
      <c r="AB479" s="42">
        <v>74.541229568858256</v>
      </c>
      <c r="AC479" s="42">
        <v>3.4940506599999997E-2</v>
      </c>
      <c r="AD479" s="6">
        <v>5.5599999999999997E-2</v>
      </c>
      <c r="AE479" s="42">
        <v>89.980499999999992</v>
      </c>
      <c r="AF479" s="6">
        <v>4.5311000000000003</v>
      </c>
      <c r="AG479" s="42">
        <v>3.5684</v>
      </c>
      <c r="AH479" s="6">
        <v>0.21560000000000001</v>
      </c>
      <c r="AI479" s="42">
        <v>6.3701999999999995E-2</v>
      </c>
      <c r="AJ479" s="42">
        <v>98.7</v>
      </c>
      <c r="AK479" s="42">
        <v>9.9145000000000003</v>
      </c>
      <c r="AL479" s="53">
        <v>33.9375</v>
      </c>
      <c r="AM479" s="504" t="s">
        <v>154</v>
      </c>
      <c r="AN479" s="505"/>
      <c r="AO479" s="509">
        <v>-1</v>
      </c>
      <c r="AP479" s="510">
        <v>6.1589999999999998</v>
      </c>
      <c r="AQ479" s="504" t="s">
        <v>154</v>
      </c>
      <c r="AR479" s="526" t="s">
        <v>154</v>
      </c>
      <c r="AS479" s="512">
        <v>13.896406596320519</v>
      </c>
      <c r="AT479" s="502"/>
      <c r="AU479" s="512">
        <v>23.157438718474804</v>
      </c>
      <c r="AV479" s="502"/>
      <c r="AW479" s="574">
        <v>1.3271942347288948</v>
      </c>
      <c r="AX479" s="502"/>
      <c r="AY479" s="511"/>
      <c r="AZ479" s="513" t="s">
        <v>154</v>
      </c>
      <c r="BA479" s="515" t="s">
        <v>154</v>
      </c>
      <c r="BB479" s="513" t="s">
        <v>154</v>
      </c>
      <c r="BD479" s="512">
        <v>2213.8652103924996</v>
      </c>
      <c r="BE479" s="504" t="s">
        <v>154</v>
      </c>
      <c r="BF479" s="57"/>
      <c r="BG479" s="513">
        <v>2286.9651255828635</v>
      </c>
      <c r="BI479" s="514" t="s">
        <v>154</v>
      </c>
    </row>
    <row r="480" spans="1:78" ht="15.75" customHeight="1">
      <c r="A480" s="51" t="s">
        <v>769</v>
      </c>
      <c r="B480" s="521">
        <v>21</v>
      </c>
      <c r="C480" s="507" t="s">
        <v>196</v>
      </c>
      <c r="D480" s="522" t="s">
        <v>197</v>
      </c>
      <c r="E480" s="523">
        <v>78</v>
      </c>
      <c r="F480" s="523">
        <v>10.900000000000318</v>
      </c>
      <c r="G480" s="523" t="s">
        <v>68</v>
      </c>
      <c r="H480" s="524">
        <v>78.181666666666672</v>
      </c>
      <c r="I480" s="523">
        <v>151</v>
      </c>
      <c r="J480" s="523">
        <v>38.369999999999891</v>
      </c>
      <c r="K480" s="523" t="s">
        <v>69</v>
      </c>
      <c r="L480" s="524">
        <v>151.6395</v>
      </c>
      <c r="M480" s="524">
        <v>-151.6395</v>
      </c>
      <c r="N480" s="501">
        <v>492</v>
      </c>
      <c r="Q480" s="6" t="s">
        <v>274</v>
      </c>
      <c r="R480" s="6">
        <v>16</v>
      </c>
      <c r="S480" s="42">
        <v>198.57300000000001</v>
      </c>
      <c r="T480" s="571">
        <v>-1.3611</v>
      </c>
      <c r="U480" s="571">
        <v>-1.3696999999999999</v>
      </c>
      <c r="V480" s="571">
        <v>26.641584000000002</v>
      </c>
      <c r="W480" s="571">
        <v>26.624319999999997</v>
      </c>
      <c r="X480" s="571">
        <v>33.178047733824314</v>
      </c>
      <c r="Y480" s="571">
        <v>33.163911982250248</v>
      </c>
      <c r="Z480" s="571">
        <v>1.8752</v>
      </c>
      <c r="AA480" s="42">
        <v>6.2676051767913901</v>
      </c>
      <c r="AB480" s="42">
        <v>74.513194070251714</v>
      </c>
      <c r="AC480" s="42">
        <v>3.51335074E-2</v>
      </c>
      <c r="AD480" s="6">
        <v>5.6000000000000001E-2</v>
      </c>
      <c r="AE480" s="42">
        <v>89.909199999999998</v>
      </c>
      <c r="AF480" s="6">
        <v>4.5275999999999996</v>
      </c>
      <c r="AG480" s="42">
        <v>3.573</v>
      </c>
      <c r="AH480" s="6">
        <v>0.21579999999999999</v>
      </c>
      <c r="AI480" s="42">
        <v>6.3701999999999995E-2</v>
      </c>
      <c r="AJ480" s="42">
        <v>98.69</v>
      </c>
      <c r="AK480" s="42">
        <v>9.9145000000000003</v>
      </c>
      <c r="AL480" s="53">
        <v>33.179600000000001</v>
      </c>
      <c r="AM480" s="504" t="s">
        <v>154</v>
      </c>
      <c r="AN480" s="505"/>
      <c r="AO480" s="509">
        <v>-1.4</v>
      </c>
      <c r="AP480" s="510">
        <v>6.2709999999999999</v>
      </c>
      <c r="AQ480" s="504" t="s">
        <v>154</v>
      </c>
      <c r="AR480" s="526" t="s">
        <v>154</v>
      </c>
      <c r="AS480" s="512">
        <v>16.274157404321873</v>
      </c>
      <c r="AT480" s="502"/>
      <c r="AU480" s="512">
        <v>34.421316402245886</v>
      </c>
      <c r="AV480" s="502"/>
      <c r="AW480" s="574">
        <v>1.7933452299245023</v>
      </c>
      <c r="AX480" s="502"/>
      <c r="AY480" s="511"/>
      <c r="AZ480" s="513" t="s">
        <v>154</v>
      </c>
      <c r="BA480" s="515" t="s">
        <v>154</v>
      </c>
      <c r="BB480" s="513" t="s">
        <v>154</v>
      </c>
      <c r="BD480" s="512">
        <v>2224.8944920773902</v>
      </c>
      <c r="BE480" s="504">
        <v>6</v>
      </c>
      <c r="BF480" s="57"/>
      <c r="BG480" s="513">
        <v>2271.7909100417683</v>
      </c>
      <c r="BH480" s="502">
        <v>6</v>
      </c>
      <c r="BI480" s="514" t="s">
        <v>154</v>
      </c>
      <c r="BX480" s="503"/>
      <c r="BZ480" s="503"/>
    </row>
    <row r="481" spans="1:78" ht="15.75" customHeight="1">
      <c r="A481" s="51" t="s">
        <v>769</v>
      </c>
      <c r="B481" s="521">
        <v>21</v>
      </c>
      <c r="C481" s="507" t="s">
        <v>196</v>
      </c>
      <c r="D481" s="522" t="s">
        <v>197</v>
      </c>
      <c r="E481" s="523">
        <v>78</v>
      </c>
      <c r="F481" s="523">
        <v>10.900000000000318</v>
      </c>
      <c r="G481" s="523" t="s">
        <v>68</v>
      </c>
      <c r="H481" s="524">
        <v>78.181666666666672</v>
      </c>
      <c r="I481" s="523">
        <v>151</v>
      </c>
      <c r="J481" s="523">
        <v>38.369999999999891</v>
      </c>
      <c r="K481" s="523" t="s">
        <v>69</v>
      </c>
      <c r="L481" s="524">
        <v>151.6395</v>
      </c>
      <c r="M481" s="524">
        <v>-151.6395</v>
      </c>
      <c r="N481" s="501">
        <v>493</v>
      </c>
      <c r="Q481" s="6" t="s">
        <v>274</v>
      </c>
      <c r="R481" s="6">
        <v>17</v>
      </c>
      <c r="S481" s="42">
        <v>186.92599999999999</v>
      </c>
      <c r="T481" s="571">
        <v>-1.4438</v>
      </c>
      <c r="U481" s="571">
        <v>-1.4479</v>
      </c>
      <c r="V481" s="571">
        <v>26.405107000000001</v>
      </c>
      <c r="W481" s="571">
        <v>26.396217999999998</v>
      </c>
      <c r="X481" s="571">
        <v>32.952119076166113</v>
      </c>
      <c r="Y481" s="571">
        <v>32.944433520816062</v>
      </c>
      <c r="Z481" s="571">
        <v>1.8875999999999999</v>
      </c>
      <c r="AA481" s="42">
        <v>6.3368903237984862</v>
      </c>
      <c r="AB481" s="42">
        <v>75.048947297106878</v>
      </c>
      <c r="AC481" s="42">
        <v>3.4940506599999997E-2</v>
      </c>
      <c r="AD481" s="6">
        <v>5.5599999999999997E-2</v>
      </c>
      <c r="AE481" s="42">
        <v>89.8322</v>
      </c>
      <c r="AF481" s="6">
        <v>4.5236999999999998</v>
      </c>
      <c r="AG481" s="42">
        <v>3.4487000000000001</v>
      </c>
      <c r="AH481" s="6">
        <v>0.21079999999999999</v>
      </c>
      <c r="AI481" s="42">
        <v>6.3701999999999995E-2</v>
      </c>
      <c r="AJ481" s="42">
        <v>98.69</v>
      </c>
      <c r="AK481" s="42">
        <v>9.9145000000000003</v>
      </c>
      <c r="AL481" s="53">
        <v>32.955399999999997</v>
      </c>
      <c r="AM481" s="504" t="s">
        <v>154</v>
      </c>
      <c r="AN481" s="505"/>
      <c r="AO481" s="509">
        <v>-1.3</v>
      </c>
      <c r="AP481" s="510">
        <v>6.3310000000000004</v>
      </c>
      <c r="AQ481" s="504" t="s">
        <v>154</v>
      </c>
      <c r="AR481" s="526" t="s">
        <v>154</v>
      </c>
      <c r="AS481" s="512">
        <v>17.999042873148952</v>
      </c>
      <c r="AT481" s="502"/>
      <c r="AU481" s="512">
        <v>39.936696870110374</v>
      </c>
      <c r="AV481" s="502"/>
      <c r="AW481" s="574">
        <v>1.9507083047357583</v>
      </c>
      <c r="AX481" s="502"/>
      <c r="AY481" s="511"/>
      <c r="AZ481" s="513" t="s">
        <v>154</v>
      </c>
      <c r="BA481" s="515" t="s">
        <v>154</v>
      </c>
      <c r="BB481" s="513" t="s">
        <v>154</v>
      </c>
      <c r="BD481" s="512">
        <v>2216.9274722887089</v>
      </c>
      <c r="BE481" s="504" t="s">
        <v>154</v>
      </c>
      <c r="BF481" s="57"/>
      <c r="BG481" s="513">
        <v>2254.1260500359904</v>
      </c>
      <c r="BI481" s="514" t="s">
        <v>154</v>
      </c>
    </row>
    <row r="482" spans="1:78" ht="15.75" customHeight="1">
      <c r="A482" s="51" t="s">
        <v>769</v>
      </c>
      <c r="B482" s="521">
        <v>21</v>
      </c>
      <c r="C482" s="507" t="s">
        <v>196</v>
      </c>
      <c r="D482" s="522" t="s">
        <v>197</v>
      </c>
      <c r="E482" s="523">
        <v>78</v>
      </c>
      <c r="F482" s="523">
        <v>10.900000000000318</v>
      </c>
      <c r="G482" s="523" t="s">
        <v>68</v>
      </c>
      <c r="H482" s="524">
        <v>78.181666666666672</v>
      </c>
      <c r="I482" s="523">
        <v>151</v>
      </c>
      <c r="J482" s="523">
        <v>38.369999999999891</v>
      </c>
      <c r="K482" s="523" t="s">
        <v>69</v>
      </c>
      <c r="L482" s="524">
        <v>151.6395</v>
      </c>
      <c r="M482" s="524">
        <v>-151.6395</v>
      </c>
      <c r="N482" s="501">
        <v>494</v>
      </c>
      <c r="Q482" s="6" t="s">
        <v>274</v>
      </c>
      <c r="R482" s="6">
        <v>18</v>
      </c>
      <c r="S482" s="42">
        <v>148.96799999999999</v>
      </c>
      <c r="T482" s="571">
        <v>-1.1457999999999999</v>
      </c>
      <c r="U482" s="571">
        <v>-1.1272</v>
      </c>
      <c r="V482" s="571">
        <v>26.377860000000002</v>
      </c>
      <c r="W482" s="571">
        <v>26.389432999999997</v>
      </c>
      <c r="X482" s="571">
        <v>32.611411420592518</v>
      </c>
      <c r="Y482" s="571">
        <v>32.606937977234338</v>
      </c>
      <c r="Z482" s="571">
        <v>1.9619</v>
      </c>
      <c r="AA482" s="42">
        <v>6.5797877241137153</v>
      </c>
      <c r="AB482" s="42">
        <v>78.36243397320753</v>
      </c>
      <c r="AC482" s="42">
        <v>3.9327681699999999E-2</v>
      </c>
      <c r="AD482" s="6">
        <v>6.4199999999999993E-2</v>
      </c>
      <c r="AE482" s="42">
        <v>89.762799999999999</v>
      </c>
      <c r="AF482" s="6">
        <v>4.5202</v>
      </c>
      <c r="AG482" s="42">
        <v>3.3452000000000002</v>
      </c>
      <c r="AH482" s="6">
        <v>0.20649999999999999</v>
      </c>
      <c r="AI482" s="42">
        <v>6.3701999999999995E-2</v>
      </c>
      <c r="AJ482" s="42">
        <v>98.7</v>
      </c>
      <c r="AK482" s="42">
        <v>9.9145000000000003</v>
      </c>
      <c r="AL482" s="53">
        <v>32.5976</v>
      </c>
      <c r="AM482" s="51">
        <v>6</v>
      </c>
      <c r="AN482" s="505"/>
      <c r="AO482" s="509">
        <v>-1.3</v>
      </c>
      <c r="AP482" s="510">
        <v>6.5869999999999997</v>
      </c>
      <c r="AQ482" s="504">
        <v>6</v>
      </c>
      <c r="AR482" s="526" t="s">
        <v>154</v>
      </c>
      <c r="AS482" s="512">
        <v>16.113645055519225</v>
      </c>
      <c r="AT482" s="502"/>
      <c r="AU482" s="512">
        <v>35.16915649954101</v>
      </c>
      <c r="AV482" s="502"/>
      <c r="AW482" s="574">
        <v>1.8962745367192859</v>
      </c>
      <c r="AX482" s="502"/>
      <c r="AY482" s="511"/>
      <c r="AZ482" s="513" t="s">
        <v>154</v>
      </c>
      <c r="BA482" s="515" t="s">
        <v>154</v>
      </c>
      <c r="BB482" s="513" t="s">
        <v>154</v>
      </c>
      <c r="BD482" s="512">
        <v>2179.3317550054089</v>
      </c>
      <c r="BE482" s="504" t="s">
        <v>154</v>
      </c>
      <c r="BF482" s="57"/>
      <c r="BG482" s="513">
        <v>2237.9374743386284</v>
      </c>
      <c r="BI482" s="514" t="s">
        <v>154</v>
      </c>
    </row>
    <row r="483" spans="1:78" ht="15.75" customHeight="1">
      <c r="A483" s="51" t="s">
        <v>769</v>
      </c>
      <c r="B483" s="521">
        <v>21</v>
      </c>
      <c r="C483" s="507" t="s">
        <v>196</v>
      </c>
      <c r="D483" s="522" t="s">
        <v>197</v>
      </c>
      <c r="E483" s="523">
        <v>78</v>
      </c>
      <c r="F483" s="523">
        <v>10.900000000000318</v>
      </c>
      <c r="G483" s="523" t="s">
        <v>68</v>
      </c>
      <c r="H483" s="524">
        <v>78.181666666666672</v>
      </c>
      <c r="I483" s="523">
        <v>151</v>
      </c>
      <c r="J483" s="523">
        <v>38.369999999999891</v>
      </c>
      <c r="K483" s="523" t="s">
        <v>69</v>
      </c>
      <c r="L483" s="524">
        <v>151.6395</v>
      </c>
      <c r="M483" s="524">
        <v>-151.6395</v>
      </c>
      <c r="N483" s="501">
        <v>495</v>
      </c>
      <c r="Q483" s="6" t="s">
        <v>274</v>
      </c>
      <c r="R483" s="6">
        <v>19</v>
      </c>
      <c r="S483" s="42">
        <v>117.753</v>
      </c>
      <c r="T483" s="571">
        <v>-1.1946000000000001</v>
      </c>
      <c r="U483" s="571">
        <v>-1.1842999999999999</v>
      </c>
      <c r="V483" s="571">
        <v>26.141919999999999</v>
      </c>
      <c r="W483" s="571">
        <v>26.135188999999997</v>
      </c>
      <c r="X483" s="571">
        <v>32.361861481084325</v>
      </c>
      <c r="Y483" s="571">
        <v>32.341576646859536</v>
      </c>
      <c r="Z483" s="571">
        <v>2.0516999999999999</v>
      </c>
      <c r="AA483" s="42">
        <v>6.9407787485538535</v>
      </c>
      <c r="AB483" s="42">
        <v>82.407700119975587</v>
      </c>
      <c r="AC483" s="42">
        <v>3.7110225699999999E-2</v>
      </c>
      <c r="AD483" s="6">
        <v>5.9799999999999999E-2</v>
      </c>
      <c r="AE483" s="42">
        <v>89.820999999999998</v>
      </c>
      <c r="AF483" s="6">
        <v>4.5232000000000001</v>
      </c>
      <c r="AG483" s="42">
        <v>3.4487000000000001</v>
      </c>
      <c r="AH483" s="6">
        <v>0.2107</v>
      </c>
      <c r="AI483" s="42">
        <v>6.3701999999999995E-2</v>
      </c>
      <c r="AJ483" s="42">
        <v>98.71</v>
      </c>
      <c r="AK483" s="42">
        <v>9.9145000000000003</v>
      </c>
      <c r="AL483" s="53">
        <v>32.332900000000002</v>
      </c>
      <c r="AM483" s="504" t="s">
        <v>154</v>
      </c>
      <c r="AN483" s="505"/>
      <c r="AO483" s="509">
        <v>-1.2</v>
      </c>
      <c r="AP483" s="510">
        <v>6.9560000000000004</v>
      </c>
      <c r="AQ483" s="504" t="s">
        <v>154</v>
      </c>
      <c r="AR483" s="526" t="s">
        <v>154</v>
      </c>
      <c r="AS483" s="512">
        <v>13.490720123492537</v>
      </c>
      <c r="AT483" s="502"/>
      <c r="AU483" s="512">
        <v>28.235278260022024</v>
      </c>
      <c r="AV483" s="502"/>
      <c r="AW483" s="574">
        <v>1.7042717913520931</v>
      </c>
      <c r="AX483" s="502"/>
      <c r="AY483" s="511"/>
      <c r="AZ483" s="513">
        <v>2.2987584477679318E-2</v>
      </c>
      <c r="BA483" s="515">
        <v>6</v>
      </c>
      <c r="BB483" s="513">
        <v>1.9741902728239002E-2</v>
      </c>
      <c r="BD483" s="512">
        <v>2169.5177024068666</v>
      </c>
      <c r="BE483" s="504" t="s">
        <v>154</v>
      </c>
      <c r="BF483" s="57"/>
      <c r="BG483" s="513">
        <v>2224.3892906356941</v>
      </c>
      <c r="BI483" s="514" t="s">
        <v>154</v>
      </c>
    </row>
    <row r="484" spans="1:78" ht="15.75" customHeight="1">
      <c r="A484" s="51" t="s">
        <v>769</v>
      </c>
      <c r="B484" s="521">
        <v>21</v>
      </c>
      <c r="C484" s="507" t="s">
        <v>196</v>
      </c>
      <c r="D484" s="522" t="s">
        <v>197</v>
      </c>
      <c r="E484" s="523">
        <v>78</v>
      </c>
      <c r="F484" s="523">
        <v>10.900000000000318</v>
      </c>
      <c r="G484" s="523" t="s">
        <v>68</v>
      </c>
      <c r="H484" s="524">
        <v>78.181666666666672</v>
      </c>
      <c r="I484" s="523">
        <v>151</v>
      </c>
      <c r="J484" s="523">
        <v>38.369999999999891</v>
      </c>
      <c r="K484" s="523" t="s">
        <v>69</v>
      </c>
      <c r="L484" s="524">
        <v>151.6395</v>
      </c>
      <c r="M484" s="524">
        <v>-151.6395</v>
      </c>
      <c r="N484" s="501">
        <v>496</v>
      </c>
      <c r="Q484" s="6" t="s">
        <v>274</v>
      </c>
      <c r="R484" s="6">
        <v>20</v>
      </c>
      <c r="S484" s="42">
        <v>89.402000000000001</v>
      </c>
      <c r="T484" s="571">
        <v>-0.92190000000000005</v>
      </c>
      <c r="U484" s="571">
        <v>-0.89190000000000003</v>
      </c>
      <c r="V484" s="571">
        <v>26.050314</v>
      </c>
      <c r="W484" s="571">
        <v>26.064232999999998</v>
      </c>
      <c r="X484" s="571">
        <v>31.962445561174111</v>
      </c>
      <c r="Y484" s="571">
        <v>31.949371231209362</v>
      </c>
      <c r="Z484" s="571">
        <v>2.1640999999999999</v>
      </c>
      <c r="AA484" s="42">
        <v>7.3834302647933736</v>
      </c>
      <c r="AB484" s="42">
        <v>88.056782154121152</v>
      </c>
      <c r="AC484" s="42">
        <v>4.4968335399999997E-2</v>
      </c>
      <c r="AD484" s="6">
        <v>7.51E-2</v>
      </c>
      <c r="AE484" s="42">
        <v>89.772199999999998</v>
      </c>
      <c r="AF484" s="6">
        <v>4.5206999999999997</v>
      </c>
      <c r="AG484" s="42">
        <v>3.4188000000000001</v>
      </c>
      <c r="AH484" s="6">
        <v>0.20949999999999999</v>
      </c>
      <c r="AI484" s="42">
        <v>6.3701999999999995E-2</v>
      </c>
      <c r="AJ484" s="42">
        <v>93.41</v>
      </c>
      <c r="AK484" s="42">
        <v>9.9145000000000003</v>
      </c>
      <c r="AL484" s="53">
        <v>31.955400000000001</v>
      </c>
      <c r="AM484" s="504" t="s">
        <v>154</v>
      </c>
      <c r="AN484" s="505"/>
      <c r="AO484" s="509">
        <v>-1</v>
      </c>
      <c r="AP484" s="510">
        <v>7.2859999999999996</v>
      </c>
      <c r="AQ484" s="504" t="s">
        <v>154</v>
      </c>
      <c r="AR484" s="526" t="s">
        <v>154</v>
      </c>
      <c r="AS484" s="512">
        <v>9.3289153318060709</v>
      </c>
      <c r="AT484" s="502"/>
      <c r="AU484" s="512">
        <v>19.633404088878038</v>
      </c>
      <c r="AV484" s="502"/>
      <c r="AW484" s="574">
        <v>1.3964735758407687</v>
      </c>
      <c r="AX484" s="502"/>
      <c r="AY484" s="511"/>
      <c r="AZ484" s="513">
        <v>3.118521396708724E-2</v>
      </c>
      <c r="BA484" s="515">
        <v>6</v>
      </c>
      <c r="BB484" s="513">
        <v>2.2695669844904089E-2</v>
      </c>
      <c r="BD484" s="512">
        <v>2134.0462219673141</v>
      </c>
      <c r="BE484" s="504" t="s">
        <v>154</v>
      </c>
      <c r="BF484" s="57"/>
      <c r="BG484" s="513">
        <v>2208.9584181276305</v>
      </c>
      <c r="BI484" s="514" t="s">
        <v>154</v>
      </c>
    </row>
    <row r="485" spans="1:78" ht="15.75" customHeight="1">
      <c r="A485" s="51" t="s">
        <v>769</v>
      </c>
      <c r="B485" s="521">
        <v>21</v>
      </c>
      <c r="C485" s="507" t="s">
        <v>196</v>
      </c>
      <c r="D485" s="522" t="s">
        <v>197</v>
      </c>
      <c r="E485" s="523">
        <v>78</v>
      </c>
      <c r="F485" s="523">
        <v>10.900000000000318</v>
      </c>
      <c r="G485" s="523" t="s">
        <v>68</v>
      </c>
      <c r="H485" s="524">
        <v>78.181666666666672</v>
      </c>
      <c r="I485" s="523">
        <v>151</v>
      </c>
      <c r="J485" s="523">
        <v>38.369999999999891</v>
      </c>
      <c r="K485" s="523" t="s">
        <v>69</v>
      </c>
      <c r="L485" s="524">
        <v>151.6395</v>
      </c>
      <c r="M485" s="524">
        <v>-151.6395</v>
      </c>
      <c r="N485" s="501">
        <v>497</v>
      </c>
      <c r="Q485" s="6" t="s">
        <v>275</v>
      </c>
      <c r="R485" s="6">
        <v>21</v>
      </c>
      <c r="S485" s="42">
        <v>53.088999999999999</v>
      </c>
      <c r="T485" s="571">
        <v>2.8199999999999999E-2</v>
      </c>
      <c r="U485" s="571">
        <v>2.69E-2</v>
      </c>
      <c r="V485" s="571">
        <v>25.963867</v>
      </c>
      <c r="W485" s="571">
        <v>25.963956999999997</v>
      </c>
      <c r="X485" s="571">
        <v>30.884532591666215</v>
      </c>
      <c r="Y485" s="571">
        <v>30.885962821265064</v>
      </c>
      <c r="Z485" s="571">
        <v>2.4630000000000001</v>
      </c>
      <c r="AA485" s="42">
        <v>8.5350542770811231</v>
      </c>
      <c r="AB485" s="42">
        <v>103.60102005278962</v>
      </c>
      <c r="AC485" s="42">
        <v>0.27936780700000002</v>
      </c>
      <c r="AD485" s="6">
        <v>0.53180000000000005</v>
      </c>
      <c r="AE485" s="42">
        <v>89.394999999999996</v>
      </c>
      <c r="AF485" s="6">
        <v>4.5018000000000002</v>
      </c>
      <c r="AG485" s="42">
        <v>3.1242999999999999</v>
      </c>
      <c r="AH485" s="6">
        <v>0.19750000000000001</v>
      </c>
      <c r="AI485" s="42">
        <v>6.3701999999999995E-2</v>
      </c>
      <c r="AJ485" s="42">
        <v>94.68</v>
      </c>
      <c r="AK485" s="42">
        <v>9.9145000000000003</v>
      </c>
      <c r="AL485" s="53">
        <v>30.9496</v>
      </c>
      <c r="AM485" s="504" t="s">
        <v>154</v>
      </c>
      <c r="AN485" s="505"/>
      <c r="AO485" s="509">
        <v>-0.3</v>
      </c>
      <c r="AP485" s="510">
        <v>8.359</v>
      </c>
      <c r="AQ485" s="504" t="s">
        <v>154</v>
      </c>
      <c r="AR485" s="526" t="s">
        <v>154</v>
      </c>
      <c r="AS485" s="512">
        <v>1.3038977387257407</v>
      </c>
      <c r="AT485" s="502"/>
      <c r="AU485" s="512">
        <v>7.4746532360619939</v>
      </c>
      <c r="AV485" s="502"/>
      <c r="AW485" s="574">
        <v>0.86599176389842136</v>
      </c>
      <c r="AX485" s="502"/>
      <c r="AY485" s="511"/>
      <c r="AZ485" s="513">
        <v>0.26778457764737607</v>
      </c>
      <c r="BA485" s="515">
        <v>6</v>
      </c>
      <c r="BB485" s="513">
        <v>0.47260765734464116</v>
      </c>
      <c r="BD485" s="512">
        <v>2057.5684270858492</v>
      </c>
      <c r="BE485" s="504" t="s">
        <v>154</v>
      </c>
      <c r="BF485" s="57"/>
      <c r="BG485" s="513">
        <v>2172.9501919667</v>
      </c>
      <c r="BI485" s="514" t="s">
        <v>154</v>
      </c>
    </row>
    <row r="486" spans="1:78" ht="15.75" customHeight="1">
      <c r="A486" s="51" t="s">
        <v>769</v>
      </c>
      <c r="B486" s="521">
        <v>21</v>
      </c>
      <c r="C486" s="507" t="s">
        <v>196</v>
      </c>
      <c r="D486" s="522" t="s">
        <v>197</v>
      </c>
      <c r="E486" s="523">
        <v>78</v>
      </c>
      <c r="F486" s="523">
        <v>10.900000000000318</v>
      </c>
      <c r="G486" s="523" t="s">
        <v>68</v>
      </c>
      <c r="H486" s="524">
        <v>78.181666666666672</v>
      </c>
      <c r="I486" s="523">
        <v>151</v>
      </c>
      <c r="J486" s="523">
        <v>38.369999999999891</v>
      </c>
      <c r="K486" s="523" t="s">
        <v>69</v>
      </c>
      <c r="L486" s="524">
        <v>151.6395</v>
      </c>
      <c r="M486" s="524">
        <v>-151.6395</v>
      </c>
      <c r="N486" s="501">
        <v>498</v>
      </c>
      <c r="Q486" s="6" t="s">
        <v>274</v>
      </c>
      <c r="R486" s="6">
        <v>22</v>
      </c>
      <c r="S486" s="42">
        <v>41.832999999999998</v>
      </c>
      <c r="T486" s="571">
        <v>-0.5645</v>
      </c>
      <c r="U486" s="571">
        <v>-0.63560000000000005</v>
      </c>
      <c r="V486" s="571">
        <v>25.012367000000001</v>
      </c>
      <c r="W486" s="571">
        <v>24.930574999999997</v>
      </c>
      <c r="X486" s="571">
        <v>30.232585492474428</v>
      </c>
      <c r="Y486" s="571">
        <v>30.194961490824586</v>
      </c>
      <c r="Z486" s="571">
        <v>2.5001000000000002</v>
      </c>
      <c r="AA486" s="42">
        <v>8.8090779477694738</v>
      </c>
      <c r="AB486" s="42">
        <v>104.78011706987095</v>
      </c>
      <c r="AC486" s="42">
        <v>0.16221734799999998</v>
      </c>
      <c r="AD486" s="6">
        <v>0.30359999999999998</v>
      </c>
      <c r="AE486" s="42">
        <v>89.592100000000002</v>
      </c>
      <c r="AF486" s="6">
        <v>4.5117000000000003</v>
      </c>
      <c r="AG486" s="42">
        <v>2.8711000000000002</v>
      </c>
      <c r="AH486" s="6">
        <v>0.18720000000000001</v>
      </c>
      <c r="AI486" s="42">
        <v>6.3701999999999995E-2</v>
      </c>
      <c r="AJ486" s="42">
        <v>98.71</v>
      </c>
      <c r="AK486" s="42">
        <v>9.9145000000000003</v>
      </c>
      <c r="AL486" s="53">
        <v>30.187899999999999</v>
      </c>
      <c r="AM486" s="51">
        <v>6</v>
      </c>
      <c r="AN486" s="505"/>
      <c r="AO486" s="509">
        <v>-0.5</v>
      </c>
      <c r="AP486" s="510">
        <v>8.827</v>
      </c>
      <c r="AQ486" s="504" t="s">
        <v>154</v>
      </c>
      <c r="AR486" s="526" t="s">
        <v>154</v>
      </c>
      <c r="AS486" s="512">
        <v>0</v>
      </c>
      <c r="AT486" s="502"/>
      <c r="AU486" s="512">
        <v>4.7502881208967089</v>
      </c>
      <c r="AV486" s="502"/>
      <c r="AW486" s="574">
        <v>0.70071105010295121</v>
      </c>
      <c r="AX486" s="502"/>
      <c r="AY486" s="511"/>
      <c r="AZ486" s="513">
        <v>0.180084005055477</v>
      </c>
      <c r="BA486" s="515">
        <v>6</v>
      </c>
      <c r="BB486" s="513">
        <v>0.28025378108311905</v>
      </c>
      <c r="BD486" s="512">
        <v>2034.7946922929691</v>
      </c>
      <c r="BE486" s="504" t="s">
        <v>154</v>
      </c>
      <c r="BF486" s="57"/>
      <c r="BG486" s="513">
        <v>2149.6307988506728</v>
      </c>
      <c r="BI486" s="514" t="s">
        <v>154</v>
      </c>
    </row>
    <row r="487" spans="1:78" ht="15.75" customHeight="1">
      <c r="A487" s="51" t="s">
        <v>769</v>
      </c>
      <c r="B487" s="521">
        <v>21</v>
      </c>
      <c r="C487" s="507" t="s">
        <v>196</v>
      </c>
      <c r="D487" s="522" t="s">
        <v>197</v>
      </c>
      <c r="E487" s="523">
        <v>78</v>
      </c>
      <c r="F487" s="523">
        <v>10.900000000000318</v>
      </c>
      <c r="G487" s="523" t="s">
        <v>68</v>
      </c>
      <c r="H487" s="524">
        <v>78.181666666666672</v>
      </c>
      <c r="I487" s="523">
        <v>151</v>
      </c>
      <c r="J487" s="523">
        <v>38.369999999999891</v>
      </c>
      <c r="K487" s="523" t="s">
        <v>69</v>
      </c>
      <c r="L487" s="524">
        <v>151.6395</v>
      </c>
      <c r="M487" s="524">
        <v>-151.6395</v>
      </c>
      <c r="N487" s="501">
        <v>499</v>
      </c>
      <c r="Q487" s="6" t="s">
        <v>274</v>
      </c>
      <c r="R487" s="6">
        <v>23</v>
      </c>
      <c r="S487" s="42">
        <v>22.013000000000002</v>
      </c>
      <c r="T487" s="571">
        <v>0.62860000000000005</v>
      </c>
      <c r="U487" s="571">
        <v>0.6764</v>
      </c>
      <c r="V487" s="571">
        <v>24.800122000000002</v>
      </c>
      <c r="W487" s="571">
        <v>24.827997</v>
      </c>
      <c r="X487" s="571">
        <v>28.815563249388386</v>
      </c>
      <c r="Y487" s="571">
        <v>28.806541231440526</v>
      </c>
      <c r="Z487" s="571">
        <v>2.4727999999999999</v>
      </c>
      <c r="AA487" s="42">
        <v>8.8974860169474521</v>
      </c>
      <c r="AB487" s="42">
        <v>108.14184346769117</v>
      </c>
      <c r="AC487" s="42">
        <v>0.108895744</v>
      </c>
      <c r="AD487" s="6">
        <v>0.19969999999999999</v>
      </c>
      <c r="AE487" s="42">
        <v>89.520799999999994</v>
      </c>
      <c r="AF487" s="6">
        <v>4.5080999999999998</v>
      </c>
      <c r="AG487" s="42">
        <v>2.3235000000000001</v>
      </c>
      <c r="AH487" s="6">
        <v>0.1648</v>
      </c>
      <c r="AI487" s="42">
        <v>6.3701999999999995E-2</v>
      </c>
      <c r="AJ487" s="42">
        <v>98.71</v>
      </c>
      <c r="AK487" s="42">
        <v>9.9145000000000003</v>
      </c>
      <c r="AL487" s="53">
        <v>29.279399999999999</v>
      </c>
      <c r="AM487" s="504">
        <v>3</v>
      </c>
      <c r="AN487" s="505" t="s">
        <v>1294</v>
      </c>
      <c r="AO487" s="509">
        <v>-0.5</v>
      </c>
      <c r="AP487" s="510">
        <v>8.8680000000000003</v>
      </c>
      <c r="AQ487" s="504" t="s">
        <v>154</v>
      </c>
      <c r="AR487" s="526" t="s">
        <v>154</v>
      </c>
      <c r="AS487" s="512">
        <v>0</v>
      </c>
      <c r="AT487" s="502"/>
      <c r="AU487" s="512">
        <v>3.282756441595696</v>
      </c>
      <c r="AV487" s="502"/>
      <c r="AW487" s="574">
        <v>0.61064790665751534</v>
      </c>
      <c r="AX487" s="502"/>
      <c r="AY487" s="511"/>
      <c r="AZ487" s="513">
        <v>0.1362595377668932</v>
      </c>
      <c r="BA487" s="515">
        <v>6</v>
      </c>
      <c r="BB487" s="513">
        <v>0.15762943421791215</v>
      </c>
      <c r="BD487" s="512">
        <v>2012.0804988997438</v>
      </c>
      <c r="BE487" s="504">
        <v>6</v>
      </c>
      <c r="BF487" s="57"/>
      <c r="BG487" s="513">
        <v>2119.0117388046569</v>
      </c>
      <c r="BH487" s="502">
        <v>36</v>
      </c>
      <c r="BI487" s="514" t="s">
        <v>1295</v>
      </c>
    </row>
    <row r="488" spans="1:78" ht="15.75" customHeight="1">
      <c r="A488" s="51" t="s">
        <v>769</v>
      </c>
      <c r="B488" s="521">
        <v>21</v>
      </c>
      <c r="C488" s="507" t="s">
        <v>196</v>
      </c>
      <c r="D488" s="522" t="s">
        <v>197</v>
      </c>
      <c r="E488" s="523">
        <v>78</v>
      </c>
      <c r="F488" s="523">
        <v>10.900000000000318</v>
      </c>
      <c r="G488" s="523" t="s">
        <v>68</v>
      </c>
      <c r="H488" s="524">
        <v>78.181666666666672</v>
      </c>
      <c r="I488" s="523">
        <v>151</v>
      </c>
      <c r="J488" s="523">
        <v>38.369999999999891</v>
      </c>
      <c r="K488" s="523" t="s">
        <v>69</v>
      </c>
      <c r="L488" s="524">
        <v>151.6395</v>
      </c>
      <c r="M488" s="524">
        <v>-151.6395</v>
      </c>
      <c r="N488" s="501">
        <v>500</v>
      </c>
      <c r="Q488" s="6" t="s">
        <v>275</v>
      </c>
      <c r="R488" s="6">
        <v>24</v>
      </c>
      <c r="S488" s="42">
        <v>4.7380000000000004</v>
      </c>
      <c r="T488" s="571">
        <v>-0.57499999999999996</v>
      </c>
      <c r="U488" s="571">
        <v>-0.57989999999999997</v>
      </c>
      <c r="V488" s="571">
        <v>22.790683999999999</v>
      </c>
      <c r="W488" s="571">
        <v>22.781015999999997</v>
      </c>
      <c r="X488" s="571">
        <v>27.330458940975838</v>
      </c>
      <c r="Y488" s="571">
        <v>27.322198531274331</v>
      </c>
      <c r="Z488" s="571">
        <v>2.3887</v>
      </c>
      <c r="AA488" s="42">
        <v>8.5133345643866427</v>
      </c>
      <c r="AB488" s="42">
        <v>99.186079192374009</v>
      </c>
      <c r="AC488" s="42">
        <v>6.4541490999999993E-2</v>
      </c>
      <c r="AD488" s="6">
        <v>0.1133</v>
      </c>
      <c r="AE488" s="42">
        <v>89.789100000000005</v>
      </c>
      <c r="AF488" s="6">
        <v>4.5216000000000003</v>
      </c>
      <c r="AG488" s="42">
        <v>2.2176</v>
      </c>
      <c r="AH488" s="6">
        <v>0.1605</v>
      </c>
      <c r="AI488" s="42">
        <v>0.17673</v>
      </c>
      <c r="AJ488" s="42">
        <v>98.71</v>
      </c>
      <c r="AK488" s="42">
        <v>9.9145000000000003</v>
      </c>
      <c r="AL488" s="53">
        <v>27.3384</v>
      </c>
      <c r="AM488" s="504" t="s">
        <v>154</v>
      </c>
      <c r="AN488" s="505"/>
      <c r="AO488" s="509">
        <v>-0.7</v>
      </c>
      <c r="AP488" s="510">
        <v>8.5329999999999995</v>
      </c>
      <c r="AQ488" s="504" t="s">
        <v>154</v>
      </c>
      <c r="AR488" s="526" t="s">
        <v>154</v>
      </c>
      <c r="AS488" s="512">
        <v>0</v>
      </c>
      <c r="AT488" s="502"/>
      <c r="AU488" s="512">
        <v>2.7284904967409331</v>
      </c>
      <c r="AV488" s="502"/>
      <c r="AW488" s="574">
        <v>0.53938915579958824</v>
      </c>
      <c r="AX488" s="502"/>
      <c r="AY488" s="511"/>
      <c r="AZ488" s="513">
        <v>7.3941024563332042E-2</v>
      </c>
      <c r="BA488" s="515">
        <v>6</v>
      </c>
      <c r="BB488" s="513">
        <v>6.5984934304891718E-2</v>
      </c>
      <c r="BD488" s="512">
        <v>1889.8613127082931</v>
      </c>
      <c r="BE488" s="504" t="s">
        <v>154</v>
      </c>
      <c r="BF488" s="57"/>
      <c r="BG488" s="513">
        <v>1963.6260606941844</v>
      </c>
      <c r="BI488" s="514" t="s">
        <v>154</v>
      </c>
      <c r="BJ488" s="516">
        <v>-3.7038404938528542</v>
      </c>
      <c r="BK488" t="s">
        <v>154</v>
      </c>
    </row>
    <row r="489" spans="1:78" ht="15.75" customHeight="1">
      <c r="A489" s="51" t="s">
        <v>769</v>
      </c>
      <c r="B489" s="521">
        <v>22</v>
      </c>
      <c r="C489" s="507" t="s">
        <v>198</v>
      </c>
      <c r="D489" s="522" t="s">
        <v>199</v>
      </c>
      <c r="E489" s="523">
        <v>77</v>
      </c>
      <c r="F489" s="523">
        <v>59.709999999999752</v>
      </c>
      <c r="G489" s="523" t="s">
        <v>68</v>
      </c>
      <c r="H489" s="524">
        <v>77.995166666666663</v>
      </c>
      <c r="I489" s="523">
        <v>150</v>
      </c>
      <c r="J489" s="523">
        <v>2.1700000000004138</v>
      </c>
      <c r="K489" s="523" t="s">
        <v>69</v>
      </c>
      <c r="L489" s="524">
        <v>150.03616666666667</v>
      </c>
      <c r="M489" s="524">
        <v>-150.03616666666667</v>
      </c>
      <c r="N489" s="501">
        <v>501</v>
      </c>
      <c r="Q489" s="6" t="s">
        <v>275</v>
      </c>
      <c r="R489" s="6">
        <v>1</v>
      </c>
      <c r="S489" s="42">
        <v>3786.9760000000001</v>
      </c>
      <c r="T489" s="571">
        <v>-0.25669999999999998</v>
      </c>
      <c r="U489" s="571">
        <v>-0.25569999999999998</v>
      </c>
      <c r="V489" s="571">
        <v>30.332706999999999</v>
      </c>
      <c r="W489" s="571">
        <v>30.333646999999999</v>
      </c>
      <c r="X489" s="571">
        <v>34.955727805197149</v>
      </c>
      <c r="Y489" s="571">
        <v>34.955836809159869</v>
      </c>
      <c r="Z489" s="571">
        <v>1.4078999999999999</v>
      </c>
      <c r="AA489" s="42">
        <v>6.5335817838195966</v>
      </c>
      <c r="AB489" s="42">
        <v>80.996038599736124</v>
      </c>
      <c r="AC489" s="42">
        <v>2.8046374299999999E-2</v>
      </c>
      <c r="AD489" s="6">
        <v>4.2200000000000001E-2</v>
      </c>
      <c r="AE489" s="42">
        <v>90.128900000000016</v>
      </c>
      <c r="AF489" s="6">
        <v>4.5389999999999997</v>
      </c>
      <c r="AG489" s="42">
        <v>2.6547999999999998</v>
      </c>
      <c r="AH489" s="6">
        <v>0.1784</v>
      </c>
      <c r="AI489" s="42">
        <v>6.3701999999999995E-2</v>
      </c>
      <c r="AJ489" s="42">
        <v>98.68</v>
      </c>
      <c r="AK489" s="42">
        <v>380.72</v>
      </c>
      <c r="AL489" s="53">
        <v>34.953299999999999</v>
      </c>
      <c r="AM489" s="504" t="s">
        <v>154</v>
      </c>
      <c r="AN489" s="505"/>
      <c r="AO489" s="509">
        <v>-0.8</v>
      </c>
      <c r="AP489" s="510">
        <v>6.5339999999999998</v>
      </c>
      <c r="AQ489" s="504" t="s">
        <v>154</v>
      </c>
      <c r="AR489" s="526" t="s">
        <v>154</v>
      </c>
      <c r="AS489" s="512">
        <v>15.0908868051852</v>
      </c>
      <c r="AT489" s="502"/>
      <c r="AU489" s="512">
        <v>13.746995927744239</v>
      </c>
      <c r="AV489" s="502"/>
      <c r="AW489" s="574">
        <v>1.0117736625514402</v>
      </c>
      <c r="AX489" s="502"/>
      <c r="AY489" s="511"/>
      <c r="AZ489" s="513" t="s">
        <v>154</v>
      </c>
      <c r="BA489" s="515" t="s">
        <v>154</v>
      </c>
      <c r="BB489" s="513" t="s">
        <v>154</v>
      </c>
      <c r="BD489" s="512">
        <v>2153.5279209850087</v>
      </c>
      <c r="BE489" s="504">
        <v>6</v>
      </c>
      <c r="BF489" s="57"/>
      <c r="BG489" s="513">
        <v>2304.3554293561619</v>
      </c>
      <c r="BH489" s="502">
        <v>6</v>
      </c>
      <c r="BI489" s="514" t="s">
        <v>154</v>
      </c>
      <c r="BJ489" s="516">
        <v>0.24191453134133958</v>
      </c>
      <c r="BK489" t="s">
        <v>154</v>
      </c>
      <c r="BX489" s="503"/>
      <c r="BZ489" s="503"/>
    </row>
    <row r="490" spans="1:78" ht="15.75" customHeight="1">
      <c r="A490" s="51" t="s">
        <v>769</v>
      </c>
      <c r="B490" s="521">
        <v>22</v>
      </c>
      <c r="C490" s="507" t="s">
        <v>198</v>
      </c>
      <c r="D490" s="522" t="s">
        <v>199</v>
      </c>
      <c r="E490" s="523">
        <v>77</v>
      </c>
      <c r="F490" s="523">
        <v>59.709999999999752</v>
      </c>
      <c r="G490" s="523" t="s">
        <v>68</v>
      </c>
      <c r="H490" s="524">
        <v>77.995166666666663</v>
      </c>
      <c r="I490" s="523">
        <v>150</v>
      </c>
      <c r="J490" s="523">
        <v>2.1700000000004138</v>
      </c>
      <c r="K490" s="523" t="s">
        <v>69</v>
      </c>
      <c r="L490" s="524">
        <v>150.03616666666667</v>
      </c>
      <c r="M490" s="524">
        <v>-150.03616666666667</v>
      </c>
      <c r="N490" s="501">
        <v>502</v>
      </c>
      <c r="Q490" s="6" t="s">
        <v>274</v>
      </c>
      <c r="R490" s="6">
        <v>2</v>
      </c>
      <c r="S490" s="42">
        <v>2543.7159999999999</v>
      </c>
      <c r="T490" s="571">
        <v>-0.37740000000000001</v>
      </c>
      <c r="U490" s="571">
        <v>-0.37659999999999999</v>
      </c>
      <c r="V490" s="571">
        <v>29.764614999999999</v>
      </c>
      <c r="W490" s="571">
        <v>29.765249999999998</v>
      </c>
      <c r="X490" s="571">
        <v>34.951955308486397</v>
      </c>
      <c r="Y490" s="571">
        <v>34.95189165436193</v>
      </c>
      <c r="Z490" s="571">
        <v>1.5793999999999999</v>
      </c>
      <c r="AA490" s="42">
        <v>6.5949114941367295</v>
      </c>
      <c r="AB490" s="42">
        <v>81.495734218823955</v>
      </c>
      <c r="AC490" s="42">
        <v>2.67928957E-2</v>
      </c>
      <c r="AD490" s="6">
        <v>3.9699999999999999E-2</v>
      </c>
      <c r="AE490" s="42">
        <v>90.215100000000007</v>
      </c>
      <c r="AF490" s="6">
        <v>4.5431999999999997</v>
      </c>
      <c r="AG490" s="42">
        <v>2.6156999999999999</v>
      </c>
      <c r="AH490" s="6">
        <v>0.1767</v>
      </c>
      <c r="AI490" s="42">
        <v>6.3701999999999995E-2</v>
      </c>
      <c r="AJ490" s="42">
        <v>98.69</v>
      </c>
      <c r="AK490" s="42">
        <v>452.1</v>
      </c>
      <c r="AL490" s="53">
        <v>34.950099999999999</v>
      </c>
      <c r="AM490" s="504" t="s">
        <v>154</v>
      </c>
      <c r="AN490" s="505"/>
      <c r="AO490" s="509">
        <v>-0.9</v>
      </c>
      <c r="AP490" s="510">
        <v>6.593</v>
      </c>
      <c r="AQ490" s="504">
        <v>6</v>
      </c>
      <c r="AR490" s="526" t="s">
        <v>154</v>
      </c>
      <c r="AS490" s="512">
        <v>15.002685961463996</v>
      </c>
      <c r="AT490" s="502"/>
      <c r="AU490" s="512">
        <v>12.939985453557332</v>
      </c>
      <c r="AV490" s="502"/>
      <c r="AW490" s="574">
        <v>1.0088065843621399</v>
      </c>
      <c r="AX490" s="502"/>
      <c r="AY490" s="511"/>
      <c r="AZ490" s="513" t="s">
        <v>154</v>
      </c>
      <c r="BA490" s="515" t="s">
        <v>154</v>
      </c>
      <c r="BB490" s="513" t="s">
        <v>154</v>
      </c>
      <c r="BD490" s="512">
        <v>2150.2949672474019</v>
      </c>
      <c r="BE490" s="504" t="s">
        <v>154</v>
      </c>
      <c r="BF490" s="57"/>
      <c r="BG490" s="513">
        <v>2302.8517423147159</v>
      </c>
      <c r="BI490" s="514" t="s">
        <v>154</v>
      </c>
      <c r="BJ490" s="516">
        <v>0.27134078561241393</v>
      </c>
      <c r="BK490">
        <v>6</v>
      </c>
      <c r="BL490" t="s">
        <v>1224</v>
      </c>
    </row>
    <row r="491" spans="1:78" ht="15.75" customHeight="1">
      <c r="A491" s="51" t="s">
        <v>769</v>
      </c>
      <c r="B491" s="521">
        <v>22</v>
      </c>
      <c r="C491" s="507" t="s">
        <v>198</v>
      </c>
      <c r="D491" s="522" t="s">
        <v>199</v>
      </c>
      <c r="E491" s="523">
        <v>77</v>
      </c>
      <c r="F491" s="523">
        <v>59.709999999999752</v>
      </c>
      <c r="G491" s="523" t="s">
        <v>68</v>
      </c>
      <c r="H491" s="524">
        <v>77.995166666666663</v>
      </c>
      <c r="I491" s="523">
        <v>150</v>
      </c>
      <c r="J491" s="523">
        <v>2.1700000000004138</v>
      </c>
      <c r="K491" s="523" t="s">
        <v>69</v>
      </c>
      <c r="L491" s="524">
        <v>150.03616666666667</v>
      </c>
      <c r="M491" s="524">
        <v>-150.03616666666667</v>
      </c>
      <c r="N491" s="501">
        <v>503</v>
      </c>
      <c r="Q491" s="6" t="s">
        <v>274</v>
      </c>
      <c r="R491" s="6">
        <v>3</v>
      </c>
      <c r="S491" s="42">
        <v>1524.2719999999999</v>
      </c>
      <c r="T491" s="571">
        <v>-0.28299999999999997</v>
      </c>
      <c r="U491" s="571">
        <v>-0.2823</v>
      </c>
      <c r="V491" s="571">
        <v>29.399768000000002</v>
      </c>
      <c r="W491" s="571">
        <v>29.400665</v>
      </c>
      <c r="X491" s="571">
        <v>34.908312932894468</v>
      </c>
      <c r="Y491" s="571">
        <v>34.908706097416342</v>
      </c>
      <c r="Z491" s="571">
        <v>1.7991999999999999</v>
      </c>
      <c r="AA491" s="42">
        <v>6.875575344461109</v>
      </c>
      <c r="AB491" s="42">
        <v>85.148580645507735</v>
      </c>
      <c r="AC491" s="42">
        <v>2.6889396100000001E-2</v>
      </c>
      <c r="AD491" s="6">
        <v>3.9899999999999998E-2</v>
      </c>
      <c r="AE491" s="42">
        <v>90.209500000000006</v>
      </c>
      <c r="AF491" s="6">
        <v>4.5429000000000004</v>
      </c>
      <c r="AG491" s="42">
        <v>2.5973000000000002</v>
      </c>
      <c r="AH491" s="6">
        <v>0.17599999999999999</v>
      </c>
      <c r="AI491" s="42">
        <v>6.3701999999999995E-2</v>
      </c>
      <c r="AJ491" s="42">
        <v>98.69</v>
      </c>
      <c r="AK491" s="42">
        <v>384.68</v>
      </c>
      <c r="AL491" s="53">
        <v>34.906700000000001</v>
      </c>
      <c r="AM491" s="504" t="s">
        <v>154</v>
      </c>
      <c r="AN491" s="505"/>
      <c r="AO491" s="509">
        <v>-0.7</v>
      </c>
      <c r="AP491" s="510">
        <v>6.8730000000000002</v>
      </c>
      <c r="AQ491" s="504" t="s">
        <v>154</v>
      </c>
      <c r="AR491" s="526" t="s">
        <v>154</v>
      </c>
      <c r="AS491" s="512">
        <v>13.676750220762683</v>
      </c>
      <c r="AT491" s="502"/>
      <c r="AU491" s="512">
        <v>8.5544312517320495</v>
      </c>
      <c r="AV491" s="502"/>
      <c r="AW491" s="574">
        <v>0.91287105624142661</v>
      </c>
      <c r="AX491" s="502"/>
      <c r="AY491" s="511"/>
      <c r="AZ491" s="513" t="s">
        <v>154</v>
      </c>
      <c r="BA491" s="515" t="s">
        <v>154</v>
      </c>
      <c r="BB491" s="513" t="s">
        <v>154</v>
      </c>
      <c r="BD491" s="512">
        <v>2151.1711047552403</v>
      </c>
      <c r="BE491" s="504" t="s">
        <v>154</v>
      </c>
      <c r="BF491" s="57"/>
      <c r="BG491" s="513">
        <v>2303.4819499429827</v>
      </c>
      <c r="BI491" s="514" t="s">
        <v>154</v>
      </c>
      <c r="BJ491" s="516">
        <v>0.23202519527329879</v>
      </c>
      <c r="BK491" t="s">
        <v>154</v>
      </c>
    </row>
    <row r="492" spans="1:78" ht="15.75" customHeight="1">
      <c r="A492" s="51" t="s">
        <v>769</v>
      </c>
      <c r="B492" s="521">
        <v>22</v>
      </c>
      <c r="C492" s="507" t="s">
        <v>198</v>
      </c>
      <c r="D492" s="522" t="s">
        <v>199</v>
      </c>
      <c r="E492" s="523">
        <v>77</v>
      </c>
      <c r="F492" s="523">
        <v>59.709999999999752</v>
      </c>
      <c r="G492" s="523" t="s">
        <v>68</v>
      </c>
      <c r="H492" s="524">
        <v>77.995166666666663</v>
      </c>
      <c r="I492" s="523">
        <v>150</v>
      </c>
      <c r="J492" s="523">
        <v>2.1700000000004138</v>
      </c>
      <c r="K492" s="523" t="s">
        <v>69</v>
      </c>
      <c r="L492" s="524">
        <v>150.03616666666667</v>
      </c>
      <c r="M492" s="524">
        <v>-150.03616666666667</v>
      </c>
      <c r="N492" s="501">
        <v>504</v>
      </c>
      <c r="Q492" s="6" t="s">
        <v>274</v>
      </c>
      <c r="R492" s="6">
        <v>4</v>
      </c>
      <c r="S492" s="42">
        <v>1016.704</v>
      </c>
      <c r="T492" s="571">
        <v>3.1800000000000002E-2</v>
      </c>
      <c r="U492" s="571">
        <v>3.2099999999999997E-2</v>
      </c>
      <c r="V492" s="571">
        <v>29.428757000000001</v>
      </c>
      <c r="W492" s="571">
        <v>29.429540999999997</v>
      </c>
      <c r="X492" s="571">
        <v>34.876895362651169</v>
      </c>
      <c r="Y492" s="571">
        <v>34.877587023074724</v>
      </c>
      <c r="Z492" s="571">
        <v>1.9160999999999999</v>
      </c>
      <c r="AA492" s="42">
        <v>6.9183678793908179</v>
      </c>
      <c r="AB492" s="42">
        <v>86.367443247183274</v>
      </c>
      <c r="AC492" s="42">
        <v>2.7902136999999997E-2</v>
      </c>
      <c r="AD492" s="6">
        <v>4.19E-2</v>
      </c>
      <c r="AE492" s="42">
        <v>90.192600000000013</v>
      </c>
      <c r="AF492" s="6">
        <v>4.5420999999999996</v>
      </c>
      <c r="AG492" s="42">
        <v>2.5329000000000002</v>
      </c>
      <c r="AH492" s="6">
        <v>0.1734</v>
      </c>
      <c r="AI492" s="42">
        <v>6.3701999999999995E-2</v>
      </c>
      <c r="AJ492" s="42">
        <v>98.7</v>
      </c>
      <c r="AK492" s="42">
        <v>293.47000000000003</v>
      </c>
      <c r="AL492" s="53">
        <v>34.876300000000001</v>
      </c>
      <c r="AM492" s="51">
        <v>6</v>
      </c>
      <c r="AN492" s="505"/>
      <c r="AO492" s="509">
        <v>-0.8</v>
      </c>
      <c r="AP492" s="510">
        <v>6.9219999999999997</v>
      </c>
      <c r="AQ492" s="504" t="s">
        <v>154</v>
      </c>
      <c r="AR492" s="526" t="s">
        <v>154</v>
      </c>
      <c r="AS492" s="512">
        <v>12.879955012643714</v>
      </c>
      <c r="AT492" s="502"/>
      <c r="AU492" s="512">
        <v>6.8888469202052995</v>
      </c>
      <c r="AV492" s="502"/>
      <c r="AW492" s="574">
        <v>0.85352949245541843</v>
      </c>
      <c r="AX492" s="502"/>
      <c r="AY492" s="511"/>
      <c r="AZ492" s="513" t="s">
        <v>154</v>
      </c>
      <c r="BA492" s="515" t="s">
        <v>154</v>
      </c>
      <c r="BB492" s="513" t="s">
        <v>154</v>
      </c>
      <c r="BD492" s="512">
        <v>2164.1403550336295</v>
      </c>
      <c r="BE492" s="504" t="s">
        <v>154</v>
      </c>
      <c r="BF492" s="57"/>
      <c r="BG492" s="513">
        <v>2302.623571908603</v>
      </c>
      <c r="BI492" s="514" t="s">
        <v>154</v>
      </c>
      <c r="BJ492" s="516">
        <v>0.20136881932176973</v>
      </c>
      <c r="BK492" t="s">
        <v>154</v>
      </c>
    </row>
    <row r="493" spans="1:78" ht="15.75" customHeight="1">
      <c r="A493" s="51" t="s">
        <v>769</v>
      </c>
      <c r="B493" s="521">
        <v>22</v>
      </c>
      <c r="C493" s="507" t="s">
        <v>198</v>
      </c>
      <c r="D493" s="522" t="s">
        <v>199</v>
      </c>
      <c r="E493" s="523">
        <v>77</v>
      </c>
      <c r="F493" s="523">
        <v>59.709999999999752</v>
      </c>
      <c r="G493" s="523" t="s">
        <v>68</v>
      </c>
      <c r="H493" s="524">
        <v>77.995166666666663</v>
      </c>
      <c r="I493" s="523">
        <v>150</v>
      </c>
      <c r="J493" s="523">
        <v>2.1700000000004138</v>
      </c>
      <c r="K493" s="523" t="s">
        <v>69</v>
      </c>
      <c r="L493" s="524">
        <v>150.03616666666667</v>
      </c>
      <c r="M493" s="524">
        <v>-150.03616666666667</v>
      </c>
      <c r="N493" s="501">
        <v>505</v>
      </c>
      <c r="Q493" s="6" t="s">
        <v>274</v>
      </c>
      <c r="R493" s="6">
        <v>5</v>
      </c>
      <c r="S493" s="42">
        <v>813.59500000000003</v>
      </c>
      <c r="T493" s="571">
        <v>0.2848</v>
      </c>
      <c r="U493" s="571">
        <v>0.2863</v>
      </c>
      <c r="V493" s="571">
        <v>29.549367</v>
      </c>
      <c r="W493" s="571">
        <v>29.551394999999999</v>
      </c>
      <c r="X493" s="571">
        <v>34.866648413670191</v>
      </c>
      <c r="Y493" s="571">
        <v>34.867612835659067</v>
      </c>
      <c r="Z493" s="571">
        <v>1.9662999999999999</v>
      </c>
      <c r="AA493" s="42">
        <v>6.9125810040096631</v>
      </c>
      <c r="AB493" s="42">
        <v>86.858530513586501</v>
      </c>
      <c r="AC493" s="42">
        <v>2.72271475E-2</v>
      </c>
      <c r="AD493" s="6">
        <v>4.0599999999999997E-2</v>
      </c>
      <c r="AE493" s="42">
        <v>90.172000000000011</v>
      </c>
      <c r="AF493" s="6">
        <v>4.5411000000000001</v>
      </c>
      <c r="AG493" s="42">
        <v>2.5028999999999999</v>
      </c>
      <c r="AH493" s="6">
        <v>0.17219999999999999</v>
      </c>
      <c r="AI493" s="42">
        <v>6.3701999999999995E-2</v>
      </c>
      <c r="AJ493" s="42">
        <v>98.71</v>
      </c>
      <c r="AK493" s="42">
        <v>297.44</v>
      </c>
      <c r="AL493" s="53">
        <v>34.864899999999999</v>
      </c>
      <c r="AM493" s="504" t="s">
        <v>154</v>
      </c>
      <c r="AN493" s="505"/>
      <c r="AO493" s="509">
        <v>-0.3</v>
      </c>
      <c r="AP493" s="510">
        <v>6.899</v>
      </c>
      <c r="AQ493" s="504" t="s">
        <v>154</v>
      </c>
      <c r="AR493" s="526" t="s">
        <v>154</v>
      </c>
      <c r="AS493" s="512">
        <v>12.741489633143063</v>
      </c>
      <c r="AT493" s="502"/>
      <c r="AU493" s="512">
        <v>6.5930164137036229</v>
      </c>
      <c r="AV493" s="502"/>
      <c r="AW493" s="574">
        <v>0.84265020576131688</v>
      </c>
      <c r="AX493" s="502"/>
      <c r="AY493" s="511"/>
      <c r="AZ493" s="513" t="s">
        <v>154</v>
      </c>
      <c r="BA493" s="515" t="s">
        <v>154</v>
      </c>
      <c r="BB493" s="513" t="s">
        <v>154</v>
      </c>
      <c r="BD493" s="512">
        <v>2165.0439867656778</v>
      </c>
      <c r="BE493" s="504" t="s">
        <v>154</v>
      </c>
      <c r="BF493" s="57"/>
      <c r="BG493" s="513">
        <v>2302.262552112586</v>
      </c>
      <c r="BI493" s="514" t="s">
        <v>154</v>
      </c>
      <c r="BJ493" s="516">
        <v>0.26663692841244596</v>
      </c>
      <c r="BK493" t="s">
        <v>154</v>
      </c>
    </row>
    <row r="494" spans="1:78" ht="15.75" customHeight="1">
      <c r="A494" s="51" t="s">
        <v>769</v>
      </c>
      <c r="B494" s="521">
        <v>22</v>
      </c>
      <c r="C494" s="507" t="s">
        <v>198</v>
      </c>
      <c r="D494" s="522" t="s">
        <v>199</v>
      </c>
      <c r="E494" s="523">
        <v>77</v>
      </c>
      <c r="F494" s="523">
        <v>59.709999999999752</v>
      </c>
      <c r="G494" s="523" t="s">
        <v>68</v>
      </c>
      <c r="H494" s="524">
        <v>77.995166666666663</v>
      </c>
      <c r="I494" s="523">
        <v>150</v>
      </c>
      <c r="J494" s="523">
        <v>2.1700000000004138</v>
      </c>
      <c r="K494" s="523" t="s">
        <v>69</v>
      </c>
      <c r="L494" s="524">
        <v>150.03616666666667</v>
      </c>
      <c r="M494" s="524">
        <v>-150.03616666666667</v>
      </c>
      <c r="N494" s="501">
        <v>506</v>
      </c>
      <c r="Q494" s="6" t="s">
        <v>274</v>
      </c>
      <c r="R494" s="6">
        <v>6</v>
      </c>
      <c r="S494" s="42">
        <v>610.56100000000004</v>
      </c>
      <c r="T494" s="571">
        <v>0.67869999999999997</v>
      </c>
      <c r="U494" s="571">
        <v>0.68179999999999996</v>
      </c>
      <c r="V494" s="571">
        <v>29.794128000000001</v>
      </c>
      <c r="W494" s="571">
        <v>29.797557999999999</v>
      </c>
      <c r="X494" s="571">
        <v>34.860546209568334</v>
      </c>
      <c r="Y494" s="571">
        <v>34.861520960783274</v>
      </c>
      <c r="Z494" s="571">
        <v>2.0064000000000002</v>
      </c>
      <c r="AA494" s="42">
        <v>6.8335319418422413</v>
      </c>
      <c r="AB494" s="42">
        <v>86.740129450487075</v>
      </c>
      <c r="AC494" s="42">
        <v>2.6985896499999999E-2</v>
      </c>
      <c r="AD494" s="6">
        <v>4.0099999999999997E-2</v>
      </c>
      <c r="AE494" s="42">
        <v>90.12700000000001</v>
      </c>
      <c r="AF494" s="6">
        <v>4.5388999999999999</v>
      </c>
      <c r="AG494" s="42">
        <v>2.4085999999999999</v>
      </c>
      <c r="AH494" s="6">
        <v>0.16830000000000001</v>
      </c>
      <c r="AI494" s="42">
        <v>6.3701999999999995E-2</v>
      </c>
      <c r="AJ494" s="42">
        <v>98.69</v>
      </c>
      <c r="AK494" s="42">
        <v>307.35000000000002</v>
      </c>
      <c r="AL494" s="53">
        <v>34.858499999999999</v>
      </c>
      <c r="AM494" s="504" t="s">
        <v>154</v>
      </c>
      <c r="AN494" s="505"/>
      <c r="AO494" s="509">
        <v>0</v>
      </c>
      <c r="AP494" s="510">
        <v>6.8630000000000004</v>
      </c>
      <c r="AQ494" s="504" t="s">
        <v>154</v>
      </c>
      <c r="AR494" s="526" t="s">
        <v>154</v>
      </c>
      <c r="AS494" s="512">
        <v>12.498478969678601</v>
      </c>
      <c r="AT494" s="502"/>
      <c r="AU494" s="512">
        <v>6.3291710434865642</v>
      </c>
      <c r="AV494" s="502"/>
      <c r="AW494" s="574">
        <v>0.82484773662551436</v>
      </c>
      <c r="AX494" s="502"/>
      <c r="AY494" s="511"/>
      <c r="AZ494" s="513" t="s">
        <v>154</v>
      </c>
      <c r="BA494" s="515" t="s">
        <v>154</v>
      </c>
      <c r="BB494" s="513" t="s">
        <v>154</v>
      </c>
      <c r="BD494" s="512">
        <v>2167.163233032918</v>
      </c>
      <c r="BE494" s="504" t="s">
        <v>154</v>
      </c>
      <c r="BF494" s="57"/>
      <c r="BG494" s="513">
        <v>2304.2055808362411</v>
      </c>
      <c r="BI494" s="514" t="s">
        <v>154</v>
      </c>
      <c r="BJ494" s="516">
        <v>0.23400287386710783</v>
      </c>
      <c r="BK494" t="s">
        <v>154</v>
      </c>
    </row>
    <row r="495" spans="1:78" ht="15.75" customHeight="1">
      <c r="A495" s="51" t="s">
        <v>769</v>
      </c>
      <c r="B495" s="521">
        <v>22</v>
      </c>
      <c r="C495" s="507" t="s">
        <v>198</v>
      </c>
      <c r="D495" s="522" t="s">
        <v>199</v>
      </c>
      <c r="E495" s="523">
        <v>77</v>
      </c>
      <c r="F495" s="523">
        <v>59.709999999999752</v>
      </c>
      <c r="G495" s="523" t="s">
        <v>68</v>
      </c>
      <c r="H495" s="524">
        <v>77.995166666666663</v>
      </c>
      <c r="I495" s="523">
        <v>150</v>
      </c>
      <c r="J495" s="523">
        <v>2.1700000000004138</v>
      </c>
      <c r="K495" s="523" t="s">
        <v>69</v>
      </c>
      <c r="L495" s="524">
        <v>150.03616666666667</v>
      </c>
      <c r="M495" s="524">
        <v>-150.03616666666667</v>
      </c>
      <c r="N495" s="501">
        <v>507</v>
      </c>
      <c r="Q495" s="6" t="s">
        <v>274</v>
      </c>
      <c r="R495" s="6">
        <v>7</v>
      </c>
      <c r="S495" s="42">
        <v>508.30500000000001</v>
      </c>
      <c r="T495" s="571">
        <v>0.90249999999999997</v>
      </c>
      <c r="U495" s="571">
        <v>0.90920000000000001</v>
      </c>
      <c r="V495" s="571">
        <v>29.936719</v>
      </c>
      <c r="W495" s="571">
        <v>29.944310999999999</v>
      </c>
      <c r="X495" s="571">
        <v>34.853910862435669</v>
      </c>
      <c r="Y495" s="571">
        <v>34.856219544203668</v>
      </c>
      <c r="Z495" s="571">
        <v>2.0318999999999998</v>
      </c>
      <c r="AA495" s="42">
        <v>6.7909675747560225</v>
      </c>
      <c r="AB495" s="42">
        <v>86.692951215016194</v>
      </c>
      <c r="AC495" s="42">
        <v>2.70823969E-2</v>
      </c>
      <c r="AD495" s="6">
        <v>4.0300000000000002E-2</v>
      </c>
      <c r="AE495" s="42">
        <v>90.100700000000003</v>
      </c>
      <c r="AF495" s="6">
        <v>4.5374999999999996</v>
      </c>
      <c r="AG495" s="42">
        <v>2.5213999999999999</v>
      </c>
      <c r="AH495" s="6">
        <v>0.1729</v>
      </c>
      <c r="AI495" s="42">
        <v>6.3701999999999995E-2</v>
      </c>
      <c r="AJ495" s="42">
        <v>98.71</v>
      </c>
      <c r="AK495" s="42">
        <v>305.37</v>
      </c>
      <c r="AL495" s="53">
        <v>34.852800000000002</v>
      </c>
      <c r="AM495" s="504" t="s">
        <v>154</v>
      </c>
      <c r="AN495" s="505"/>
      <c r="AO495" s="509">
        <v>0.3</v>
      </c>
      <c r="AP495" s="510">
        <v>6.798</v>
      </c>
      <c r="AQ495" s="504" t="s">
        <v>154</v>
      </c>
      <c r="AR495" s="526" t="s">
        <v>154</v>
      </c>
      <c r="AS495" s="512">
        <v>12.597884908464509</v>
      </c>
      <c r="AT495" s="502"/>
      <c r="AU495" s="512">
        <v>6.4084644006927016</v>
      </c>
      <c r="AV495" s="502"/>
      <c r="AW495" s="574">
        <v>0.8258367626886145</v>
      </c>
      <c r="AX495" s="502"/>
      <c r="AY495" s="511"/>
      <c r="AZ495" s="513" t="s">
        <v>154</v>
      </c>
      <c r="BA495" s="515" t="s">
        <v>154</v>
      </c>
      <c r="BB495" s="513" t="s">
        <v>154</v>
      </c>
      <c r="BD495" s="512">
        <v>2166.7690794939858</v>
      </c>
      <c r="BE495" s="504" t="s">
        <v>154</v>
      </c>
      <c r="BF495" s="57"/>
      <c r="BG495" s="513">
        <v>2300.7742382811257</v>
      </c>
      <c r="BI495" s="514" t="s">
        <v>154</v>
      </c>
      <c r="BJ495" s="516">
        <v>0.18851343691251318</v>
      </c>
      <c r="BK495" t="s">
        <v>154</v>
      </c>
    </row>
    <row r="496" spans="1:78" ht="15.75" customHeight="1">
      <c r="A496" s="51" t="s">
        <v>769</v>
      </c>
      <c r="B496" s="521">
        <v>22</v>
      </c>
      <c r="C496" s="507" t="s">
        <v>198</v>
      </c>
      <c r="D496" s="522" t="s">
        <v>199</v>
      </c>
      <c r="E496" s="523">
        <v>77</v>
      </c>
      <c r="F496" s="523">
        <v>59.709999999999752</v>
      </c>
      <c r="G496" s="523" t="s">
        <v>68</v>
      </c>
      <c r="H496" s="524">
        <v>77.995166666666663</v>
      </c>
      <c r="I496" s="523">
        <v>150</v>
      </c>
      <c r="J496" s="523">
        <v>2.1700000000004138</v>
      </c>
      <c r="K496" s="523" t="s">
        <v>69</v>
      </c>
      <c r="L496" s="524">
        <v>150.03616666666667</v>
      </c>
      <c r="M496" s="524">
        <v>-150.03616666666667</v>
      </c>
      <c r="N496" s="501">
        <v>508</v>
      </c>
      <c r="Q496" s="6" t="s">
        <v>274</v>
      </c>
      <c r="R496" s="6">
        <v>8</v>
      </c>
      <c r="S496" s="42">
        <v>385.59100000000001</v>
      </c>
      <c r="T496" s="571">
        <v>0.77080000000000004</v>
      </c>
      <c r="U496" s="571">
        <v>0.77190000000000003</v>
      </c>
      <c r="V496" s="571">
        <v>29.726186000000002</v>
      </c>
      <c r="W496" s="571">
        <v>29.728168999999998</v>
      </c>
      <c r="X496" s="571">
        <v>34.800537416341299</v>
      </c>
      <c r="Y496" s="571">
        <v>34.801875760299829</v>
      </c>
      <c r="Z496" s="571">
        <v>2.0257999999999998</v>
      </c>
      <c r="AA496" s="42">
        <v>6.6703644370328563</v>
      </c>
      <c r="AB496" s="42">
        <v>84.834404375894124</v>
      </c>
      <c r="AC496" s="42">
        <v>2.70823969E-2</v>
      </c>
      <c r="AD496" s="6">
        <v>4.0300000000000002E-2</v>
      </c>
      <c r="AE496" s="42">
        <v>90.095100000000002</v>
      </c>
      <c r="AF496" s="6">
        <v>4.5372000000000003</v>
      </c>
      <c r="AG496" s="42">
        <v>2.5674000000000001</v>
      </c>
      <c r="AH496" s="6">
        <v>0.17480000000000001</v>
      </c>
      <c r="AI496" s="42">
        <v>6.3701999999999995E-2</v>
      </c>
      <c r="AJ496" s="42">
        <v>98.7</v>
      </c>
      <c r="AK496" s="42">
        <v>293.47000000000003</v>
      </c>
      <c r="AL496" s="53">
        <v>34.796399999999998</v>
      </c>
      <c r="AM496" s="504" t="s">
        <v>154</v>
      </c>
      <c r="AN496" s="505"/>
      <c r="AO496" s="509">
        <v>0.3</v>
      </c>
      <c r="AP496" s="510">
        <v>6.67</v>
      </c>
      <c r="AQ496" s="504" t="s">
        <v>154</v>
      </c>
      <c r="AR496" s="526" t="s">
        <v>154</v>
      </c>
      <c r="AS496" s="512">
        <v>12.520688826238715</v>
      </c>
      <c r="AT496" s="502"/>
      <c r="AU496" s="512">
        <v>6.8418593135573911</v>
      </c>
      <c r="AV496" s="502"/>
      <c r="AW496" s="574">
        <v>0.82682578875171464</v>
      </c>
      <c r="AX496" s="502"/>
      <c r="AY496" s="511"/>
      <c r="AZ496" s="513" t="s">
        <v>154</v>
      </c>
      <c r="BA496" s="515" t="s">
        <v>154</v>
      </c>
      <c r="BB496" s="513" t="s">
        <v>154</v>
      </c>
      <c r="BD496" s="512">
        <v>2167.7935588727332</v>
      </c>
      <c r="BE496" s="504" t="s">
        <v>154</v>
      </c>
      <c r="BF496" s="57"/>
      <c r="BG496" s="513">
        <v>2297.4824329348567</v>
      </c>
      <c r="BI496" s="514" t="s">
        <v>154</v>
      </c>
      <c r="BJ496" s="516">
        <v>0.15587938236717508</v>
      </c>
      <c r="BK496" t="s">
        <v>154</v>
      </c>
    </row>
    <row r="497" spans="1:78" ht="15.75" customHeight="1">
      <c r="A497" s="51" t="s">
        <v>769</v>
      </c>
      <c r="B497" s="521">
        <v>22</v>
      </c>
      <c r="C497" s="507" t="s">
        <v>198</v>
      </c>
      <c r="D497" s="522" t="s">
        <v>199</v>
      </c>
      <c r="E497" s="523">
        <v>77</v>
      </c>
      <c r="F497" s="523">
        <v>59.709999999999752</v>
      </c>
      <c r="G497" s="523" t="s">
        <v>68</v>
      </c>
      <c r="H497" s="524">
        <v>77.995166666666663</v>
      </c>
      <c r="I497" s="523">
        <v>150</v>
      </c>
      <c r="J497" s="523">
        <v>2.1700000000004138</v>
      </c>
      <c r="K497" s="523" t="s">
        <v>69</v>
      </c>
      <c r="L497" s="524">
        <v>150.03616666666667</v>
      </c>
      <c r="M497" s="524">
        <v>-150.03616666666667</v>
      </c>
      <c r="N497" s="501">
        <v>509</v>
      </c>
      <c r="Q497" s="6" t="s">
        <v>274</v>
      </c>
      <c r="R497" s="6">
        <v>9</v>
      </c>
      <c r="S497" s="42">
        <v>351.75799999999998</v>
      </c>
      <c r="T497" s="571">
        <v>0.45979999999999999</v>
      </c>
      <c r="U497" s="571">
        <v>0.4728</v>
      </c>
      <c r="V497" s="571">
        <v>29.386455000000002</v>
      </c>
      <c r="W497" s="571">
        <v>29.400967999999999</v>
      </c>
      <c r="X497" s="571">
        <v>34.726964856123104</v>
      </c>
      <c r="Y497" s="571">
        <v>34.731334521007824</v>
      </c>
      <c r="Z497" s="571">
        <v>1.9943</v>
      </c>
      <c r="AA497" s="42">
        <v>6.5583363407611168</v>
      </c>
      <c r="AB497" s="42">
        <v>82.700993396451807</v>
      </c>
      <c r="AC497" s="42">
        <v>2.6889396100000001E-2</v>
      </c>
      <c r="AD497" s="6">
        <v>3.9899999999999998E-2</v>
      </c>
      <c r="AE497" s="42">
        <v>90.09320000000001</v>
      </c>
      <c r="AF497" s="6">
        <v>4.5370999999999997</v>
      </c>
      <c r="AG497" s="42">
        <v>2.6892999999999998</v>
      </c>
      <c r="AH497" s="6">
        <v>0.17979999999999999</v>
      </c>
      <c r="AI497" s="42">
        <v>6.3701999999999995E-2</v>
      </c>
      <c r="AJ497" s="42">
        <v>98.69</v>
      </c>
      <c r="AK497" s="42">
        <v>299.42</v>
      </c>
      <c r="AL497" s="53">
        <v>34.725200000000001</v>
      </c>
      <c r="AM497" s="504" t="s">
        <v>154</v>
      </c>
      <c r="AN497" s="505"/>
      <c r="AO497" s="509">
        <v>0.1</v>
      </c>
      <c r="AP497" s="510">
        <v>6.5274999999999999</v>
      </c>
      <c r="AQ497" s="504">
        <v>26</v>
      </c>
      <c r="AR497" s="526" t="s">
        <v>1296</v>
      </c>
      <c r="AS497" s="512">
        <v>12.537715667477945</v>
      </c>
      <c r="AT497" s="502"/>
      <c r="AU497" s="512">
        <v>8.7473667589982274</v>
      </c>
      <c r="AV497" s="502"/>
      <c r="AW497" s="574">
        <v>0.85155144032921815</v>
      </c>
      <c r="AX497" s="502"/>
      <c r="AY497" s="511"/>
      <c r="AZ497" s="513" t="s">
        <v>154</v>
      </c>
      <c r="BA497" s="515" t="s">
        <v>154</v>
      </c>
      <c r="BB497" s="513" t="s">
        <v>154</v>
      </c>
      <c r="BD497" s="512">
        <v>2170.3633643212893</v>
      </c>
      <c r="BE497" s="504" t="s">
        <v>154</v>
      </c>
      <c r="BF497" s="57"/>
      <c r="BG497" s="513">
        <v>2295.8343869766036</v>
      </c>
      <c r="BI497" s="514" t="s">
        <v>154</v>
      </c>
      <c r="BJ497" s="516">
        <v>0.12423369556924367</v>
      </c>
      <c r="BK497">
        <v>6</v>
      </c>
      <c r="BT497" s="503"/>
    </row>
    <row r="498" spans="1:78" ht="15.75" customHeight="1">
      <c r="A498" s="51" t="s">
        <v>769</v>
      </c>
      <c r="B498" s="521">
        <v>22</v>
      </c>
      <c r="C498" s="507" t="s">
        <v>198</v>
      </c>
      <c r="D498" s="522" t="s">
        <v>199</v>
      </c>
      <c r="E498" s="523">
        <v>77</v>
      </c>
      <c r="F498" s="523">
        <v>59.709999999999752</v>
      </c>
      <c r="G498" s="523" t="s">
        <v>68</v>
      </c>
      <c r="H498" s="524">
        <v>77.995166666666663</v>
      </c>
      <c r="I498" s="523">
        <v>150</v>
      </c>
      <c r="J498" s="523">
        <v>2.1700000000004138</v>
      </c>
      <c r="K498" s="523" t="s">
        <v>69</v>
      </c>
      <c r="L498" s="524">
        <v>150.03616666666667</v>
      </c>
      <c r="M498" s="524">
        <v>-150.03616666666667</v>
      </c>
      <c r="N498" s="501">
        <v>510</v>
      </c>
      <c r="Q498" s="6" t="s">
        <v>274</v>
      </c>
      <c r="R498" s="6">
        <v>10</v>
      </c>
      <c r="S498" s="42">
        <v>279.55500000000001</v>
      </c>
      <c r="T498" s="571">
        <v>-0.43140000000000001</v>
      </c>
      <c r="U498" s="571">
        <v>-0.40910000000000002</v>
      </c>
      <c r="V498" s="571">
        <v>28.373042000000002</v>
      </c>
      <c r="W498" s="571">
        <v>28.397862999999997</v>
      </c>
      <c r="X498" s="571">
        <v>34.433772118534812</v>
      </c>
      <c r="Y498" s="571">
        <v>34.441789716145536</v>
      </c>
      <c r="Z498" s="571">
        <v>1.911</v>
      </c>
      <c r="AA498" s="42">
        <v>6.3119962884231704</v>
      </c>
      <c r="AB498" s="42">
        <v>77.605499135956336</v>
      </c>
      <c r="AC498" s="42">
        <v>3.1035833499999999E-2</v>
      </c>
      <c r="AD498" s="6">
        <v>4.8000000000000001E-2</v>
      </c>
      <c r="AE498" s="42">
        <v>90.05380000000001</v>
      </c>
      <c r="AF498" s="6">
        <v>4.5351999999999997</v>
      </c>
      <c r="AG498" s="42">
        <v>3.0804999999999998</v>
      </c>
      <c r="AH498" s="6">
        <v>0.1958</v>
      </c>
      <c r="AI498" s="42">
        <v>6.3701999999999995E-2</v>
      </c>
      <c r="AJ498" s="42">
        <v>98.7</v>
      </c>
      <c r="AK498" s="42">
        <v>309.33</v>
      </c>
      <c r="AL498" s="53">
        <v>34.453000000000003</v>
      </c>
      <c r="AM498" s="504" t="s">
        <v>154</v>
      </c>
      <c r="AN498" s="505"/>
      <c r="AO498" s="509">
        <v>-0.6</v>
      </c>
      <c r="AP498" s="510">
        <v>6.31</v>
      </c>
      <c r="AQ498" s="504" t="s">
        <v>154</v>
      </c>
      <c r="AR498" s="526" t="s">
        <v>154</v>
      </c>
      <c r="AS498" s="512">
        <v>12.435680148866879</v>
      </c>
      <c r="AT498" s="502"/>
      <c r="AU498" s="512">
        <v>13.94465239087485</v>
      </c>
      <c r="AV498" s="502"/>
      <c r="AW498" s="574">
        <v>0.97616872427983536</v>
      </c>
      <c r="AX498" s="502"/>
      <c r="AY498" s="511"/>
      <c r="AZ498" s="513" t="s">
        <v>154</v>
      </c>
      <c r="BA498" s="515" t="s">
        <v>154</v>
      </c>
      <c r="BB498" s="513" t="s">
        <v>154</v>
      </c>
      <c r="BD498" s="512">
        <v>2185.1436672585073</v>
      </c>
      <c r="BE498" s="504" t="s">
        <v>154</v>
      </c>
      <c r="BF498" s="57"/>
      <c r="BG498" s="513">
        <v>2288.0921824689067</v>
      </c>
      <c r="BI498" s="514" t="s">
        <v>154</v>
      </c>
      <c r="BJ498" s="516">
        <v>-0.12200473669140005</v>
      </c>
      <c r="BK498" t="s">
        <v>154</v>
      </c>
    </row>
    <row r="499" spans="1:78" ht="15.75" customHeight="1">
      <c r="A499" s="51" t="s">
        <v>769</v>
      </c>
      <c r="B499" s="521">
        <v>22</v>
      </c>
      <c r="C499" s="507" t="s">
        <v>198</v>
      </c>
      <c r="D499" s="522" t="s">
        <v>199</v>
      </c>
      <c r="E499" s="523">
        <v>77</v>
      </c>
      <c r="F499" s="523">
        <v>59.709999999999752</v>
      </c>
      <c r="G499" s="523" t="s">
        <v>68</v>
      </c>
      <c r="H499" s="524">
        <v>77.995166666666663</v>
      </c>
      <c r="I499" s="523">
        <v>150</v>
      </c>
      <c r="J499" s="523">
        <v>2.1700000000004138</v>
      </c>
      <c r="K499" s="523" t="s">
        <v>69</v>
      </c>
      <c r="L499" s="524">
        <v>150.03616666666667</v>
      </c>
      <c r="M499" s="524">
        <v>-150.03616666666667</v>
      </c>
      <c r="N499" s="501">
        <v>511</v>
      </c>
      <c r="Q499" s="6" t="s">
        <v>274</v>
      </c>
      <c r="R499" s="6">
        <v>11</v>
      </c>
      <c r="S499" s="42">
        <v>255.816</v>
      </c>
      <c r="T499" s="571">
        <v>-0.6724</v>
      </c>
      <c r="U499" s="571">
        <v>-0.66920000000000002</v>
      </c>
      <c r="V499" s="571">
        <v>27.975858000000002</v>
      </c>
      <c r="W499" s="571">
        <v>27.981437999999997</v>
      </c>
      <c r="X499" s="571">
        <v>34.186681470385416</v>
      </c>
      <c r="Y499" s="571">
        <v>34.190593957717411</v>
      </c>
      <c r="Z499" s="571">
        <v>1.8627</v>
      </c>
      <c r="AA499" s="42">
        <v>6.1027579588355492</v>
      </c>
      <c r="AB499" s="42">
        <v>74.427526630326184</v>
      </c>
      <c r="AC499" s="42">
        <v>3.2578299999999998E-2</v>
      </c>
      <c r="AD499" s="6">
        <v>5.0999999999999997E-2</v>
      </c>
      <c r="AE499" s="42">
        <v>90.014400000000009</v>
      </c>
      <c r="AF499" s="6">
        <v>4.5331999999999999</v>
      </c>
      <c r="AG499" s="42">
        <v>3.2576999999999998</v>
      </c>
      <c r="AH499" s="6">
        <v>0.20300000000000001</v>
      </c>
      <c r="AI499" s="42">
        <v>6.3701999999999995E-2</v>
      </c>
      <c r="AJ499" s="42">
        <v>98.7</v>
      </c>
      <c r="AK499" s="42">
        <v>307.35000000000002</v>
      </c>
      <c r="AL499" s="53">
        <v>34.181899999999999</v>
      </c>
      <c r="AM499" s="51">
        <v>2</v>
      </c>
      <c r="AN499" s="505"/>
      <c r="AO499" s="509">
        <v>-0.9</v>
      </c>
      <c r="AP499" s="510">
        <v>6.0750000000000002</v>
      </c>
      <c r="AQ499" s="504" t="s">
        <v>154</v>
      </c>
      <c r="AR499" s="526" t="s">
        <v>154</v>
      </c>
      <c r="AS499" s="512">
        <v>13.627452914915784</v>
      </c>
      <c r="AT499" s="502"/>
      <c r="AU499" s="512">
        <v>19.853018348801122</v>
      </c>
      <c r="AV499" s="502"/>
      <c r="AW499" s="574">
        <v>1.2006776406035664</v>
      </c>
      <c r="AX499" s="502"/>
      <c r="AY499" s="511"/>
      <c r="AZ499" s="513" t="s">
        <v>154</v>
      </c>
      <c r="BA499" s="515" t="s">
        <v>154</v>
      </c>
      <c r="BB499" s="513" t="s">
        <v>154</v>
      </c>
      <c r="BD499" s="512">
        <v>2202.6261200620229</v>
      </c>
      <c r="BE499" s="504" t="s">
        <v>154</v>
      </c>
      <c r="BF499" s="57"/>
      <c r="BG499" s="513">
        <v>2281.9594136200335</v>
      </c>
      <c r="BI499" s="514" t="s">
        <v>154</v>
      </c>
      <c r="BJ499" s="516">
        <v>-0.45526762877261062</v>
      </c>
      <c r="BK499" t="s">
        <v>154</v>
      </c>
    </row>
    <row r="500" spans="1:78" ht="15.75" customHeight="1">
      <c r="A500" s="51" t="s">
        <v>769</v>
      </c>
      <c r="B500" s="521">
        <v>22</v>
      </c>
      <c r="C500" s="507" t="s">
        <v>198</v>
      </c>
      <c r="D500" s="522" t="s">
        <v>199</v>
      </c>
      <c r="E500" s="523">
        <v>77</v>
      </c>
      <c r="F500" s="523">
        <v>59.709999999999752</v>
      </c>
      <c r="G500" s="523" t="s">
        <v>68</v>
      </c>
      <c r="H500" s="524">
        <v>77.995166666666663</v>
      </c>
      <c r="I500" s="523">
        <v>150</v>
      </c>
      <c r="J500" s="523">
        <v>2.1700000000004138</v>
      </c>
      <c r="K500" s="523" t="s">
        <v>69</v>
      </c>
      <c r="L500" s="524">
        <v>150.03616666666667</v>
      </c>
      <c r="M500" s="524">
        <v>-150.03616666666667</v>
      </c>
      <c r="N500" s="501">
        <v>512</v>
      </c>
      <c r="Q500" s="6" t="s">
        <v>274</v>
      </c>
      <c r="R500" s="6">
        <v>12</v>
      </c>
      <c r="S500" s="42">
        <v>231.68899999999999</v>
      </c>
      <c r="T500" s="571">
        <v>-1.1314</v>
      </c>
      <c r="U500" s="571">
        <v>-1.1188</v>
      </c>
      <c r="V500" s="571">
        <v>27.243172000000001</v>
      </c>
      <c r="W500" s="571">
        <v>27.269579999999998</v>
      </c>
      <c r="X500" s="571">
        <v>33.724298173450912</v>
      </c>
      <c r="Y500" s="571">
        <v>33.746176234876287</v>
      </c>
      <c r="Z500" s="571">
        <v>1.8740000000000001</v>
      </c>
      <c r="AA500" s="42">
        <v>6.2360037857788511</v>
      </c>
      <c r="AB500" s="42">
        <v>74.884801598027437</v>
      </c>
      <c r="AC500" s="42">
        <v>3.3398040099999998E-2</v>
      </c>
      <c r="AD500" s="6">
        <v>5.2600000000000001E-2</v>
      </c>
      <c r="AE500" s="42">
        <v>89.999400000000009</v>
      </c>
      <c r="AF500" s="6">
        <v>4.5324999999999998</v>
      </c>
      <c r="AG500" s="42">
        <v>3.5038999999999998</v>
      </c>
      <c r="AH500" s="6">
        <v>0.21299999999999999</v>
      </c>
      <c r="AI500" s="42">
        <v>6.3701999999999995E-2</v>
      </c>
      <c r="AJ500" s="42">
        <v>44.04</v>
      </c>
      <c r="AK500" s="42">
        <v>303.38</v>
      </c>
      <c r="AL500" s="53">
        <v>33.701799999999999</v>
      </c>
      <c r="AM500" s="504" t="s">
        <v>154</v>
      </c>
      <c r="AN500" s="505"/>
      <c r="AO500" s="509">
        <v>-1.2</v>
      </c>
      <c r="AP500" s="510">
        <v>6.218</v>
      </c>
      <c r="AQ500" s="504" t="s">
        <v>154</v>
      </c>
      <c r="AR500" s="526" t="s">
        <v>154</v>
      </c>
      <c r="AS500" s="512">
        <v>15.046369766183814</v>
      </c>
      <c r="AT500" s="502"/>
      <c r="AU500" s="512">
        <v>27.840459898232751</v>
      </c>
      <c r="AV500" s="502"/>
      <c r="AW500" s="574">
        <v>1.5478257887517146</v>
      </c>
      <c r="AX500" s="502"/>
      <c r="AY500" s="511"/>
      <c r="AZ500" s="513" t="s">
        <v>154</v>
      </c>
      <c r="BA500" s="515" t="s">
        <v>154</v>
      </c>
      <c r="BB500" s="513" t="s">
        <v>154</v>
      </c>
      <c r="BD500" s="512">
        <v>2224.7633176587292</v>
      </c>
      <c r="BE500" s="504" t="s">
        <v>154</v>
      </c>
      <c r="BF500" s="57"/>
      <c r="BG500" s="513">
        <v>2287.339330553079</v>
      </c>
      <c r="BI500" s="514" t="s">
        <v>154</v>
      </c>
      <c r="BJ500" s="516">
        <v>-1.0199358921113992</v>
      </c>
      <c r="BK500" t="s">
        <v>154</v>
      </c>
    </row>
    <row r="501" spans="1:78" ht="15.75" customHeight="1">
      <c r="A501" s="51" t="s">
        <v>769</v>
      </c>
      <c r="B501" s="521">
        <v>22</v>
      </c>
      <c r="C501" s="507" t="s">
        <v>198</v>
      </c>
      <c r="D501" s="522" t="s">
        <v>199</v>
      </c>
      <c r="E501" s="523">
        <v>77</v>
      </c>
      <c r="F501" s="523">
        <v>59.709999999999752</v>
      </c>
      <c r="G501" s="523" t="s">
        <v>68</v>
      </c>
      <c r="H501" s="524">
        <v>77.995166666666663</v>
      </c>
      <c r="I501" s="523">
        <v>150</v>
      </c>
      <c r="J501" s="523">
        <v>2.1700000000004138</v>
      </c>
      <c r="K501" s="523" t="s">
        <v>69</v>
      </c>
      <c r="L501" s="524">
        <v>150.03616666666667</v>
      </c>
      <c r="M501" s="524">
        <v>-150.03616666666667</v>
      </c>
      <c r="N501" s="501">
        <v>513</v>
      </c>
      <c r="Q501" s="6" t="s">
        <v>274</v>
      </c>
      <c r="R501" s="6">
        <v>13</v>
      </c>
      <c r="S501" s="42">
        <v>207.86099999999999</v>
      </c>
      <c r="T501" s="571">
        <v>-1.4027000000000001</v>
      </c>
      <c r="U501" s="571">
        <v>-1.4020999999999999</v>
      </c>
      <c r="V501" s="571">
        <v>26.618265000000001</v>
      </c>
      <c r="W501" s="571">
        <v>26.623258</v>
      </c>
      <c r="X501" s="571">
        <v>33.186553704933132</v>
      </c>
      <c r="Y501" s="571">
        <v>33.192741847047749</v>
      </c>
      <c r="Z501" s="571">
        <v>1.8803000000000001</v>
      </c>
      <c r="AA501" s="42">
        <v>6.3124061468048644</v>
      </c>
      <c r="AB501" s="42">
        <v>74.966454434736079</v>
      </c>
      <c r="AC501" s="42">
        <v>3.4266030400000001E-2</v>
      </c>
      <c r="AD501" s="6">
        <v>5.4300000000000001E-2</v>
      </c>
      <c r="AE501" s="42">
        <v>89.984400000000008</v>
      </c>
      <c r="AF501" s="6">
        <v>4.5316999999999998</v>
      </c>
      <c r="AG501" s="42">
        <v>3.6374</v>
      </c>
      <c r="AH501" s="6">
        <v>0.2185</v>
      </c>
      <c r="AI501" s="42">
        <v>6.3701999999999995E-2</v>
      </c>
      <c r="AJ501" s="42">
        <v>98.7</v>
      </c>
      <c r="AK501" s="42">
        <v>299.27</v>
      </c>
      <c r="AL501" s="53">
        <v>33.182400000000001</v>
      </c>
      <c r="AM501" s="504" t="s">
        <v>154</v>
      </c>
      <c r="AN501" s="505"/>
      <c r="AO501" s="509">
        <v>-1.4</v>
      </c>
      <c r="AP501" s="510">
        <v>6.3</v>
      </c>
      <c r="AQ501" s="504" t="s">
        <v>154</v>
      </c>
      <c r="AR501" s="526" t="s">
        <v>154</v>
      </c>
      <c r="AS501" s="512">
        <v>15.960684119719337</v>
      </c>
      <c r="AT501" s="502"/>
      <c r="AU501" s="512">
        <v>33.519161772980539</v>
      </c>
      <c r="AV501" s="502"/>
      <c r="AW501" s="574">
        <v>1.794093278463649</v>
      </c>
      <c r="AX501" s="502"/>
      <c r="AY501" s="511"/>
      <c r="AZ501" s="513" t="s">
        <v>154</v>
      </c>
      <c r="BA501" s="515" t="s">
        <v>154</v>
      </c>
      <c r="BB501" s="513" t="s">
        <v>154</v>
      </c>
      <c r="BD501" s="512">
        <v>2228.8489850443884</v>
      </c>
      <c r="BE501" s="504">
        <v>6</v>
      </c>
      <c r="BF501" s="57"/>
      <c r="BG501" s="513">
        <v>2276.446290788293</v>
      </c>
      <c r="BH501" s="502">
        <v>6</v>
      </c>
      <c r="BI501" s="514" t="s">
        <v>154</v>
      </c>
      <c r="BJ501" s="516">
        <v>-1.3828667923967322</v>
      </c>
      <c r="BK501" t="s">
        <v>154</v>
      </c>
      <c r="BX501" s="503"/>
      <c r="BZ501" s="503"/>
    </row>
    <row r="502" spans="1:78" ht="15.75" customHeight="1">
      <c r="A502" s="51" t="s">
        <v>769</v>
      </c>
      <c r="B502" s="521">
        <v>22</v>
      </c>
      <c r="C502" s="507" t="s">
        <v>198</v>
      </c>
      <c r="D502" s="522" t="s">
        <v>199</v>
      </c>
      <c r="E502" s="523">
        <v>77</v>
      </c>
      <c r="F502" s="523">
        <v>59.709999999999752</v>
      </c>
      <c r="G502" s="523" t="s">
        <v>68</v>
      </c>
      <c r="H502" s="524">
        <v>77.995166666666663</v>
      </c>
      <c r="I502" s="523">
        <v>150</v>
      </c>
      <c r="J502" s="523">
        <v>2.1700000000004138</v>
      </c>
      <c r="K502" s="523" t="s">
        <v>69</v>
      </c>
      <c r="L502" s="524">
        <v>150.03616666666667</v>
      </c>
      <c r="M502" s="524">
        <v>-150.03616666666667</v>
      </c>
      <c r="N502" s="501">
        <v>514</v>
      </c>
      <c r="Q502" s="6" t="s">
        <v>274</v>
      </c>
      <c r="R502" s="6">
        <v>14</v>
      </c>
      <c r="S502" s="42">
        <v>189.226</v>
      </c>
      <c r="T502" s="571">
        <v>-1.4396</v>
      </c>
      <c r="U502" s="571">
        <v>-1.4396</v>
      </c>
      <c r="V502" s="571">
        <v>26.405255</v>
      </c>
      <c r="W502" s="571">
        <v>26.412533</v>
      </c>
      <c r="X502" s="571">
        <v>32.946286695189535</v>
      </c>
      <c r="Y502" s="571">
        <v>32.95628204307414</v>
      </c>
      <c r="Z502" s="571">
        <v>1.8988</v>
      </c>
      <c r="AA502" s="42">
        <v>6.3873227572555615</v>
      </c>
      <c r="AB502" s="42">
        <v>75.651650401355468</v>
      </c>
      <c r="AC502" s="42">
        <v>3.4073029599999999E-2</v>
      </c>
      <c r="AD502" s="6">
        <v>5.3900000000000003E-2</v>
      </c>
      <c r="AE502" s="42">
        <v>89.991900000000015</v>
      </c>
      <c r="AF502" s="6">
        <v>4.5320999999999998</v>
      </c>
      <c r="AG502" s="42">
        <v>3.6213000000000002</v>
      </c>
      <c r="AH502" s="6">
        <v>0.21779999999999999</v>
      </c>
      <c r="AI502" s="42">
        <v>6.3701999999999995E-2</v>
      </c>
      <c r="AJ502" s="42">
        <v>98.7</v>
      </c>
      <c r="AK502" s="42">
        <v>297.44</v>
      </c>
      <c r="AL502" s="53">
        <v>32.987000000000002</v>
      </c>
      <c r="AM502" s="504" t="s">
        <v>154</v>
      </c>
      <c r="AN502" s="505"/>
      <c r="AO502" s="509">
        <v>-1.5</v>
      </c>
      <c r="AP502" s="510">
        <v>6.367</v>
      </c>
      <c r="AQ502" s="504" t="s">
        <v>154</v>
      </c>
      <c r="AR502" s="526" t="s">
        <v>154</v>
      </c>
      <c r="AS502" s="512">
        <v>15.92265222038607</v>
      </c>
      <c r="AT502" s="502"/>
      <c r="AU502" s="512">
        <v>33.566561853483051</v>
      </c>
      <c r="AV502" s="502"/>
      <c r="AW502" s="574">
        <v>1.8296982167352538</v>
      </c>
      <c r="AX502" s="502"/>
      <c r="AY502" s="511"/>
      <c r="AZ502" s="513" t="s">
        <v>154</v>
      </c>
      <c r="BA502" s="515" t="s">
        <v>154</v>
      </c>
      <c r="BB502" s="513" t="s">
        <v>154</v>
      </c>
      <c r="BD502" s="512">
        <v>2214.0844141266939</v>
      </c>
      <c r="BE502" s="504" t="s">
        <v>154</v>
      </c>
      <c r="BF502" s="57"/>
      <c r="BG502" s="513">
        <v>2262.8710195564786</v>
      </c>
      <c r="BI502" s="514" t="s">
        <v>154</v>
      </c>
      <c r="BJ502" s="516">
        <v>-1.507469031697662</v>
      </c>
      <c r="BK502" t="s">
        <v>154</v>
      </c>
    </row>
    <row r="503" spans="1:78" ht="15.75" customHeight="1">
      <c r="A503" s="51" t="s">
        <v>769</v>
      </c>
      <c r="B503" s="521">
        <v>22</v>
      </c>
      <c r="C503" s="507" t="s">
        <v>198</v>
      </c>
      <c r="D503" s="522" t="s">
        <v>199</v>
      </c>
      <c r="E503" s="523">
        <v>77</v>
      </c>
      <c r="F503" s="523">
        <v>59.709999999999752</v>
      </c>
      <c r="G503" s="523" t="s">
        <v>68</v>
      </c>
      <c r="H503" s="524">
        <v>77.995166666666663</v>
      </c>
      <c r="I503" s="523">
        <v>150</v>
      </c>
      <c r="J503" s="523">
        <v>2.1700000000004138</v>
      </c>
      <c r="K503" s="523" t="s">
        <v>69</v>
      </c>
      <c r="L503" s="524">
        <v>150.03616666666667</v>
      </c>
      <c r="M503" s="524">
        <v>-150.03616666666667</v>
      </c>
      <c r="N503" s="501">
        <v>515</v>
      </c>
      <c r="Q503" s="6" t="s">
        <v>274</v>
      </c>
      <c r="R503" s="6">
        <v>15</v>
      </c>
      <c r="S503" s="42">
        <v>159.245</v>
      </c>
      <c r="T503" s="571">
        <v>-1.3969</v>
      </c>
      <c r="U503" s="571">
        <v>-1.3963000000000001</v>
      </c>
      <c r="V503" s="571">
        <v>26.220752000000001</v>
      </c>
      <c r="W503" s="571">
        <v>26.221226999999999</v>
      </c>
      <c r="X503" s="571">
        <v>32.664446047576696</v>
      </c>
      <c r="Y503" s="571">
        <v>32.664440980557536</v>
      </c>
      <c r="Z503" s="571">
        <v>1.9686999999999999</v>
      </c>
      <c r="AA503" s="42">
        <v>6.6771629812423452</v>
      </c>
      <c r="AB503" s="42">
        <v>79.017184496568206</v>
      </c>
      <c r="AC503" s="42">
        <v>3.5181757599999995E-2</v>
      </c>
      <c r="AD503" s="6">
        <v>5.6099999999999997E-2</v>
      </c>
      <c r="AE503" s="42">
        <v>89.973100000000002</v>
      </c>
      <c r="AF503" s="6">
        <v>4.5311000000000003</v>
      </c>
      <c r="AG503" s="42">
        <v>3.7155999999999998</v>
      </c>
      <c r="AH503" s="6">
        <v>0.22159999999999999</v>
      </c>
      <c r="AI503" s="42">
        <v>6.3701999999999995E-2</v>
      </c>
      <c r="AJ503" s="42">
        <v>98.7</v>
      </c>
      <c r="AK503" s="42">
        <v>291.49</v>
      </c>
      <c r="AL503" s="53">
        <v>32.696849999999998</v>
      </c>
      <c r="AM503" s="51">
        <v>6</v>
      </c>
      <c r="AN503" s="505"/>
      <c r="AO503" s="509">
        <v>-1.4</v>
      </c>
      <c r="AP503" s="510">
        <v>6.5759999999999996</v>
      </c>
      <c r="AQ503" s="504" t="s">
        <v>154</v>
      </c>
      <c r="AR503" s="526" t="s">
        <v>154</v>
      </c>
      <c r="AS503" s="512">
        <v>14.657257539359557</v>
      </c>
      <c r="AT503" s="502"/>
      <c r="AU503" s="512">
        <v>30.607741435725959</v>
      </c>
      <c r="AV503" s="502"/>
      <c r="AW503" s="574">
        <v>1.7644224965706448</v>
      </c>
      <c r="AX503" s="502"/>
      <c r="AY503" s="511"/>
      <c r="AZ503" s="513">
        <v>6.0762828882780315E-3</v>
      </c>
      <c r="BA503" s="515"/>
      <c r="BB503" s="513">
        <v>2.1353577140131051E-2</v>
      </c>
      <c r="BD503" s="512">
        <v>2198.4074268878662</v>
      </c>
      <c r="BE503" s="504" t="s">
        <v>154</v>
      </c>
      <c r="BF503" s="57"/>
      <c r="BG503" s="513">
        <v>2245.994088860893</v>
      </c>
      <c r="BI503" s="514" t="s">
        <v>154</v>
      </c>
      <c r="BJ503" s="516">
        <v>-1.564826426413102</v>
      </c>
      <c r="BK503" t="s">
        <v>154</v>
      </c>
    </row>
    <row r="504" spans="1:78" ht="15.75" customHeight="1">
      <c r="A504" s="51" t="s">
        <v>769</v>
      </c>
      <c r="B504" s="521">
        <v>22</v>
      </c>
      <c r="C504" s="507" t="s">
        <v>198</v>
      </c>
      <c r="D504" s="522" t="s">
        <v>199</v>
      </c>
      <c r="E504" s="523">
        <v>77</v>
      </c>
      <c r="F504" s="523">
        <v>59.709999999999752</v>
      </c>
      <c r="G504" s="523" t="s">
        <v>68</v>
      </c>
      <c r="H504" s="524">
        <v>77.995166666666663</v>
      </c>
      <c r="I504" s="523">
        <v>150</v>
      </c>
      <c r="J504" s="523">
        <v>2.1700000000004138</v>
      </c>
      <c r="K504" s="523" t="s">
        <v>69</v>
      </c>
      <c r="L504" s="524">
        <v>150.03616666666667</v>
      </c>
      <c r="M504" s="524">
        <v>-150.03616666666667</v>
      </c>
      <c r="N504" s="501">
        <v>516</v>
      </c>
      <c r="Q504" s="6" t="s">
        <v>274</v>
      </c>
      <c r="R504" s="6">
        <v>16</v>
      </c>
      <c r="S504" s="42">
        <v>143.59200000000001</v>
      </c>
      <c r="T504" s="571">
        <v>-1.3411</v>
      </c>
      <c r="U504" s="571">
        <v>-1.345</v>
      </c>
      <c r="V504" s="571">
        <v>26.13785</v>
      </c>
      <c r="W504" s="571">
        <v>26.131893999999999</v>
      </c>
      <c r="X504" s="571">
        <v>32.499543133844789</v>
      </c>
      <c r="Y504" s="571">
        <v>32.495635868569131</v>
      </c>
      <c r="Z504" s="571">
        <v>2.0041000000000002</v>
      </c>
      <c r="AA504" s="42">
        <v>6.8090215324345449</v>
      </c>
      <c r="AB504" s="42">
        <v>80.604305825438473</v>
      </c>
      <c r="AC504" s="42">
        <v>3.5278258E-2</v>
      </c>
      <c r="AD504" s="6">
        <v>5.6300000000000003E-2</v>
      </c>
      <c r="AE504" s="42">
        <v>89.826700000000002</v>
      </c>
      <c r="AF504" s="6">
        <v>4.5237999999999996</v>
      </c>
      <c r="AG504" s="42">
        <v>3.5246</v>
      </c>
      <c r="AH504" s="6">
        <v>0.21390000000000001</v>
      </c>
      <c r="AI504" s="42">
        <v>6.3701999999999995E-2</v>
      </c>
      <c r="AJ504" s="42">
        <v>98.7</v>
      </c>
      <c r="AK504" s="42">
        <v>285.54000000000002</v>
      </c>
      <c r="AL504" s="53">
        <v>32.483199999999997</v>
      </c>
      <c r="AM504" s="504" t="s">
        <v>154</v>
      </c>
      <c r="AN504" s="505"/>
      <c r="AO504" s="509">
        <v>-1.4</v>
      </c>
      <c r="AP504" s="510">
        <v>6.8310000000000004</v>
      </c>
      <c r="AQ504" s="504" t="s">
        <v>154</v>
      </c>
      <c r="AR504" s="526" t="s">
        <v>154</v>
      </c>
      <c r="AS504" s="512">
        <v>13.625064091485324</v>
      </c>
      <c r="AT504" s="502"/>
      <c r="AU504" s="512">
        <v>29.023277869507414</v>
      </c>
      <c r="AV504" s="502"/>
      <c r="AW504" s="574">
        <v>1.7189272976680383</v>
      </c>
      <c r="AX504" s="502"/>
      <c r="AY504" s="511"/>
      <c r="AZ504" s="513">
        <v>9.4789243663925722E-3</v>
      </c>
      <c r="BA504" s="515"/>
      <c r="BB504" s="513">
        <v>2.0850417542439343E-2</v>
      </c>
      <c r="BD504" s="512">
        <v>2178.8961091673814</v>
      </c>
      <c r="BE504" s="504" t="s">
        <v>154</v>
      </c>
      <c r="BF504" s="57"/>
      <c r="BG504" s="513">
        <v>2237.1965962678487</v>
      </c>
      <c r="BI504" s="514" t="s">
        <v>154</v>
      </c>
      <c r="BJ504" s="516">
        <v>-1.6152605314017172</v>
      </c>
      <c r="BK504" t="s">
        <v>154</v>
      </c>
    </row>
    <row r="505" spans="1:78" ht="15.75" customHeight="1">
      <c r="A505" s="51" t="s">
        <v>769</v>
      </c>
      <c r="B505" s="521">
        <v>22</v>
      </c>
      <c r="C505" s="507" t="s">
        <v>198</v>
      </c>
      <c r="D505" s="522" t="s">
        <v>199</v>
      </c>
      <c r="E505" s="523">
        <v>77</v>
      </c>
      <c r="F505" s="523">
        <v>59.709999999999752</v>
      </c>
      <c r="G505" s="523" t="s">
        <v>68</v>
      </c>
      <c r="H505" s="524">
        <v>77.995166666666663</v>
      </c>
      <c r="I505" s="523">
        <v>150</v>
      </c>
      <c r="J505" s="523">
        <v>2.1700000000004138</v>
      </c>
      <c r="K505" s="523" t="s">
        <v>69</v>
      </c>
      <c r="L505" s="524">
        <v>150.03616666666667</v>
      </c>
      <c r="M505" s="524">
        <v>-150.03616666666667</v>
      </c>
      <c r="N505" s="501">
        <v>517</v>
      </c>
      <c r="Q505" s="6" t="s">
        <v>274</v>
      </c>
      <c r="R505" s="6">
        <v>17</v>
      </c>
      <c r="S505" s="42">
        <v>127.05</v>
      </c>
      <c r="T505" s="571">
        <v>-1.2335</v>
      </c>
      <c r="U505" s="571">
        <v>-1.2346999999999999</v>
      </c>
      <c r="V505" s="571">
        <v>26.082169</v>
      </c>
      <c r="W505" s="571">
        <v>26.083851999999997</v>
      </c>
      <c r="X505" s="571">
        <v>32.316899009112525</v>
      </c>
      <c r="Y505" s="571">
        <v>32.320487910026209</v>
      </c>
      <c r="Z505" s="571">
        <v>2.0427</v>
      </c>
      <c r="AA505" s="42">
        <v>6.9370065067567523</v>
      </c>
      <c r="AB505" s="42">
        <v>82.250690394923524</v>
      </c>
      <c r="AC505" s="42">
        <v>3.3735278200000003E-2</v>
      </c>
      <c r="AD505" s="6">
        <v>5.3199999999999997E-2</v>
      </c>
      <c r="AE505" s="42">
        <v>90.021900000000002</v>
      </c>
      <c r="AF505" s="6">
        <v>4.5335999999999999</v>
      </c>
      <c r="AG505" s="42">
        <v>3.5038999999999998</v>
      </c>
      <c r="AH505" s="6">
        <v>0.21299999999999999</v>
      </c>
      <c r="AI505" s="42">
        <v>6.3701999999999995E-2</v>
      </c>
      <c r="AJ505" s="42">
        <v>98.7</v>
      </c>
      <c r="AK505" s="42">
        <v>285.54000000000002</v>
      </c>
      <c r="AL505" s="53">
        <v>32.324100000000001</v>
      </c>
      <c r="AM505" s="51">
        <v>2</v>
      </c>
      <c r="AN505" s="505"/>
      <c r="AO505" s="509">
        <v>-1.4</v>
      </c>
      <c r="AP505" s="510">
        <v>6.94</v>
      </c>
      <c r="AQ505" s="504" t="s">
        <v>154</v>
      </c>
      <c r="AR505" s="526" t="s">
        <v>154</v>
      </c>
      <c r="AS505" s="512">
        <v>12.375816432024164</v>
      </c>
      <c r="AT505" s="502"/>
      <c r="AU505" s="512">
        <v>25.691522741447404</v>
      </c>
      <c r="AV505" s="502"/>
      <c r="AW505" s="574">
        <v>1.6289259259259259</v>
      </c>
      <c r="AX505" s="502"/>
      <c r="AY505" s="511"/>
      <c r="AZ505" s="513">
        <v>9.0190030871864779E-3</v>
      </c>
      <c r="BA505" s="515">
        <v>6</v>
      </c>
      <c r="BB505" s="513">
        <v>1.4010472630653704E-2</v>
      </c>
      <c r="BD505" s="512">
        <v>2162.7012950488484</v>
      </c>
      <c r="BE505" s="504" t="s">
        <v>154</v>
      </c>
      <c r="BF505" s="57"/>
      <c r="BG505" s="513">
        <v>2227.8202612231999</v>
      </c>
      <c r="BI505" s="514" t="s">
        <v>154</v>
      </c>
      <c r="BJ505" s="516">
        <v>-1.6459169073532463</v>
      </c>
      <c r="BK505" t="s">
        <v>154</v>
      </c>
    </row>
    <row r="506" spans="1:78" ht="15.75" customHeight="1">
      <c r="A506" s="51" t="s">
        <v>769</v>
      </c>
      <c r="B506" s="521">
        <v>22</v>
      </c>
      <c r="C506" s="507" t="s">
        <v>198</v>
      </c>
      <c r="D506" s="522" t="s">
        <v>199</v>
      </c>
      <c r="E506" s="523">
        <v>77</v>
      </c>
      <c r="F506" s="523">
        <v>59.709999999999752</v>
      </c>
      <c r="G506" s="523" t="s">
        <v>68</v>
      </c>
      <c r="H506" s="524">
        <v>77.995166666666663</v>
      </c>
      <c r="I506" s="523">
        <v>150</v>
      </c>
      <c r="J506" s="523">
        <v>2.1700000000004138</v>
      </c>
      <c r="K506" s="523" t="s">
        <v>69</v>
      </c>
      <c r="L506" s="524">
        <v>150.03616666666667</v>
      </c>
      <c r="M506" s="524">
        <v>-150.03616666666667</v>
      </c>
      <c r="N506" s="501">
        <v>518</v>
      </c>
      <c r="Q506" s="6" t="s">
        <v>274</v>
      </c>
      <c r="R506" s="6">
        <v>18</v>
      </c>
      <c r="S506" s="42">
        <v>92.63</v>
      </c>
      <c r="T506" s="571">
        <v>-0.73029999999999995</v>
      </c>
      <c r="U506" s="571">
        <v>-0.73309999999999997</v>
      </c>
      <c r="V506" s="571">
        <v>26.160505000000001</v>
      </c>
      <c r="W506" s="571">
        <v>26.160955999999999</v>
      </c>
      <c r="X506" s="571">
        <v>31.905841124765761</v>
      </c>
      <c r="Y506" s="571">
        <v>31.909404678796076</v>
      </c>
      <c r="Z506" s="571">
        <v>2.1594000000000002</v>
      </c>
      <c r="AA506" s="42">
        <v>7.2793187430493322</v>
      </c>
      <c r="AB506" s="42">
        <v>87.225293131395546</v>
      </c>
      <c r="AC506" s="42">
        <v>3.9761933499999999E-2</v>
      </c>
      <c r="AD506" s="6">
        <v>6.5000000000000002E-2</v>
      </c>
      <c r="AE506" s="42">
        <v>90.027500000000003</v>
      </c>
      <c r="AF506" s="6">
        <v>4.5339</v>
      </c>
      <c r="AG506" s="42">
        <v>3.4716999999999998</v>
      </c>
      <c r="AH506" s="6">
        <v>0.2117</v>
      </c>
      <c r="AI506" s="42">
        <v>0.39036999999999999</v>
      </c>
      <c r="AJ506" s="42">
        <v>98.39</v>
      </c>
      <c r="AK506" s="42">
        <v>283.56</v>
      </c>
      <c r="AL506" s="53">
        <v>31.930700000000002</v>
      </c>
      <c r="AM506" s="504" t="s">
        <v>154</v>
      </c>
      <c r="AN506" s="505"/>
      <c r="AO506" s="509">
        <v>-0.9</v>
      </c>
      <c r="AP506" s="510">
        <v>7.2629999999999999</v>
      </c>
      <c r="AQ506" s="504" t="s">
        <v>154</v>
      </c>
      <c r="AR506" s="526" t="s">
        <v>154</v>
      </c>
      <c r="AS506" s="512">
        <v>8.6137026017068852</v>
      </c>
      <c r="AT506" s="502"/>
      <c r="AU506" s="512">
        <v>17.790099397451129</v>
      </c>
      <c r="AV506" s="502"/>
      <c r="AW506" s="574">
        <v>1.3688120713305898</v>
      </c>
      <c r="AX506" s="502"/>
      <c r="AY506" s="511"/>
      <c r="AZ506" s="513">
        <v>2.4566973908247032E-2</v>
      </c>
      <c r="BA506" s="515"/>
      <c r="BB506" s="513">
        <v>2.7206652897836612E-2</v>
      </c>
      <c r="BD506" s="512">
        <v>2126.7236218236758</v>
      </c>
      <c r="BE506" s="504" t="s">
        <v>154</v>
      </c>
      <c r="BF506" s="57"/>
      <c r="BG506" s="513">
        <v>2209.8199026330094</v>
      </c>
      <c r="BI506" s="514" t="s">
        <v>154</v>
      </c>
      <c r="BJ506" s="516">
        <v>-1.7655744786201555</v>
      </c>
      <c r="BK506" t="s">
        <v>154</v>
      </c>
    </row>
    <row r="507" spans="1:78" ht="15.75" customHeight="1">
      <c r="A507" s="51" t="s">
        <v>769</v>
      </c>
      <c r="B507" s="521">
        <v>22</v>
      </c>
      <c r="C507" s="507" t="s">
        <v>198</v>
      </c>
      <c r="D507" s="522" t="s">
        <v>199</v>
      </c>
      <c r="E507" s="523">
        <v>77</v>
      </c>
      <c r="F507" s="523">
        <v>59.709999999999752</v>
      </c>
      <c r="G507" s="523" t="s">
        <v>68</v>
      </c>
      <c r="H507" s="524">
        <v>77.995166666666663</v>
      </c>
      <c r="I507" s="523">
        <v>150</v>
      </c>
      <c r="J507" s="523">
        <v>2.1700000000004138</v>
      </c>
      <c r="K507" s="523" t="s">
        <v>69</v>
      </c>
      <c r="L507" s="524">
        <v>150.03616666666667</v>
      </c>
      <c r="M507" s="524">
        <v>-150.03616666666667</v>
      </c>
      <c r="N507" s="501">
        <v>519</v>
      </c>
      <c r="P507" s="517"/>
      <c r="Q507" s="6" t="s">
        <v>275</v>
      </c>
      <c r="R507" s="6">
        <v>19</v>
      </c>
      <c r="S507" s="42">
        <v>58.871000000000002</v>
      </c>
      <c r="T507" s="571">
        <v>-0.2359</v>
      </c>
      <c r="U507" s="571">
        <v>-0.2266</v>
      </c>
      <c r="V507" s="571">
        <v>25.809570000000001</v>
      </c>
      <c r="W507" s="571">
        <v>25.822004</v>
      </c>
      <c r="X507" s="571">
        <v>30.946237294128</v>
      </c>
      <c r="Y507" s="571">
        <v>30.953171515139775</v>
      </c>
      <c r="Z507" s="571">
        <v>2.4283000000000001</v>
      </c>
      <c r="AA507" s="42">
        <v>8.4002847770236801</v>
      </c>
      <c r="AB507" s="42">
        <v>101.30074238209036</v>
      </c>
      <c r="AC507" s="42">
        <v>0.20435414499999999</v>
      </c>
      <c r="AD507" s="6">
        <v>0.38569999999999999</v>
      </c>
      <c r="AE507" s="42">
        <v>89.534000000000006</v>
      </c>
      <c r="AF507" s="6">
        <v>4.5091999999999999</v>
      </c>
      <c r="AG507" s="42">
        <v>3.0943000000000001</v>
      </c>
      <c r="AH507" s="6">
        <v>0.1963</v>
      </c>
      <c r="AI507" s="42">
        <v>3.2477</v>
      </c>
      <c r="AJ507" s="42">
        <v>98.71</v>
      </c>
      <c r="AK507" s="42">
        <v>267.69</v>
      </c>
      <c r="AL507" s="53">
        <v>30.960699999999999</v>
      </c>
      <c r="AM507" s="504" t="s">
        <v>154</v>
      </c>
      <c r="AN507" s="505"/>
      <c r="AO507" s="509" t="s">
        <v>154</v>
      </c>
      <c r="AP507" s="510" t="s">
        <v>154</v>
      </c>
      <c r="AQ507" s="504" t="s">
        <v>154</v>
      </c>
      <c r="AS507" s="512" t="s">
        <v>154</v>
      </c>
      <c r="AT507" s="502" t="s">
        <v>154</v>
      </c>
      <c r="AU507" s="512" t="s">
        <v>154</v>
      </c>
      <c r="AV507" s="502" t="s">
        <v>154</v>
      </c>
      <c r="AW507" s="574" t="s">
        <v>154</v>
      </c>
      <c r="AX507" s="502" t="s">
        <v>154</v>
      </c>
      <c r="AY507" s="511"/>
      <c r="AZ507" s="513" t="s">
        <v>154</v>
      </c>
      <c r="BA507" s="515" t="s">
        <v>154</v>
      </c>
      <c r="BB507" s="513" t="s">
        <v>154</v>
      </c>
      <c r="BD507" s="512" t="s">
        <v>154</v>
      </c>
      <c r="BE507" s="504" t="s">
        <v>154</v>
      </c>
      <c r="BF507" s="57"/>
      <c r="BG507" s="513" t="s">
        <v>154</v>
      </c>
      <c r="BI507" s="514" t="s">
        <v>154</v>
      </c>
    </row>
    <row r="508" spans="1:78" ht="15.75" customHeight="1">
      <c r="A508" s="51" t="s">
        <v>769</v>
      </c>
      <c r="B508" s="521">
        <v>22</v>
      </c>
      <c r="C508" s="507" t="s">
        <v>198</v>
      </c>
      <c r="D508" s="522" t="s">
        <v>199</v>
      </c>
      <c r="E508" s="523">
        <v>77</v>
      </c>
      <c r="F508" s="523">
        <v>59.709999999999752</v>
      </c>
      <c r="G508" s="523" t="s">
        <v>68</v>
      </c>
      <c r="H508" s="524">
        <v>77.995166666666663</v>
      </c>
      <c r="I508" s="523">
        <v>150</v>
      </c>
      <c r="J508" s="523">
        <v>2.1700000000004138</v>
      </c>
      <c r="K508" s="523" t="s">
        <v>69</v>
      </c>
      <c r="L508" s="524">
        <v>150.03616666666667</v>
      </c>
      <c r="M508" s="524">
        <v>-150.03616666666667</v>
      </c>
      <c r="N508" s="501">
        <v>520</v>
      </c>
      <c r="Q508" s="6" t="s">
        <v>275</v>
      </c>
      <c r="R508" s="6">
        <v>20</v>
      </c>
      <c r="S508" s="42">
        <v>58.825000000000003</v>
      </c>
      <c r="T508" s="571">
        <v>-0.22889999999999999</v>
      </c>
      <c r="U508" s="571">
        <v>-0.2334</v>
      </c>
      <c r="V508" s="571">
        <v>25.812598000000001</v>
      </c>
      <c r="W508" s="571">
        <v>25.809338999999998</v>
      </c>
      <c r="X508" s="571">
        <v>30.943140505259699</v>
      </c>
      <c r="Y508" s="571">
        <v>30.943418229471998</v>
      </c>
      <c r="Z508" s="571">
        <v>2.4283000000000001</v>
      </c>
      <c r="AA508" s="42">
        <v>8.4002847770236801</v>
      </c>
      <c r="AB508" s="42">
        <v>101.31729975354492</v>
      </c>
      <c r="AC508" s="42">
        <v>0.19885670199999997</v>
      </c>
      <c r="AD508" s="6">
        <v>0.375</v>
      </c>
      <c r="AE508" s="42">
        <v>89.530200000000008</v>
      </c>
      <c r="AF508" s="6">
        <v>4.5090000000000003</v>
      </c>
      <c r="AG508" s="42">
        <v>3.1772</v>
      </c>
      <c r="AH508" s="6">
        <v>0.19969999999999999</v>
      </c>
      <c r="AI508" s="42">
        <v>3.2652000000000001</v>
      </c>
      <c r="AJ508" s="42">
        <v>98.71</v>
      </c>
      <c r="AK508" s="42">
        <v>267.69</v>
      </c>
      <c r="AL508" s="53">
        <v>30.947099999999999</v>
      </c>
      <c r="AM508" s="504" t="s">
        <v>154</v>
      </c>
      <c r="AN508" s="505"/>
      <c r="AO508" s="509">
        <v>-0.4</v>
      </c>
      <c r="AP508" s="510">
        <v>8.35</v>
      </c>
      <c r="AQ508" s="504" t="s">
        <v>154</v>
      </c>
      <c r="AR508" s="526" t="s">
        <v>154</v>
      </c>
      <c r="AS508" s="512">
        <v>1.5534855479172516</v>
      </c>
      <c r="AT508" s="502"/>
      <c r="AU508" s="512">
        <v>7.6065459437316969</v>
      </c>
      <c r="AV508" s="502"/>
      <c r="AW508" s="574">
        <v>0.88616735253772294</v>
      </c>
      <c r="AX508" s="502"/>
      <c r="AY508" s="511"/>
      <c r="AZ508" s="513">
        <v>0.19814478847645847</v>
      </c>
      <c r="BA508" s="515">
        <v>6</v>
      </c>
      <c r="BB508" s="513">
        <v>0.35112476057464115</v>
      </c>
      <c r="BD508" s="512">
        <v>2054.5089183320979</v>
      </c>
      <c r="BE508" s="504" t="s">
        <v>154</v>
      </c>
      <c r="BF508" s="57"/>
      <c r="BG508" s="513">
        <v>2173.625648201968</v>
      </c>
      <c r="BI508" s="514" t="s">
        <v>154</v>
      </c>
      <c r="BJ508" s="516">
        <v>-2.3747438111661321</v>
      </c>
      <c r="BK508" t="s">
        <v>154</v>
      </c>
    </row>
    <row r="509" spans="1:78" ht="15.75" customHeight="1">
      <c r="A509" s="51" t="s">
        <v>769</v>
      </c>
      <c r="B509" s="521">
        <v>22</v>
      </c>
      <c r="C509" s="507" t="s">
        <v>198</v>
      </c>
      <c r="D509" s="522" t="s">
        <v>199</v>
      </c>
      <c r="E509" s="523">
        <v>77</v>
      </c>
      <c r="F509" s="523">
        <v>59.709999999999752</v>
      </c>
      <c r="G509" s="523" t="s">
        <v>68</v>
      </c>
      <c r="H509" s="524">
        <v>77.995166666666663</v>
      </c>
      <c r="I509" s="523">
        <v>150</v>
      </c>
      <c r="J509" s="523">
        <v>2.1700000000004138</v>
      </c>
      <c r="K509" s="523" t="s">
        <v>69</v>
      </c>
      <c r="L509" s="524">
        <v>150.03616666666667</v>
      </c>
      <c r="M509" s="524">
        <v>-150.03616666666667</v>
      </c>
      <c r="N509" s="501">
        <v>521</v>
      </c>
      <c r="Q509" s="6" t="s">
        <v>274</v>
      </c>
      <c r="R509" s="6">
        <v>21</v>
      </c>
      <c r="S509" s="42">
        <v>43.96</v>
      </c>
      <c r="T509" s="571">
        <v>-0.26119999999999999</v>
      </c>
      <c r="U509" s="571">
        <v>-0.28320000000000001</v>
      </c>
      <c r="V509" s="571">
        <v>25.067928999999999</v>
      </c>
      <c r="W509" s="571">
        <v>25.025257</v>
      </c>
      <c r="X509" s="571">
        <v>30.003790918952802</v>
      </c>
      <c r="Y509" s="571">
        <v>29.969380994810003</v>
      </c>
      <c r="Z509" s="571">
        <v>2.5013000000000001</v>
      </c>
      <c r="AA509" s="42">
        <v>8.8521149538532615</v>
      </c>
      <c r="AB509" s="42">
        <v>105.97426068697639</v>
      </c>
      <c r="AC509" s="42">
        <v>0.135074044</v>
      </c>
      <c r="AD509" s="6">
        <v>0.25069999999999998</v>
      </c>
      <c r="AE509" s="42">
        <v>89.635300000000015</v>
      </c>
      <c r="AF509" s="6">
        <v>4.5141999999999998</v>
      </c>
      <c r="AG509" s="42">
        <v>2.6433</v>
      </c>
      <c r="AH509" s="6">
        <v>0.1779</v>
      </c>
      <c r="AI509" s="42">
        <v>7.6943000000000001</v>
      </c>
      <c r="AJ509" s="42">
        <v>98.71</v>
      </c>
      <c r="AK509" s="42">
        <v>245.88</v>
      </c>
      <c r="AL509" s="53">
        <v>30.193249999999999</v>
      </c>
      <c r="AM509" s="51">
        <v>6</v>
      </c>
      <c r="AN509" s="505"/>
      <c r="AO509" s="509">
        <v>-0.5</v>
      </c>
      <c r="AP509" s="510">
        <v>8.8179999999999996</v>
      </c>
      <c r="AQ509" s="504" t="s">
        <v>154</v>
      </c>
      <c r="AR509" s="526" t="s">
        <v>154</v>
      </c>
      <c r="AS509" s="512">
        <v>7.167683315202956E-3</v>
      </c>
      <c r="AT509" s="502"/>
      <c r="AU509" s="512">
        <v>4.5117341380184302</v>
      </c>
      <c r="AV509" s="502"/>
      <c r="AW509" s="574">
        <v>0.70418655692729759</v>
      </c>
      <c r="AX509" s="502"/>
      <c r="AY509" s="511"/>
      <c r="AZ509" s="513">
        <v>0.15850839499159838</v>
      </c>
      <c r="BA509" s="515"/>
      <c r="BB509" s="513">
        <v>0.23498363679648104</v>
      </c>
      <c r="BD509" s="512">
        <v>2026.2056497463248</v>
      </c>
      <c r="BE509" s="504" t="s">
        <v>154</v>
      </c>
      <c r="BF509" s="57"/>
      <c r="BG509" s="513">
        <v>2143.0077150164652</v>
      </c>
      <c r="BI509" s="514" t="s">
        <v>154</v>
      </c>
      <c r="BJ509" s="516">
        <v>-3.0027025050017881</v>
      </c>
      <c r="BK509" t="s">
        <v>154</v>
      </c>
    </row>
    <row r="510" spans="1:78" ht="15.75" customHeight="1">
      <c r="A510" s="51" t="s">
        <v>769</v>
      </c>
      <c r="B510" s="521">
        <v>22</v>
      </c>
      <c r="C510" s="507" t="s">
        <v>198</v>
      </c>
      <c r="D510" s="522" t="s">
        <v>199</v>
      </c>
      <c r="E510" s="523">
        <v>77</v>
      </c>
      <c r="F510" s="523">
        <v>59.709999999999752</v>
      </c>
      <c r="G510" s="523" t="s">
        <v>68</v>
      </c>
      <c r="H510" s="524">
        <v>77.995166666666663</v>
      </c>
      <c r="I510" s="523">
        <v>150</v>
      </c>
      <c r="J510" s="523">
        <v>2.1700000000004138</v>
      </c>
      <c r="K510" s="523" t="s">
        <v>69</v>
      </c>
      <c r="L510" s="524">
        <v>150.03616666666667</v>
      </c>
      <c r="M510" s="524">
        <v>-150.03616666666667</v>
      </c>
      <c r="N510" s="501">
        <v>522</v>
      </c>
      <c r="Q510" s="6" t="s">
        <v>274</v>
      </c>
      <c r="R510" s="6">
        <v>22</v>
      </c>
      <c r="S510" s="42">
        <v>22.074999999999999</v>
      </c>
      <c r="T510" s="571">
        <v>0.17549999999999999</v>
      </c>
      <c r="U510" s="571">
        <v>0.1636</v>
      </c>
      <c r="V510" s="571">
        <v>23.360495</v>
      </c>
      <c r="W510" s="571">
        <v>23.333956999999998</v>
      </c>
      <c r="X510" s="571">
        <v>27.386970991666153</v>
      </c>
      <c r="Y510" s="571">
        <v>27.363516426282516</v>
      </c>
      <c r="Z510" s="571">
        <v>2.3904000000000001</v>
      </c>
      <c r="AA510" s="42">
        <v>8.5029430796279666</v>
      </c>
      <c r="AB510" s="42">
        <v>101.10830279853518</v>
      </c>
      <c r="AC510" s="42">
        <v>7.3801423000000005E-2</v>
      </c>
      <c r="AD510" s="6">
        <v>0.1313</v>
      </c>
      <c r="AE510" s="42">
        <v>89.479600000000005</v>
      </c>
      <c r="AF510" s="6">
        <v>4.5064000000000002</v>
      </c>
      <c r="AG510" s="42">
        <v>2.2566999999999999</v>
      </c>
      <c r="AH510" s="6">
        <v>0.16209999999999999</v>
      </c>
      <c r="AI510" s="42">
        <v>23.155000000000001</v>
      </c>
      <c r="AJ510" s="42">
        <v>98.71</v>
      </c>
      <c r="AK510" s="42">
        <v>243.9</v>
      </c>
      <c r="AL510" s="53">
        <v>27.901399999999999</v>
      </c>
      <c r="AM510" s="504" t="s">
        <v>154</v>
      </c>
      <c r="AN510" s="505"/>
      <c r="AO510" s="509">
        <v>-0.3</v>
      </c>
      <c r="AP510" s="510">
        <v>8.7620000000000005</v>
      </c>
      <c r="AQ510" s="504" t="s">
        <v>154</v>
      </c>
      <c r="AR510" s="526" t="s">
        <v>154</v>
      </c>
      <c r="AS510" s="512">
        <v>0</v>
      </c>
      <c r="AT510" s="502"/>
      <c r="AU510" s="512">
        <v>2.7971860424994719</v>
      </c>
      <c r="AV510" s="502"/>
      <c r="AW510" s="574">
        <v>0.56077777777777771</v>
      </c>
      <c r="AX510" s="502"/>
      <c r="AY510" s="511"/>
      <c r="AZ510" s="513">
        <v>9.5835365915791823E-2</v>
      </c>
      <c r="BA510" s="515">
        <v>6</v>
      </c>
      <c r="BB510" s="513">
        <v>9.0337953511733182E-2</v>
      </c>
      <c r="BD510" s="512">
        <v>1941.9760855862914</v>
      </c>
      <c r="BE510" s="504">
        <v>6</v>
      </c>
      <c r="BF510" s="57"/>
      <c r="BG510" s="513">
        <v>2029.381538970752</v>
      </c>
      <c r="BH510" s="502">
        <v>36</v>
      </c>
      <c r="BI510" s="514" t="s">
        <v>1297</v>
      </c>
      <c r="BJ510" s="516">
        <v>-3.6207718627694034</v>
      </c>
      <c r="BK510" t="s">
        <v>154</v>
      </c>
    </row>
    <row r="511" spans="1:78" ht="15.75" customHeight="1">
      <c r="A511" s="51" t="s">
        <v>769</v>
      </c>
      <c r="B511" s="521">
        <v>22</v>
      </c>
      <c r="C511" s="507" t="s">
        <v>198</v>
      </c>
      <c r="D511" s="522" t="s">
        <v>199</v>
      </c>
      <c r="E511" s="523">
        <v>77</v>
      </c>
      <c r="F511" s="523">
        <v>59.709999999999752</v>
      </c>
      <c r="G511" s="523" t="s">
        <v>68</v>
      </c>
      <c r="H511" s="524">
        <v>77.995166666666663</v>
      </c>
      <c r="I511" s="523">
        <v>150</v>
      </c>
      <c r="J511" s="523">
        <v>2.1700000000004138</v>
      </c>
      <c r="K511" s="523" t="s">
        <v>69</v>
      </c>
      <c r="L511" s="524">
        <v>150.03616666666667</v>
      </c>
      <c r="M511" s="524">
        <v>-150.03616666666667</v>
      </c>
      <c r="N511" s="501">
        <v>523</v>
      </c>
      <c r="Q511" s="6" t="s">
        <v>275</v>
      </c>
      <c r="R511" s="6">
        <v>23</v>
      </c>
      <c r="S511" s="42">
        <v>5.4980000000000002</v>
      </c>
      <c r="T511" s="571">
        <v>-7.9399999999999998E-2</v>
      </c>
      <c r="U511" s="571">
        <v>-7.0000000000000007E-2</v>
      </c>
      <c r="V511" s="571">
        <v>23.083458</v>
      </c>
      <c r="W511" s="571">
        <v>23.090615</v>
      </c>
      <c r="X511" s="571">
        <v>27.266067913788419</v>
      </c>
      <c r="Y511" s="571">
        <v>27.266922070052978</v>
      </c>
      <c r="Z511" s="571">
        <v>2.3805999999999998</v>
      </c>
      <c r="AA511" s="42">
        <v>8.4190849440191151</v>
      </c>
      <c r="AB511" s="42">
        <v>99.351760864507725</v>
      </c>
      <c r="AC511" s="42">
        <v>6.0686608000000003E-2</v>
      </c>
      <c r="AD511" s="6">
        <v>0.10580000000000001</v>
      </c>
      <c r="AE511" s="42">
        <v>89.744100000000003</v>
      </c>
      <c r="AF511" s="6">
        <v>4.5195999999999996</v>
      </c>
      <c r="AG511" s="42">
        <v>2.0312000000000001</v>
      </c>
      <c r="AH511" s="6">
        <v>0.15290000000000001</v>
      </c>
      <c r="AI511" s="42">
        <v>73.989000000000004</v>
      </c>
      <c r="AJ511" s="42">
        <v>98.71</v>
      </c>
      <c r="AK511" s="42">
        <v>232.15</v>
      </c>
      <c r="AL511" s="53">
        <v>27.2639</v>
      </c>
      <c r="AM511" s="51">
        <v>2</v>
      </c>
      <c r="AN511" s="505"/>
      <c r="AO511" s="509" t="s">
        <v>154</v>
      </c>
      <c r="AP511" s="510" t="s">
        <v>154</v>
      </c>
      <c r="AQ511" s="504" t="s">
        <v>154</v>
      </c>
      <c r="AS511" s="512" t="s">
        <v>154</v>
      </c>
      <c r="AT511" s="502" t="s">
        <v>154</v>
      </c>
      <c r="AU511" s="512" t="s">
        <v>154</v>
      </c>
      <c r="AV511" s="502" t="s">
        <v>154</v>
      </c>
      <c r="AW511" s="574" t="s">
        <v>154</v>
      </c>
      <c r="AX511" s="502" t="s">
        <v>154</v>
      </c>
      <c r="AY511" s="511"/>
      <c r="AZ511" s="513" t="s">
        <v>154</v>
      </c>
      <c r="BA511" s="515" t="s">
        <v>154</v>
      </c>
      <c r="BB511" s="513" t="s">
        <v>154</v>
      </c>
      <c r="BD511" s="512" t="s">
        <v>154</v>
      </c>
      <c r="BE511" s="504" t="s">
        <v>154</v>
      </c>
      <c r="BF511" s="57"/>
      <c r="BG511" s="513" t="s">
        <v>154</v>
      </c>
      <c r="BI511" s="514" t="s">
        <v>154</v>
      </c>
    </row>
    <row r="512" spans="1:78" ht="15.75" customHeight="1">
      <c r="A512" s="51" t="s">
        <v>769</v>
      </c>
      <c r="B512" s="521">
        <v>22</v>
      </c>
      <c r="C512" s="507" t="s">
        <v>198</v>
      </c>
      <c r="D512" s="522" t="s">
        <v>199</v>
      </c>
      <c r="E512" s="523">
        <v>77</v>
      </c>
      <c r="F512" s="523">
        <v>59.709999999999752</v>
      </c>
      <c r="G512" s="523" t="s">
        <v>68</v>
      </c>
      <c r="H512" s="524">
        <v>77.995166666666663</v>
      </c>
      <c r="I512" s="523">
        <v>150</v>
      </c>
      <c r="J512" s="523">
        <v>2.1700000000004138</v>
      </c>
      <c r="K512" s="523" t="s">
        <v>69</v>
      </c>
      <c r="L512" s="524">
        <v>150.03616666666667</v>
      </c>
      <c r="M512" s="524">
        <v>-150.03616666666667</v>
      </c>
      <c r="N512" s="501">
        <v>524</v>
      </c>
      <c r="Q512" s="6" t="s">
        <v>275</v>
      </c>
      <c r="R512" s="6">
        <v>24</v>
      </c>
      <c r="S512" s="42">
        <v>5.5069999999999997</v>
      </c>
      <c r="T512" s="571">
        <v>-7.8899999999999998E-2</v>
      </c>
      <c r="U512" s="571">
        <v>-7.3099999999999998E-2</v>
      </c>
      <c r="V512" s="571">
        <v>23.083083999999999</v>
      </c>
      <c r="W512" s="571">
        <v>23.088246999999999</v>
      </c>
      <c r="X512" s="571">
        <v>27.265132861194502</v>
      </c>
      <c r="Y512" s="571">
        <v>27.266626014819906</v>
      </c>
      <c r="Z512" s="571">
        <v>2.3803000000000001</v>
      </c>
      <c r="AA512" s="42">
        <v>8.4178090660308911</v>
      </c>
      <c r="AB512" s="42">
        <v>99.337375752368231</v>
      </c>
      <c r="AC512" s="42">
        <v>5.8469152000000003E-2</v>
      </c>
      <c r="AD512" s="6">
        <v>0.1014</v>
      </c>
      <c r="AE512" s="42">
        <v>89.779800000000009</v>
      </c>
      <c r="AF512" s="6">
        <v>4.5214999999999996</v>
      </c>
      <c r="AG512" s="42">
        <v>2.0863999999999998</v>
      </c>
      <c r="AH512" s="6">
        <v>0.1552</v>
      </c>
      <c r="AI512" s="42">
        <v>74.498000000000005</v>
      </c>
      <c r="AJ512" s="42">
        <v>98.71</v>
      </c>
      <c r="AK512" s="42">
        <v>232</v>
      </c>
      <c r="AL512" s="53">
        <v>27.273800000000001</v>
      </c>
      <c r="AM512" s="504" t="s">
        <v>154</v>
      </c>
      <c r="AN512" s="505"/>
      <c r="AO512" s="509">
        <v>-0.3</v>
      </c>
      <c r="AP512" s="510">
        <v>8.3810000000000002</v>
      </c>
      <c r="AQ512" s="504" t="s">
        <v>154</v>
      </c>
      <c r="AR512" s="526" t="s">
        <v>154</v>
      </c>
      <c r="AS512" s="512">
        <v>0</v>
      </c>
      <c r="AT512" s="502"/>
      <c r="AU512" s="512">
        <v>2.6180004481753958</v>
      </c>
      <c r="AV512" s="502"/>
      <c r="AW512" s="574">
        <v>0.53506310013717429</v>
      </c>
      <c r="AX512" s="502"/>
      <c r="AY512" s="511"/>
      <c r="AZ512" s="513">
        <v>7.7496270542234791E-2</v>
      </c>
      <c r="BA512" s="515">
        <v>6</v>
      </c>
      <c r="BB512" s="513">
        <v>6.4892568960418159E-2</v>
      </c>
      <c r="BD512" s="512">
        <v>1889.335789898181</v>
      </c>
      <c r="BE512" s="504" t="s">
        <v>154</v>
      </c>
      <c r="BF512" s="57"/>
      <c r="BG512" s="513">
        <v>1963.669651748598</v>
      </c>
      <c r="BI512" s="514" t="s">
        <v>154</v>
      </c>
      <c r="BJ512" s="516">
        <v>-3.7918533214208279</v>
      </c>
      <c r="BK512" t="s">
        <v>154</v>
      </c>
    </row>
    <row r="513" spans="1:78" ht="15.75" customHeight="1">
      <c r="A513" s="51" t="s">
        <v>769</v>
      </c>
      <c r="B513" s="521">
        <v>23</v>
      </c>
      <c r="C513" s="507" t="s">
        <v>200</v>
      </c>
      <c r="D513" s="522" t="s">
        <v>201</v>
      </c>
      <c r="E513" s="523">
        <v>77</v>
      </c>
      <c r="F513" s="523">
        <v>42.169999999999845</v>
      </c>
      <c r="G513" s="523" t="s">
        <v>68</v>
      </c>
      <c r="H513" s="524">
        <v>77.702833333333331</v>
      </c>
      <c r="I513" s="523">
        <v>146</v>
      </c>
      <c r="J513" s="523">
        <v>40.299999999999159</v>
      </c>
      <c r="K513" s="523" t="s">
        <v>69</v>
      </c>
      <c r="L513" s="524">
        <v>146.67166666666665</v>
      </c>
      <c r="M513" s="524">
        <v>-146.67166666666665</v>
      </c>
      <c r="N513" s="501">
        <v>525</v>
      </c>
      <c r="Q513" s="6" t="s">
        <v>274</v>
      </c>
      <c r="R513" s="6">
        <v>1</v>
      </c>
      <c r="S513" s="42">
        <v>3786.625</v>
      </c>
      <c r="T513" s="571">
        <v>-0.25729999999999997</v>
      </c>
      <c r="U513" s="571">
        <v>-0.25640000000000002</v>
      </c>
      <c r="V513" s="571">
        <v>30.332215999999999</v>
      </c>
      <c r="W513" s="571">
        <v>30.333041999999999</v>
      </c>
      <c r="X513" s="571">
        <v>34.955916296096845</v>
      </c>
      <c r="Y513" s="571">
        <v>34.955988657958379</v>
      </c>
      <c r="Z513" s="571">
        <v>1.4083000000000001</v>
      </c>
      <c r="AA513" s="42">
        <v>6.536423596172547</v>
      </c>
      <c r="AB513" s="42">
        <v>81.030101676124787</v>
      </c>
      <c r="AC513" s="42">
        <v>2.72271475E-2</v>
      </c>
      <c r="AD513" s="6">
        <v>4.0599999999999997E-2</v>
      </c>
      <c r="AE513" s="42">
        <v>90.161799999999999</v>
      </c>
      <c r="AF513" s="6">
        <v>4.5281000000000002</v>
      </c>
      <c r="AG513" s="42">
        <v>2.5903999999999998</v>
      </c>
      <c r="AH513" s="6">
        <v>0.1757</v>
      </c>
      <c r="AI513" s="42">
        <v>6.3701999999999995E-2</v>
      </c>
      <c r="AJ513" s="42">
        <v>96.03</v>
      </c>
      <c r="AK513" s="42">
        <v>9.9145000000000003</v>
      </c>
      <c r="AL513" s="53">
        <v>34.954300000000003</v>
      </c>
      <c r="AM513" s="504" t="s">
        <v>154</v>
      </c>
      <c r="AN513" s="505"/>
      <c r="AO513" s="509">
        <v>-0.8</v>
      </c>
      <c r="AP513" s="535">
        <v>6.53</v>
      </c>
      <c r="AQ513" s="504">
        <v>2</v>
      </c>
      <c r="AR513" s="526" t="s">
        <v>1298</v>
      </c>
      <c r="AS513" s="512">
        <v>15.08634189289223</v>
      </c>
      <c r="AT513" s="502"/>
      <c r="AU513" s="512">
        <v>13.777705590739245</v>
      </c>
      <c r="AV513" s="502"/>
      <c r="AW513" s="574">
        <v>1.0090027548209366</v>
      </c>
      <c r="AX513" s="502"/>
      <c r="AY513" s="511"/>
      <c r="AZ513" s="513" t="s">
        <v>154</v>
      </c>
      <c r="BA513" s="515" t="s">
        <v>154</v>
      </c>
      <c r="BB513" s="513" t="s">
        <v>154</v>
      </c>
      <c r="BD513" s="512" t="s">
        <v>154</v>
      </c>
      <c r="BE513" s="504" t="s">
        <v>154</v>
      </c>
      <c r="BF513" s="57"/>
      <c r="BG513" s="513" t="s">
        <v>154</v>
      </c>
      <c r="BI513" s="514" t="s">
        <v>154</v>
      </c>
      <c r="BT513" s="503"/>
    </row>
    <row r="514" spans="1:78" ht="15.75" customHeight="1">
      <c r="A514" s="51" t="s">
        <v>769</v>
      </c>
      <c r="B514" s="521">
        <v>23</v>
      </c>
      <c r="C514" s="507" t="s">
        <v>200</v>
      </c>
      <c r="D514" s="522" t="s">
        <v>201</v>
      </c>
      <c r="E514" s="523">
        <v>77</v>
      </c>
      <c r="F514" s="523">
        <v>42.169999999999845</v>
      </c>
      <c r="G514" s="523" t="s">
        <v>68</v>
      </c>
      <c r="H514" s="524">
        <v>77.702833333333331</v>
      </c>
      <c r="I514" s="523">
        <v>146</v>
      </c>
      <c r="J514" s="523">
        <v>40.299999999999159</v>
      </c>
      <c r="K514" s="523" t="s">
        <v>69</v>
      </c>
      <c r="L514" s="524">
        <v>146.67166666666665</v>
      </c>
      <c r="M514" s="524">
        <v>-146.67166666666665</v>
      </c>
      <c r="N514" s="501">
        <v>526</v>
      </c>
      <c r="Q514" s="6" t="s">
        <v>274</v>
      </c>
      <c r="R514" s="6">
        <v>2</v>
      </c>
      <c r="S514" s="42">
        <v>2544.6880000000001</v>
      </c>
      <c r="T514" s="571">
        <v>-0.37690000000000001</v>
      </c>
      <c r="U514" s="571">
        <v>-0.37609999999999999</v>
      </c>
      <c r="V514" s="571">
        <v>29.765272</v>
      </c>
      <c r="W514" s="571">
        <v>29.766221999999999</v>
      </c>
      <c r="X514" s="571">
        <v>34.951760665742427</v>
      </c>
      <c r="Y514" s="571">
        <v>34.952108720004041</v>
      </c>
      <c r="Z514" s="571">
        <v>1.58</v>
      </c>
      <c r="AA514" s="42">
        <v>6.5995176111789231</v>
      </c>
      <c r="AB514" s="42">
        <v>81.553612861108746</v>
      </c>
      <c r="AC514" s="42">
        <v>2.72271475E-2</v>
      </c>
      <c r="AD514" s="6">
        <v>4.0599999999999997E-2</v>
      </c>
      <c r="AE514" s="42">
        <v>90.231200000000001</v>
      </c>
      <c r="AF514" s="6">
        <v>4.5315000000000003</v>
      </c>
      <c r="AG514" s="42">
        <v>2.6686000000000001</v>
      </c>
      <c r="AH514" s="6">
        <v>0.1789</v>
      </c>
      <c r="AI514" s="42">
        <v>6.3701999999999995E-2</v>
      </c>
      <c r="AJ514" s="42">
        <v>98.68</v>
      </c>
      <c r="AK514" s="42">
        <v>9.9145000000000003</v>
      </c>
      <c r="AL514" s="53">
        <v>34.950299999999999</v>
      </c>
      <c r="AM514" s="51">
        <v>2</v>
      </c>
      <c r="AN514" s="505"/>
      <c r="AO514" s="509">
        <v>-0.8</v>
      </c>
      <c r="AP514" s="510">
        <v>6.5910000000000002</v>
      </c>
      <c r="AQ514" s="504" t="s">
        <v>154</v>
      </c>
      <c r="AR514" s="526" t="s">
        <v>154</v>
      </c>
      <c r="AS514" s="512">
        <v>15.005073206309495</v>
      </c>
      <c r="AT514" s="502"/>
      <c r="AU514" s="512">
        <v>12.957102979780419</v>
      </c>
      <c r="AV514" s="502"/>
      <c r="AW514" s="574">
        <v>1.0030440771349862</v>
      </c>
      <c r="AX514" s="502"/>
      <c r="AY514" s="511"/>
      <c r="AZ514" s="513" t="s">
        <v>154</v>
      </c>
      <c r="BA514" s="515" t="s">
        <v>154</v>
      </c>
      <c r="BB514" s="513" t="s">
        <v>154</v>
      </c>
      <c r="BD514" s="512" t="s">
        <v>154</v>
      </c>
      <c r="BE514" s="504" t="s">
        <v>154</v>
      </c>
      <c r="BF514" s="57"/>
      <c r="BG514" s="513" t="s">
        <v>154</v>
      </c>
      <c r="BI514" s="514" t="s">
        <v>154</v>
      </c>
    </row>
    <row r="515" spans="1:78" ht="15.75" customHeight="1">
      <c r="A515" s="51" t="s">
        <v>769</v>
      </c>
      <c r="B515" s="521">
        <v>23</v>
      </c>
      <c r="C515" s="507" t="s">
        <v>200</v>
      </c>
      <c r="D515" s="522" t="s">
        <v>201</v>
      </c>
      <c r="E515" s="523">
        <v>77</v>
      </c>
      <c r="F515" s="523">
        <v>42.169999999999845</v>
      </c>
      <c r="G515" s="523" t="s">
        <v>68</v>
      </c>
      <c r="H515" s="524">
        <v>77.702833333333331</v>
      </c>
      <c r="I515" s="523">
        <v>146</v>
      </c>
      <c r="J515" s="523">
        <v>40.299999999999159</v>
      </c>
      <c r="K515" s="523" t="s">
        <v>69</v>
      </c>
      <c r="L515" s="524">
        <v>146.67166666666665</v>
      </c>
      <c r="M515" s="524">
        <v>-146.67166666666665</v>
      </c>
      <c r="N515" s="501">
        <v>527</v>
      </c>
      <c r="Q515" s="6" t="s">
        <v>274</v>
      </c>
      <c r="R515" s="6">
        <v>3</v>
      </c>
      <c r="S515" s="42">
        <v>2033.6780000000001</v>
      </c>
      <c r="T515" s="571">
        <v>-0.40039999999999998</v>
      </c>
      <c r="U515" s="571">
        <v>-0.39960000000000001</v>
      </c>
      <c r="V515" s="571">
        <v>29.532823</v>
      </c>
      <c r="W515" s="571">
        <v>29.533617999999997</v>
      </c>
      <c r="X515" s="571">
        <v>34.939295076480271</v>
      </c>
      <c r="Y515" s="571">
        <v>34.939441647916752</v>
      </c>
      <c r="Z515" s="571">
        <v>1.6769000000000001</v>
      </c>
      <c r="AA515" s="42">
        <v>6.7116731848230877</v>
      </c>
      <c r="AB515" s="42">
        <v>82.881125824496308</v>
      </c>
      <c r="AC515" s="42">
        <v>2.6889396100000001E-2</v>
      </c>
      <c r="AD515" s="6">
        <v>3.9899999999999998E-2</v>
      </c>
      <c r="AE515" s="42">
        <v>90.223699999999994</v>
      </c>
      <c r="AF515" s="6">
        <v>4.5311000000000003</v>
      </c>
      <c r="AG515" s="42">
        <v>2.6594000000000002</v>
      </c>
      <c r="AH515" s="6">
        <v>0.17860000000000001</v>
      </c>
      <c r="AI515" s="42">
        <v>6.3701999999999995E-2</v>
      </c>
      <c r="AJ515" s="42">
        <v>98.7</v>
      </c>
      <c r="AK515" s="42">
        <v>9.9145000000000003</v>
      </c>
      <c r="AL515" s="53">
        <v>34.9375</v>
      </c>
      <c r="AM515" s="504" t="s">
        <v>154</v>
      </c>
      <c r="AN515" s="505"/>
      <c r="AO515" s="509">
        <v>-0.7</v>
      </c>
      <c r="AP515" s="510">
        <v>6.7089999999999996</v>
      </c>
      <c r="AQ515" s="504" t="s">
        <v>154</v>
      </c>
      <c r="AR515" s="526" t="s">
        <v>154</v>
      </c>
      <c r="AS515" s="512">
        <v>14.675907346557169</v>
      </c>
      <c r="AT515" s="502"/>
      <c r="AU515" s="512">
        <v>11.348925186603136</v>
      </c>
      <c r="AV515" s="502"/>
      <c r="AW515" s="574">
        <v>0.97722314049586778</v>
      </c>
      <c r="AX515" s="502"/>
      <c r="AY515" s="511"/>
      <c r="AZ515" s="513" t="s">
        <v>154</v>
      </c>
      <c r="BA515" s="515" t="s">
        <v>154</v>
      </c>
      <c r="BB515" s="513" t="s">
        <v>154</v>
      </c>
      <c r="BD515" s="512" t="s">
        <v>154</v>
      </c>
      <c r="BE515" s="504" t="s">
        <v>154</v>
      </c>
      <c r="BF515" s="57"/>
      <c r="BG515" s="513" t="s">
        <v>154</v>
      </c>
      <c r="BI515" s="514" t="s">
        <v>154</v>
      </c>
    </row>
    <row r="516" spans="1:78" ht="15.75" customHeight="1">
      <c r="A516" s="51" t="s">
        <v>769</v>
      </c>
      <c r="B516" s="521">
        <v>23</v>
      </c>
      <c r="C516" s="507" t="s">
        <v>200</v>
      </c>
      <c r="D516" s="522" t="s">
        <v>201</v>
      </c>
      <c r="E516" s="523">
        <v>77</v>
      </c>
      <c r="F516" s="523">
        <v>42.169999999999845</v>
      </c>
      <c r="G516" s="523" t="s">
        <v>68</v>
      </c>
      <c r="H516" s="524">
        <v>77.702833333333331</v>
      </c>
      <c r="I516" s="523">
        <v>146</v>
      </c>
      <c r="J516" s="523">
        <v>40.299999999999159</v>
      </c>
      <c r="K516" s="523" t="s">
        <v>69</v>
      </c>
      <c r="L516" s="524">
        <v>146.67166666666665</v>
      </c>
      <c r="M516" s="524">
        <v>-146.67166666666665</v>
      </c>
      <c r="N516" s="501">
        <v>528</v>
      </c>
      <c r="Q516" s="6" t="s">
        <v>274</v>
      </c>
      <c r="R516" s="6">
        <v>4</v>
      </c>
      <c r="S516" s="42">
        <v>1524.3340000000001</v>
      </c>
      <c r="T516" s="571">
        <v>-0.29199999999999998</v>
      </c>
      <c r="U516" s="571">
        <v>-0.29149999999999998</v>
      </c>
      <c r="V516" s="571">
        <v>29.392011</v>
      </c>
      <c r="W516" s="571">
        <v>29.392726</v>
      </c>
      <c r="X516" s="571">
        <v>34.908197891620247</v>
      </c>
      <c r="Y516" s="571">
        <v>34.908576751635124</v>
      </c>
      <c r="Z516" s="571">
        <v>1.7992999999999999</v>
      </c>
      <c r="AA516" s="42">
        <v>6.8777707178157597</v>
      </c>
      <c r="AB516" s="42">
        <v>85.155602705564633</v>
      </c>
      <c r="AC516" s="42">
        <v>2.7178897300000001E-2</v>
      </c>
      <c r="AD516" s="6">
        <v>4.0500000000000001E-2</v>
      </c>
      <c r="AE516" s="42">
        <v>90.223699999999994</v>
      </c>
      <c r="AF516" s="6">
        <v>4.5311000000000003</v>
      </c>
      <c r="AG516" s="42">
        <v>2.6709000000000001</v>
      </c>
      <c r="AH516" s="6">
        <v>0.17899999999999999</v>
      </c>
      <c r="AI516" s="42">
        <v>6.3701999999999995E-2</v>
      </c>
      <c r="AJ516" s="42">
        <v>87.6</v>
      </c>
      <c r="AK516" s="42">
        <v>9.9145000000000003</v>
      </c>
      <c r="AL516" s="53">
        <v>34.907800000000002</v>
      </c>
      <c r="AM516" s="51">
        <v>2</v>
      </c>
      <c r="AN516" s="505"/>
      <c r="AO516" s="509">
        <v>-0.7</v>
      </c>
      <c r="AP516" s="510">
        <v>6.875</v>
      </c>
      <c r="AQ516" s="504" t="s">
        <v>154</v>
      </c>
      <c r="AR516" s="526" t="s">
        <v>154</v>
      </c>
      <c r="AS516" s="512">
        <v>13.674080434400725</v>
      </c>
      <c r="AT516" s="502"/>
      <c r="AU516" s="512">
        <v>8.5811428336387312</v>
      </c>
      <c r="AV516" s="502"/>
      <c r="AW516" s="574">
        <v>0.90273966942148764</v>
      </c>
      <c r="AX516" s="502"/>
      <c r="AY516" s="511"/>
      <c r="AZ516" s="513" t="s">
        <v>154</v>
      </c>
      <c r="BA516" s="515" t="s">
        <v>154</v>
      </c>
      <c r="BB516" s="513" t="s">
        <v>154</v>
      </c>
      <c r="BD516" s="512" t="s">
        <v>154</v>
      </c>
      <c r="BE516" s="504" t="s">
        <v>154</v>
      </c>
      <c r="BF516" s="57"/>
      <c r="BG516" s="513" t="s">
        <v>154</v>
      </c>
      <c r="BI516" s="514" t="s">
        <v>154</v>
      </c>
    </row>
    <row r="517" spans="1:78" ht="15.75" customHeight="1">
      <c r="A517" s="51" t="s">
        <v>769</v>
      </c>
      <c r="B517" s="521">
        <v>23</v>
      </c>
      <c r="C517" s="507" t="s">
        <v>200</v>
      </c>
      <c r="D517" s="522" t="s">
        <v>201</v>
      </c>
      <c r="E517" s="523">
        <v>77</v>
      </c>
      <c r="F517" s="523">
        <v>42.169999999999845</v>
      </c>
      <c r="G517" s="523" t="s">
        <v>68</v>
      </c>
      <c r="H517" s="524">
        <v>77.702833333333331</v>
      </c>
      <c r="I517" s="523">
        <v>146</v>
      </c>
      <c r="J517" s="523">
        <v>40.299999999999159</v>
      </c>
      <c r="K517" s="523" t="s">
        <v>69</v>
      </c>
      <c r="L517" s="524">
        <v>146.67166666666665</v>
      </c>
      <c r="M517" s="524">
        <v>-146.67166666666665</v>
      </c>
      <c r="N517" s="501">
        <v>529</v>
      </c>
      <c r="Q517" s="6" t="s">
        <v>274</v>
      </c>
      <c r="R517" s="6">
        <v>5</v>
      </c>
      <c r="S517" s="42">
        <v>1016.663</v>
      </c>
      <c r="T517" s="571">
        <v>6.2E-2</v>
      </c>
      <c r="U517" s="571">
        <v>6.2300000000000001E-2</v>
      </c>
      <c r="V517" s="571">
        <v>29.456887000000002</v>
      </c>
      <c r="W517" s="571">
        <v>29.457568999999999</v>
      </c>
      <c r="X517" s="571">
        <v>34.879834519569805</v>
      </c>
      <c r="Y517" s="571">
        <v>34.880391625912587</v>
      </c>
      <c r="Z517" s="571">
        <v>1.9238999999999999</v>
      </c>
      <c r="AA517" s="42">
        <v>6.9462083257265039</v>
      </c>
      <c r="AB517" s="42">
        <v>86.785047220852832</v>
      </c>
      <c r="AC517" s="42">
        <v>2.7275397699999995E-2</v>
      </c>
      <c r="AD517" s="6">
        <v>4.07E-2</v>
      </c>
      <c r="AE517" s="42">
        <v>90.1768</v>
      </c>
      <c r="AF517" s="6">
        <v>4.5288000000000004</v>
      </c>
      <c r="AG517" s="42">
        <v>2.6892999999999998</v>
      </c>
      <c r="AH517" s="6">
        <v>0.17979999999999999</v>
      </c>
      <c r="AI517" s="42">
        <v>6.3701999999999995E-2</v>
      </c>
      <c r="AJ517" s="42">
        <v>98.7</v>
      </c>
      <c r="AK517" s="42">
        <v>9.9145000000000003</v>
      </c>
      <c r="AL517" s="53">
        <v>34.880699999999997</v>
      </c>
      <c r="AM517" s="51">
        <v>2</v>
      </c>
      <c r="AN517" s="505"/>
      <c r="AO517" s="509">
        <v>-0.4</v>
      </c>
      <c r="AP517" s="510">
        <v>6.9429999999999996</v>
      </c>
      <c r="AQ517" s="504" t="s">
        <v>154</v>
      </c>
      <c r="AR517" s="526" t="s">
        <v>154</v>
      </c>
      <c r="AS517" s="512">
        <v>12.656871648591874</v>
      </c>
      <c r="AT517" s="502"/>
      <c r="AU517" s="512">
        <v>6.6175138674668013</v>
      </c>
      <c r="AV517" s="502"/>
      <c r="AW517" s="574">
        <v>0.83520798898071624</v>
      </c>
      <c r="AX517" s="502"/>
      <c r="AY517" s="511"/>
      <c r="AZ517" s="513" t="s">
        <v>154</v>
      </c>
      <c r="BA517" s="515" t="s">
        <v>154</v>
      </c>
      <c r="BB517" s="513" t="s">
        <v>154</v>
      </c>
      <c r="BD517" s="512" t="s">
        <v>154</v>
      </c>
      <c r="BE517" s="504" t="s">
        <v>154</v>
      </c>
      <c r="BF517" s="57"/>
      <c r="BG517" s="513" t="s">
        <v>154</v>
      </c>
      <c r="BI517" s="514" t="s">
        <v>154</v>
      </c>
    </row>
    <row r="518" spans="1:78" ht="15.75" customHeight="1">
      <c r="A518" s="51" t="s">
        <v>769</v>
      </c>
      <c r="B518" s="521">
        <v>23</v>
      </c>
      <c r="C518" s="507" t="s">
        <v>200</v>
      </c>
      <c r="D518" s="522" t="s">
        <v>201</v>
      </c>
      <c r="E518" s="523">
        <v>77</v>
      </c>
      <c r="F518" s="523">
        <v>42.169999999999845</v>
      </c>
      <c r="G518" s="523" t="s">
        <v>68</v>
      </c>
      <c r="H518" s="524">
        <v>77.702833333333331</v>
      </c>
      <c r="I518" s="523">
        <v>146</v>
      </c>
      <c r="J518" s="523">
        <v>40.299999999999159</v>
      </c>
      <c r="K518" s="523" t="s">
        <v>69</v>
      </c>
      <c r="L518" s="524">
        <v>146.67166666666665</v>
      </c>
      <c r="M518" s="524">
        <v>-146.67166666666665</v>
      </c>
      <c r="N518" s="501">
        <v>530</v>
      </c>
      <c r="Q518" s="6" t="s">
        <v>274</v>
      </c>
      <c r="R518" s="6">
        <v>6</v>
      </c>
      <c r="S518" s="42">
        <v>812.92399999999998</v>
      </c>
      <c r="T518" s="571">
        <v>0.26700000000000002</v>
      </c>
      <c r="U518" s="571">
        <v>0.2646</v>
      </c>
      <c r="V518" s="571">
        <v>29.533211999999999</v>
      </c>
      <c r="W518" s="571">
        <v>29.531790999999998</v>
      </c>
      <c r="X518" s="571">
        <v>34.86592619707698</v>
      </c>
      <c r="Y518" s="571">
        <v>34.866766548195322</v>
      </c>
      <c r="Z518" s="571">
        <v>1.964</v>
      </c>
      <c r="AA518" s="42">
        <v>6.9022677242612849</v>
      </c>
      <c r="AB518" s="42">
        <v>86.688460469227209</v>
      </c>
      <c r="AC518" s="42">
        <v>2.7130647099999999E-2</v>
      </c>
      <c r="AD518" s="6">
        <v>4.0399999999999998E-2</v>
      </c>
      <c r="AE518" s="42">
        <v>90.199299999999994</v>
      </c>
      <c r="AF518" s="6">
        <v>4.5298999999999996</v>
      </c>
      <c r="AG518" s="42">
        <v>2.5743</v>
      </c>
      <c r="AH518" s="6">
        <v>0.17510000000000001</v>
      </c>
      <c r="AI518" s="42">
        <v>6.3701999999999995E-2</v>
      </c>
      <c r="AJ518" s="42">
        <v>98.7</v>
      </c>
      <c r="AK518" s="42">
        <v>9.9145000000000003</v>
      </c>
      <c r="AL518" s="53">
        <v>34.862900000000003</v>
      </c>
      <c r="AM518" s="504" t="s">
        <v>154</v>
      </c>
      <c r="AN518" s="505"/>
      <c r="AO518" s="509">
        <v>-0.2</v>
      </c>
      <c r="AP518" s="510">
        <v>6.9020000000000001</v>
      </c>
      <c r="AQ518" s="504" t="s">
        <v>154</v>
      </c>
      <c r="AR518" s="526" t="s">
        <v>154</v>
      </c>
      <c r="AS518" s="512">
        <v>12.779165608945782</v>
      </c>
      <c r="AT518" s="502"/>
      <c r="AU518" s="512">
        <v>6.6432418085148575</v>
      </c>
      <c r="AV518" s="502"/>
      <c r="AW518" s="574">
        <v>0.83520798898071624</v>
      </c>
      <c r="AX518" s="502"/>
      <c r="AY518" s="511"/>
      <c r="AZ518" s="513" t="s">
        <v>154</v>
      </c>
      <c r="BA518" s="515" t="s">
        <v>154</v>
      </c>
      <c r="BB518" s="513" t="s">
        <v>154</v>
      </c>
      <c r="BD518" s="512" t="s">
        <v>154</v>
      </c>
      <c r="BE518" s="504" t="s">
        <v>154</v>
      </c>
      <c r="BF518" s="57"/>
      <c r="BG518" s="513" t="s">
        <v>154</v>
      </c>
      <c r="BI518" s="514" t="s">
        <v>154</v>
      </c>
    </row>
    <row r="519" spans="1:78" ht="15.75" customHeight="1">
      <c r="A519" s="51" t="s">
        <v>769</v>
      </c>
      <c r="B519" s="521">
        <v>23</v>
      </c>
      <c r="C519" s="507" t="s">
        <v>200</v>
      </c>
      <c r="D519" s="522" t="s">
        <v>201</v>
      </c>
      <c r="E519" s="523">
        <v>77</v>
      </c>
      <c r="F519" s="523">
        <v>42.169999999999845</v>
      </c>
      <c r="G519" s="523" t="s">
        <v>68</v>
      </c>
      <c r="H519" s="524">
        <v>77.702833333333331</v>
      </c>
      <c r="I519" s="523">
        <v>146</v>
      </c>
      <c r="J519" s="523">
        <v>40.299999999999159</v>
      </c>
      <c r="K519" s="523" t="s">
        <v>69</v>
      </c>
      <c r="L519" s="524">
        <v>146.67166666666665</v>
      </c>
      <c r="M519" s="524">
        <v>-146.67166666666665</v>
      </c>
      <c r="N519" s="501">
        <v>531</v>
      </c>
      <c r="Q519" s="6" t="s">
        <v>274</v>
      </c>
      <c r="R519" s="6">
        <v>7</v>
      </c>
      <c r="S519" s="42">
        <v>610.66600000000005</v>
      </c>
      <c r="T519" s="571">
        <v>0.62980000000000003</v>
      </c>
      <c r="U519" s="571">
        <v>0.63029999999999997</v>
      </c>
      <c r="V519" s="571">
        <v>29.748698000000001</v>
      </c>
      <c r="W519" s="571">
        <v>29.749756999999999</v>
      </c>
      <c r="X519" s="571">
        <v>34.856327561864063</v>
      </c>
      <c r="Y519" s="571">
        <v>34.857141543151215</v>
      </c>
      <c r="Z519" s="571">
        <v>2.0042</v>
      </c>
      <c r="AA519" s="42">
        <v>6.8263388695764613</v>
      </c>
      <c r="AB519" s="42">
        <v>86.537201390011589</v>
      </c>
      <c r="AC519" s="42">
        <v>2.6937646299999996E-2</v>
      </c>
      <c r="AD519" s="6">
        <v>0.04</v>
      </c>
      <c r="AE519" s="42">
        <v>90.174899999999994</v>
      </c>
      <c r="AF519" s="6">
        <v>4.5286999999999997</v>
      </c>
      <c r="AG519" s="42">
        <v>2.5628000000000002</v>
      </c>
      <c r="AH519" s="6">
        <v>0.17460000000000001</v>
      </c>
      <c r="AI519" s="42">
        <v>6.3701999999999995E-2</v>
      </c>
      <c r="AJ519" s="42">
        <v>98.71</v>
      </c>
      <c r="AK519" s="42">
        <v>9.9145000000000003</v>
      </c>
      <c r="AL519" s="53">
        <v>34.857600000000005</v>
      </c>
      <c r="AM519" s="51">
        <v>6</v>
      </c>
      <c r="AN519" s="505"/>
      <c r="AO519" s="509">
        <v>0.1</v>
      </c>
      <c r="AP519" s="510">
        <v>6.8259999999999996</v>
      </c>
      <c r="AQ519" s="504">
        <v>6</v>
      </c>
      <c r="AR519" s="526" t="s">
        <v>154</v>
      </c>
      <c r="AS519" s="512">
        <v>12.774996211449023</v>
      </c>
      <c r="AT519" s="502"/>
      <c r="AU519" s="512">
        <v>6.6493667095845508</v>
      </c>
      <c r="AV519" s="502"/>
      <c r="AW519" s="574">
        <v>0.8282561983471074</v>
      </c>
      <c r="AX519" s="502"/>
      <c r="AY519" s="511"/>
      <c r="AZ519" s="513" t="s">
        <v>154</v>
      </c>
      <c r="BA519" s="515" t="s">
        <v>154</v>
      </c>
      <c r="BB519" s="513" t="s">
        <v>154</v>
      </c>
      <c r="BD519" s="512" t="s">
        <v>154</v>
      </c>
      <c r="BE519" s="504" t="s">
        <v>154</v>
      </c>
      <c r="BF519" s="57"/>
      <c r="BG519" s="513" t="s">
        <v>154</v>
      </c>
      <c r="BI519" s="514" t="s">
        <v>154</v>
      </c>
    </row>
    <row r="520" spans="1:78" ht="15.75" customHeight="1">
      <c r="A520" s="51" t="s">
        <v>769</v>
      </c>
      <c r="B520" s="521">
        <v>23</v>
      </c>
      <c r="C520" s="507" t="s">
        <v>200</v>
      </c>
      <c r="D520" s="522" t="s">
        <v>201</v>
      </c>
      <c r="E520" s="523">
        <v>77</v>
      </c>
      <c r="F520" s="523">
        <v>42.169999999999845</v>
      </c>
      <c r="G520" s="523" t="s">
        <v>68</v>
      </c>
      <c r="H520" s="524">
        <v>77.702833333333331</v>
      </c>
      <c r="I520" s="523">
        <v>146</v>
      </c>
      <c r="J520" s="523">
        <v>40.299999999999159</v>
      </c>
      <c r="K520" s="523" t="s">
        <v>69</v>
      </c>
      <c r="L520" s="524">
        <v>146.67166666666665</v>
      </c>
      <c r="M520" s="524">
        <v>-146.67166666666665</v>
      </c>
      <c r="N520" s="501">
        <v>532</v>
      </c>
      <c r="Q520" s="6" t="s">
        <v>274</v>
      </c>
      <c r="R520" s="6">
        <v>8</v>
      </c>
      <c r="S520" s="42">
        <v>509.24900000000002</v>
      </c>
      <c r="T520" s="571">
        <v>0.81189999999999996</v>
      </c>
      <c r="U520" s="571">
        <v>0.81120000000000003</v>
      </c>
      <c r="V520" s="571">
        <v>29.850763000000001</v>
      </c>
      <c r="W520" s="571">
        <v>29.850618999999998</v>
      </c>
      <c r="X520" s="571">
        <v>34.843596382871453</v>
      </c>
      <c r="Y520" s="571">
        <v>34.844192492184852</v>
      </c>
      <c r="Z520" s="571">
        <v>2.0230000000000001</v>
      </c>
      <c r="AA520" s="42">
        <v>6.7653143606000059</v>
      </c>
      <c r="AB520" s="42">
        <v>86.158716185870361</v>
      </c>
      <c r="AC520" s="42">
        <v>2.70823969E-2</v>
      </c>
      <c r="AD520" s="6">
        <v>4.0300000000000002E-2</v>
      </c>
      <c r="AE520" s="42">
        <v>90.174899999999994</v>
      </c>
      <c r="AF520" s="6">
        <v>4.5286999999999997</v>
      </c>
      <c r="AG520" s="42">
        <v>2.5398000000000001</v>
      </c>
      <c r="AH520" s="6">
        <v>0.17369999999999999</v>
      </c>
      <c r="AI520" s="42">
        <v>6.3701999999999995E-2</v>
      </c>
      <c r="AJ520" s="42">
        <v>98.7</v>
      </c>
      <c r="AK520" s="42">
        <v>9.9145000000000003</v>
      </c>
      <c r="AL520" s="53">
        <v>34.841999999999999</v>
      </c>
      <c r="AM520" s="504" t="s">
        <v>154</v>
      </c>
      <c r="AN520" s="505"/>
      <c r="AO520" s="509">
        <v>0.2</v>
      </c>
      <c r="AP520" s="510">
        <v>6.7450000000000001</v>
      </c>
      <c r="AQ520" s="504" t="s">
        <v>154</v>
      </c>
      <c r="AR520" s="526" t="s">
        <v>154</v>
      </c>
      <c r="AS520" s="512">
        <v>12.896265906114332</v>
      </c>
      <c r="AT520" s="502"/>
      <c r="AU520" s="512">
        <v>6.8931268756996875</v>
      </c>
      <c r="AV520" s="502"/>
      <c r="AW520" s="574">
        <v>0.84414600550964181</v>
      </c>
      <c r="AX520" s="502"/>
      <c r="AY520" s="511"/>
      <c r="AZ520" s="513" t="s">
        <v>154</v>
      </c>
      <c r="BA520" s="515" t="s">
        <v>154</v>
      </c>
      <c r="BB520" s="513" t="s">
        <v>154</v>
      </c>
      <c r="BD520" s="512" t="s">
        <v>154</v>
      </c>
      <c r="BE520" s="504" t="s">
        <v>154</v>
      </c>
      <c r="BF520" s="57"/>
      <c r="BG520" s="513" t="s">
        <v>154</v>
      </c>
      <c r="BI520" s="514" t="s">
        <v>154</v>
      </c>
    </row>
    <row r="521" spans="1:78" ht="15.75" customHeight="1">
      <c r="A521" s="51" t="s">
        <v>769</v>
      </c>
      <c r="B521" s="521">
        <v>23</v>
      </c>
      <c r="C521" s="507" t="s">
        <v>200</v>
      </c>
      <c r="D521" s="522" t="s">
        <v>201</v>
      </c>
      <c r="E521" s="523">
        <v>77</v>
      </c>
      <c r="F521" s="523">
        <v>42.169999999999845</v>
      </c>
      <c r="G521" s="523" t="s">
        <v>68</v>
      </c>
      <c r="H521" s="524">
        <v>77.702833333333331</v>
      </c>
      <c r="I521" s="523">
        <v>146</v>
      </c>
      <c r="J521" s="523">
        <v>40.299999999999159</v>
      </c>
      <c r="K521" s="523" t="s">
        <v>69</v>
      </c>
      <c r="L521" s="524">
        <v>146.67166666666665</v>
      </c>
      <c r="M521" s="524">
        <v>-146.67166666666665</v>
      </c>
      <c r="N521" s="501">
        <v>533</v>
      </c>
      <c r="Q521" s="6" t="s">
        <v>274</v>
      </c>
      <c r="R521" s="6">
        <v>9</v>
      </c>
      <c r="S521" s="42">
        <v>458.37599999999998</v>
      </c>
      <c r="T521" s="571">
        <v>0.84219999999999995</v>
      </c>
      <c r="U521" s="571">
        <v>0.84189999999999998</v>
      </c>
      <c r="V521" s="571">
        <v>29.846781</v>
      </c>
      <c r="W521" s="571">
        <v>29.847168999999997</v>
      </c>
      <c r="X521" s="571">
        <v>34.834181722405035</v>
      </c>
      <c r="Y521" s="571">
        <v>34.835018163972933</v>
      </c>
      <c r="Z521" s="571">
        <v>2.0259</v>
      </c>
      <c r="AA521" s="42">
        <v>6.7253277400977014</v>
      </c>
      <c r="AB521" s="42">
        <v>85.710522947114526</v>
      </c>
      <c r="AC521" s="42">
        <v>2.6648658399999997E-2</v>
      </c>
      <c r="AD521" s="6">
        <v>3.95E-2</v>
      </c>
      <c r="AE521" s="42">
        <v>90.171099999999996</v>
      </c>
      <c r="AF521" s="6">
        <v>4.5285000000000002</v>
      </c>
      <c r="AG521" s="42">
        <v>2.5558999999999998</v>
      </c>
      <c r="AH521" s="6">
        <v>0.17430000000000001</v>
      </c>
      <c r="AI521" s="42">
        <v>6.3701999999999995E-2</v>
      </c>
      <c r="AJ521" s="42">
        <v>98.7</v>
      </c>
      <c r="AK521" s="42">
        <v>9.9145000000000003</v>
      </c>
      <c r="AL521" s="53">
        <v>34.8324</v>
      </c>
      <c r="AM521" s="51">
        <v>2</v>
      </c>
      <c r="AN521" s="505"/>
      <c r="AO521" s="509">
        <v>0.4</v>
      </c>
      <c r="AP521" s="510">
        <v>6.7210000000000001</v>
      </c>
      <c r="AQ521" s="504" t="s">
        <v>154</v>
      </c>
      <c r="AR521" s="526" t="s">
        <v>154</v>
      </c>
      <c r="AS521" s="512">
        <v>12.862278882172681</v>
      </c>
      <c r="AT521" s="502"/>
      <c r="AU521" s="512">
        <v>6.7680269621243454</v>
      </c>
      <c r="AV521" s="502"/>
      <c r="AW521" s="574">
        <v>0.83322176308539941</v>
      </c>
      <c r="AX521" s="502"/>
      <c r="AY521" s="511"/>
      <c r="AZ521" s="513" t="s">
        <v>154</v>
      </c>
      <c r="BA521" s="515" t="s">
        <v>154</v>
      </c>
      <c r="BB521" s="513" t="s">
        <v>154</v>
      </c>
      <c r="BD521" s="512" t="s">
        <v>154</v>
      </c>
      <c r="BE521" s="504" t="s">
        <v>154</v>
      </c>
      <c r="BF521" s="57"/>
      <c r="BG521" s="513" t="s">
        <v>154</v>
      </c>
      <c r="BI521" s="514" t="s">
        <v>154</v>
      </c>
    </row>
    <row r="522" spans="1:78" ht="15.75" customHeight="1">
      <c r="A522" s="51" t="s">
        <v>769</v>
      </c>
      <c r="B522" s="521">
        <v>23</v>
      </c>
      <c r="C522" s="507" t="s">
        <v>200</v>
      </c>
      <c r="D522" s="522" t="s">
        <v>201</v>
      </c>
      <c r="E522" s="523">
        <v>77</v>
      </c>
      <c r="F522" s="523">
        <v>42.169999999999845</v>
      </c>
      <c r="G522" s="523" t="s">
        <v>68</v>
      </c>
      <c r="H522" s="524">
        <v>77.702833333333331</v>
      </c>
      <c r="I522" s="523">
        <v>146</v>
      </c>
      <c r="J522" s="523">
        <v>40.299999999999159</v>
      </c>
      <c r="K522" s="523" t="s">
        <v>69</v>
      </c>
      <c r="L522" s="524">
        <v>146.67166666666665</v>
      </c>
      <c r="M522" s="524">
        <v>-146.67166666666665</v>
      </c>
      <c r="N522" s="501">
        <v>534</v>
      </c>
      <c r="Q522" s="6" t="s">
        <v>274</v>
      </c>
      <c r="R522" s="6">
        <v>10</v>
      </c>
      <c r="S522" s="42">
        <v>391.40800000000002</v>
      </c>
      <c r="T522" s="571">
        <v>0.67849999999999999</v>
      </c>
      <c r="U522" s="571">
        <v>0.68130000000000002</v>
      </c>
      <c r="V522" s="571">
        <v>29.637429000000001</v>
      </c>
      <c r="W522" s="571">
        <v>29.641181</v>
      </c>
      <c r="X522" s="571">
        <v>34.785303085939496</v>
      </c>
      <c r="Y522" s="571">
        <v>34.787039888996915</v>
      </c>
      <c r="Z522" s="571">
        <v>2.0051000000000001</v>
      </c>
      <c r="AA522" s="42">
        <v>6.5983850087193057</v>
      </c>
      <c r="AB522" s="42">
        <v>83.711019452356382</v>
      </c>
      <c r="AC522" s="42">
        <v>2.7998637399999998E-2</v>
      </c>
      <c r="AD522" s="6">
        <v>4.2099999999999999E-2</v>
      </c>
      <c r="AE522" s="42">
        <v>90.1524</v>
      </c>
      <c r="AF522" s="6">
        <v>4.5275999999999996</v>
      </c>
      <c r="AG522" s="42">
        <v>2.6594000000000002</v>
      </c>
      <c r="AH522" s="6">
        <v>0.17860000000000001</v>
      </c>
      <c r="AI522" s="42">
        <v>6.3701999999999995E-2</v>
      </c>
      <c r="AJ522" s="42">
        <v>47.1</v>
      </c>
      <c r="AK522" s="42">
        <v>9.9145000000000003</v>
      </c>
      <c r="AL522" s="53">
        <v>34.787300000000002</v>
      </c>
      <c r="AM522" s="504" t="s">
        <v>154</v>
      </c>
      <c r="AN522" s="505"/>
      <c r="AO522" s="509">
        <v>0.5</v>
      </c>
      <c r="AP522" s="510">
        <v>6.5940000000000003</v>
      </c>
      <c r="AQ522" s="504" t="s">
        <v>154</v>
      </c>
      <c r="AR522" s="526" t="s">
        <v>154</v>
      </c>
      <c r="AS522" s="512">
        <v>12.990531318998615</v>
      </c>
      <c r="AT522" s="502"/>
      <c r="AU522" s="512">
        <v>7.646913466463741</v>
      </c>
      <c r="AV522" s="502"/>
      <c r="AW522" s="574">
        <v>0.85209090909090901</v>
      </c>
      <c r="AX522" s="502"/>
      <c r="AY522" s="511"/>
      <c r="AZ522" s="513" t="s">
        <v>154</v>
      </c>
      <c r="BA522" s="515" t="s">
        <v>154</v>
      </c>
      <c r="BB522" s="513" t="s">
        <v>154</v>
      </c>
      <c r="BD522" s="512" t="s">
        <v>154</v>
      </c>
      <c r="BE522" s="504" t="s">
        <v>154</v>
      </c>
      <c r="BF522" s="57"/>
      <c r="BG522" s="513" t="s">
        <v>154</v>
      </c>
      <c r="BI522" s="514" t="s">
        <v>154</v>
      </c>
    </row>
    <row r="523" spans="1:78" ht="15.75" customHeight="1">
      <c r="A523" s="51" t="s">
        <v>769</v>
      </c>
      <c r="B523" s="521">
        <v>23</v>
      </c>
      <c r="C523" s="507" t="s">
        <v>200</v>
      </c>
      <c r="D523" s="522" t="s">
        <v>201</v>
      </c>
      <c r="E523" s="523">
        <v>77</v>
      </c>
      <c r="F523" s="523">
        <v>42.169999999999845</v>
      </c>
      <c r="G523" s="523" t="s">
        <v>68</v>
      </c>
      <c r="H523" s="524">
        <v>77.702833333333331</v>
      </c>
      <c r="I523" s="523">
        <v>146</v>
      </c>
      <c r="J523" s="523">
        <v>40.299999999999159</v>
      </c>
      <c r="K523" s="523" t="s">
        <v>69</v>
      </c>
      <c r="L523" s="524">
        <v>146.67166666666665</v>
      </c>
      <c r="M523" s="524">
        <v>-146.67166666666665</v>
      </c>
      <c r="N523" s="501">
        <v>535</v>
      </c>
      <c r="Q523" s="6" t="s">
        <v>274</v>
      </c>
      <c r="R523" s="6">
        <v>11</v>
      </c>
      <c r="S523" s="42">
        <v>348.67</v>
      </c>
      <c r="T523" s="571">
        <v>0.41389999999999999</v>
      </c>
      <c r="U523" s="571">
        <v>0.4138</v>
      </c>
      <c r="V523" s="571">
        <v>29.331585</v>
      </c>
      <c r="W523" s="571">
        <v>29.332239999999999</v>
      </c>
      <c r="X523" s="571">
        <v>34.708580116704091</v>
      </c>
      <c r="Y523" s="571">
        <v>34.70954954549719</v>
      </c>
      <c r="Z523" s="571">
        <v>1.9615</v>
      </c>
      <c r="AA523" s="42">
        <v>6.4124114355528539</v>
      </c>
      <c r="AB523" s="42">
        <v>80.754527034801853</v>
      </c>
      <c r="AC523" s="42">
        <v>2.7950387199999999E-2</v>
      </c>
      <c r="AD523" s="6">
        <v>4.2000000000000003E-2</v>
      </c>
      <c r="AE523" s="42">
        <v>90.139200000000002</v>
      </c>
      <c r="AF523" s="6">
        <v>4.5269000000000004</v>
      </c>
      <c r="AG523" s="42">
        <v>2.7606999999999999</v>
      </c>
      <c r="AH523" s="6">
        <v>0.1827</v>
      </c>
      <c r="AI523" s="42">
        <v>6.3701999999999995E-2</v>
      </c>
      <c r="AJ523" s="42">
        <v>98.7</v>
      </c>
      <c r="AK523" s="42">
        <v>9.9145000000000003</v>
      </c>
      <c r="AL523" s="53">
        <v>34.697800000000001</v>
      </c>
      <c r="AM523" s="504" t="s">
        <v>154</v>
      </c>
      <c r="AN523" s="505"/>
      <c r="AO523" s="509">
        <v>-0.1</v>
      </c>
      <c r="AP523" s="510">
        <v>6.3949999999999996</v>
      </c>
      <c r="AQ523" s="504" t="s">
        <v>154</v>
      </c>
      <c r="AR523" s="526" t="s">
        <v>154</v>
      </c>
      <c r="AS523" s="512">
        <v>13.017854222467561</v>
      </c>
      <c r="AT523" s="502"/>
      <c r="AU523" s="512">
        <v>10.228037220776292</v>
      </c>
      <c r="AV523" s="502"/>
      <c r="AW523" s="574">
        <v>0.89380165289256197</v>
      </c>
      <c r="AX523" s="502"/>
      <c r="AY523" s="511"/>
      <c r="AZ523" s="513" t="s">
        <v>154</v>
      </c>
      <c r="BA523" s="515" t="s">
        <v>154</v>
      </c>
      <c r="BB523" s="513" t="s">
        <v>154</v>
      </c>
      <c r="BD523" s="512">
        <v>2174.7873608184523</v>
      </c>
      <c r="BE523" s="504" t="s">
        <v>154</v>
      </c>
      <c r="BF523" s="57"/>
      <c r="BG523" s="513">
        <v>2297.2297935899041</v>
      </c>
      <c r="BI523" s="514" t="s">
        <v>154</v>
      </c>
      <c r="BJ523" s="516">
        <v>0.10346665568575539</v>
      </c>
      <c r="BK523" t="s">
        <v>154</v>
      </c>
    </row>
    <row r="524" spans="1:78" ht="15.75" customHeight="1">
      <c r="A524" s="51" t="s">
        <v>769</v>
      </c>
      <c r="B524" s="521">
        <v>23</v>
      </c>
      <c r="C524" s="507" t="s">
        <v>200</v>
      </c>
      <c r="D524" s="522" t="s">
        <v>201</v>
      </c>
      <c r="E524" s="523">
        <v>77</v>
      </c>
      <c r="F524" s="523">
        <v>42.169999999999845</v>
      </c>
      <c r="G524" s="523" t="s">
        <v>68</v>
      </c>
      <c r="H524" s="524">
        <v>77.702833333333331</v>
      </c>
      <c r="I524" s="523">
        <v>146</v>
      </c>
      <c r="J524" s="523">
        <v>40.299999999999159</v>
      </c>
      <c r="K524" s="523" t="s">
        <v>69</v>
      </c>
      <c r="L524" s="524">
        <v>146.67166666666665</v>
      </c>
      <c r="M524" s="524">
        <v>-146.67166666666665</v>
      </c>
      <c r="N524" s="501">
        <v>536</v>
      </c>
      <c r="Q524" s="6" t="s">
        <v>274</v>
      </c>
      <c r="R524" s="6">
        <v>12</v>
      </c>
      <c r="S524" s="42">
        <v>281.541</v>
      </c>
      <c r="T524" s="571">
        <v>-0.3417</v>
      </c>
      <c r="U524" s="571">
        <v>-0.34470000000000001</v>
      </c>
      <c r="V524" s="571">
        <v>28.439299000000002</v>
      </c>
      <c r="W524" s="571">
        <v>28.436</v>
      </c>
      <c r="X524" s="571">
        <v>34.419829096306366</v>
      </c>
      <c r="Y524" s="571">
        <v>34.418807947050034</v>
      </c>
      <c r="Z524" s="571">
        <v>1.8946000000000001</v>
      </c>
      <c r="AA524" s="42">
        <v>6.2039120743999305</v>
      </c>
      <c r="AB524" s="42">
        <v>76.449274738725421</v>
      </c>
      <c r="AC524" s="42">
        <v>3.0071342799999998E-2</v>
      </c>
      <c r="AD524" s="6">
        <v>4.6100000000000002E-2</v>
      </c>
      <c r="AE524" s="42">
        <v>90.120500000000007</v>
      </c>
      <c r="AF524" s="6">
        <v>4.5259999999999998</v>
      </c>
      <c r="AG524" s="42">
        <v>3.1242999999999999</v>
      </c>
      <c r="AH524" s="6">
        <v>0.19750000000000001</v>
      </c>
      <c r="AI524" s="42">
        <v>6.3701999999999995E-2</v>
      </c>
      <c r="AJ524" s="42">
        <v>98.69</v>
      </c>
      <c r="AK524" s="42">
        <v>9.9145000000000003</v>
      </c>
      <c r="AL524" s="53">
        <v>34.401600000000002</v>
      </c>
      <c r="AM524" s="504" t="s">
        <v>154</v>
      </c>
      <c r="AN524" s="505"/>
      <c r="AO524" s="509">
        <v>-0.5</v>
      </c>
      <c r="AP524" s="510">
        <v>6.1840000000000002</v>
      </c>
      <c r="AQ524" s="504" t="s">
        <v>154</v>
      </c>
      <c r="AR524" s="526" t="s">
        <v>154</v>
      </c>
      <c r="AS524" s="512">
        <v>12.861010753276078</v>
      </c>
      <c r="AT524" s="502"/>
      <c r="AU524" s="512">
        <v>15.153113710052089</v>
      </c>
      <c r="AV524" s="502"/>
      <c r="AW524" s="574">
        <v>1.0219132231404957</v>
      </c>
      <c r="AX524" s="502"/>
      <c r="AY524" s="511"/>
      <c r="AZ524" s="513" t="s">
        <v>154</v>
      </c>
      <c r="BA524" s="515" t="s">
        <v>154</v>
      </c>
      <c r="BB524" s="513" t="s">
        <v>154</v>
      </c>
      <c r="BD524" s="512">
        <v>2190.8414886652772</v>
      </c>
      <c r="BE524" s="504" t="s">
        <v>154</v>
      </c>
      <c r="BF524" s="57"/>
      <c r="BG524" s="513">
        <v>2283.1454324113793</v>
      </c>
      <c r="BI524" s="514" t="s">
        <v>154</v>
      </c>
      <c r="BJ524" s="516">
        <v>-0.16749511674499032</v>
      </c>
      <c r="BK524" t="s">
        <v>154</v>
      </c>
    </row>
    <row r="525" spans="1:78" ht="15.75" customHeight="1">
      <c r="A525" s="51" t="s">
        <v>769</v>
      </c>
      <c r="B525" s="521">
        <v>23</v>
      </c>
      <c r="C525" s="507" t="s">
        <v>200</v>
      </c>
      <c r="D525" s="522" t="s">
        <v>201</v>
      </c>
      <c r="E525" s="523">
        <v>77</v>
      </c>
      <c r="F525" s="523">
        <v>42.169999999999845</v>
      </c>
      <c r="G525" s="523" t="s">
        <v>68</v>
      </c>
      <c r="H525" s="524">
        <v>77.702833333333331</v>
      </c>
      <c r="I525" s="523">
        <v>146</v>
      </c>
      <c r="J525" s="523">
        <v>40.299999999999159</v>
      </c>
      <c r="K525" s="523" t="s">
        <v>69</v>
      </c>
      <c r="L525" s="524">
        <v>146.67166666666665</v>
      </c>
      <c r="M525" s="524">
        <v>-146.67166666666665</v>
      </c>
      <c r="N525" s="501">
        <v>537</v>
      </c>
      <c r="Q525" s="6" t="s">
        <v>274</v>
      </c>
      <c r="R525" s="6">
        <v>13</v>
      </c>
      <c r="S525" s="42">
        <v>258.63099999999997</v>
      </c>
      <c r="T525" s="571">
        <v>-0.77869999999999995</v>
      </c>
      <c r="U525" s="571">
        <v>-0.78059999999999996</v>
      </c>
      <c r="V525" s="571">
        <v>27.876388000000002</v>
      </c>
      <c r="W525" s="571">
        <v>27.872183999999997</v>
      </c>
      <c r="X525" s="571">
        <v>34.170684076049547</v>
      </c>
      <c r="Y525" s="571">
        <v>34.167145382654141</v>
      </c>
      <c r="Z525" s="571">
        <v>1.8845000000000001</v>
      </c>
      <c r="AA525" s="42">
        <v>6.2340868711214146</v>
      </c>
      <c r="AB525" s="42">
        <v>75.80685594904601</v>
      </c>
      <c r="AC525" s="42">
        <v>3.1421321799999999E-2</v>
      </c>
      <c r="AD525" s="6">
        <v>4.87E-2</v>
      </c>
      <c r="AE525" s="42">
        <v>90.043499999999995</v>
      </c>
      <c r="AF525" s="6">
        <v>4.5221</v>
      </c>
      <c r="AG525" s="42">
        <v>3.2507999999999999</v>
      </c>
      <c r="AH525" s="6">
        <v>0.20269999999999999</v>
      </c>
      <c r="AI525" s="42">
        <v>6.3701999999999995E-2</v>
      </c>
      <c r="AJ525" s="42">
        <v>59.97</v>
      </c>
      <c r="AK525" s="42">
        <v>9.9145000000000003</v>
      </c>
      <c r="AL525" s="53">
        <v>34.1434</v>
      </c>
      <c r="AM525" s="504" t="s">
        <v>154</v>
      </c>
      <c r="AN525" s="505"/>
      <c r="AO525" s="509">
        <v>-1</v>
      </c>
      <c r="AP525" s="510">
        <v>6.218</v>
      </c>
      <c r="AQ525" s="504" t="s">
        <v>154</v>
      </c>
      <c r="AR525" s="526" t="s">
        <v>154</v>
      </c>
      <c r="AS525" s="512">
        <v>12.503963292780639</v>
      </c>
      <c r="AT525" s="502"/>
      <c r="AU525" s="512">
        <v>18.656932606742217</v>
      </c>
      <c r="AV525" s="502"/>
      <c r="AW525" s="574">
        <v>1.1162589531680442</v>
      </c>
      <c r="AX525" s="502"/>
      <c r="AY525" s="511"/>
      <c r="AZ525" s="513" t="s">
        <v>154</v>
      </c>
      <c r="BA525" s="515" t="s">
        <v>154</v>
      </c>
      <c r="BB525" s="513" t="s">
        <v>154</v>
      </c>
      <c r="BD525" s="512">
        <v>2200.7175672811372</v>
      </c>
      <c r="BE525" s="504" t="s">
        <v>154</v>
      </c>
      <c r="BF525" s="57"/>
      <c r="BG525" s="513">
        <v>2284.5087428622255</v>
      </c>
      <c r="BI525" s="514" t="s">
        <v>154</v>
      </c>
      <c r="BJ525" s="516">
        <v>-0.44735691439737446</v>
      </c>
      <c r="BK525" t="s">
        <v>154</v>
      </c>
    </row>
    <row r="526" spans="1:78" ht="15.75" customHeight="1">
      <c r="A526" s="51" t="s">
        <v>769</v>
      </c>
      <c r="B526" s="521">
        <v>23</v>
      </c>
      <c r="C526" s="507" t="s">
        <v>200</v>
      </c>
      <c r="D526" s="522" t="s">
        <v>201</v>
      </c>
      <c r="E526" s="523">
        <v>77</v>
      </c>
      <c r="F526" s="523">
        <v>42.169999999999845</v>
      </c>
      <c r="G526" s="523" t="s">
        <v>68</v>
      </c>
      <c r="H526" s="524">
        <v>77.702833333333331</v>
      </c>
      <c r="I526" s="523">
        <v>146</v>
      </c>
      <c r="J526" s="523">
        <v>40.299999999999159</v>
      </c>
      <c r="K526" s="523" t="s">
        <v>69</v>
      </c>
      <c r="L526" s="524">
        <v>146.67166666666665</v>
      </c>
      <c r="M526" s="524">
        <v>-146.67166666666665</v>
      </c>
      <c r="N526" s="501">
        <v>538</v>
      </c>
      <c r="Q526" s="6" t="s">
        <v>274</v>
      </c>
      <c r="R526" s="6">
        <v>14</v>
      </c>
      <c r="S526" s="42">
        <v>234.91900000000001</v>
      </c>
      <c r="T526" s="571">
        <v>-1.1086</v>
      </c>
      <c r="U526" s="571">
        <v>-1.1143000000000001</v>
      </c>
      <c r="V526" s="571">
        <v>27.241163</v>
      </c>
      <c r="W526" s="571">
        <v>27.228669999999997</v>
      </c>
      <c r="X526" s="571">
        <v>33.693999841715659</v>
      </c>
      <c r="Y526" s="571">
        <v>33.683356891883705</v>
      </c>
      <c r="Z526" s="571">
        <v>1.8695999999999999</v>
      </c>
      <c r="AA526" s="42">
        <v>6.222477629433266</v>
      </c>
      <c r="AB526" s="42">
        <v>74.751859981088671</v>
      </c>
      <c r="AC526" s="42">
        <v>3.5085257200000004E-2</v>
      </c>
      <c r="AD526" s="6">
        <v>5.5899999999999998E-2</v>
      </c>
      <c r="AE526" s="42">
        <v>89.983500000000006</v>
      </c>
      <c r="AF526" s="6">
        <v>4.5190999999999999</v>
      </c>
      <c r="AG526" s="42">
        <v>3.5384000000000002</v>
      </c>
      <c r="AH526" s="6">
        <v>0.21440000000000001</v>
      </c>
      <c r="AI526" s="42">
        <v>6.3701999999999995E-2</v>
      </c>
      <c r="AJ526" s="42">
        <v>98.71</v>
      </c>
      <c r="AK526" s="42">
        <v>9.9145000000000003</v>
      </c>
      <c r="AL526" s="53">
        <v>33.663699999999999</v>
      </c>
      <c r="AM526" s="504" t="s">
        <v>154</v>
      </c>
      <c r="AN526" s="505"/>
      <c r="AO526" s="509">
        <v>-1.2</v>
      </c>
      <c r="AP526" s="510">
        <v>6.2030000000000003</v>
      </c>
      <c r="AQ526" s="504" t="s">
        <v>154</v>
      </c>
      <c r="AR526" s="526" t="s">
        <v>154</v>
      </c>
      <c r="AS526" s="512">
        <v>14.833969143379168</v>
      </c>
      <c r="AT526" s="502"/>
      <c r="AU526" s="512">
        <v>27.980561598152569</v>
      </c>
      <c r="AV526" s="502"/>
      <c r="AW526" s="574">
        <v>1.5323732782369146</v>
      </c>
      <c r="AX526" s="502"/>
      <c r="AY526" s="511"/>
      <c r="AZ526" s="513" t="s">
        <v>154</v>
      </c>
      <c r="BA526" s="515" t="s">
        <v>154</v>
      </c>
      <c r="BB526" s="513" t="s">
        <v>154</v>
      </c>
      <c r="BD526" s="512">
        <v>2224.1920375106934</v>
      </c>
      <c r="BE526" s="504" t="s">
        <v>154</v>
      </c>
      <c r="BF526" s="57"/>
      <c r="BG526" s="513">
        <v>2289.542828467951</v>
      </c>
      <c r="BI526" s="514" t="s">
        <v>154</v>
      </c>
      <c r="BJ526" s="516">
        <v>-1.0100465560433585</v>
      </c>
      <c r="BK526" t="s">
        <v>154</v>
      </c>
    </row>
    <row r="527" spans="1:78" ht="15.75" customHeight="1">
      <c r="A527" s="51" t="s">
        <v>769</v>
      </c>
      <c r="B527" s="521">
        <v>23</v>
      </c>
      <c r="C527" s="507" t="s">
        <v>200</v>
      </c>
      <c r="D527" s="522" t="s">
        <v>201</v>
      </c>
      <c r="E527" s="523">
        <v>77</v>
      </c>
      <c r="F527" s="523">
        <v>42.169999999999845</v>
      </c>
      <c r="G527" s="523" t="s">
        <v>68</v>
      </c>
      <c r="H527" s="524">
        <v>77.702833333333331</v>
      </c>
      <c r="I527" s="523">
        <v>146</v>
      </c>
      <c r="J527" s="523">
        <v>40.299999999999159</v>
      </c>
      <c r="K527" s="523" t="s">
        <v>69</v>
      </c>
      <c r="L527" s="524">
        <v>146.67166666666665</v>
      </c>
      <c r="M527" s="524">
        <v>-146.67166666666665</v>
      </c>
      <c r="N527" s="501">
        <v>539</v>
      </c>
      <c r="Q527" s="6" t="s">
        <v>274</v>
      </c>
      <c r="R527" s="6">
        <v>15</v>
      </c>
      <c r="S527" s="42">
        <v>210.566</v>
      </c>
      <c r="T527" s="571">
        <v>-1.4056</v>
      </c>
      <c r="U527" s="571">
        <v>-1.4076</v>
      </c>
      <c r="V527" s="571">
        <v>26.57967</v>
      </c>
      <c r="W527" s="571">
        <v>26.576743999999998</v>
      </c>
      <c r="X527" s="571">
        <v>33.135140325713799</v>
      </c>
      <c r="Y527" s="571">
        <v>33.133341392304324</v>
      </c>
      <c r="Z527" s="571">
        <v>1.8765000000000001</v>
      </c>
      <c r="AA527" s="42">
        <v>6.2965126171140824</v>
      </c>
      <c r="AB527" s="42">
        <v>74.74457198469436</v>
      </c>
      <c r="AC527" s="42">
        <v>3.3591040900000001E-2</v>
      </c>
      <c r="AD527" s="6">
        <v>5.2999999999999999E-2</v>
      </c>
      <c r="AE527" s="42">
        <v>89.979699999999994</v>
      </c>
      <c r="AF527" s="6">
        <v>4.5189000000000004</v>
      </c>
      <c r="AG527" s="42">
        <v>3.5038999999999998</v>
      </c>
      <c r="AH527" s="6">
        <v>0.21299999999999999</v>
      </c>
      <c r="AI527" s="42">
        <v>6.3701999999999995E-2</v>
      </c>
      <c r="AJ527" s="42">
        <v>98.7</v>
      </c>
      <c r="AK527" s="42">
        <v>9.9145000000000003</v>
      </c>
      <c r="AL527" s="53">
        <v>33.114199999999997</v>
      </c>
      <c r="AM527" s="504" t="s">
        <v>154</v>
      </c>
      <c r="AN527" s="505"/>
      <c r="AO527" s="509">
        <v>-1.4</v>
      </c>
      <c r="AP527" s="510">
        <v>6.3029999999999999</v>
      </c>
      <c r="AQ527" s="504" t="s">
        <v>154</v>
      </c>
      <c r="AR527" s="526" t="s">
        <v>154</v>
      </c>
      <c r="AS527" s="512">
        <v>16.056197969885481</v>
      </c>
      <c r="AT527" s="502"/>
      <c r="AU527" s="512">
        <v>33.851078201638842</v>
      </c>
      <c r="AV527" s="502"/>
      <c r="AW527" s="574">
        <v>1.807465564738292</v>
      </c>
      <c r="AX527" s="502"/>
      <c r="AY527" s="511"/>
      <c r="AZ527" s="513" t="s">
        <v>154</v>
      </c>
      <c r="BA527" s="515" t="s">
        <v>154</v>
      </c>
      <c r="BB527" s="513" t="s">
        <v>154</v>
      </c>
      <c r="BD527" s="512">
        <v>2228.3736869355125</v>
      </c>
      <c r="BE527" s="504">
        <v>6</v>
      </c>
      <c r="BF527" s="57"/>
      <c r="BG527" s="513">
        <v>2275.2140502281636</v>
      </c>
      <c r="BH527" s="502">
        <v>6</v>
      </c>
      <c r="BI527" s="514" t="s">
        <v>154</v>
      </c>
      <c r="BJ527" s="516">
        <v>-1.4530786264224334</v>
      </c>
      <c r="BK527" t="s">
        <v>154</v>
      </c>
      <c r="BX527" s="503"/>
      <c r="BZ527" s="503"/>
    </row>
    <row r="528" spans="1:78" ht="15.75" customHeight="1">
      <c r="A528" s="51" t="s">
        <v>769</v>
      </c>
      <c r="B528" s="521">
        <v>23</v>
      </c>
      <c r="C528" s="507" t="s">
        <v>200</v>
      </c>
      <c r="D528" s="522" t="s">
        <v>201</v>
      </c>
      <c r="E528" s="523">
        <v>77</v>
      </c>
      <c r="F528" s="523">
        <v>42.169999999999845</v>
      </c>
      <c r="G528" s="523" t="s">
        <v>68</v>
      </c>
      <c r="H528" s="524">
        <v>77.702833333333331</v>
      </c>
      <c r="I528" s="523">
        <v>146</v>
      </c>
      <c r="J528" s="523">
        <v>40.299999999999159</v>
      </c>
      <c r="K528" s="523" t="s">
        <v>69</v>
      </c>
      <c r="L528" s="524">
        <v>146.67166666666665</v>
      </c>
      <c r="M528" s="524">
        <v>-146.67166666666665</v>
      </c>
      <c r="N528" s="501">
        <v>540</v>
      </c>
      <c r="Q528" s="6" t="s">
        <v>274</v>
      </c>
      <c r="R528" s="6">
        <v>16</v>
      </c>
      <c r="S528" s="42">
        <v>194.41</v>
      </c>
      <c r="T528" s="571">
        <v>-1.4349000000000001</v>
      </c>
      <c r="U528" s="571">
        <v>-1.4349000000000001</v>
      </c>
      <c r="V528" s="571">
        <v>26.395061000000002</v>
      </c>
      <c r="W528" s="571">
        <v>26.397210999999999</v>
      </c>
      <c r="X528" s="571">
        <v>32.923950443442266</v>
      </c>
      <c r="Y528" s="571">
        <v>32.926902271750905</v>
      </c>
      <c r="Z528" s="571">
        <v>1.8960999999999999</v>
      </c>
      <c r="AA528" s="42">
        <v>6.3802216380683321</v>
      </c>
      <c r="AB528" s="42">
        <v>75.565118758551336</v>
      </c>
      <c r="AC528" s="42">
        <v>3.3108538900000005E-2</v>
      </c>
      <c r="AD528" s="6">
        <v>5.1999999999999998E-2</v>
      </c>
      <c r="AE528" s="42">
        <v>90.013499999999993</v>
      </c>
      <c r="AF528" s="6">
        <v>4.5206</v>
      </c>
      <c r="AG528" s="42">
        <v>3.5661</v>
      </c>
      <c r="AH528" s="6">
        <v>0.2155</v>
      </c>
      <c r="AI528" s="42">
        <v>6.3701999999999995E-2</v>
      </c>
      <c r="AJ528" s="42">
        <v>98.69</v>
      </c>
      <c r="AK528" s="42">
        <v>9.9145000000000003</v>
      </c>
      <c r="AL528" s="53">
        <v>32.924049999999994</v>
      </c>
      <c r="AM528" s="51">
        <v>6</v>
      </c>
      <c r="AN528" s="505"/>
      <c r="AO528" s="509">
        <v>-1.5</v>
      </c>
      <c r="AP528" s="510">
        <v>6.3840000000000003</v>
      </c>
      <c r="AQ528" s="504" t="s">
        <v>154</v>
      </c>
      <c r="AR528" s="526" t="s">
        <v>154</v>
      </c>
      <c r="AS528" s="512">
        <v>15.976066917509936</v>
      </c>
      <c r="AT528" s="502"/>
      <c r="AU528" s="512">
        <v>33.715123531503515</v>
      </c>
      <c r="AV528" s="502"/>
      <c r="AW528" s="574">
        <v>1.8313002754820937</v>
      </c>
      <c r="AX528" s="502"/>
      <c r="AY528" s="511"/>
      <c r="AZ528" s="513">
        <v>4.8441477470438738E-3</v>
      </c>
      <c r="BA528" s="515"/>
      <c r="BB528" s="513">
        <v>1.0160220131744004E-2</v>
      </c>
      <c r="BD528" s="512">
        <v>2220.665675465993</v>
      </c>
      <c r="BE528" s="504" t="s">
        <v>154</v>
      </c>
      <c r="BF528" s="57"/>
      <c r="BG528" s="513">
        <v>2264.6235130506511</v>
      </c>
      <c r="BI528" s="514" t="s">
        <v>154</v>
      </c>
      <c r="BJ528" s="516">
        <v>-1.4669242627770878</v>
      </c>
      <c r="BK528" t="s">
        <v>154</v>
      </c>
    </row>
    <row r="529" spans="1:72" ht="15.75" customHeight="1">
      <c r="A529" s="51" t="s">
        <v>769</v>
      </c>
      <c r="B529" s="521">
        <v>23</v>
      </c>
      <c r="C529" s="507" t="s">
        <v>200</v>
      </c>
      <c r="D529" s="522" t="s">
        <v>201</v>
      </c>
      <c r="E529" s="523">
        <v>77</v>
      </c>
      <c r="F529" s="523">
        <v>42.169999999999845</v>
      </c>
      <c r="G529" s="523" t="s">
        <v>68</v>
      </c>
      <c r="H529" s="524">
        <v>77.702833333333331</v>
      </c>
      <c r="I529" s="523">
        <v>146</v>
      </c>
      <c r="J529" s="523">
        <v>40.299999999999159</v>
      </c>
      <c r="K529" s="523" t="s">
        <v>69</v>
      </c>
      <c r="L529" s="524">
        <v>146.67166666666665</v>
      </c>
      <c r="M529" s="524">
        <v>-146.67166666666665</v>
      </c>
      <c r="N529" s="501">
        <v>541</v>
      </c>
      <c r="Q529" s="6" t="s">
        <v>274</v>
      </c>
      <c r="R529" s="6">
        <v>17</v>
      </c>
      <c r="S529" s="42">
        <v>166.35599999999999</v>
      </c>
      <c r="T529" s="571">
        <v>-1.3875</v>
      </c>
      <c r="U529" s="571">
        <v>-1.3873</v>
      </c>
      <c r="V529" s="571">
        <v>26.219965000000002</v>
      </c>
      <c r="W529" s="571">
        <v>26.220213999999999</v>
      </c>
      <c r="X529" s="571">
        <v>32.648791091806373</v>
      </c>
      <c r="Y529" s="571">
        <v>32.648913692008229</v>
      </c>
      <c r="Z529" s="571">
        <v>1.9691000000000001</v>
      </c>
      <c r="AA529" s="42">
        <v>6.6792469365030298</v>
      </c>
      <c r="AB529" s="42">
        <v>79.053066814780266</v>
      </c>
      <c r="AC529" s="42">
        <v>3.4121279800000001E-2</v>
      </c>
      <c r="AD529" s="6">
        <v>5.3999999999999999E-2</v>
      </c>
      <c r="AE529" s="42">
        <v>89.972200000000001</v>
      </c>
      <c r="AF529" s="6">
        <v>4.5185000000000004</v>
      </c>
      <c r="AG529" s="42">
        <v>3.665</v>
      </c>
      <c r="AH529" s="6">
        <v>0.21959999999999999</v>
      </c>
      <c r="AI529" s="42">
        <v>6.3701999999999995E-2</v>
      </c>
      <c r="AJ529" s="42">
        <v>98.7</v>
      </c>
      <c r="AK529" s="42">
        <v>9.9145000000000003</v>
      </c>
      <c r="AL529" s="53">
        <v>32.635399999999997</v>
      </c>
      <c r="AM529" s="504" t="s">
        <v>154</v>
      </c>
      <c r="AN529" s="505"/>
      <c r="AO529" s="509">
        <v>-1.4</v>
      </c>
      <c r="AP529" s="510">
        <v>6.7080000000000002</v>
      </c>
      <c r="AQ529" s="504" t="s">
        <v>154</v>
      </c>
      <c r="AR529" s="526" t="s">
        <v>154</v>
      </c>
      <c r="AS529" s="512">
        <v>14.659604430615092</v>
      </c>
      <c r="AT529" s="502"/>
      <c r="AU529" s="512">
        <v>30.980343832287719</v>
      </c>
      <c r="AV529" s="502"/>
      <c r="AW529" s="574">
        <v>1.7637685950413222</v>
      </c>
      <c r="AX529" s="502"/>
      <c r="AY529" s="511"/>
      <c r="AZ529" s="513">
        <v>6.7029536590918898E-3</v>
      </c>
      <c r="BA529" s="515"/>
      <c r="BB529" s="513">
        <v>1.3610652084497854E-2</v>
      </c>
      <c r="BD529" s="512">
        <v>2197.4647226875263</v>
      </c>
      <c r="BE529" s="504" t="s">
        <v>154</v>
      </c>
      <c r="BF529" s="57"/>
      <c r="BG529" s="513">
        <v>2250.1509517217319</v>
      </c>
      <c r="BI529" s="514" t="s">
        <v>154</v>
      </c>
      <c r="BJ529" s="516">
        <v>-1.5410923970894024</v>
      </c>
      <c r="BK529" t="s">
        <v>154</v>
      </c>
    </row>
    <row r="530" spans="1:72" ht="15.75" customHeight="1">
      <c r="A530" s="51" t="s">
        <v>769</v>
      </c>
      <c r="B530" s="521">
        <v>23</v>
      </c>
      <c r="C530" s="507" t="s">
        <v>200</v>
      </c>
      <c r="D530" s="522" t="s">
        <v>201</v>
      </c>
      <c r="E530" s="523">
        <v>77</v>
      </c>
      <c r="F530" s="523">
        <v>42.169999999999845</v>
      </c>
      <c r="G530" s="523" t="s">
        <v>68</v>
      </c>
      <c r="H530" s="524">
        <v>77.702833333333331</v>
      </c>
      <c r="I530" s="523">
        <v>146</v>
      </c>
      <c r="J530" s="523">
        <v>40.299999999999159</v>
      </c>
      <c r="K530" s="523" t="s">
        <v>69</v>
      </c>
      <c r="L530" s="524">
        <v>146.67166666666665</v>
      </c>
      <c r="M530" s="524">
        <v>-146.67166666666665</v>
      </c>
      <c r="N530" s="501">
        <v>542</v>
      </c>
      <c r="Q530" s="6" t="s">
        <v>274</v>
      </c>
      <c r="R530" s="6">
        <v>18</v>
      </c>
      <c r="S530" s="42">
        <v>148.245</v>
      </c>
      <c r="T530" s="571">
        <v>-1.3685</v>
      </c>
      <c r="U530" s="571">
        <v>-1.3944000000000001</v>
      </c>
      <c r="V530" s="571">
        <v>26.109325999999999</v>
      </c>
      <c r="W530" s="571">
        <v>26.080995999999999</v>
      </c>
      <c r="X530" s="571">
        <v>32.487500114282327</v>
      </c>
      <c r="Y530" s="571">
        <v>32.476870142460371</v>
      </c>
      <c r="Z530" s="571">
        <v>2.0160999999999998</v>
      </c>
      <c r="AA530" s="42">
        <v>6.8806819589726613</v>
      </c>
      <c r="AB530" s="42">
        <v>81.385600054580749</v>
      </c>
      <c r="AC530" s="42">
        <v>3.4266030400000001E-2</v>
      </c>
      <c r="AD530" s="6">
        <v>5.4300000000000001E-2</v>
      </c>
      <c r="AE530" s="42">
        <v>89.645700000000005</v>
      </c>
      <c r="AF530" s="6">
        <v>4.5022000000000002</v>
      </c>
      <c r="AG530" s="42">
        <v>3.6465999999999998</v>
      </c>
      <c r="AH530" s="6">
        <v>0.21890000000000001</v>
      </c>
      <c r="AI530" s="42">
        <v>6.3701999999999995E-2</v>
      </c>
      <c r="AJ530" s="42">
        <v>98.7</v>
      </c>
      <c r="AK530" s="42">
        <v>9.9145000000000003</v>
      </c>
      <c r="AL530" s="53">
        <v>32.466099999999997</v>
      </c>
      <c r="AM530" s="504" t="s">
        <v>154</v>
      </c>
      <c r="AN530" s="505"/>
      <c r="AO530" s="509">
        <v>-1.4</v>
      </c>
      <c r="AP530" s="510">
        <v>6.8959999999999999</v>
      </c>
      <c r="AQ530" s="504" t="s">
        <v>154</v>
      </c>
      <c r="AR530" s="526" t="s">
        <v>154</v>
      </c>
      <c r="AS530" s="512">
        <v>13.635603455829104</v>
      </c>
      <c r="AT530" s="502"/>
      <c r="AU530" s="512">
        <v>29.695642694624649</v>
      </c>
      <c r="AV530" s="502"/>
      <c r="AW530" s="574">
        <v>1.7280165289256197</v>
      </c>
      <c r="AX530" s="502"/>
      <c r="AY530" s="511"/>
      <c r="AZ530" s="513">
        <v>1.0155990392563466E-2</v>
      </c>
      <c r="BA530" s="515"/>
      <c r="BB530" s="513">
        <v>2.1584018581795508E-2</v>
      </c>
      <c r="BD530" s="512">
        <v>2181.3367152197798</v>
      </c>
      <c r="BE530" s="504" t="s">
        <v>154</v>
      </c>
      <c r="BF530" s="57"/>
      <c r="BG530" s="513">
        <v>2237.2758286987878</v>
      </c>
      <c r="BI530" s="514" t="s">
        <v>154</v>
      </c>
      <c r="BJ530" s="516">
        <v>-1.6024042058934649</v>
      </c>
      <c r="BK530" t="s">
        <v>154</v>
      </c>
    </row>
    <row r="531" spans="1:72" ht="15.75" customHeight="1">
      <c r="A531" s="51" t="s">
        <v>769</v>
      </c>
      <c r="B531" s="521">
        <v>23</v>
      </c>
      <c r="C531" s="507" t="s">
        <v>200</v>
      </c>
      <c r="D531" s="522" t="s">
        <v>201</v>
      </c>
      <c r="E531" s="523">
        <v>77</v>
      </c>
      <c r="F531" s="523">
        <v>42.169999999999845</v>
      </c>
      <c r="G531" s="523" t="s">
        <v>68</v>
      </c>
      <c r="H531" s="524">
        <v>77.702833333333331</v>
      </c>
      <c r="I531" s="523">
        <v>146</v>
      </c>
      <c r="J531" s="523">
        <v>40.299999999999159</v>
      </c>
      <c r="K531" s="523" t="s">
        <v>69</v>
      </c>
      <c r="L531" s="524">
        <v>146.67166666666665</v>
      </c>
      <c r="M531" s="524">
        <v>-146.67166666666665</v>
      </c>
      <c r="N531" s="501">
        <v>543</v>
      </c>
      <c r="Q531" s="6" t="s">
        <v>274</v>
      </c>
      <c r="R531" s="6">
        <v>19</v>
      </c>
      <c r="S531" s="42">
        <v>134.09899999999999</v>
      </c>
      <c r="T531" s="571">
        <v>-1.3163</v>
      </c>
      <c r="U531" s="571">
        <v>-1.3023</v>
      </c>
      <c r="V531" s="571">
        <v>26.033293</v>
      </c>
      <c r="W531" s="571">
        <v>26.040233999999998</v>
      </c>
      <c r="X531" s="571">
        <v>32.335433658848217</v>
      </c>
      <c r="Y531" s="571">
        <v>32.32977825404199</v>
      </c>
      <c r="Z531" s="571">
        <v>2.0301999999999998</v>
      </c>
      <c r="AA531" s="42">
        <v>6.8792763665624745</v>
      </c>
      <c r="AB531" s="42">
        <v>81.395495761881591</v>
      </c>
      <c r="AC531" s="42">
        <v>3.4362017500000001E-2</v>
      </c>
      <c r="AD531" s="6">
        <v>5.45E-2</v>
      </c>
      <c r="AE531" s="42">
        <v>89.688900000000004</v>
      </c>
      <c r="AF531" s="6">
        <v>4.5044000000000004</v>
      </c>
      <c r="AG531" s="42">
        <v>3.6488999999999998</v>
      </c>
      <c r="AH531" s="6">
        <v>0.219</v>
      </c>
      <c r="AI531" s="42">
        <v>6.3701999999999995E-2</v>
      </c>
      <c r="AJ531" s="42">
        <v>98</v>
      </c>
      <c r="AK531" s="42">
        <v>9.9145000000000003</v>
      </c>
      <c r="AL531" s="53">
        <v>32.324599999999997</v>
      </c>
      <c r="AM531" s="504" t="s">
        <v>154</v>
      </c>
      <c r="AN531" s="505"/>
      <c r="AO531" s="509">
        <v>-1.3</v>
      </c>
      <c r="AP531" s="510">
        <v>6.9939999999999998</v>
      </c>
      <c r="AQ531" s="504" t="s">
        <v>154</v>
      </c>
      <c r="AR531" s="526" t="s">
        <v>154</v>
      </c>
      <c r="AS531" s="512">
        <v>12.768949035060714</v>
      </c>
      <c r="AT531" s="502"/>
      <c r="AU531" s="512">
        <v>27.693652009079077</v>
      </c>
      <c r="AV531" s="502"/>
      <c r="AW531" s="574">
        <v>1.6614779614325068</v>
      </c>
      <c r="AX531" s="502"/>
      <c r="AY531" s="511"/>
      <c r="AZ531" s="513">
        <v>1.2391759134697799E-2</v>
      </c>
      <c r="BA531" s="515"/>
      <c r="BB531" s="513">
        <v>2.1796764817683143E-2</v>
      </c>
      <c r="BD531" s="512">
        <v>2167.9423642730876</v>
      </c>
      <c r="BE531" s="504" t="s">
        <v>154</v>
      </c>
      <c r="BF531" s="57"/>
      <c r="BG531" s="513">
        <v>2233.0199644546651</v>
      </c>
      <c r="BI531" s="514" t="s">
        <v>154</v>
      </c>
      <c r="BJ531" s="516">
        <v>-1.566804105006911</v>
      </c>
      <c r="BK531" t="s">
        <v>154</v>
      </c>
    </row>
    <row r="532" spans="1:72" ht="15.75" customHeight="1">
      <c r="A532" s="51" t="s">
        <v>769</v>
      </c>
      <c r="B532" s="521">
        <v>23</v>
      </c>
      <c r="C532" s="507" t="s">
        <v>200</v>
      </c>
      <c r="D532" s="522" t="s">
        <v>201</v>
      </c>
      <c r="E532" s="523">
        <v>77</v>
      </c>
      <c r="F532" s="523">
        <v>42.169999999999845</v>
      </c>
      <c r="G532" s="523" t="s">
        <v>68</v>
      </c>
      <c r="H532" s="524">
        <v>77.702833333333331</v>
      </c>
      <c r="I532" s="523">
        <v>146</v>
      </c>
      <c r="J532" s="523">
        <v>40.299999999999159</v>
      </c>
      <c r="K532" s="523" t="s">
        <v>69</v>
      </c>
      <c r="L532" s="524">
        <v>146.67166666666665</v>
      </c>
      <c r="M532" s="524">
        <v>-146.67166666666665</v>
      </c>
      <c r="N532" s="501">
        <v>544</v>
      </c>
      <c r="Q532" s="6" t="s">
        <v>274</v>
      </c>
      <c r="R532" s="6">
        <v>20</v>
      </c>
      <c r="S532" s="42">
        <v>96.724000000000004</v>
      </c>
      <c r="T532" s="571">
        <v>-0.79849999999999999</v>
      </c>
      <c r="U532" s="571">
        <v>-0.79459999999999997</v>
      </c>
      <c r="V532" s="571">
        <v>26.055984000000002</v>
      </c>
      <c r="W532" s="571">
        <v>26.055251999999999</v>
      </c>
      <c r="X532" s="571">
        <v>31.835138011426078</v>
      </c>
      <c r="Y532" s="571">
        <v>31.830038922228756</v>
      </c>
      <c r="Z532" s="571">
        <v>2.1735000000000002</v>
      </c>
      <c r="AA532" s="42">
        <v>7.3706072906075599</v>
      </c>
      <c r="AB532" s="42">
        <v>88.114748917942791</v>
      </c>
      <c r="AC532" s="42">
        <v>4.2943880199999999E-2</v>
      </c>
      <c r="AD532" s="6">
        <v>7.1199999999999999E-2</v>
      </c>
      <c r="AE532" s="42">
        <v>89.869</v>
      </c>
      <c r="AF532" s="6">
        <v>4.5133999999999999</v>
      </c>
      <c r="AG532" s="42">
        <v>3.4234</v>
      </c>
      <c r="AH532" s="6">
        <v>0.2097</v>
      </c>
      <c r="AI532" s="42">
        <v>6.3701999999999995E-2</v>
      </c>
      <c r="AJ532" s="42">
        <v>98.7</v>
      </c>
      <c r="AK532" s="42">
        <v>9.9145000000000003</v>
      </c>
      <c r="AL532" s="53">
        <v>31.880500000000001</v>
      </c>
      <c r="AM532" s="504" t="s">
        <v>154</v>
      </c>
      <c r="AN532" s="505"/>
      <c r="AO532" s="509">
        <v>-0.7</v>
      </c>
      <c r="AP532" s="510">
        <v>7.2960000000000003</v>
      </c>
      <c r="AQ532" s="504">
        <v>2</v>
      </c>
      <c r="AR532" s="526" t="s">
        <v>1299</v>
      </c>
      <c r="AS532" s="512">
        <v>8.3633853256035025</v>
      </c>
      <c r="AT532" s="502"/>
      <c r="AU532" s="512">
        <v>17.535933450873436</v>
      </c>
      <c r="AV532" s="502"/>
      <c r="AW532" s="574">
        <v>1.3327575757575758</v>
      </c>
      <c r="AX532" s="502"/>
      <c r="AY532" s="511"/>
      <c r="AZ532" s="513">
        <v>2.8704671134722991E-2</v>
      </c>
      <c r="BA532" s="515">
        <v>6</v>
      </c>
      <c r="BB532" s="513">
        <v>2.4573823650721641E-2</v>
      </c>
      <c r="BD532" s="512">
        <v>2133.6521803955261</v>
      </c>
      <c r="BE532" s="504" t="s">
        <v>154</v>
      </c>
      <c r="BF532" s="57"/>
      <c r="BG532" s="513">
        <v>2215.2653485929641</v>
      </c>
      <c r="BI532" s="514" t="s">
        <v>154</v>
      </c>
      <c r="BJ532" s="516">
        <v>-1.7794201149748101</v>
      </c>
      <c r="BK532" t="s">
        <v>154</v>
      </c>
      <c r="BT532" s="503"/>
    </row>
    <row r="533" spans="1:72" ht="15.75" customHeight="1">
      <c r="A533" s="51" t="s">
        <v>769</v>
      </c>
      <c r="B533" s="521">
        <v>23</v>
      </c>
      <c r="C533" s="507" t="s">
        <v>200</v>
      </c>
      <c r="D533" s="522" t="s">
        <v>201</v>
      </c>
      <c r="E533" s="523">
        <v>77</v>
      </c>
      <c r="F533" s="523">
        <v>42.169999999999845</v>
      </c>
      <c r="G533" s="523" t="s">
        <v>68</v>
      </c>
      <c r="H533" s="524">
        <v>77.702833333333331</v>
      </c>
      <c r="I533" s="523">
        <v>146</v>
      </c>
      <c r="J533" s="523">
        <v>40.299999999999159</v>
      </c>
      <c r="K533" s="523" t="s">
        <v>69</v>
      </c>
      <c r="L533" s="524">
        <v>146.67166666666665</v>
      </c>
      <c r="M533" s="524">
        <v>-146.67166666666665</v>
      </c>
      <c r="N533" s="501">
        <v>545</v>
      </c>
      <c r="Q533" s="6" t="s">
        <v>274</v>
      </c>
      <c r="R533" s="6">
        <v>21</v>
      </c>
      <c r="S533" s="42">
        <v>65.096999999999994</v>
      </c>
      <c r="T533" s="571">
        <v>0.42330000000000001</v>
      </c>
      <c r="U533" s="571">
        <v>0.4652</v>
      </c>
      <c r="V533" s="571">
        <v>26.298158000000001</v>
      </c>
      <c r="W533" s="571">
        <v>26.315743999999999</v>
      </c>
      <c r="X533" s="571">
        <v>30.914926521971097</v>
      </c>
      <c r="Y533" s="571">
        <v>30.895637498162532</v>
      </c>
      <c r="Z533" s="571">
        <v>2.4083000000000001</v>
      </c>
      <c r="AA533" s="42">
        <v>8.1400274280755891</v>
      </c>
      <c r="AB533" s="42">
        <v>99.856537088463327</v>
      </c>
      <c r="AC533" s="42">
        <v>0.20136160599999997</v>
      </c>
      <c r="AD533" s="6">
        <v>0.37980000000000003</v>
      </c>
      <c r="AE533" s="42">
        <v>89.489900000000006</v>
      </c>
      <c r="AF533" s="6">
        <v>4.4943999999999997</v>
      </c>
      <c r="AG533" s="42">
        <v>3.2048000000000001</v>
      </c>
      <c r="AH533" s="6">
        <v>0.20080000000000001</v>
      </c>
      <c r="AI533" s="42">
        <v>6.3701999999999995E-2</v>
      </c>
      <c r="AJ533" s="42">
        <v>72.19</v>
      </c>
      <c r="AK533" s="42">
        <v>9.9145000000000003</v>
      </c>
      <c r="AL533" s="53">
        <v>30.907800000000002</v>
      </c>
      <c r="AM533" s="51">
        <v>2</v>
      </c>
      <c r="AN533" s="505"/>
      <c r="AO533" s="509">
        <v>0.5</v>
      </c>
      <c r="AP533" s="510">
        <v>8.2240000000000002</v>
      </c>
      <c r="AQ533" s="504" t="s">
        <v>154</v>
      </c>
      <c r="AR533" s="526" t="s">
        <v>154</v>
      </c>
      <c r="AS533" s="512">
        <v>1.1247347836713475</v>
      </c>
      <c r="AT533" s="502"/>
      <c r="AU533" s="512">
        <v>6.2909321795193209</v>
      </c>
      <c r="AV533" s="502"/>
      <c r="AW533" s="574">
        <v>0.8362011019283746</v>
      </c>
      <c r="AX533" s="502"/>
      <c r="AY533" s="511"/>
      <c r="AZ533" s="513">
        <v>0.22088414916614105</v>
      </c>
      <c r="BA533" s="515">
        <v>6</v>
      </c>
      <c r="BB533" s="513">
        <v>0.42684661286903536</v>
      </c>
      <c r="BD533" s="512">
        <v>2053.5866330782701</v>
      </c>
      <c r="BE533" s="504" t="s">
        <v>154</v>
      </c>
      <c r="BF533" s="57"/>
      <c r="BG533" s="513">
        <v>2170.2242688874503</v>
      </c>
      <c r="BI533" s="514" t="s">
        <v>154</v>
      </c>
      <c r="BJ533" s="516">
        <v>-2.3490321032486237</v>
      </c>
      <c r="BK533" t="s">
        <v>154</v>
      </c>
    </row>
    <row r="534" spans="1:72" ht="15.75" customHeight="1">
      <c r="A534" s="51" t="s">
        <v>769</v>
      </c>
      <c r="B534" s="521">
        <v>23</v>
      </c>
      <c r="C534" s="507" t="s">
        <v>200</v>
      </c>
      <c r="D534" s="522" t="s">
        <v>201</v>
      </c>
      <c r="E534" s="523">
        <v>77</v>
      </c>
      <c r="F534" s="523">
        <v>42.169999999999845</v>
      </c>
      <c r="G534" s="523" t="s">
        <v>68</v>
      </c>
      <c r="H534" s="524">
        <v>77.702833333333331</v>
      </c>
      <c r="I534" s="523">
        <v>146</v>
      </c>
      <c r="J534" s="523">
        <v>40.299999999999159</v>
      </c>
      <c r="K534" s="523" t="s">
        <v>69</v>
      </c>
      <c r="L534" s="524">
        <v>146.67166666666665</v>
      </c>
      <c r="M534" s="524">
        <v>-146.67166666666665</v>
      </c>
      <c r="N534" s="501">
        <v>546</v>
      </c>
      <c r="Q534" s="6" t="s">
        <v>274</v>
      </c>
      <c r="R534" s="6">
        <v>22</v>
      </c>
      <c r="S534" s="42">
        <v>42.243000000000002</v>
      </c>
      <c r="T534" s="571">
        <v>-0.81220000000000003</v>
      </c>
      <c r="U534" s="571">
        <v>-0.8155</v>
      </c>
      <c r="V534" s="571">
        <v>24.149329999999999</v>
      </c>
      <c r="W534" s="571">
        <v>24.134796999999999</v>
      </c>
      <c r="X534" s="571">
        <v>29.329319046913497</v>
      </c>
      <c r="Y534" s="571">
        <v>29.313175861121607</v>
      </c>
      <c r="Z534" s="571">
        <v>2.5011000000000001</v>
      </c>
      <c r="AA534" s="42">
        <v>8.8424824984529682</v>
      </c>
      <c r="AB534" s="42">
        <v>103.81926145130392</v>
      </c>
      <c r="AC534" s="42">
        <v>0.11612814099999999</v>
      </c>
      <c r="AD534" s="6">
        <v>0.21379999999999999</v>
      </c>
      <c r="AE534" s="42">
        <v>89.861500000000007</v>
      </c>
      <c r="AF534" s="6">
        <v>4.5129999999999999</v>
      </c>
      <c r="AG534" s="42">
        <v>2.4339</v>
      </c>
      <c r="AH534" s="6">
        <v>0.16930000000000001</v>
      </c>
      <c r="AI534" s="42">
        <v>6.3701999999999995E-2</v>
      </c>
      <c r="AJ534" s="42">
        <v>98.71</v>
      </c>
      <c r="AK534" s="42">
        <v>9.9145000000000003</v>
      </c>
      <c r="AL534" s="53">
        <v>29.283999999999999</v>
      </c>
      <c r="AM534" s="504" t="s">
        <v>154</v>
      </c>
      <c r="AN534" s="505"/>
      <c r="AO534" s="509">
        <v>-0.5</v>
      </c>
      <c r="AP534" s="510">
        <v>8.9610000000000003</v>
      </c>
      <c r="AQ534" s="504" t="s">
        <v>154</v>
      </c>
      <c r="AR534" s="526" t="s">
        <v>154</v>
      </c>
      <c r="AS534" s="512">
        <v>0</v>
      </c>
      <c r="AT534" s="502"/>
      <c r="AU534" s="512">
        <v>3.2043635660294769</v>
      </c>
      <c r="AV534" s="502"/>
      <c r="AW534" s="574">
        <v>0.60977134986225889</v>
      </c>
      <c r="AX534" s="502"/>
      <c r="AY534" s="511"/>
      <c r="AZ534" s="513">
        <v>9.4092539430150987E-2</v>
      </c>
      <c r="BA534" s="515">
        <v>6</v>
      </c>
      <c r="BB534" s="513">
        <v>0.12020802146766792</v>
      </c>
      <c r="BD534" s="512">
        <v>2002.5634738734097</v>
      </c>
      <c r="BE534" s="504" t="s">
        <v>154</v>
      </c>
      <c r="BF534" s="57"/>
      <c r="BG534" s="513">
        <v>2101.4165619984087</v>
      </c>
      <c r="BI534" s="514" t="s">
        <v>154</v>
      </c>
      <c r="BJ534" s="516">
        <v>-3.391839061303584</v>
      </c>
      <c r="BK534">
        <v>6</v>
      </c>
    </row>
    <row r="535" spans="1:72" ht="15.75" customHeight="1">
      <c r="A535" s="51" t="s">
        <v>769</v>
      </c>
      <c r="B535" s="521">
        <v>23</v>
      </c>
      <c r="C535" s="507" t="s">
        <v>200</v>
      </c>
      <c r="D535" s="522" t="s">
        <v>201</v>
      </c>
      <c r="E535" s="523">
        <v>77</v>
      </c>
      <c r="F535" s="523">
        <v>42.169999999999845</v>
      </c>
      <c r="G535" s="523" t="s">
        <v>68</v>
      </c>
      <c r="H535" s="524">
        <v>77.702833333333331</v>
      </c>
      <c r="I535" s="523">
        <v>146</v>
      </c>
      <c r="J535" s="523">
        <v>40.299999999999159</v>
      </c>
      <c r="K535" s="523" t="s">
        <v>69</v>
      </c>
      <c r="L535" s="524">
        <v>146.67166666666665</v>
      </c>
      <c r="M535" s="524">
        <v>-146.67166666666665</v>
      </c>
      <c r="N535" s="501">
        <v>547</v>
      </c>
      <c r="Q535" s="6" t="s">
        <v>274</v>
      </c>
      <c r="R535" s="6">
        <v>23</v>
      </c>
      <c r="S535" s="42">
        <v>21.198</v>
      </c>
      <c r="T535" s="571">
        <v>-0.15870000000000001</v>
      </c>
      <c r="U535" s="571">
        <v>-0.247</v>
      </c>
      <c r="V535" s="571">
        <v>23.691113000000001</v>
      </c>
      <c r="W535" s="571">
        <v>23.704469999999997</v>
      </c>
      <c r="X535" s="571">
        <v>28.118121338263222</v>
      </c>
      <c r="Y535" s="571">
        <v>28.217197698916483</v>
      </c>
      <c r="Z535" s="571">
        <v>2.41</v>
      </c>
      <c r="AA535" s="42">
        <v>8.5889428076594569</v>
      </c>
      <c r="AB535" s="42">
        <v>101.74854742569653</v>
      </c>
      <c r="AC535" s="42">
        <v>0.121286806</v>
      </c>
      <c r="AD535" s="6">
        <v>0.2238</v>
      </c>
      <c r="AE535" s="42">
        <v>89.529300000000006</v>
      </c>
      <c r="AF535" s="6">
        <v>4.4962999999999997</v>
      </c>
      <c r="AG535" s="42">
        <v>2.2751000000000001</v>
      </c>
      <c r="AH535" s="6">
        <v>0.16289999999999999</v>
      </c>
      <c r="AI535" s="42">
        <v>6.3701999999999995E-2</v>
      </c>
      <c r="AJ535" s="42">
        <v>98.71</v>
      </c>
      <c r="AK535" s="42">
        <v>9.9145000000000003</v>
      </c>
      <c r="AL535" s="53">
        <v>28.0487</v>
      </c>
      <c r="AM535" s="504" t="s">
        <v>154</v>
      </c>
      <c r="AN535" s="505"/>
      <c r="AO535" s="509">
        <v>0</v>
      </c>
      <c r="AP535" s="510">
        <v>8.7390000000000008</v>
      </c>
      <c r="AQ535" s="504" t="s">
        <v>154</v>
      </c>
      <c r="AR535" s="526" t="s">
        <v>154</v>
      </c>
      <c r="AS535" s="512">
        <v>0</v>
      </c>
      <c r="AT535" s="502"/>
      <c r="AU535" s="512">
        <v>2.7694530202483163</v>
      </c>
      <c r="AV535" s="502"/>
      <c r="AW535" s="574">
        <v>0.55713636363636365</v>
      </c>
      <c r="AX535" s="502"/>
      <c r="AY535" s="511"/>
      <c r="AZ535" s="513">
        <v>0.14333205930091347</v>
      </c>
      <c r="BA535" s="515"/>
      <c r="BB535" s="513">
        <v>0.11431153294128139</v>
      </c>
      <c r="BD535" s="512">
        <v>1944.2241530838608</v>
      </c>
      <c r="BE535" s="504" t="s">
        <v>154</v>
      </c>
      <c r="BF535" s="57"/>
      <c r="BG535" s="513">
        <v>2018.5469618155475</v>
      </c>
      <c r="BI535" s="514" t="s">
        <v>154</v>
      </c>
      <c r="BJ535" s="516">
        <v>-3.6187941841755942</v>
      </c>
      <c r="BK535" t="s">
        <v>154</v>
      </c>
    </row>
    <row r="536" spans="1:72" ht="15.75" customHeight="1">
      <c r="A536" s="51" t="s">
        <v>769</v>
      </c>
      <c r="B536" s="521">
        <v>23</v>
      </c>
      <c r="C536" s="507" t="s">
        <v>200</v>
      </c>
      <c r="D536" s="522" t="s">
        <v>201</v>
      </c>
      <c r="E536" s="523">
        <v>77</v>
      </c>
      <c r="F536" s="523">
        <v>42.169999999999845</v>
      </c>
      <c r="G536" s="523" t="s">
        <v>68</v>
      </c>
      <c r="H536" s="524">
        <v>77.702833333333331</v>
      </c>
      <c r="I536" s="523">
        <v>146</v>
      </c>
      <c r="J536" s="523">
        <v>40.299999999999159</v>
      </c>
      <c r="K536" s="523" t="s">
        <v>69</v>
      </c>
      <c r="L536" s="524">
        <v>146.67166666666665</v>
      </c>
      <c r="M536" s="524">
        <v>-146.67166666666665</v>
      </c>
      <c r="N536" s="501">
        <v>548</v>
      </c>
      <c r="Q536" s="6" t="s">
        <v>274</v>
      </c>
      <c r="R536" s="6">
        <v>24</v>
      </c>
      <c r="S536" s="42">
        <v>5.0979999999999999</v>
      </c>
      <c r="T536" s="571">
        <v>-1.3171999999999999</v>
      </c>
      <c r="U536" s="571">
        <v>-1.3168</v>
      </c>
      <c r="V536" s="571">
        <v>21.924575000000001</v>
      </c>
      <c r="W536" s="571">
        <v>21.928189999999997</v>
      </c>
      <c r="X536" s="571">
        <v>26.851766446225408</v>
      </c>
      <c r="Y536" s="571">
        <v>26.856245507770574</v>
      </c>
      <c r="Z536" s="571">
        <v>2.3740000000000001</v>
      </c>
      <c r="AA536" s="42">
        <v>8.691118587283448</v>
      </c>
      <c r="AB536" s="42">
        <v>98.907996584722994</v>
      </c>
      <c r="AC536" s="42">
        <v>7.5680101E-2</v>
      </c>
      <c r="AD536" s="6">
        <v>0.13500000000000001</v>
      </c>
      <c r="AE536" s="42">
        <v>89.780799999999999</v>
      </c>
      <c r="AF536" s="6">
        <v>4.5090000000000003</v>
      </c>
      <c r="AG536" s="42">
        <v>2.2222</v>
      </c>
      <c r="AH536" s="6">
        <v>0.16070000000000001</v>
      </c>
      <c r="AI536" s="42">
        <v>0.12199</v>
      </c>
      <c r="AJ536" s="42">
        <v>98.7</v>
      </c>
      <c r="AK536" s="42">
        <v>9.9145000000000003</v>
      </c>
      <c r="AL536" s="53">
        <v>26.859100000000002</v>
      </c>
      <c r="AM536" s="504" t="s">
        <v>154</v>
      </c>
      <c r="AN536" s="505"/>
      <c r="AO536" s="509">
        <v>-1.3</v>
      </c>
      <c r="AP536" s="510">
        <v>8.673</v>
      </c>
      <c r="AQ536" s="504" t="s">
        <v>154</v>
      </c>
      <c r="AR536" s="526" t="s">
        <v>154</v>
      </c>
      <c r="AS536" s="512">
        <v>0</v>
      </c>
      <c r="AT536" s="502"/>
      <c r="AU536" s="512">
        <v>2.6516115964167817</v>
      </c>
      <c r="AV536" s="502"/>
      <c r="AW536" s="574">
        <v>0.52337052341597801</v>
      </c>
      <c r="AX536" s="502"/>
      <c r="AY536" s="511"/>
      <c r="AZ536" s="513">
        <v>7.5083024987602498E-2</v>
      </c>
      <c r="BA536" s="515"/>
      <c r="BB536" s="513">
        <v>6.9608051976344357E-2</v>
      </c>
      <c r="BD536" s="512">
        <v>1867.7542320340776</v>
      </c>
      <c r="BE536" s="504" t="s">
        <v>154</v>
      </c>
      <c r="BF536" s="57"/>
      <c r="BG536" s="513">
        <v>1931.3143373571927</v>
      </c>
      <c r="BI536" s="514" t="s">
        <v>154</v>
      </c>
      <c r="BJ536" s="516">
        <v>-3.6504393994240276</v>
      </c>
      <c r="BK536" t="s">
        <v>154</v>
      </c>
    </row>
    <row r="537" spans="1:72" ht="15.75" customHeight="1">
      <c r="A537" s="51" t="s">
        <v>769</v>
      </c>
      <c r="B537" s="521">
        <v>24</v>
      </c>
      <c r="C537" s="507" t="s">
        <v>202</v>
      </c>
      <c r="D537" s="522" t="s">
        <v>203</v>
      </c>
      <c r="E537" s="523">
        <v>76</v>
      </c>
      <c r="F537" s="523">
        <v>59.980000000000189</v>
      </c>
      <c r="G537" s="523" t="s">
        <v>68</v>
      </c>
      <c r="H537" s="524">
        <v>76.99966666666667</v>
      </c>
      <c r="I537" s="523">
        <v>149</v>
      </c>
      <c r="J537" s="523">
        <v>59.889999999999759</v>
      </c>
      <c r="K537" s="523" t="s">
        <v>69</v>
      </c>
      <c r="L537" s="524">
        <v>149.99816666666666</v>
      </c>
      <c r="M537" s="524">
        <v>-149.99816666666666</v>
      </c>
      <c r="N537" s="501">
        <v>549</v>
      </c>
      <c r="Q537" s="6" t="s">
        <v>274</v>
      </c>
      <c r="R537" s="6">
        <v>1</v>
      </c>
      <c r="S537" s="42">
        <v>3791.4769999999999</v>
      </c>
      <c r="T537" s="571">
        <v>-0.25659999999999999</v>
      </c>
      <c r="U537" s="571">
        <v>-0.25580000000000003</v>
      </c>
      <c r="V537" s="571">
        <v>30.334282999999999</v>
      </c>
      <c r="W537" s="571">
        <v>30.335179999999998</v>
      </c>
      <c r="X537" s="571">
        <v>34.955596141274832</v>
      </c>
      <c r="Y537" s="571">
        <v>34.95586999304026</v>
      </c>
      <c r="Z537" s="571">
        <v>1.4074</v>
      </c>
      <c r="AA537" s="42">
        <v>6.5334225500401297</v>
      </c>
      <c r="AB537" s="42">
        <v>80.99420187401094</v>
      </c>
      <c r="AC537" s="42">
        <v>2.8046374299999999E-2</v>
      </c>
      <c r="AD537" s="6">
        <v>4.2099999999999999E-2</v>
      </c>
      <c r="AE537" s="42">
        <v>90.158000000000001</v>
      </c>
      <c r="AF537" s="6">
        <v>4.5372000000000003</v>
      </c>
      <c r="AG537" s="42">
        <v>2.6179999999999999</v>
      </c>
      <c r="AH537" s="6">
        <v>0.17680000000000001</v>
      </c>
      <c r="AI537" s="42">
        <v>6.3701999999999995E-2</v>
      </c>
      <c r="AJ537" s="42">
        <v>98.68</v>
      </c>
      <c r="AK537" s="42">
        <v>174.5</v>
      </c>
      <c r="AL537" s="53">
        <v>34.953899999999997</v>
      </c>
      <c r="AM537" s="504" t="s">
        <v>154</v>
      </c>
      <c r="AN537" s="505"/>
      <c r="AO537" s="509">
        <v>-0.7</v>
      </c>
      <c r="AP537" s="510">
        <v>6.5270000000000001</v>
      </c>
      <c r="AQ537" s="504">
        <v>6</v>
      </c>
      <c r="AR537" s="526" t="s">
        <v>154</v>
      </c>
      <c r="AS537" s="512">
        <v>15.086340519551596</v>
      </c>
      <c r="AT537" s="502"/>
      <c r="AU537" s="512">
        <v>13.800437900275483</v>
      </c>
      <c r="AV537" s="502"/>
      <c r="AW537" s="574">
        <v>1.0119820936639117</v>
      </c>
      <c r="AX537" s="502"/>
      <c r="AY537" s="511"/>
      <c r="AZ537" s="513" t="s">
        <v>154</v>
      </c>
      <c r="BA537" s="515" t="s">
        <v>154</v>
      </c>
      <c r="BB537" s="513" t="s">
        <v>154</v>
      </c>
      <c r="BD537" s="512" t="s">
        <v>154</v>
      </c>
      <c r="BE537" s="504" t="s">
        <v>154</v>
      </c>
      <c r="BF537" s="57"/>
      <c r="BG537" s="513" t="s">
        <v>154</v>
      </c>
      <c r="BI537" s="514" t="s">
        <v>154</v>
      </c>
    </row>
    <row r="538" spans="1:72" ht="15.75" customHeight="1">
      <c r="A538" s="51" t="s">
        <v>769</v>
      </c>
      <c r="B538" s="521">
        <v>24</v>
      </c>
      <c r="C538" s="507" t="s">
        <v>202</v>
      </c>
      <c r="D538" s="522" t="s">
        <v>203</v>
      </c>
      <c r="E538" s="523">
        <v>76</v>
      </c>
      <c r="F538" s="523">
        <v>59.980000000000189</v>
      </c>
      <c r="G538" s="523" t="s">
        <v>68</v>
      </c>
      <c r="H538" s="524">
        <v>76.99966666666667</v>
      </c>
      <c r="I538" s="523">
        <v>149</v>
      </c>
      <c r="J538" s="523">
        <v>59.889999999999759</v>
      </c>
      <c r="K538" s="523" t="s">
        <v>69</v>
      </c>
      <c r="L538" s="524">
        <v>149.99816666666666</v>
      </c>
      <c r="M538" s="524">
        <v>-149.99816666666666</v>
      </c>
      <c r="N538" s="501">
        <v>550</v>
      </c>
      <c r="Q538" s="6" t="s">
        <v>274</v>
      </c>
      <c r="R538" s="6">
        <v>2</v>
      </c>
      <c r="S538" s="42">
        <v>3056.145</v>
      </c>
      <c r="T538" s="571">
        <v>-0.3251</v>
      </c>
      <c r="U538" s="571">
        <v>-0.32429999999999998</v>
      </c>
      <c r="V538" s="571">
        <v>30.008035</v>
      </c>
      <c r="W538" s="571">
        <v>30.008778999999997</v>
      </c>
      <c r="X538" s="571">
        <v>34.955767023888512</v>
      </c>
      <c r="Y538" s="571">
        <v>34.955844971645298</v>
      </c>
      <c r="Z538" s="571">
        <v>1.4986999999999999</v>
      </c>
      <c r="AA538" s="42">
        <v>6.5278696908974743</v>
      </c>
      <c r="AB538" s="42">
        <v>80.780254213980612</v>
      </c>
      <c r="AC538" s="42">
        <v>2.7323647899999998E-2</v>
      </c>
      <c r="AD538" s="6">
        <v>4.0800000000000003E-2</v>
      </c>
      <c r="AE538" s="42">
        <v>90.199300000000008</v>
      </c>
      <c r="AF538" s="6">
        <v>4.5392999999999999</v>
      </c>
      <c r="AG538" s="42">
        <v>2.5811999999999999</v>
      </c>
      <c r="AH538" s="6">
        <v>0.17530000000000001</v>
      </c>
      <c r="AI538" s="42">
        <v>6.3701999999999995E-2</v>
      </c>
      <c r="AJ538" s="42">
        <v>95.99</v>
      </c>
      <c r="AK538" s="42">
        <v>235.51</v>
      </c>
      <c r="AL538" s="53">
        <v>34.953499999999998</v>
      </c>
      <c r="AM538" s="504" t="s">
        <v>154</v>
      </c>
      <c r="AN538" s="505"/>
      <c r="AO538" s="509">
        <v>-0.7</v>
      </c>
      <c r="AP538" s="510">
        <v>6.5229999999999997</v>
      </c>
      <c r="AQ538" s="504" t="s">
        <v>154</v>
      </c>
      <c r="AR538" s="526" t="s">
        <v>154</v>
      </c>
      <c r="AS538" s="512">
        <v>15.069887119010765</v>
      </c>
      <c r="AT538" s="502"/>
      <c r="AU538" s="512">
        <v>13.79837262710725</v>
      </c>
      <c r="AV538" s="502"/>
      <c r="AW538" s="574">
        <v>1.009995867768595</v>
      </c>
      <c r="AX538" s="502"/>
      <c r="AY538" s="511"/>
      <c r="AZ538" s="513" t="s">
        <v>154</v>
      </c>
      <c r="BA538" s="515" t="s">
        <v>154</v>
      </c>
      <c r="BB538" s="513" t="s">
        <v>154</v>
      </c>
      <c r="BD538" s="512" t="s">
        <v>154</v>
      </c>
      <c r="BE538" s="504" t="s">
        <v>154</v>
      </c>
      <c r="BF538" s="57"/>
      <c r="BG538" s="513" t="s">
        <v>154</v>
      </c>
      <c r="BI538" s="514" t="s">
        <v>154</v>
      </c>
    </row>
    <row r="539" spans="1:72" ht="15.75" customHeight="1">
      <c r="A539" s="51" t="s">
        <v>769</v>
      </c>
      <c r="B539" s="521">
        <v>24</v>
      </c>
      <c r="C539" s="507" t="s">
        <v>202</v>
      </c>
      <c r="D539" s="522" t="s">
        <v>203</v>
      </c>
      <c r="E539" s="523">
        <v>76</v>
      </c>
      <c r="F539" s="523">
        <v>59.980000000000189</v>
      </c>
      <c r="G539" s="523" t="s">
        <v>68</v>
      </c>
      <c r="H539" s="524">
        <v>76.99966666666667</v>
      </c>
      <c r="I539" s="523">
        <v>149</v>
      </c>
      <c r="J539" s="523">
        <v>59.889999999999759</v>
      </c>
      <c r="K539" s="523" t="s">
        <v>69</v>
      </c>
      <c r="L539" s="524">
        <v>149.99816666666666</v>
      </c>
      <c r="M539" s="524">
        <v>-149.99816666666666</v>
      </c>
      <c r="N539" s="501">
        <v>551</v>
      </c>
      <c r="Q539" s="6" t="s">
        <v>274</v>
      </c>
      <c r="R539" s="6">
        <v>3</v>
      </c>
      <c r="S539" s="42">
        <v>2544.3330000000001</v>
      </c>
      <c r="T539" s="571">
        <v>-0.37590000000000001</v>
      </c>
      <c r="U539" s="571">
        <v>-0.37509999999999999</v>
      </c>
      <c r="V539" s="571">
        <v>29.765929</v>
      </c>
      <c r="W539" s="571">
        <v>29.766746999999999</v>
      </c>
      <c r="X539" s="571">
        <v>34.951683089888775</v>
      </c>
      <c r="Y539" s="571">
        <v>34.951858606829788</v>
      </c>
      <c r="Z539" s="571">
        <v>1.5797000000000001</v>
      </c>
      <c r="AA539" s="42">
        <v>6.596695188767848</v>
      </c>
      <c r="AB539" s="42">
        <v>81.520831032545601</v>
      </c>
      <c r="AC539" s="42">
        <v>2.7034146699999997E-2</v>
      </c>
      <c r="AD539" s="6">
        <v>4.02E-2</v>
      </c>
      <c r="AE539" s="42">
        <v>90.229300000000009</v>
      </c>
      <c r="AF539" s="6">
        <v>4.5407999999999999</v>
      </c>
      <c r="AG539" s="42">
        <v>2.5973000000000002</v>
      </c>
      <c r="AH539" s="6">
        <v>0.17599999999999999</v>
      </c>
      <c r="AI539" s="42">
        <v>6.3701999999999995E-2</v>
      </c>
      <c r="AJ539" s="42">
        <v>98.69</v>
      </c>
      <c r="AK539" s="42">
        <v>228.03</v>
      </c>
      <c r="AL539" s="53">
        <v>34.950899999999997</v>
      </c>
      <c r="AM539" s="504" t="s">
        <v>154</v>
      </c>
      <c r="AN539" s="505"/>
      <c r="AO539" s="509">
        <v>-0.7</v>
      </c>
      <c r="AP539" s="510">
        <v>6.5880000000000001</v>
      </c>
      <c r="AQ539" s="504" t="s">
        <v>154</v>
      </c>
      <c r="AR539" s="526" t="s">
        <v>154</v>
      </c>
      <c r="AS539" s="512">
        <v>14.999928583905053</v>
      </c>
      <c r="AT539" s="502"/>
      <c r="AU539" s="512">
        <v>12.951929880992825</v>
      </c>
      <c r="AV539" s="502"/>
      <c r="AW539" s="574">
        <v>1.0050303030303029</v>
      </c>
      <c r="AX539" s="502"/>
      <c r="AY539" s="511"/>
      <c r="AZ539" s="513" t="s">
        <v>154</v>
      </c>
      <c r="BA539" s="515" t="s">
        <v>154</v>
      </c>
      <c r="BB539" s="513" t="s">
        <v>154</v>
      </c>
      <c r="BD539" s="512" t="s">
        <v>154</v>
      </c>
      <c r="BE539" s="504" t="s">
        <v>154</v>
      </c>
      <c r="BF539" s="57"/>
      <c r="BG539" s="513" t="s">
        <v>154</v>
      </c>
      <c r="BI539" s="514" t="s">
        <v>154</v>
      </c>
    </row>
    <row r="540" spans="1:72" ht="15.75" customHeight="1">
      <c r="A540" s="51" t="s">
        <v>769</v>
      </c>
      <c r="B540" s="521">
        <v>24</v>
      </c>
      <c r="C540" s="507" t="s">
        <v>202</v>
      </c>
      <c r="D540" s="522" t="s">
        <v>203</v>
      </c>
      <c r="E540" s="523">
        <v>76</v>
      </c>
      <c r="F540" s="523">
        <v>59.980000000000189</v>
      </c>
      <c r="G540" s="523" t="s">
        <v>68</v>
      </c>
      <c r="H540" s="524">
        <v>76.99966666666667</v>
      </c>
      <c r="I540" s="523">
        <v>149</v>
      </c>
      <c r="J540" s="523">
        <v>59.889999999999759</v>
      </c>
      <c r="K540" s="523" t="s">
        <v>69</v>
      </c>
      <c r="L540" s="524">
        <v>149.99816666666666</v>
      </c>
      <c r="M540" s="524">
        <v>-149.99816666666666</v>
      </c>
      <c r="N540" s="501">
        <v>552</v>
      </c>
      <c r="Q540" s="6" t="s">
        <v>274</v>
      </c>
      <c r="R540" s="6">
        <v>4</v>
      </c>
      <c r="S540" s="42">
        <v>2033.309</v>
      </c>
      <c r="T540" s="571">
        <v>-0.39939999999999998</v>
      </c>
      <c r="U540" s="571">
        <v>-0.39850000000000002</v>
      </c>
      <c r="V540" s="571">
        <v>29.533200000000001</v>
      </c>
      <c r="W540" s="571">
        <v>29.534049999999997</v>
      </c>
      <c r="X540" s="571">
        <v>34.938863661567169</v>
      </c>
      <c r="Y540" s="571">
        <v>34.938970208398501</v>
      </c>
      <c r="Z540" s="571">
        <v>1.6773</v>
      </c>
      <c r="AA540" s="42">
        <v>6.7127322446718249</v>
      </c>
      <c r="AB540" s="42">
        <v>82.89613023710767</v>
      </c>
      <c r="AC540" s="42">
        <v>2.6503907799999997E-2</v>
      </c>
      <c r="AD540" s="6">
        <v>3.9199999999999999E-2</v>
      </c>
      <c r="AE540" s="42">
        <v>90.229300000000009</v>
      </c>
      <c r="AF540" s="6">
        <v>4.5407999999999999</v>
      </c>
      <c r="AG540" s="42">
        <v>2.5720000000000001</v>
      </c>
      <c r="AH540" s="6">
        <v>0.17499999999999999</v>
      </c>
      <c r="AI540" s="42">
        <v>6.3701999999999995E-2</v>
      </c>
      <c r="AJ540" s="42">
        <v>98.69</v>
      </c>
      <c r="AK540" s="42">
        <v>255.79</v>
      </c>
      <c r="AL540" s="53">
        <v>34.9373</v>
      </c>
      <c r="AM540" s="504" t="s">
        <v>154</v>
      </c>
      <c r="AN540" s="505"/>
      <c r="AO540" s="509">
        <v>-0.7</v>
      </c>
      <c r="AP540" s="510">
        <v>6.7009999999999996</v>
      </c>
      <c r="AQ540" s="504" t="s">
        <v>154</v>
      </c>
      <c r="AR540" s="526" t="s">
        <v>154</v>
      </c>
      <c r="AS540" s="512">
        <v>14.649166331245921</v>
      </c>
      <c r="AT540" s="502"/>
      <c r="AU540" s="512">
        <v>11.333417488640558</v>
      </c>
      <c r="AV540" s="502"/>
      <c r="AW540" s="574">
        <v>0.97821625344352614</v>
      </c>
      <c r="AX540" s="502"/>
      <c r="AY540" s="511"/>
      <c r="AZ540" s="513" t="s">
        <v>154</v>
      </c>
      <c r="BA540" s="515" t="s">
        <v>154</v>
      </c>
      <c r="BB540" s="513" t="s">
        <v>154</v>
      </c>
      <c r="BD540" s="512" t="s">
        <v>154</v>
      </c>
      <c r="BE540" s="504" t="s">
        <v>154</v>
      </c>
      <c r="BF540" s="57"/>
      <c r="BG540" s="513" t="s">
        <v>154</v>
      </c>
      <c r="BI540" s="514" t="s">
        <v>154</v>
      </c>
    </row>
    <row r="541" spans="1:72" ht="15.75" customHeight="1">
      <c r="A541" s="51" t="s">
        <v>769</v>
      </c>
      <c r="B541" s="521">
        <v>24</v>
      </c>
      <c r="C541" s="507" t="s">
        <v>202</v>
      </c>
      <c r="D541" s="522" t="s">
        <v>203</v>
      </c>
      <c r="E541" s="523">
        <v>76</v>
      </c>
      <c r="F541" s="523">
        <v>59.980000000000189</v>
      </c>
      <c r="G541" s="523" t="s">
        <v>68</v>
      </c>
      <c r="H541" s="524">
        <v>76.99966666666667</v>
      </c>
      <c r="I541" s="523">
        <v>149</v>
      </c>
      <c r="J541" s="523">
        <v>59.889999999999759</v>
      </c>
      <c r="K541" s="523" t="s">
        <v>69</v>
      </c>
      <c r="L541" s="524">
        <v>149.99816666666666</v>
      </c>
      <c r="M541" s="524">
        <v>-149.99816666666666</v>
      </c>
      <c r="N541" s="501">
        <v>553</v>
      </c>
      <c r="Q541" s="6" t="s">
        <v>274</v>
      </c>
      <c r="R541" s="6">
        <v>5</v>
      </c>
      <c r="S541" s="42">
        <v>1523.9690000000001</v>
      </c>
      <c r="T541" s="571">
        <v>-0.27579999999999999</v>
      </c>
      <c r="U541" s="571">
        <v>-0.27510000000000001</v>
      </c>
      <c r="V541" s="571">
        <v>29.405118000000002</v>
      </c>
      <c r="W541" s="571">
        <v>29.405935999999997</v>
      </c>
      <c r="X541" s="571">
        <v>34.907417166543809</v>
      </c>
      <c r="Y541" s="571">
        <v>34.907706143679668</v>
      </c>
      <c r="Z541" s="571">
        <v>1.7985</v>
      </c>
      <c r="AA541" s="42">
        <v>6.8693637601424271</v>
      </c>
      <c r="AB541" s="42">
        <v>85.087178315180935</v>
      </c>
      <c r="AC541" s="42">
        <v>2.7516135399999999E-2</v>
      </c>
      <c r="AD541" s="6">
        <v>4.1099999999999998E-2</v>
      </c>
      <c r="AE541" s="42">
        <v>90.233100000000007</v>
      </c>
      <c r="AF541" s="6">
        <v>4.5410000000000004</v>
      </c>
      <c r="AG541" s="42">
        <v>2.6547999999999998</v>
      </c>
      <c r="AH541" s="6">
        <v>0.1784</v>
      </c>
      <c r="AI541" s="42">
        <v>6.3701999999999995E-2</v>
      </c>
      <c r="AJ541" s="42">
        <v>98.7</v>
      </c>
      <c r="AK541" s="42">
        <v>247.25</v>
      </c>
      <c r="AL541" s="53">
        <v>34.905999999999999</v>
      </c>
      <c r="AM541" s="504" t="s">
        <v>154</v>
      </c>
      <c r="AN541" s="505"/>
      <c r="AO541" s="509">
        <v>-0.6</v>
      </c>
      <c r="AP541" s="510">
        <v>6.8639999999999999</v>
      </c>
      <c r="AQ541" s="504" t="s">
        <v>154</v>
      </c>
      <c r="AR541" s="526" t="s">
        <v>154</v>
      </c>
      <c r="AS541" s="512">
        <v>13.694641419514745</v>
      </c>
      <c r="AT541" s="502"/>
      <c r="AU541" s="512">
        <v>8.5470316287774732</v>
      </c>
      <c r="AV541" s="502"/>
      <c r="AW541" s="574">
        <v>0.90869834710743802</v>
      </c>
      <c r="AX541" s="502"/>
      <c r="AY541" s="511"/>
      <c r="AZ541" s="513" t="s">
        <v>154</v>
      </c>
      <c r="BA541" s="515" t="s">
        <v>154</v>
      </c>
      <c r="BB541" s="513" t="s">
        <v>154</v>
      </c>
      <c r="BD541" s="512" t="s">
        <v>154</v>
      </c>
      <c r="BE541" s="504" t="s">
        <v>154</v>
      </c>
      <c r="BF541" s="57"/>
      <c r="BG541" s="513" t="s">
        <v>154</v>
      </c>
      <c r="BI541" s="514" t="s">
        <v>154</v>
      </c>
    </row>
    <row r="542" spans="1:72" ht="15.75" customHeight="1">
      <c r="A542" s="51" t="s">
        <v>769</v>
      </c>
      <c r="B542" s="521">
        <v>24</v>
      </c>
      <c r="C542" s="507" t="s">
        <v>202</v>
      </c>
      <c r="D542" s="522" t="s">
        <v>203</v>
      </c>
      <c r="E542" s="523">
        <v>76</v>
      </c>
      <c r="F542" s="523">
        <v>59.980000000000189</v>
      </c>
      <c r="G542" s="523" t="s">
        <v>68</v>
      </c>
      <c r="H542" s="524">
        <v>76.99966666666667</v>
      </c>
      <c r="I542" s="523">
        <v>149</v>
      </c>
      <c r="J542" s="523">
        <v>59.889999999999759</v>
      </c>
      <c r="K542" s="523" t="s">
        <v>69</v>
      </c>
      <c r="L542" s="524">
        <v>149.99816666666666</v>
      </c>
      <c r="M542" s="524">
        <v>-149.99816666666666</v>
      </c>
      <c r="N542" s="501">
        <v>554</v>
      </c>
      <c r="Q542" s="6" t="s">
        <v>274</v>
      </c>
      <c r="R542" s="6">
        <v>6</v>
      </c>
      <c r="S542" s="42">
        <v>1015.5309999999999</v>
      </c>
      <c r="T542" s="571">
        <v>7.6100000000000001E-2</v>
      </c>
      <c r="U542" s="571">
        <v>7.6600000000000001E-2</v>
      </c>
      <c r="V542" s="571">
        <v>29.467463000000002</v>
      </c>
      <c r="W542" s="571">
        <v>29.468290999999997</v>
      </c>
      <c r="X542" s="571">
        <v>34.878480949611678</v>
      </c>
      <c r="Y542" s="571">
        <v>34.879004168470928</v>
      </c>
      <c r="Z542" s="571">
        <v>1.925</v>
      </c>
      <c r="AA542" s="42">
        <v>6.9479741689835475</v>
      </c>
      <c r="AB542" s="42">
        <v>86.838170604143741</v>
      </c>
      <c r="AC542" s="42">
        <v>2.6985896499999999E-2</v>
      </c>
      <c r="AD542" s="6">
        <v>4.0099999999999997E-2</v>
      </c>
      <c r="AE542" s="42">
        <v>90.182400000000001</v>
      </c>
      <c r="AF542" s="6">
        <v>4.5385</v>
      </c>
      <c r="AG542" s="42">
        <v>2.5950000000000002</v>
      </c>
      <c r="AH542" s="6">
        <v>0.1759</v>
      </c>
      <c r="AI542" s="42">
        <v>6.3701999999999995E-2</v>
      </c>
      <c r="AJ542" s="42">
        <v>81.849999999999994</v>
      </c>
      <c r="AK542" s="42">
        <v>285.54000000000002</v>
      </c>
      <c r="AL542" s="53">
        <v>34.8782</v>
      </c>
      <c r="AM542" s="51">
        <v>6</v>
      </c>
      <c r="AN542" s="505"/>
      <c r="AO542" s="509">
        <v>-0.3</v>
      </c>
      <c r="AP542" s="510">
        <v>6.94</v>
      </c>
      <c r="AQ542" s="504" t="s">
        <v>154</v>
      </c>
      <c r="AR542" s="526" t="s">
        <v>154</v>
      </c>
      <c r="AS542" s="512">
        <v>12.67331720270157</v>
      </c>
      <c r="AT542" s="502"/>
      <c r="AU542" s="512">
        <v>6.6226698936415911</v>
      </c>
      <c r="AV542" s="502"/>
      <c r="AW542" s="574">
        <v>0.8362011019283746</v>
      </c>
      <c r="AX542" s="502"/>
      <c r="AY542" s="511"/>
      <c r="AZ542" s="513" t="s">
        <v>154</v>
      </c>
      <c r="BA542" s="515" t="s">
        <v>154</v>
      </c>
      <c r="BB542" s="513" t="s">
        <v>154</v>
      </c>
      <c r="BD542" s="512" t="s">
        <v>154</v>
      </c>
      <c r="BE542" s="504" t="s">
        <v>154</v>
      </c>
      <c r="BF542" s="57"/>
      <c r="BG542" s="513" t="s">
        <v>154</v>
      </c>
      <c r="BI542" s="514" t="s">
        <v>154</v>
      </c>
    </row>
    <row r="543" spans="1:72" ht="15.75" customHeight="1">
      <c r="A543" s="51" t="s">
        <v>769</v>
      </c>
      <c r="B543" s="521">
        <v>24</v>
      </c>
      <c r="C543" s="507" t="s">
        <v>202</v>
      </c>
      <c r="D543" s="522" t="s">
        <v>203</v>
      </c>
      <c r="E543" s="523">
        <v>76</v>
      </c>
      <c r="F543" s="523">
        <v>59.980000000000189</v>
      </c>
      <c r="G543" s="523" t="s">
        <v>68</v>
      </c>
      <c r="H543" s="524">
        <v>76.99966666666667</v>
      </c>
      <c r="I543" s="523">
        <v>149</v>
      </c>
      <c r="J543" s="523">
        <v>59.889999999999759</v>
      </c>
      <c r="K543" s="523" t="s">
        <v>69</v>
      </c>
      <c r="L543" s="524">
        <v>149.99816666666666</v>
      </c>
      <c r="M543" s="524">
        <v>-149.99816666666666</v>
      </c>
      <c r="N543" s="501">
        <v>555</v>
      </c>
      <c r="Q543" s="6" t="s">
        <v>274</v>
      </c>
      <c r="R543" s="6">
        <v>7</v>
      </c>
      <c r="S543" s="42">
        <v>812.74800000000005</v>
      </c>
      <c r="T543" s="571">
        <v>0.32440000000000002</v>
      </c>
      <c r="U543" s="571">
        <v>0.32469999999999999</v>
      </c>
      <c r="V543" s="571">
        <v>29.584267000000001</v>
      </c>
      <c r="W543" s="571">
        <v>29.585135999999999</v>
      </c>
      <c r="X543" s="571">
        <v>34.868226241124098</v>
      </c>
      <c r="Y543" s="571">
        <v>34.86902374219477</v>
      </c>
      <c r="Z543" s="571">
        <v>1.9693000000000001</v>
      </c>
      <c r="AA543" s="42">
        <v>6.914664916012887</v>
      </c>
      <c r="AB543" s="42">
        <v>86.974936975552396</v>
      </c>
      <c r="AC543" s="42">
        <v>2.7178897300000001E-2</v>
      </c>
      <c r="AD543" s="6">
        <v>4.0500000000000001E-2</v>
      </c>
      <c r="AE543" s="42">
        <v>90.178600000000003</v>
      </c>
      <c r="AF543" s="6">
        <v>4.5382999999999996</v>
      </c>
      <c r="AG543" s="42">
        <v>2.6272000000000002</v>
      </c>
      <c r="AH543" s="6">
        <v>0.1772</v>
      </c>
      <c r="AI543" s="42">
        <v>6.3701999999999995E-2</v>
      </c>
      <c r="AJ543" s="42">
        <v>98.71</v>
      </c>
      <c r="AK543" s="42">
        <v>277.61</v>
      </c>
      <c r="AL543" s="53">
        <v>34.868000000000002</v>
      </c>
      <c r="AM543" s="504" t="s">
        <v>154</v>
      </c>
      <c r="AN543" s="505"/>
      <c r="AO543" s="509">
        <v>-0.1</v>
      </c>
      <c r="AP543" s="510">
        <v>6.915</v>
      </c>
      <c r="AQ543" s="504">
        <v>26</v>
      </c>
      <c r="AR543" s="526" t="s">
        <v>1300</v>
      </c>
      <c r="AS543" s="512">
        <v>12.580706941988463</v>
      </c>
      <c r="AT543" s="502"/>
      <c r="AU543" s="512">
        <v>6.401457933373738</v>
      </c>
      <c r="AV543" s="502"/>
      <c r="AW543" s="574">
        <v>0.82527685950413221</v>
      </c>
      <c r="AX543" s="502"/>
      <c r="AY543" s="511"/>
      <c r="AZ543" s="513" t="s">
        <v>154</v>
      </c>
      <c r="BA543" s="515" t="s">
        <v>154</v>
      </c>
      <c r="BB543" s="513" t="s">
        <v>154</v>
      </c>
      <c r="BD543" s="512" t="s">
        <v>154</v>
      </c>
      <c r="BE543" s="504" t="s">
        <v>154</v>
      </c>
      <c r="BF543" s="57"/>
      <c r="BG543" s="513" t="s">
        <v>154</v>
      </c>
      <c r="BI543" s="514" t="s">
        <v>154</v>
      </c>
      <c r="BT543" s="503"/>
    </row>
    <row r="544" spans="1:72" ht="15.75" customHeight="1">
      <c r="A544" s="51" t="s">
        <v>769</v>
      </c>
      <c r="B544" s="521">
        <v>24</v>
      </c>
      <c r="C544" s="507" t="s">
        <v>202</v>
      </c>
      <c r="D544" s="522" t="s">
        <v>203</v>
      </c>
      <c r="E544" s="523">
        <v>76</v>
      </c>
      <c r="F544" s="523">
        <v>59.980000000000189</v>
      </c>
      <c r="G544" s="523" t="s">
        <v>68</v>
      </c>
      <c r="H544" s="524">
        <v>76.99966666666667</v>
      </c>
      <c r="I544" s="523">
        <v>149</v>
      </c>
      <c r="J544" s="523">
        <v>59.889999999999759</v>
      </c>
      <c r="K544" s="523" t="s">
        <v>69</v>
      </c>
      <c r="L544" s="524">
        <v>149.99816666666666</v>
      </c>
      <c r="M544" s="524">
        <v>-149.99816666666666</v>
      </c>
      <c r="N544" s="501">
        <v>556</v>
      </c>
      <c r="Q544" s="6" t="s">
        <v>274</v>
      </c>
      <c r="R544" s="6">
        <v>8</v>
      </c>
      <c r="S544" s="42">
        <v>610.54300000000001</v>
      </c>
      <c r="T544" s="571">
        <v>0.68859999999999999</v>
      </c>
      <c r="U544" s="571">
        <v>0.69010000000000005</v>
      </c>
      <c r="V544" s="571">
        <v>29.801815000000001</v>
      </c>
      <c r="W544" s="571">
        <v>29.803607999999997</v>
      </c>
      <c r="X544" s="571">
        <v>34.859437013809362</v>
      </c>
      <c r="Y544" s="571">
        <v>34.860081121149094</v>
      </c>
      <c r="Z544" s="571">
        <v>2.0123000000000002</v>
      </c>
      <c r="AA544" s="42">
        <v>6.8458450609515378</v>
      </c>
      <c r="AB544" s="42">
        <v>86.917903445734325</v>
      </c>
      <c r="AC544" s="42">
        <v>2.7323647899999998E-2</v>
      </c>
      <c r="AD544" s="6">
        <v>4.0800000000000003E-2</v>
      </c>
      <c r="AE544" s="42">
        <v>90.144900000000007</v>
      </c>
      <c r="AF544" s="6">
        <v>4.5366</v>
      </c>
      <c r="AG544" s="42">
        <v>2.5605000000000002</v>
      </c>
      <c r="AH544" s="6">
        <v>0.17449999999999999</v>
      </c>
      <c r="AI544" s="42">
        <v>6.3701999999999995E-2</v>
      </c>
      <c r="AJ544" s="42">
        <v>78.709999999999994</v>
      </c>
      <c r="AK544" s="42">
        <v>367.6</v>
      </c>
      <c r="AL544" s="53">
        <v>34.857100000000003</v>
      </c>
      <c r="AM544" s="504" t="s">
        <v>154</v>
      </c>
      <c r="AN544" s="505"/>
      <c r="AO544" s="509">
        <v>0.3</v>
      </c>
      <c r="AP544" s="510">
        <v>6.8419999999999996</v>
      </c>
      <c r="AQ544" s="504" t="s">
        <v>154</v>
      </c>
      <c r="AR544" s="526" t="s">
        <v>154</v>
      </c>
      <c r="AS544" s="512">
        <v>12.566262351583267</v>
      </c>
      <c r="AT544" s="502"/>
      <c r="AU544" s="512">
        <v>6.4261948655105678</v>
      </c>
      <c r="AV544" s="502"/>
      <c r="AW544" s="574">
        <v>0.82130440771349855</v>
      </c>
      <c r="AX544" s="502"/>
      <c r="AY544" s="511"/>
      <c r="AZ544" s="513" t="s">
        <v>154</v>
      </c>
      <c r="BA544" s="515" t="s">
        <v>154</v>
      </c>
      <c r="BB544" s="513" t="s">
        <v>154</v>
      </c>
      <c r="BD544" s="512" t="s">
        <v>154</v>
      </c>
      <c r="BE544" s="504" t="s">
        <v>154</v>
      </c>
      <c r="BF544" s="57"/>
      <c r="BG544" s="513" t="s">
        <v>154</v>
      </c>
      <c r="BI544" s="514" t="s">
        <v>154</v>
      </c>
    </row>
    <row r="545" spans="1:78" ht="15.75" customHeight="1">
      <c r="A545" s="51" t="s">
        <v>769</v>
      </c>
      <c r="B545" s="521">
        <v>24</v>
      </c>
      <c r="C545" s="507" t="s">
        <v>202</v>
      </c>
      <c r="D545" s="522" t="s">
        <v>203</v>
      </c>
      <c r="E545" s="523">
        <v>76</v>
      </c>
      <c r="F545" s="523">
        <v>59.980000000000189</v>
      </c>
      <c r="G545" s="523" t="s">
        <v>68</v>
      </c>
      <c r="H545" s="524">
        <v>76.99966666666667</v>
      </c>
      <c r="I545" s="523">
        <v>149</v>
      </c>
      <c r="J545" s="523">
        <v>59.889999999999759</v>
      </c>
      <c r="K545" s="523" t="s">
        <v>69</v>
      </c>
      <c r="L545" s="524">
        <v>149.99816666666666</v>
      </c>
      <c r="M545" s="524">
        <v>-149.99816666666666</v>
      </c>
      <c r="N545" s="501">
        <v>557</v>
      </c>
      <c r="Q545" s="6" t="s">
        <v>274</v>
      </c>
      <c r="R545" s="6">
        <v>9</v>
      </c>
      <c r="S545" s="42">
        <v>508.74099999999999</v>
      </c>
      <c r="T545" s="571">
        <v>0.85009999999999997</v>
      </c>
      <c r="U545" s="571">
        <v>0.8498</v>
      </c>
      <c r="V545" s="571">
        <v>29.882581000000002</v>
      </c>
      <c r="W545" s="571">
        <v>29.883032</v>
      </c>
      <c r="X545" s="571">
        <v>34.842316453653993</v>
      </c>
      <c r="Y545" s="571">
        <v>34.843233649077703</v>
      </c>
      <c r="Z545" s="571">
        <v>2.02</v>
      </c>
      <c r="AA545" s="42">
        <v>6.7505578952070548</v>
      </c>
      <c r="AB545" s="42">
        <v>86.054382967071902</v>
      </c>
      <c r="AC545" s="42">
        <v>2.7564385599999998E-2</v>
      </c>
      <c r="AD545" s="6">
        <v>4.1200000000000001E-2</v>
      </c>
      <c r="AE545" s="42">
        <v>90.137400000000014</v>
      </c>
      <c r="AF545" s="6">
        <v>4.5362</v>
      </c>
      <c r="AG545" s="42">
        <v>2.5996000000000001</v>
      </c>
      <c r="AH545" s="6">
        <v>0.17610000000000001</v>
      </c>
      <c r="AI545" s="42">
        <v>6.3701999999999995E-2</v>
      </c>
      <c r="AJ545" s="42">
        <v>98.44</v>
      </c>
      <c r="AK545" s="42">
        <v>293.47000000000003</v>
      </c>
      <c r="AL545" s="53">
        <v>34.838900000000002</v>
      </c>
      <c r="AM545" s="504" t="s">
        <v>154</v>
      </c>
      <c r="AN545" s="505"/>
      <c r="AO545" s="509">
        <v>0.3</v>
      </c>
      <c r="AP545" s="510">
        <v>6.7480000000000002</v>
      </c>
      <c r="AQ545" s="504" t="s">
        <v>154</v>
      </c>
      <c r="AR545" s="526" t="s">
        <v>154</v>
      </c>
      <c r="AS545" s="512">
        <v>12.760522008156912</v>
      </c>
      <c r="AT545" s="502"/>
      <c r="AU545" s="512">
        <v>6.6967942020862923</v>
      </c>
      <c r="AV545" s="502"/>
      <c r="AW545" s="574">
        <v>0.83123553719008259</v>
      </c>
      <c r="AX545" s="502"/>
      <c r="AY545" s="511"/>
      <c r="AZ545" s="513" t="s">
        <v>154</v>
      </c>
      <c r="BA545" s="515" t="s">
        <v>154</v>
      </c>
      <c r="BB545" s="513" t="s">
        <v>154</v>
      </c>
      <c r="BD545" s="512" t="s">
        <v>154</v>
      </c>
      <c r="BE545" s="504" t="s">
        <v>154</v>
      </c>
      <c r="BF545" s="57"/>
      <c r="BG545" s="513" t="s">
        <v>154</v>
      </c>
      <c r="BI545" s="514" t="s">
        <v>154</v>
      </c>
    </row>
    <row r="546" spans="1:78" ht="15.75" customHeight="1">
      <c r="A546" s="51" t="s">
        <v>769</v>
      </c>
      <c r="B546" s="521">
        <v>24</v>
      </c>
      <c r="C546" s="507" t="s">
        <v>202</v>
      </c>
      <c r="D546" s="522" t="s">
        <v>203</v>
      </c>
      <c r="E546" s="523">
        <v>76</v>
      </c>
      <c r="F546" s="523">
        <v>59.980000000000189</v>
      </c>
      <c r="G546" s="523" t="s">
        <v>68</v>
      </c>
      <c r="H546" s="524">
        <v>76.99966666666667</v>
      </c>
      <c r="I546" s="523">
        <v>149</v>
      </c>
      <c r="J546" s="523">
        <v>59.889999999999759</v>
      </c>
      <c r="K546" s="523" t="s">
        <v>69</v>
      </c>
      <c r="L546" s="524">
        <v>149.99816666666666</v>
      </c>
      <c r="M546" s="524">
        <v>-149.99816666666666</v>
      </c>
      <c r="N546" s="501">
        <v>558</v>
      </c>
      <c r="Q546" s="6" t="s">
        <v>274</v>
      </c>
      <c r="R546" s="6">
        <v>10</v>
      </c>
      <c r="S546" s="42">
        <v>410.37099999999998</v>
      </c>
      <c r="T546" s="571">
        <v>0.69650000000000001</v>
      </c>
      <c r="U546" s="571">
        <v>0.69650000000000001</v>
      </c>
      <c r="V546" s="571">
        <v>29.664543000000002</v>
      </c>
      <c r="W546" s="571">
        <v>29.665268999999999</v>
      </c>
      <c r="X546" s="571">
        <v>34.789214100449563</v>
      </c>
      <c r="Y546" s="571">
        <v>34.790156221462631</v>
      </c>
      <c r="Z546" s="571">
        <v>1.9979</v>
      </c>
      <c r="AA546" s="42">
        <v>6.5853611799826703</v>
      </c>
      <c r="AB546" s="42">
        <v>83.586798825237835</v>
      </c>
      <c r="AC546" s="42">
        <v>2.7419634999999998E-2</v>
      </c>
      <c r="AD546" s="6">
        <v>4.0899999999999999E-2</v>
      </c>
      <c r="AE546" s="42">
        <v>90.128000000000014</v>
      </c>
      <c r="AF546" s="6">
        <v>4.5357000000000003</v>
      </c>
      <c r="AG546" s="42">
        <v>2.6364000000000001</v>
      </c>
      <c r="AH546" s="6">
        <v>0.17760000000000001</v>
      </c>
      <c r="AI546" s="42">
        <v>6.3701999999999995E-2</v>
      </c>
      <c r="AJ546" s="42">
        <v>98.7</v>
      </c>
      <c r="AK546" s="42">
        <v>293.47000000000003</v>
      </c>
      <c r="AL546" s="53">
        <v>34.788800000000002</v>
      </c>
      <c r="AM546" s="504" t="s">
        <v>154</v>
      </c>
      <c r="AN546" s="505"/>
      <c r="AO546" s="509">
        <v>0.2</v>
      </c>
      <c r="AP546" s="510">
        <v>6.5990000000000002</v>
      </c>
      <c r="AQ546" s="504" t="s">
        <v>154</v>
      </c>
      <c r="AR546" s="526" t="s">
        <v>154</v>
      </c>
      <c r="AS546" s="512">
        <v>12.951477604777175</v>
      </c>
      <c r="AT546" s="502"/>
      <c r="AU546" s="512">
        <v>7.6386810809796257</v>
      </c>
      <c r="AV546" s="502"/>
      <c r="AW546" s="574">
        <v>0.85109779614325065</v>
      </c>
      <c r="AX546" s="502"/>
      <c r="AY546" s="511"/>
      <c r="AZ546" s="513" t="s">
        <v>154</v>
      </c>
      <c r="BA546" s="515" t="s">
        <v>154</v>
      </c>
      <c r="BB546" s="513" t="s">
        <v>154</v>
      </c>
      <c r="BD546" s="512" t="s">
        <v>154</v>
      </c>
      <c r="BE546" s="504" t="s">
        <v>154</v>
      </c>
      <c r="BF546" s="57"/>
      <c r="BG546" s="513" t="s">
        <v>154</v>
      </c>
      <c r="BI546" s="514" t="s">
        <v>154</v>
      </c>
    </row>
    <row r="547" spans="1:78" ht="15.75" customHeight="1">
      <c r="A547" s="51" t="s">
        <v>769</v>
      </c>
      <c r="B547" s="521">
        <v>24</v>
      </c>
      <c r="C547" s="507" t="s">
        <v>202</v>
      </c>
      <c r="D547" s="522" t="s">
        <v>203</v>
      </c>
      <c r="E547" s="523">
        <v>76</v>
      </c>
      <c r="F547" s="523">
        <v>59.980000000000189</v>
      </c>
      <c r="G547" s="523" t="s">
        <v>68</v>
      </c>
      <c r="H547" s="524">
        <v>76.99966666666667</v>
      </c>
      <c r="I547" s="523">
        <v>149</v>
      </c>
      <c r="J547" s="523">
        <v>59.889999999999759</v>
      </c>
      <c r="K547" s="523" t="s">
        <v>69</v>
      </c>
      <c r="L547" s="524">
        <v>149.99816666666666</v>
      </c>
      <c r="M547" s="524">
        <v>-149.99816666666666</v>
      </c>
      <c r="N547" s="501">
        <v>559</v>
      </c>
      <c r="Q547" s="6" t="s">
        <v>274</v>
      </c>
      <c r="R547" s="6">
        <v>11</v>
      </c>
      <c r="S547" s="42">
        <v>372.78699999999998</v>
      </c>
      <c r="T547" s="571">
        <v>0.42380000000000001</v>
      </c>
      <c r="U547" s="571">
        <v>0.42320000000000002</v>
      </c>
      <c r="V547" s="571">
        <v>29.358421</v>
      </c>
      <c r="W547" s="571">
        <v>29.358736999999998</v>
      </c>
      <c r="X547" s="571">
        <v>34.718273067189138</v>
      </c>
      <c r="Y547" s="571">
        <v>34.719360070522171</v>
      </c>
      <c r="Z547" s="571">
        <v>1.9634</v>
      </c>
      <c r="AA547" s="42">
        <v>6.451741574917861</v>
      </c>
      <c r="AB547" s="42">
        <v>81.276154091884493</v>
      </c>
      <c r="AC547" s="42">
        <v>2.8094624499999998E-2</v>
      </c>
      <c r="AD547" s="6">
        <v>4.2299999999999997E-2</v>
      </c>
      <c r="AE547" s="42">
        <v>90.124200000000002</v>
      </c>
      <c r="AF547" s="6">
        <v>4.5354999999999999</v>
      </c>
      <c r="AG547" s="42">
        <v>2.6778</v>
      </c>
      <c r="AH547" s="6">
        <v>0.17929999999999999</v>
      </c>
      <c r="AI547" s="42">
        <v>6.3701999999999995E-2</v>
      </c>
      <c r="AJ547" s="42">
        <v>98.7</v>
      </c>
      <c r="AK547" s="42">
        <v>303.52999999999997</v>
      </c>
      <c r="AL547" s="53">
        <v>34.711399999999998</v>
      </c>
      <c r="AM547" s="504" t="s">
        <v>154</v>
      </c>
      <c r="AN547" s="505"/>
      <c r="AO547" s="509">
        <v>0</v>
      </c>
      <c r="AP547" s="510">
        <v>6.44</v>
      </c>
      <c r="AQ547" s="504" t="s">
        <v>154</v>
      </c>
      <c r="AR547" s="526" t="s">
        <v>154</v>
      </c>
      <c r="AS547" s="512">
        <v>12.782442469880605</v>
      </c>
      <c r="AT547" s="502"/>
      <c r="AU547" s="512">
        <v>9.5917475429242369</v>
      </c>
      <c r="AV547" s="502"/>
      <c r="AW547" s="574">
        <v>0.86897382920110189</v>
      </c>
      <c r="AX547" s="502"/>
      <c r="AY547" s="511"/>
      <c r="AZ547" s="513" t="s">
        <v>154</v>
      </c>
      <c r="BA547" s="515" t="s">
        <v>154</v>
      </c>
      <c r="BB547" s="513" t="s">
        <v>154</v>
      </c>
      <c r="BD547" s="512">
        <v>2175.357043020816</v>
      </c>
      <c r="BE547" s="504" t="s">
        <v>154</v>
      </c>
      <c r="BF547" s="57"/>
      <c r="BG547" s="513">
        <v>2293.4518694427334</v>
      </c>
      <c r="BI547" s="514" t="s">
        <v>154</v>
      </c>
    </row>
    <row r="548" spans="1:78" ht="15.75" customHeight="1">
      <c r="A548" s="51" t="s">
        <v>769</v>
      </c>
      <c r="B548" s="521">
        <v>24</v>
      </c>
      <c r="C548" s="507" t="s">
        <v>202</v>
      </c>
      <c r="D548" s="522" t="s">
        <v>203</v>
      </c>
      <c r="E548" s="523">
        <v>76</v>
      </c>
      <c r="F548" s="523">
        <v>59.980000000000189</v>
      </c>
      <c r="G548" s="523" t="s">
        <v>68</v>
      </c>
      <c r="H548" s="524">
        <v>76.99966666666667</v>
      </c>
      <c r="I548" s="523">
        <v>149</v>
      </c>
      <c r="J548" s="523">
        <v>59.889999999999759</v>
      </c>
      <c r="K548" s="523" t="s">
        <v>69</v>
      </c>
      <c r="L548" s="524">
        <v>149.99816666666666</v>
      </c>
      <c r="M548" s="524">
        <v>-149.99816666666666</v>
      </c>
      <c r="N548" s="501">
        <v>560</v>
      </c>
      <c r="Q548" s="6" t="s">
        <v>274</v>
      </c>
      <c r="R548" s="6">
        <v>12</v>
      </c>
      <c r="S548" s="42">
        <v>310.07</v>
      </c>
      <c r="T548" s="571">
        <v>-0.24149999999999999</v>
      </c>
      <c r="U548" s="571">
        <v>-0.2424</v>
      </c>
      <c r="V548" s="571">
        <v>28.571151</v>
      </c>
      <c r="W548" s="571">
        <v>28.571057999999997</v>
      </c>
      <c r="X548" s="571">
        <v>34.46540657908686</v>
      </c>
      <c r="Y548" s="571">
        <v>34.466298322267946</v>
      </c>
      <c r="Z548" s="571">
        <v>1.9025000000000001</v>
      </c>
      <c r="AA548" s="42">
        <v>6.2614816712628389</v>
      </c>
      <c r="AB548" s="42">
        <v>77.386710434847643</v>
      </c>
      <c r="AC548" s="42">
        <v>2.9396353299999997E-2</v>
      </c>
      <c r="AD548" s="6">
        <v>4.48E-2</v>
      </c>
      <c r="AE548" s="42">
        <v>90.133600000000001</v>
      </c>
      <c r="AF548" s="6">
        <v>4.5359999999999996</v>
      </c>
      <c r="AG548" s="42">
        <v>3.0667</v>
      </c>
      <c r="AH548" s="6">
        <v>0.19520000000000001</v>
      </c>
      <c r="AI548" s="42">
        <v>6.3701999999999995E-2</v>
      </c>
      <c r="AJ548" s="42">
        <v>98.7</v>
      </c>
      <c r="AK548" s="42">
        <v>335.11</v>
      </c>
      <c r="AL548" s="53">
        <v>34.444099999999999</v>
      </c>
      <c r="AM548" s="504" t="s">
        <v>154</v>
      </c>
      <c r="AN548" s="505"/>
      <c r="AO548" s="509">
        <v>-0.5</v>
      </c>
      <c r="AP548" s="510">
        <v>6.2569999999999997</v>
      </c>
      <c r="AQ548" s="504" t="s">
        <v>154</v>
      </c>
      <c r="AR548" s="526" t="s">
        <v>154</v>
      </c>
      <c r="AS548" s="512">
        <v>12.757408482451204</v>
      </c>
      <c r="AT548" s="502"/>
      <c r="AU548" s="512">
        <v>13.645952224488159</v>
      </c>
      <c r="AV548" s="502"/>
      <c r="AW548" s="574">
        <v>0.98020247933884297</v>
      </c>
      <c r="AX548" s="502"/>
      <c r="AY548" s="511"/>
      <c r="AZ548" s="513" t="s">
        <v>154</v>
      </c>
      <c r="BA548" s="515" t="s">
        <v>154</v>
      </c>
      <c r="BB548" s="513" t="s">
        <v>154</v>
      </c>
      <c r="BD548" s="512">
        <v>2181.6257792508973</v>
      </c>
      <c r="BE548" s="504" t="s">
        <v>154</v>
      </c>
      <c r="BF548" s="57"/>
      <c r="BG548" s="513">
        <v>2285.4285214766273</v>
      </c>
      <c r="BI548" s="514" t="s">
        <v>154</v>
      </c>
      <c r="BJ548" s="516">
        <v>-0.10717167568833448</v>
      </c>
      <c r="BK548" t="s">
        <v>154</v>
      </c>
    </row>
    <row r="549" spans="1:78" ht="15.75" customHeight="1">
      <c r="A549" s="51" t="s">
        <v>769</v>
      </c>
      <c r="B549" s="521">
        <v>24</v>
      </c>
      <c r="C549" s="507" t="s">
        <v>202</v>
      </c>
      <c r="D549" s="522" t="s">
        <v>203</v>
      </c>
      <c r="E549" s="523">
        <v>76</v>
      </c>
      <c r="F549" s="523">
        <v>59.980000000000189</v>
      </c>
      <c r="G549" s="523" t="s">
        <v>68</v>
      </c>
      <c r="H549" s="524">
        <v>76.99966666666667</v>
      </c>
      <c r="I549" s="523">
        <v>149</v>
      </c>
      <c r="J549" s="523">
        <v>59.889999999999759</v>
      </c>
      <c r="K549" s="523" t="s">
        <v>69</v>
      </c>
      <c r="L549" s="524">
        <v>149.99816666666666</v>
      </c>
      <c r="M549" s="524">
        <v>-149.99816666666666</v>
      </c>
      <c r="N549" s="501">
        <v>561</v>
      </c>
      <c r="Q549" s="6" t="s">
        <v>274</v>
      </c>
      <c r="R549" s="6">
        <v>13</v>
      </c>
      <c r="S549" s="42">
        <v>282.601</v>
      </c>
      <c r="T549" s="571">
        <v>-0.72529999999999994</v>
      </c>
      <c r="U549" s="571">
        <v>-0.67949999999999999</v>
      </c>
      <c r="V549" s="571">
        <v>27.930409000000001</v>
      </c>
      <c r="W549" s="571">
        <v>27.992451999999997</v>
      </c>
      <c r="X549" s="571">
        <v>34.168730759238663</v>
      </c>
      <c r="Y549" s="571">
        <v>34.200741002265623</v>
      </c>
      <c r="Z549" s="571">
        <v>1.8567</v>
      </c>
      <c r="AA549" s="42">
        <v>6.1282140019158238</v>
      </c>
      <c r="AB549" s="42">
        <v>74.62393635227599</v>
      </c>
      <c r="AC549" s="42">
        <v>3.1276571199999999E-2</v>
      </c>
      <c r="AD549" s="6">
        <v>4.8500000000000001E-2</v>
      </c>
      <c r="AE549" s="42">
        <v>90.099800000000002</v>
      </c>
      <c r="AF549" s="6">
        <v>4.5343</v>
      </c>
      <c r="AG549" s="42">
        <v>3.4693999999999998</v>
      </c>
      <c r="AH549" s="6">
        <v>0.21160000000000001</v>
      </c>
      <c r="AI549" s="42">
        <v>6.3701999999999995E-2</v>
      </c>
      <c r="AJ549" s="42">
        <v>98.7</v>
      </c>
      <c r="AK549" s="42">
        <v>675.41</v>
      </c>
      <c r="AL549" s="53">
        <v>34.238199999999999</v>
      </c>
      <c r="AM549" s="504" t="s">
        <v>154</v>
      </c>
      <c r="AN549" s="505"/>
      <c r="AO549" s="509">
        <v>-0.7</v>
      </c>
      <c r="AP549" s="510">
        <v>6.1580000000000004</v>
      </c>
      <c r="AQ549" s="504" t="s">
        <v>154</v>
      </c>
      <c r="AR549" s="526" t="s">
        <v>154</v>
      </c>
      <c r="AS549" s="512">
        <v>13.013923716519432</v>
      </c>
      <c r="AT549" s="502"/>
      <c r="AU549" s="512">
        <v>18.452735301872725</v>
      </c>
      <c r="AV549" s="502"/>
      <c r="AW549" s="574">
        <v>1.1202314049586775</v>
      </c>
      <c r="AX549" s="502"/>
      <c r="AY549" s="511"/>
      <c r="AZ549" s="513" t="s">
        <v>154</v>
      </c>
      <c r="BA549" s="515" t="s">
        <v>154</v>
      </c>
      <c r="BB549" s="513" t="s">
        <v>154</v>
      </c>
      <c r="BD549" s="512">
        <v>2200.5294679790691</v>
      </c>
      <c r="BE549" s="504" t="s">
        <v>154</v>
      </c>
      <c r="BF549" s="57"/>
      <c r="BG549" s="513">
        <v>2287.2235551093095</v>
      </c>
      <c r="BI549" s="514" t="s">
        <v>154</v>
      </c>
      <c r="BJ549" s="516">
        <v>-0.31286439592940835</v>
      </c>
      <c r="BK549" t="s">
        <v>154</v>
      </c>
    </row>
    <row r="550" spans="1:78" ht="15.75" customHeight="1">
      <c r="A550" s="51" t="s">
        <v>769</v>
      </c>
      <c r="B550" s="521">
        <v>24</v>
      </c>
      <c r="C550" s="507" t="s">
        <v>202</v>
      </c>
      <c r="D550" s="522" t="s">
        <v>203</v>
      </c>
      <c r="E550" s="523">
        <v>76</v>
      </c>
      <c r="F550" s="523">
        <v>59.980000000000189</v>
      </c>
      <c r="G550" s="523" t="s">
        <v>68</v>
      </c>
      <c r="H550" s="524">
        <v>76.99966666666667</v>
      </c>
      <c r="I550" s="523">
        <v>149</v>
      </c>
      <c r="J550" s="523">
        <v>59.889999999999759</v>
      </c>
      <c r="K550" s="523" t="s">
        <v>69</v>
      </c>
      <c r="L550" s="524">
        <v>149.99816666666666</v>
      </c>
      <c r="M550" s="524">
        <v>-149.99816666666666</v>
      </c>
      <c r="N550" s="501">
        <v>562</v>
      </c>
      <c r="Q550" s="6" t="s">
        <v>274</v>
      </c>
      <c r="R550" s="6">
        <v>14</v>
      </c>
      <c r="S550" s="42">
        <v>259.65100000000001</v>
      </c>
      <c r="T550" s="571">
        <v>-1.1651</v>
      </c>
      <c r="U550" s="571">
        <v>-1.1734</v>
      </c>
      <c r="V550" s="571">
        <v>27.213777</v>
      </c>
      <c r="W550" s="571">
        <v>27.201276</v>
      </c>
      <c r="X550" s="571">
        <v>33.704882451445485</v>
      </c>
      <c r="Y550" s="571">
        <v>33.697129075181799</v>
      </c>
      <c r="Z550" s="571">
        <v>1.8658999999999999</v>
      </c>
      <c r="AA550" s="42">
        <v>6.2442403286611086</v>
      </c>
      <c r="AB550" s="42">
        <v>74.905886358517208</v>
      </c>
      <c r="AC550" s="42">
        <v>3.4699768900000004E-2</v>
      </c>
      <c r="AD550" s="6">
        <v>5.5100000000000003E-2</v>
      </c>
      <c r="AE550" s="42">
        <v>90.062300000000008</v>
      </c>
      <c r="AF550" s="6">
        <v>4.5324999999999998</v>
      </c>
      <c r="AG550" s="42">
        <v>3.5453999999999999</v>
      </c>
      <c r="AH550" s="6">
        <v>0.2147</v>
      </c>
      <c r="AI550" s="42">
        <v>6.3701999999999995E-2</v>
      </c>
      <c r="AJ550" s="42">
        <v>98.7</v>
      </c>
      <c r="AK550" s="42">
        <v>746.49</v>
      </c>
      <c r="AL550" s="53">
        <v>33.6785</v>
      </c>
      <c r="AM550" s="504" t="s">
        <v>154</v>
      </c>
      <c r="AN550" s="505"/>
      <c r="AO550" s="509">
        <v>-1.2</v>
      </c>
      <c r="AP550" s="510">
        <v>6.2130000000000001</v>
      </c>
      <c r="AQ550" s="504" t="s">
        <v>154</v>
      </c>
      <c r="AR550" s="526" t="s">
        <v>154</v>
      </c>
      <c r="AS550" s="512">
        <v>15.018010178174668</v>
      </c>
      <c r="AT550" s="502"/>
      <c r="AU550" s="512">
        <v>28.152198257232318</v>
      </c>
      <c r="AV550" s="502"/>
      <c r="AW550" s="574">
        <v>1.548263085399449</v>
      </c>
      <c r="AX550" s="502"/>
      <c r="AY550" s="511"/>
      <c r="AZ550" s="513" t="s">
        <v>154</v>
      </c>
      <c r="BA550" s="515" t="s">
        <v>154</v>
      </c>
      <c r="BB550" s="513" t="s">
        <v>154</v>
      </c>
      <c r="BD550" s="512">
        <v>2226.7265735090941</v>
      </c>
      <c r="BE550" s="504" t="s">
        <v>154</v>
      </c>
      <c r="BF550" s="57"/>
      <c r="BG550" s="513">
        <v>2285.0564907824178</v>
      </c>
      <c r="BI550" s="514" t="s">
        <v>154</v>
      </c>
      <c r="BJ550" s="516">
        <v>-1.0238912492990173</v>
      </c>
      <c r="BK550" t="s">
        <v>154</v>
      </c>
    </row>
    <row r="551" spans="1:78" ht="15.75" customHeight="1">
      <c r="A551" s="51" t="s">
        <v>769</v>
      </c>
      <c r="B551" s="521">
        <v>24</v>
      </c>
      <c r="C551" s="507" t="s">
        <v>202</v>
      </c>
      <c r="D551" s="522" t="s">
        <v>203</v>
      </c>
      <c r="E551" s="523">
        <v>76</v>
      </c>
      <c r="F551" s="523">
        <v>59.980000000000189</v>
      </c>
      <c r="G551" s="523" t="s">
        <v>68</v>
      </c>
      <c r="H551" s="524">
        <v>76.99966666666667</v>
      </c>
      <c r="I551" s="523">
        <v>149</v>
      </c>
      <c r="J551" s="523">
        <v>59.889999999999759</v>
      </c>
      <c r="K551" s="523" t="s">
        <v>69</v>
      </c>
      <c r="L551" s="524">
        <v>149.99816666666666</v>
      </c>
      <c r="M551" s="524">
        <v>-149.99816666666666</v>
      </c>
      <c r="N551" s="501">
        <v>563</v>
      </c>
      <c r="Q551" s="6" t="s">
        <v>274</v>
      </c>
      <c r="R551" s="6">
        <v>15</v>
      </c>
      <c r="S551" s="42">
        <v>231.095</v>
      </c>
      <c r="T551" s="571">
        <v>-1.4340999999999999</v>
      </c>
      <c r="U551" s="571">
        <v>-1.4349000000000001</v>
      </c>
      <c r="V551" s="571">
        <v>26.564838000000002</v>
      </c>
      <c r="W551" s="571">
        <v>26.561108999999998</v>
      </c>
      <c r="X551" s="571">
        <v>33.133857128673931</v>
      </c>
      <c r="Y551" s="571">
        <v>33.129622899333697</v>
      </c>
      <c r="Z551" s="571">
        <v>1.8862000000000001</v>
      </c>
      <c r="AA551" s="42">
        <v>6.3732722310232779</v>
      </c>
      <c r="AB551" s="42">
        <v>75.597081946133059</v>
      </c>
      <c r="AC551" s="42">
        <v>3.3012551800000005E-2</v>
      </c>
      <c r="AD551" s="6">
        <v>5.1799999999999999E-2</v>
      </c>
      <c r="AE551" s="42">
        <v>89.936500000000009</v>
      </c>
      <c r="AF551" s="6">
        <v>4.5262000000000002</v>
      </c>
      <c r="AG551" s="42">
        <v>3.5707</v>
      </c>
      <c r="AH551" s="6">
        <v>0.2157</v>
      </c>
      <c r="AI551" s="42">
        <v>6.3701999999999995E-2</v>
      </c>
      <c r="AJ551" s="42">
        <v>98.7</v>
      </c>
      <c r="AK551" s="42">
        <v>509.15</v>
      </c>
      <c r="AL551" s="53">
        <v>33.103700000000003</v>
      </c>
      <c r="AM551" s="504" t="s">
        <v>154</v>
      </c>
      <c r="AN551" s="505"/>
      <c r="AO551" s="509">
        <v>-1.6</v>
      </c>
      <c r="AP551" s="510">
        <v>6.3529999999999998</v>
      </c>
      <c r="AQ551" s="504" t="s">
        <v>154</v>
      </c>
      <c r="AR551" s="526" t="s">
        <v>154</v>
      </c>
      <c r="AS551" s="512">
        <v>15.840379036480309</v>
      </c>
      <c r="AT551" s="502"/>
      <c r="AU551" s="512">
        <v>33.519966688548493</v>
      </c>
      <c r="AV551" s="502"/>
      <c r="AW551" s="574">
        <v>1.7945550964187327</v>
      </c>
      <c r="AX551" s="502"/>
      <c r="AY551" s="511"/>
      <c r="AZ551" s="513" t="s">
        <v>154</v>
      </c>
      <c r="BA551" s="515" t="s">
        <v>154</v>
      </c>
      <c r="BB551" s="513" t="s">
        <v>154</v>
      </c>
      <c r="BD551" s="512">
        <v>2230.0418700302212</v>
      </c>
      <c r="BE551" s="504">
        <v>6</v>
      </c>
      <c r="BF551" s="57"/>
      <c r="BG551" s="513">
        <v>2272.6467360780207</v>
      </c>
      <c r="BH551" s="502">
        <v>6</v>
      </c>
      <c r="BI551" s="514" t="s">
        <v>154</v>
      </c>
      <c r="BJ551" s="516">
        <v>-1.4580232944564537</v>
      </c>
      <c r="BK551" t="s">
        <v>154</v>
      </c>
      <c r="BX551" s="503"/>
      <c r="BZ551" s="503"/>
    </row>
    <row r="552" spans="1:78" ht="15.75" customHeight="1">
      <c r="A552" s="51" t="s">
        <v>769</v>
      </c>
      <c r="B552" s="521">
        <v>24</v>
      </c>
      <c r="C552" s="507" t="s">
        <v>202</v>
      </c>
      <c r="D552" s="522" t="s">
        <v>203</v>
      </c>
      <c r="E552" s="523">
        <v>76</v>
      </c>
      <c r="F552" s="523">
        <v>59.980000000000189</v>
      </c>
      <c r="G552" s="523" t="s">
        <v>68</v>
      </c>
      <c r="H552" s="524">
        <v>76.99966666666667</v>
      </c>
      <c r="I552" s="523">
        <v>149</v>
      </c>
      <c r="J552" s="523">
        <v>59.889999999999759</v>
      </c>
      <c r="K552" s="523" t="s">
        <v>69</v>
      </c>
      <c r="L552" s="524">
        <v>149.99816666666666</v>
      </c>
      <c r="M552" s="524">
        <v>-149.99816666666666</v>
      </c>
      <c r="N552" s="501">
        <v>564</v>
      </c>
      <c r="Q552" s="6" t="s">
        <v>274</v>
      </c>
      <c r="R552" s="6">
        <v>16</v>
      </c>
      <c r="S552" s="42">
        <v>216.01599999999999</v>
      </c>
      <c r="T552" s="571">
        <v>-1.4464999999999999</v>
      </c>
      <c r="U552" s="571">
        <v>-1.448</v>
      </c>
      <c r="V552" s="571">
        <v>26.424381</v>
      </c>
      <c r="W552" s="571">
        <v>26.419851999999999</v>
      </c>
      <c r="X552" s="571">
        <v>32.963866134538655</v>
      </c>
      <c r="Y552" s="571">
        <v>32.959302144255268</v>
      </c>
      <c r="Z552" s="571">
        <v>1.8958999999999999</v>
      </c>
      <c r="AA552" s="42">
        <v>6.410629594264222</v>
      </c>
      <c r="AB552" s="42">
        <v>75.923070117506981</v>
      </c>
      <c r="AC552" s="42">
        <v>3.3928278999999999E-2</v>
      </c>
      <c r="AD552" s="6">
        <v>5.3600000000000002E-2</v>
      </c>
      <c r="AE552" s="42">
        <v>89.985300000000009</v>
      </c>
      <c r="AF552" s="6">
        <v>4.5286</v>
      </c>
      <c r="AG552" s="42">
        <v>3.5546000000000002</v>
      </c>
      <c r="AH552" s="6">
        <v>0.21510000000000001</v>
      </c>
      <c r="AI552" s="42">
        <v>6.3701999999999995E-2</v>
      </c>
      <c r="AJ552" s="42">
        <v>98.44</v>
      </c>
      <c r="AK552" s="42">
        <v>346.55</v>
      </c>
      <c r="AL552" s="53">
        <v>32.935499999999998</v>
      </c>
      <c r="AM552" s="504" t="s">
        <v>154</v>
      </c>
      <c r="AN552" s="505"/>
      <c r="AO552" s="509">
        <v>-1.5</v>
      </c>
      <c r="AP552" s="510">
        <v>6.4029999999999996</v>
      </c>
      <c r="AQ552" s="504" t="s">
        <v>154</v>
      </c>
      <c r="AR552" s="526" t="s">
        <v>154</v>
      </c>
      <c r="AS552" s="512">
        <v>15.741957606309978</v>
      </c>
      <c r="AT552" s="502"/>
      <c r="AU552" s="512">
        <v>33.221748476547347</v>
      </c>
      <c r="AV552" s="502"/>
      <c r="AW552" s="574">
        <v>1.8233553719008264</v>
      </c>
      <c r="AX552" s="502"/>
      <c r="AY552" s="511"/>
      <c r="AZ552" s="513">
        <v>4.8888036038259803E-3</v>
      </c>
      <c r="BA552" s="515"/>
      <c r="BB552" s="513">
        <v>1.3785203961888304E-2</v>
      </c>
      <c r="BD552" s="512">
        <v>2220.4687071846092</v>
      </c>
      <c r="BE552" s="504" t="s">
        <v>154</v>
      </c>
      <c r="BF552" s="57"/>
      <c r="BG552" s="513">
        <v>2264.1484762819882</v>
      </c>
      <c r="BI552" s="514" t="s">
        <v>154</v>
      </c>
      <c r="BJ552" s="516">
        <v>-1.4511009478286243</v>
      </c>
      <c r="BK552" t="s">
        <v>154</v>
      </c>
    </row>
    <row r="553" spans="1:78" ht="15.75" customHeight="1">
      <c r="A553" s="51" t="s">
        <v>769</v>
      </c>
      <c r="B553" s="521">
        <v>24</v>
      </c>
      <c r="C553" s="507" t="s">
        <v>202</v>
      </c>
      <c r="D553" s="522" t="s">
        <v>203</v>
      </c>
      <c r="E553" s="523">
        <v>76</v>
      </c>
      <c r="F553" s="523">
        <v>59.980000000000189</v>
      </c>
      <c r="G553" s="523" t="s">
        <v>68</v>
      </c>
      <c r="H553" s="524">
        <v>76.99966666666667</v>
      </c>
      <c r="I553" s="523">
        <v>149</v>
      </c>
      <c r="J553" s="523">
        <v>59.889999999999759</v>
      </c>
      <c r="K553" s="523" t="s">
        <v>69</v>
      </c>
      <c r="L553" s="524">
        <v>149.99816666666666</v>
      </c>
      <c r="M553" s="524">
        <v>-149.99816666666666</v>
      </c>
      <c r="N553" s="501">
        <v>565</v>
      </c>
      <c r="Q553" s="6" t="s">
        <v>274</v>
      </c>
      <c r="R553" s="6">
        <v>17</v>
      </c>
      <c r="S553" s="42">
        <v>182.64400000000001</v>
      </c>
      <c r="T553" s="571">
        <v>-1.3971</v>
      </c>
      <c r="U553" s="571">
        <v>-1.3923000000000001</v>
      </c>
      <c r="V553" s="571">
        <v>26.197200000000002</v>
      </c>
      <c r="W553" s="571">
        <v>26.195124</v>
      </c>
      <c r="X553" s="571">
        <v>32.618251026441378</v>
      </c>
      <c r="Y553" s="571">
        <v>32.610168186840333</v>
      </c>
      <c r="Z553" s="571">
        <v>1.9759</v>
      </c>
      <c r="AA553" s="42">
        <v>6.7399644182088458</v>
      </c>
      <c r="AB553" s="42">
        <v>79.733784159700974</v>
      </c>
      <c r="AC553" s="42">
        <v>3.3639291100000003E-2</v>
      </c>
      <c r="AD553" s="6">
        <v>5.3100000000000001E-2</v>
      </c>
      <c r="AE553" s="42">
        <v>89.638200000000012</v>
      </c>
      <c r="AF553" s="6">
        <v>4.5111999999999997</v>
      </c>
      <c r="AG553" s="42">
        <v>3.6833999999999998</v>
      </c>
      <c r="AH553" s="6">
        <v>0.2203</v>
      </c>
      <c r="AI553" s="42">
        <v>6.3701999999999995E-2</v>
      </c>
      <c r="AJ553" s="42">
        <v>98.7</v>
      </c>
      <c r="AK553" s="42">
        <v>333.28</v>
      </c>
      <c r="AL553" s="53">
        <v>32.596850000000003</v>
      </c>
      <c r="AM553" s="51">
        <v>6</v>
      </c>
      <c r="AN553" s="505"/>
      <c r="AO553" s="509">
        <v>-1.5</v>
      </c>
      <c r="AP553" s="510">
        <v>6.7484999999999999</v>
      </c>
      <c r="AQ553" s="504">
        <v>6</v>
      </c>
      <c r="AR553" s="526" t="s">
        <v>1301</v>
      </c>
      <c r="AS553" s="512">
        <v>13.963852903128595</v>
      </c>
      <c r="AT553" s="502"/>
      <c r="AU553" s="512">
        <v>29.562052242084569</v>
      </c>
      <c r="AV553" s="502"/>
      <c r="AW553" s="574">
        <v>1.7180853994490357</v>
      </c>
      <c r="AX553" s="502"/>
      <c r="AY553" s="511"/>
      <c r="AZ553" s="513">
        <v>6.4043559567706085E-3</v>
      </c>
      <c r="BA553" s="515"/>
      <c r="BB553" s="513">
        <v>1.6940843039427111E-2</v>
      </c>
      <c r="BD553" s="512">
        <v>2196.1236216623784</v>
      </c>
      <c r="BE553" s="504" t="s">
        <v>154</v>
      </c>
      <c r="BF553" s="57"/>
      <c r="BG553" s="513">
        <v>2245.4446910859501</v>
      </c>
      <c r="BI553" s="514" t="s">
        <v>154</v>
      </c>
      <c r="BJ553" s="516">
        <v>-1.588559512637806</v>
      </c>
      <c r="BK553" t="s">
        <v>154</v>
      </c>
    </row>
    <row r="554" spans="1:78" ht="15.75" customHeight="1">
      <c r="A554" s="51" t="s">
        <v>769</v>
      </c>
      <c r="B554" s="521">
        <v>24</v>
      </c>
      <c r="C554" s="507" t="s">
        <v>202</v>
      </c>
      <c r="D554" s="522" t="s">
        <v>203</v>
      </c>
      <c r="E554" s="523">
        <v>76</v>
      </c>
      <c r="F554" s="523">
        <v>59.980000000000189</v>
      </c>
      <c r="G554" s="523" t="s">
        <v>68</v>
      </c>
      <c r="H554" s="524">
        <v>76.99966666666667</v>
      </c>
      <c r="I554" s="523">
        <v>149</v>
      </c>
      <c r="J554" s="523">
        <v>59.889999999999759</v>
      </c>
      <c r="K554" s="523" t="s">
        <v>69</v>
      </c>
      <c r="L554" s="524">
        <v>149.99816666666666</v>
      </c>
      <c r="M554" s="524">
        <v>-149.99816666666666</v>
      </c>
      <c r="N554" s="501">
        <v>566</v>
      </c>
      <c r="Q554" s="6" t="s">
        <v>274</v>
      </c>
      <c r="R554" s="6">
        <v>18</v>
      </c>
      <c r="S554" s="42">
        <v>167.13</v>
      </c>
      <c r="T554" s="571">
        <v>-1.2966</v>
      </c>
      <c r="U554" s="571">
        <v>-1.2884</v>
      </c>
      <c r="V554" s="571">
        <v>26.157029000000001</v>
      </c>
      <c r="W554" s="571">
        <v>26.158168999999997</v>
      </c>
      <c r="X554" s="571">
        <v>32.463279579753561</v>
      </c>
      <c r="Y554" s="571">
        <v>32.455942756101841</v>
      </c>
      <c r="Z554" s="571">
        <v>2.0127000000000002</v>
      </c>
      <c r="AA554" s="42">
        <v>6.8889664246552558</v>
      </c>
      <c r="AB554" s="42">
        <v>81.627359752065715</v>
      </c>
      <c r="AC554" s="42">
        <v>3.4844519499999997E-2</v>
      </c>
      <c r="AD554" s="6">
        <v>5.5399999999999998E-2</v>
      </c>
      <c r="AE554" s="42">
        <v>89.979700000000008</v>
      </c>
      <c r="AF554" s="6">
        <v>4.5282999999999998</v>
      </c>
      <c r="AG554" s="42">
        <v>3.6880000000000002</v>
      </c>
      <c r="AH554" s="6">
        <v>0.2205</v>
      </c>
      <c r="AI554" s="42">
        <v>6.3701999999999995E-2</v>
      </c>
      <c r="AJ554" s="42">
        <v>98.71</v>
      </c>
      <c r="AK554" s="42">
        <v>343.35</v>
      </c>
      <c r="AL554" s="53">
        <v>32.451250000000002</v>
      </c>
      <c r="AM554" s="51">
        <v>6</v>
      </c>
      <c r="AN554" s="505"/>
      <c r="AO554" s="509">
        <v>-1.4</v>
      </c>
      <c r="AP554" s="510">
        <v>6.8529999999999998</v>
      </c>
      <c r="AQ554" s="504">
        <v>6</v>
      </c>
      <c r="AR554" s="526" t="s">
        <v>154</v>
      </c>
      <c r="AS554" s="512">
        <v>13.355020532745844</v>
      </c>
      <c r="AT554" s="502"/>
      <c r="AU554" s="512">
        <v>27.783312917544542</v>
      </c>
      <c r="AV554" s="502"/>
      <c r="AW554" s="574">
        <v>1.6813402203856749</v>
      </c>
      <c r="AX554" s="502"/>
      <c r="AY554" s="511"/>
      <c r="AZ554" s="513">
        <v>7.6677727463854185E-3</v>
      </c>
      <c r="BA554" s="515"/>
      <c r="BB554" s="513">
        <v>9.4248098642508611E-3</v>
      </c>
      <c r="BD554" s="512">
        <v>2173.685249836391</v>
      </c>
      <c r="BE554" s="504" t="s">
        <v>154</v>
      </c>
      <c r="BF554" s="57"/>
      <c r="BG554" s="513">
        <v>2237.0410744807973</v>
      </c>
      <c r="BI554" s="514" t="s">
        <v>154</v>
      </c>
      <c r="BJ554" s="516">
        <v>-1.5806487982625699</v>
      </c>
      <c r="BK554" t="s">
        <v>154</v>
      </c>
    </row>
    <row r="555" spans="1:78" ht="15.75" customHeight="1">
      <c r="A555" s="51" t="s">
        <v>769</v>
      </c>
      <c r="B555" s="521">
        <v>24</v>
      </c>
      <c r="C555" s="507" t="s">
        <v>202</v>
      </c>
      <c r="D555" s="522" t="s">
        <v>203</v>
      </c>
      <c r="E555" s="523">
        <v>76</v>
      </c>
      <c r="F555" s="523">
        <v>59.980000000000189</v>
      </c>
      <c r="G555" s="523" t="s">
        <v>68</v>
      </c>
      <c r="H555" s="524">
        <v>76.99966666666667</v>
      </c>
      <c r="I555" s="523">
        <v>149</v>
      </c>
      <c r="J555" s="523">
        <v>59.889999999999759</v>
      </c>
      <c r="K555" s="523" t="s">
        <v>69</v>
      </c>
      <c r="L555" s="524">
        <v>149.99816666666666</v>
      </c>
      <c r="M555" s="524">
        <v>-149.99816666666666</v>
      </c>
      <c r="N555" s="501">
        <v>567</v>
      </c>
      <c r="Q555" s="6" t="s">
        <v>274</v>
      </c>
      <c r="R555" s="6">
        <v>19</v>
      </c>
      <c r="S555" s="42">
        <v>153.42099999999999</v>
      </c>
      <c r="T555" s="571">
        <v>-1.2639</v>
      </c>
      <c r="U555" s="571">
        <v>-1.2534000000000001</v>
      </c>
      <c r="V555" s="571">
        <v>26.088629000000001</v>
      </c>
      <c r="W555" s="571">
        <v>26.087042999999998</v>
      </c>
      <c r="X555" s="571">
        <v>32.342755626269174</v>
      </c>
      <c r="Y555" s="571">
        <v>32.329253596675834</v>
      </c>
      <c r="Z555" s="571">
        <v>2.0327999999999999</v>
      </c>
      <c r="AA555" s="42">
        <v>6.9492326300357909</v>
      </c>
      <c r="AB555" s="42">
        <v>82.34345746378203</v>
      </c>
      <c r="AC555" s="42">
        <v>3.3928278999999999E-2</v>
      </c>
      <c r="AD555" s="6">
        <v>5.3600000000000002E-2</v>
      </c>
      <c r="AE555" s="42">
        <v>90.011600000000001</v>
      </c>
      <c r="AF555" s="6">
        <v>4.5298999999999996</v>
      </c>
      <c r="AG555" s="42">
        <v>3.6166999999999998</v>
      </c>
      <c r="AH555" s="6">
        <v>0.21759999999999999</v>
      </c>
      <c r="AI555" s="42">
        <v>6.3701999999999995E-2</v>
      </c>
      <c r="AJ555" s="42">
        <v>98.7</v>
      </c>
      <c r="AK555" s="42">
        <v>356.92</v>
      </c>
      <c r="AL555" s="53">
        <v>32.334499999999998</v>
      </c>
      <c r="AM555" s="504" t="s">
        <v>154</v>
      </c>
      <c r="AN555" s="505"/>
      <c r="AO555" s="509">
        <v>-1.3</v>
      </c>
      <c r="AP555" s="510">
        <v>6.9569999999999999</v>
      </c>
      <c r="AQ555" s="504">
        <v>2</v>
      </c>
      <c r="AR555" s="526" t="s">
        <v>1302</v>
      </c>
      <c r="AS555" s="512">
        <v>12.467930885564019</v>
      </c>
      <c r="AT555" s="502"/>
      <c r="AU555" s="512">
        <v>26.076264021872046</v>
      </c>
      <c r="AV555" s="502"/>
      <c r="AW555" s="574">
        <v>1.624732782369146</v>
      </c>
      <c r="AX555" s="502"/>
      <c r="AY555" s="511"/>
      <c r="AZ555" s="513">
        <v>9.445690422150663E-3</v>
      </c>
      <c r="BA555" s="515">
        <v>6</v>
      </c>
      <c r="BB555" s="513">
        <v>1.3054625859564472E-2</v>
      </c>
      <c r="BD555" s="512">
        <v>2167.9472143287135</v>
      </c>
      <c r="BE555" s="504" t="s">
        <v>154</v>
      </c>
      <c r="BF555" s="57"/>
      <c r="BG555" s="513">
        <v>2230.8376925734751</v>
      </c>
      <c r="BI555" s="514" t="s">
        <v>154</v>
      </c>
      <c r="BJ555" s="516">
        <v>-1.6152605314017172</v>
      </c>
      <c r="BK555" t="s">
        <v>154</v>
      </c>
      <c r="BT555" s="503"/>
    </row>
    <row r="556" spans="1:78" ht="15.75" customHeight="1">
      <c r="A556" s="51" t="s">
        <v>769</v>
      </c>
      <c r="B556" s="521">
        <v>24</v>
      </c>
      <c r="C556" s="507" t="s">
        <v>202</v>
      </c>
      <c r="D556" s="522" t="s">
        <v>203</v>
      </c>
      <c r="E556" s="523">
        <v>76</v>
      </c>
      <c r="F556" s="523">
        <v>59.980000000000189</v>
      </c>
      <c r="G556" s="523" t="s">
        <v>68</v>
      </c>
      <c r="H556" s="524">
        <v>76.99966666666667</v>
      </c>
      <c r="I556" s="523">
        <v>149</v>
      </c>
      <c r="J556" s="523">
        <v>59.889999999999759</v>
      </c>
      <c r="K556" s="523" t="s">
        <v>69</v>
      </c>
      <c r="L556" s="524">
        <v>149.99816666666666</v>
      </c>
      <c r="M556" s="524">
        <v>-149.99816666666666</v>
      </c>
      <c r="N556" s="501">
        <v>568</v>
      </c>
      <c r="Q556" s="6" t="s">
        <v>274</v>
      </c>
      <c r="R556" s="6">
        <v>20</v>
      </c>
      <c r="S556" s="42">
        <v>112.096</v>
      </c>
      <c r="T556" s="571">
        <v>-0.67320000000000002</v>
      </c>
      <c r="U556" s="571">
        <v>-0.65529999999999999</v>
      </c>
      <c r="V556" s="571">
        <v>26.183976000000001</v>
      </c>
      <c r="W556" s="571">
        <v>26.192668999999999</v>
      </c>
      <c r="X556" s="571">
        <v>31.865691420606009</v>
      </c>
      <c r="Y556" s="571">
        <v>31.858466955070295</v>
      </c>
      <c r="Z556" s="571">
        <v>2.1633</v>
      </c>
      <c r="AA556" s="42">
        <v>7.3336173143943757</v>
      </c>
      <c r="AB556" s="42">
        <v>87.984722799715357</v>
      </c>
      <c r="AC556" s="42">
        <v>3.9858433900000004E-2</v>
      </c>
      <c r="AD556" s="6">
        <v>6.5199999999999994E-2</v>
      </c>
      <c r="AE556" s="42">
        <v>90.015400000000014</v>
      </c>
      <c r="AF556" s="6">
        <v>4.5301</v>
      </c>
      <c r="AG556" s="42">
        <v>3.5775999999999999</v>
      </c>
      <c r="AH556" s="6">
        <v>0.216</v>
      </c>
      <c r="AI556" s="42">
        <v>0.13453000000000001</v>
      </c>
      <c r="AJ556" s="42">
        <v>98.7</v>
      </c>
      <c r="AK556" s="42">
        <v>331.15</v>
      </c>
      <c r="AL556" s="53">
        <v>31.846499999999999</v>
      </c>
      <c r="AM556" s="504" t="s">
        <v>154</v>
      </c>
      <c r="AN556" s="505"/>
      <c r="AO556" s="509">
        <v>-0.8</v>
      </c>
      <c r="AP556" s="510">
        <v>7.407</v>
      </c>
      <c r="AQ556" s="504">
        <v>2</v>
      </c>
      <c r="AR556" s="526" t="s">
        <v>1303</v>
      </c>
      <c r="AS556" s="512">
        <v>8.0100506383034471</v>
      </c>
      <c r="AT556" s="502"/>
      <c r="AU556" s="512">
        <v>16.760257720183876</v>
      </c>
      <c r="AV556" s="502"/>
      <c r="AW556" s="574">
        <v>1.3119022038567492</v>
      </c>
      <c r="AX556" s="502"/>
      <c r="AY556" s="511"/>
      <c r="AZ556" s="513">
        <v>2.3652387103818423E-2</v>
      </c>
      <c r="BA556" s="515"/>
      <c r="BB556" s="513">
        <v>1.9760724697129441E-2</v>
      </c>
      <c r="BD556" s="512">
        <v>2123.7230315484926</v>
      </c>
      <c r="BE556" s="504" t="s">
        <v>154</v>
      </c>
      <c r="BF556" s="57"/>
      <c r="BG556" s="513">
        <v>2209.309592728288</v>
      </c>
      <c r="BI556" s="514" t="s">
        <v>154</v>
      </c>
      <c r="BJ556" s="516">
        <v>-1.8001871548582984</v>
      </c>
      <c r="BK556" t="s">
        <v>154</v>
      </c>
      <c r="BT556" s="503"/>
    </row>
    <row r="557" spans="1:78" ht="15.75" customHeight="1">
      <c r="A557" s="51" t="s">
        <v>769</v>
      </c>
      <c r="B557" s="521">
        <v>24</v>
      </c>
      <c r="C557" s="507" t="s">
        <v>202</v>
      </c>
      <c r="D557" s="522" t="s">
        <v>203</v>
      </c>
      <c r="E557" s="523">
        <v>76</v>
      </c>
      <c r="F557" s="523">
        <v>59.980000000000189</v>
      </c>
      <c r="G557" s="523" t="s">
        <v>68</v>
      </c>
      <c r="H557" s="524">
        <v>76.99966666666667</v>
      </c>
      <c r="I557" s="523">
        <v>149</v>
      </c>
      <c r="J557" s="523">
        <v>59.889999999999759</v>
      </c>
      <c r="K557" s="523" t="s">
        <v>69</v>
      </c>
      <c r="L557" s="524">
        <v>149.99816666666666</v>
      </c>
      <c r="M557" s="524">
        <v>-149.99816666666666</v>
      </c>
      <c r="N557" s="501">
        <v>569</v>
      </c>
      <c r="Q557" s="6" t="s">
        <v>274</v>
      </c>
      <c r="R557" s="6">
        <v>21</v>
      </c>
      <c r="S557" s="42">
        <v>69.585999999999999</v>
      </c>
      <c r="T557" s="571">
        <v>0.11210000000000001</v>
      </c>
      <c r="U557" s="571">
        <v>0.21290000000000001</v>
      </c>
      <c r="V557" s="571">
        <v>25.92577</v>
      </c>
      <c r="W557" s="571">
        <v>25.978176999999999</v>
      </c>
      <c r="X557" s="571">
        <v>30.741196561888383</v>
      </c>
      <c r="Y557" s="571">
        <v>30.70843479448774</v>
      </c>
      <c r="Z557" s="571">
        <v>2.4876</v>
      </c>
      <c r="AA557" s="42">
        <v>8.6091286273778671</v>
      </c>
      <c r="AB557" s="42">
        <v>104.62604926791339</v>
      </c>
      <c r="AC557" s="42">
        <v>0.143030194</v>
      </c>
      <c r="AD557" s="6">
        <v>0.26619999999999999</v>
      </c>
      <c r="AE557" s="42">
        <v>89.655100000000004</v>
      </c>
      <c r="AF557" s="6">
        <v>4.5121000000000002</v>
      </c>
      <c r="AG557" s="42">
        <v>2.9148999999999998</v>
      </c>
      <c r="AH557" s="6">
        <v>0.189</v>
      </c>
      <c r="AI557" s="42">
        <v>1.7490000000000001</v>
      </c>
      <c r="AJ557" s="42">
        <v>73.040000000000006</v>
      </c>
      <c r="AK557" s="42">
        <v>301.39999999999998</v>
      </c>
      <c r="AL557" s="53">
        <v>30.686499999999999</v>
      </c>
      <c r="AM557" s="504" t="s">
        <v>154</v>
      </c>
      <c r="AN557" s="505"/>
      <c r="AO557" s="509">
        <v>0.2</v>
      </c>
      <c r="AP557" s="510">
        <v>8.5190000000000001</v>
      </c>
      <c r="AQ557" s="504" t="s">
        <v>154</v>
      </c>
      <c r="AR557" s="526" t="s">
        <v>154</v>
      </c>
      <c r="AS557" s="512">
        <v>0.44988335186167311</v>
      </c>
      <c r="AT557" s="502"/>
      <c r="AU557" s="512">
        <v>5.3218589748815202</v>
      </c>
      <c r="AV557" s="502"/>
      <c r="AW557" s="574">
        <v>0.7716487603305785</v>
      </c>
      <c r="AX557" s="502"/>
      <c r="AY557" s="511"/>
      <c r="AZ557" s="513">
        <v>0.15634923534068207</v>
      </c>
      <c r="BA557" s="515">
        <v>6</v>
      </c>
      <c r="BB557" s="513">
        <v>0.22046807013810776</v>
      </c>
      <c r="BD557" s="512">
        <v>2049.1924614681657</v>
      </c>
      <c r="BE557" s="504" t="s">
        <v>154</v>
      </c>
      <c r="BF557" s="57"/>
      <c r="BG557" s="513">
        <v>2168.6789286397807</v>
      </c>
      <c r="BI557" s="514" t="s">
        <v>154</v>
      </c>
      <c r="BJ557" s="516">
        <v>-2.5003353613134642</v>
      </c>
      <c r="BK557" t="s">
        <v>154</v>
      </c>
    </row>
    <row r="558" spans="1:78" ht="15.75" customHeight="1">
      <c r="A558" s="51" t="s">
        <v>769</v>
      </c>
      <c r="B558" s="521">
        <v>24</v>
      </c>
      <c r="C558" s="507" t="s">
        <v>202</v>
      </c>
      <c r="D558" s="522" t="s">
        <v>203</v>
      </c>
      <c r="E558" s="523">
        <v>76</v>
      </c>
      <c r="F558" s="523">
        <v>59.980000000000189</v>
      </c>
      <c r="G558" s="523" t="s">
        <v>68</v>
      </c>
      <c r="H558" s="524">
        <v>76.99966666666667</v>
      </c>
      <c r="I558" s="523">
        <v>149</v>
      </c>
      <c r="J558" s="523">
        <v>59.889999999999759</v>
      </c>
      <c r="K558" s="523" t="s">
        <v>69</v>
      </c>
      <c r="L558" s="524">
        <v>149.99816666666666</v>
      </c>
      <c r="M558" s="524">
        <v>-149.99816666666666</v>
      </c>
      <c r="N558" s="501">
        <v>570</v>
      </c>
      <c r="Q558" s="6" t="s">
        <v>274</v>
      </c>
      <c r="R558" s="6">
        <v>22</v>
      </c>
      <c r="S558" s="42">
        <v>42.161000000000001</v>
      </c>
      <c r="T558" s="571">
        <v>-0.83940000000000003</v>
      </c>
      <c r="U558" s="571">
        <v>-0.85960000000000003</v>
      </c>
      <c r="V558" s="571">
        <v>23.855839</v>
      </c>
      <c r="W558" s="571">
        <v>23.820823999999998</v>
      </c>
      <c r="X558" s="571">
        <v>28.964963289793648</v>
      </c>
      <c r="Y558" s="571">
        <v>28.937774974833136</v>
      </c>
      <c r="Z558" s="571">
        <v>2.4817999999999998</v>
      </c>
      <c r="AA558" s="42">
        <v>8.9135268999775832</v>
      </c>
      <c r="AB558" s="42">
        <v>104.30828814787377</v>
      </c>
      <c r="AC558" s="42">
        <v>8.0551317999999997E-2</v>
      </c>
      <c r="AD558" s="6">
        <v>0.1444</v>
      </c>
      <c r="AE558" s="42">
        <v>89.848300000000009</v>
      </c>
      <c r="AF558" s="6">
        <v>4.5217999999999998</v>
      </c>
      <c r="AG558" s="42">
        <v>2.4729999999999999</v>
      </c>
      <c r="AH558" s="6">
        <v>0.1709</v>
      </c>
      <c r="AI558" s="42">
        <v>6.5167999999999999</v>
      </c>
      <c r="AJ558" s="42">
        <v>94.39</v>
      </c>
      <c r="AK558" s="42">
        <v>295.45</v>
      </c>
      <c r="AL558" s="53">
        <v>29.0762</v>
      </c>
      <c r="AM558" s="51">
        <v>6</v>
      </c>
      <c r="AN558" s="505"/>
      <c r="AO558" s="509">
        <v>-0.5</v>
      </c>
      <c r="AP558" s="510">
        <v>8.9659999999999993</v>
      </c>
      <c r="AQ558" s="504" t="s">
        <v>154</v>
      </c>
      <c r="AR558" s="526" t="s">
        <v>154</v>
      </c>
      <c r="AS558" s="512">
        <v>0</v>
      </c>
      <c r="AT558" s="502"/>
      <c r="AU558" s="512">
        <v>2.9689684549080129</v>
      </c>
      <c r="AV558" s="502"/>
      <c r="AW558" s="574">
        <v>0.59487465564738284</v>
      </c>
      <c r="AX558" s="502"/>
      <c r="AY558" s="511"/>
      <c r="AZ558" s="513">
        <v>9.6285418659790081E-2</v>
      </c>
      <c r="BA558" s="515"/>
      <c r="BB558" s="513">
        <v>0.10256859026168577</v>
      </c>
      <c r="BD558" s="512">
        <v>1988.0705926250225</v>
      </c>
      <c r="BE558" s="504" t="s">
        <v>154</v>
      </c>
      <c r="BF558" s="57"/>
      <c r="BG558" s="513">
        <v>2087.9683655333906</v>
      </c>
      <c r="BI558" s="514" t="s">
        <v>154</v>
      </c>
      <c r="BJ558" s="516">
        <v>-3.4640295170220901</v>
      </c>
      <c r="BK558">
        <v>6</v>
      </c>
    </row>
    <row r="559" spans="1:78" ht="15.75" customHeight="1">
      <c r="A559" s="51" t="s">
        <v>769</v>
      </c>
      <c r="B559" s="521">
        <v>24</v>
      </c>
      <c r="C559" s="507" t="s">
        <v>202</v>
      </c>
      <c r="D559" s="522" t="s">
        <v>203</v>
      </c>
      <c r="E559" s="523">
        <v>76</v>
      </c>
      <c r="F559" s="523">
        <v>59.980000000000189</v>
      </c>
      <c r="G559" s="523" t="s">
        <v>68</v>
      </c>
      <c r="H559" s="524">
        <v>76.99966666666667</v>
      </c>
      <c r="I559" s="523">
        <v>149</v>
      </c>
      <c r="J559" s="523">
        <v>59.889999999999759</v>
      </c>
      <c r="K559" s="523" t="s">
        <v>69</v>
      </c>
      <c r="L559" s="524">
        <v>149.99816666666666</v>
      </c>
      <c r="M559" s="524">
        <v>-149.99816666666666</v>
      </c>
      <c r="N559" s="501">
        <v>571</v>
      </c>
      <c r="Q559" s="6" t="s">
        <v>274</v>
      </c>
      <c r="R559" s="6">
        <v>23</v>
      </c>
      <c r="S559" s="42">
        <v>21.83</v>
      </c>
      <c r="T559" s="571">
        <v>-0.24579999999999999</v>
      </c>
      <c r="U559" s="571">
        <v>-0.23430000000000001</v>
      </c>
      <c r="V559" s="571">
        <v>23.091435000000001</v>
      </c>
      <c r="W559" s="571">
        <v>22.953505</v>
      </c>
      <c r="X559" s="571">
        <v>27.417463168544774</v>
      </c>
      <c r="Y559" s="571">
        <v>27.227926755704448</v>
      </c>
      <c r="Z559" s="571">
        <v>2.4809999999999999</v>
      </c>
      <c r="AA559" s="42">
        <v>9.1082211703874059</v>
      </c>
      <c r="AB559" s="42">
        <v>107.12207446684813</v>
      </c>
      <c r="AC559" s="42">
        <v>6.1117780000000003E-2</v>
      </c>
      <c r="AD559" s="6">
        <v>0.1066</v>
      </c>
      <c r="AE559" s="42">
        <v>89.596900000000005</v>
      </c>
      <c r="AF559" s="6">
        <v>4.5091999999999999</v>
      </c>
      <c r="AG559" s="42">
        <v>2.1785000000000001</v>
      </c>
      <c r="AH559" s="6">
        <v>0.159</v>
      </c>
      <c r="AI559" s="42">
        <v>16.146000000000001</v>
      </c>
      <c r="AJ559" s="42">
        <v>74.62</v>
      </c>
      <c r="AK559" s="42">
        <v>301.39999999999998</v>
      </c>
      <c r="AL559" s="53">
        <v>27.5303</v>
      </c>
      <c r="AM559" s="504" t="s">
        <v>154</v>
      </c>
      <c r="AN559" s="505"/>
      <c r="AO559" s="509">
        <v>-0.4</v>
      </c>
      <c r="AP559" s="510">
        <v>8.9309999999999992</v>
      </c>
      <c r="AQ559" s="504" t="s">
        <v>154</v>
      </c>
      <c r="AR559" s="526" t="s">
        <v>154</v>
      </c>
      <c r="AS559" s="512">
        <v>0</v>
      </c>
      <c r="AT559" s="502"/>
      <c r="AU559" s="512">
        <v>2.6234967240487661</v>
      </c>
      <c r="AV559" s="502"/>
      <c r="AW559" s="574">
        <v>0.52734297520661155</v>
      </c>
      <c r="AX559" s="502"/>
      <c r="AY559" s="511"/>
      <c r="AZ559" s="513">
        <v>6.6931679391823873E-2</v>
      </c>
      <c r="BA559" s="515">
        <v>6</v>
      </c>
      <c r="BB559" s="513">
        <v>3.5661621080662745E-2</v>
      </c>
      <c r="BD559" s="512">
        <v>1941.3629637768915</v>
      </c>
      <c r="BE559" s="504" t="s">
        <v>154</v>
      </c>
      <c r="BF559" s="57"/>
      <c r="BG559" s="513">
        <v>2016.1018479673282</v>
      </c>
      <c r="BI559" s="514" t="s">
        <v>154</v>
      </c>
      <c r="BJ559" s="516">
        <v>-3.8086650041166981</v>
      </c>
      <c r="BK559" t="s">
        <v>154</v>
      </c>
    </row>
    <row r="560" spans="1:78" ht="15.75" customHeight="1">
      <c r="A560" s="51" t="s">
        <v>769</v>
      </c>
      <c r="B560" s="521">
        <v>24</v>
      </c>
      <c r="C560" s="507" t="s">
        <v>202</v>
      </c>
      <c r="D560" s="522" t="s">
        <v>203</v>
      </c>
      <c r="E560" s="523">
        <v>76</v>
      </c>
      <c r="F560" s="523">
        <v>59.980000000000189</v>
      </c>
      <c r="G560" s="523" t="s">
        <v>68</v>
      </c>
      <c r="H560" s="524">
        <v>76.99966666666667</v>
      </c>
      <c r="I560" s="523">
        <v>149</v>
      </c>
      <c r="J560" s="523">
        <v>59.889999999999759</v>
      </c>
      <c r="K560" s="523" t="s">
        <v>69</v>
      </c>
      <c r="L560" s="524">
        <v>149.99816666666666</v>
      </c>
      <c r="M560" s="524">
        <v>-149.99816666666666</v>
      </c>
      <c r="N560" s="501">
        <v>572</v>
      </c>
      <c r="Q560" s="6" t="s">
        <v>275</v>
      </c>
      <c r="R560" s="6">
        <v>24</v>
      </c>
      <c r="S560" s="42">
        <v>5.1790000000000003</v>
      </c>
      <c r="T560" s="571">
        <v>-0.2591</v>
      </c>
      <c r="U560" s="571">
        <v>-0.25919999999999999</v>
      </c>
      <c r="V560" s="571">
        <v>22.471985</v>
      </c>
      <c r="W560" s="571">
        <v>22.473077999999997</v>
      </c>
      <c r="X560" s="571">
        <v>26.633444050521828</v>
      </c>
      <c r="Y560" s="571">
        <v>26.63494873443052</v>
      </c>
      <c r="Z560" s="571">
        <v>2.3932000000000002</v>
      </c>
      <c r="AA560" s="42">
        <v>8.5135555101624298</v>
      </c>
      <c r="AB560" s="42">
        <v>99.543307440678447</v>
      </c>
      <c r="AC560" s="42">
        <v>4.0725910900000002E-2</v>
      </c>
      <c r="AD560" s="6">
        <v>6.6900000000000001E-2</v>
      </c>
      <c r="AE560" s="42">
        <v>89.797600000000003</v>
      </c>
      <c r="AF560" s="6">
        <v>4.5191999999999997</v>
      </c>
      <c r="AG560" s="42">
        <v>1.9875</v>
      </c>
      <c r="AH560" s="6">
        <v>0.15110000000000001</v>
      </c>
      <c r="AI560" s="42">
        <v>53.637</v>
      </c>
      <c r="AJ560" s="42">
        <v>98.71</v>
      </c>
      <c r="AK560" s="42">
        <v>313.3</v>
      </c>
      <c r="AL560" s="53">
        <v>26.636500000000002</v>
      </c>
      <c r="AM560" s="504" t="s">
        <v>154</v>
      </c>
      <c r="AN560" s="505"/>
      <c r="AO560" s="509">
        <v>-0.3</v>
      </c>
      <c r="AP560" s="510">
        <v>8.5009999999999994</v>
      </c>
      <c r="AQ560" s="504" t="s">
        <v>154</v>
      </c>
      <c r="AR560" s="526" t="s">
        <v>154</v>
      </c>
      <c r="AS560" s="512">
        <v>0</v>
      </c>
      <c r="AT560" s="502"/>
      <c r="AU560" s="512">
        <v>2.5424444620641018</v>
      </c>
      <c r="AV560" s="502"/>
      <c r="AW560" s="574">
        <v>0.50549449035812677</v>
      </c>
      <c r="AX560" s="502"/>
      <c r="AY560" s="511"/>
      <c r="AZ560" s="513">
        <v>4.8318447940657656E-2</v>
      </c>
      <c r="BA560" s="515"/>
      <c r="BB560" s="513">
        <v>2.2315858286830494E-2</v>
      </c>
      <c r="BD560" s="512">
        <v>1857.0178140676278</v>
      </c>
      <c r="BE560" s="504" t="s">
        <v>154</v>
      </c>
      <c r="BF560" s="57"/>
      <c r="BG560" s="513">
        <v>1920.3040329580249</v>
      </c>
      <c r="BI560" s="514" t="s">
        <v>154</v>
      </c>
      <c r="BJ560" s="516">
        <v>-3.8482214052898653</v>
      </c>
      <c r="BK560" t="s">
        <v>154</v>
      </c>
    </row>
    <row r="561" spans="1:78" ht="15.75" customHeight="1">
      <c r="A561" s="51" t="s">
        <v>769</v>
      </c>
      <c r="B561" s="521">
        <v>25</v>
      </c>
      <c r="C561" s="507" t="s">
        <v>204</v>
      </c>
      <c r="D561" s="522" t="s">
        <v>205</v>
      </c>
      <c r="E561" s="523">
        <v>75</v>
      </c>
      <c r="F561" s="523">
        <v>59.919999999999902</v>
      </c>
      <c r="G561" s="523" t="s">
        <v>68</v>
      </c>
      <c r="H561" s="524">
        <v>75.998666666666665</v>
      </c>
      <c r="I561" s="523">
        <v>149</v>
      </c>
      <c r="J561" s="523">
        <v>59.619999999999322</v>
      </c>
      <c r="K561" s="523" t="s">
        <v>69</v>
      </c>
      <c r="L561" s="524">
        <v>149.99366666666666</v>
      </c>
      <c r="M561" s="524">
        <v>-149.99366666666666</v>
      </c>
      <c r="N561" s="501">
        <v>573</v>
      </c>
      <c r="Q561" s="6" t="s">
        <v>274</v>
      </c>
      <c r="R561" s="6">
        <v>1</v>
      </c>
      <c r="S561" s="42">
        <v>3795.7669999999998</v>
      </c>
      <c r="T561" s="571">
        <v>-0.25609999999999999</v>
      </c>
      <c r="U561" s="571">
        <v>-0.25530000000000003</v>
      </c>
      <c r="V561" s="571">
        <v>30.336376999999999</v>
      </c>
      <c r="W561" s="571">
        <v>30.337062999999997</v>
      </c>
      <c r="X561" s="571">
        <v>34.955787660009349</v>
      </c>
      <c r="Y561" s="571">
        <v>34.955789900000823</v>
      </c>
      <c r="Z561" s="571">
        <v>1.4060999999999999</v>
      </c>
      <c r="AA561" s="42">
        <v>6.5284467747888</v>
      </c>
      <c r="AB561" s="42">
        <v>80.933686856331803</v>
      </c>
      <c r="AC561" s="42">
        <v>2.7950387199999999E-2</v>
      </c>
      <c r="AD561" s="6">
        <v>4.2000000000000003E-2</v>
      </c>
      <c r="AE561" s="42">
        <v>90.145600000000016</v>
      </c>
      <c r="AF561" s="6">
        <v>4.5357000000000003</v>
      </c>
      <c r="AG561" s="42">
        <v>2.4914000000000001</v>
      </c>
      <c r="AH561" s="6">
        <v>0.17169999999999999</v>
      </c>
      <c r="AI561" s="42">
        <v>6.3701999999999995E-2</v>
      </c>
      <c r="AJ561" s="42">
        <v>98.68</v>
      </c>
      <c r="AK561" s="42">
        <v>27.760999999999999</v>
      </c>
      <c r="AL561" s="53">
        <v>34.953600000000002</v>
      </c>
      <c r="AM561" s="504" t="s">
        <v>154</v>
      </c>
      <c r="AN561" s="505"/>
      <c r="AO561" s="509">
        <v>-0.6</v>
      </c>
      <c r="AP561" s="510">
        <v>6.5220000000000002</v>
      </c>
      <c r="AQ561" s="504">
        <v>26</v>
      </c>
      <c r="AR561" s="526" t="s">
        <v>1304</v>
      </c>
      <c r="AS561" s="512">
        <v>15.085022549722016</v>
      </c>
      <c r="AT561" s="502"/>
      <c r="AU561" s="512">
        <v>13.864479618015018</v>
      </c>
      <c r="AV561" s="502"/>
      <c r="AW561" s="574">
        <v>1.0142629043358569</v>
      </c>
      <c r="AX561" s="502"/>
      <c r="AY561" s="511"/>
      <c r="AZ561" s="513" t="s">
        <v>154</v>
      </c>
      <c r="BA561" s="515" t="s">
        <v>154</v>
      </c>
      <c r="BB561" s="513" t="s">
        <v>154</v>
      </c>
      <c r="BD561" s="512" t="s">
        <v>154</v>
      </c>
      <c r="BE561" s="504" t="s">
        <v>154</v>
      </c>
      <c r="BF561" s="57"/>
      <c r="BG561" s="513" t="s">
        <v>154</v>
      </c>
      <c r="BI561" s="514" t="s">
        <v>154</v>
      </c>
      <c r="BT561" s="503"/>
    </row>
    <row r="562" spans="1:78" ht="15.75" customHeight="1">
      <c r="A562" s="51" t="s">
        <v>769</v>
      </c>
      <c r="B562" s="521">
        <v>25</v>
      </c>
      <c r="C562" s="507" t="s">
        <v>204</v>
      </c>
      <c r="D562" s="522" t="s">
        <v>205</v>
      </c>
      <c r="E562" s="523">
        <v>75</v>
      </c>
      <c r="F562" s="523">
        <v>59.919999999999902</v>
      </c>
      <c r="G562" s="523" t="s">
        <v>68</v>
      </c>
      <c r="H562" s="524">
        <v>75.998666666666665</v>
      </c>
      <c r="I562" s="523">
        <v>149</v>
      </c>
      <c r="J562" s="523">
        <v>59.619999999999322</v>
      </c>
      <c r="K562" s="523" t="s">
        <v>69</v>
      </c>
      <c r="L562" s="524">
        <v>149.99366666666666</v>
      </c>
      <c r="M562" s="524">
        <v>-149.99366666666666</v>
      </c>
      <c r="N562" s="501">
        <v>574</v>
      </c>
      <c r="Q562" s="6" t="s">
        <v>274</v>
      </c>
      <c r="R562" s="6">
        <v>2</v>
      </c>
      <c r="S562" s="42">
        <v>2545.44</v>
      </c>
      <c r="T562" s="571">
        <v>-0.37430000000000002</v>
      </c>
      <c r="U562" s="571">
        <v>-0.37359999999999999</v>
      </c>
      <c r="V562" s="571">
        <v>29.767223000000001</v>
      </c>
      <c r="W562" s="571">
        <v>29.768039999999999</v>
      </c>
      <c r="X562" s="571">
        <v>34.951023632797423</v>
      </c>
      <c r="Y562" s="571">
        <v>34.951309525484035</v>
      </c>
      <c r="Z562" s="571">
        <v>1.5793999999999999</v>
      </c>
      <c r="AA562" s="42">
        <v>6.5953583400100255</v>
      </c>
      <c r="AB562" s="42">
        <v>81.507356936207458</v>
      </c>
      <c r="AC562" s="42">
        <v>2.7757386399999997E-2</v>
      </c>
      <c r="AD562" s="6">
        <v>4.1599999999999998E-2</v>
      </c>
      <c r="AE562" s="42">
        <v>90.222500000000011</v>
      </c>
      <c r="AF562" s="6">
        <v>4.5396000000000001</v>
      </c>
      <c r="AG562" s="42">
        <v>2.5236999999999998</v>
      </c>
      <c r="AH562" s="6">
        <v>0.17299999999999999</v>
      </c>
      <c r="AI562" s="42">
        <v>6.3701999999999995E-2</v>
      </c>
      <c r="AJ562" s="42">
        <v>98.68</v>
      </c>
      <c r="AK562" s="42">
        <v>15.863</v>
      </c>
      <c r="AL562" s="53">
        <v>34.948900000000002</v>
      </c>
      <c r="AM562" s="504" t="s">
        <v>154</v>
      </c>
      <c r="AN562" s="505"/>
      <c r="AO562" s="509">
        <v>-0.6</v>
      </c>
      <c r="AP562" s="510">
        <v>6.5919999999999996</v>
      </c>
      <c r="AQ562" s="504" t="s">
        <v>154</v>
      </c>
      <c r="AR562" s="526" t="s">
        <v>154</v>
      </c>
      <c r="AS562" s="512">
        <v>15.002844814446775</v>
      </c>
      <c r="AT562" s="502"/>
      <c r="AU562" s="512">
        <v>12.92142307735705</v>
      </c>
      <c r="AV562" s="502"/>
      <c r="AW562" s="574">
        <v>1.0083083275980729</v>
      </c>
      <c r="AX562" s="502"/>
      <c r="AY562" s="511"/>
      <c r="AZ562" s="513" t="s">
        <v>154</v>
      </c>
      <c r="BA562" s="515" t="s">
        <v>154</v>
      </c>
      <c r="BB562" s="513" t="s">
        <v>154</v>
      </c>
      <c r="BD562" s="512" t="s">
        <v>154</v>
      </c>
      <c r="BE562" s="504" t="s">
        <v>154</v>
      </c>
      <c r="BF562" s="57"/>
      <c r="BG562" s="513" t="s">
        <v>154</v>
      </c>
      <c r="BI562" s="514" t="s">
        <v>154</v>
      </c>
    </row>
    <row r="563" spans="1:78" ht="15.75" customHeight="1">
      <c r="A563" s="51" t="s">
        <v>769</v>
      </c>
      <c r="B563" s="521">
        <v>25</v>
      </c>
      <c r="C563" s="507" t="s">
        <v>204</v>
      </c>
      <c r="D563" s="522" t="s">
        <v>205</v>
      </c>
      <c r="E563" s="523">
        <v>75</v>
      </c>
      <c r="F563" s="523">
        <v>59.919999999999902</v>
      </c>
      <c r="G563" s="523" t="s">
        <v>68</v>
      </c>
      <c r="H563" s="524">
        <v>75.998666666666665</v>
      </c>
      <c r="I563" s="523">
        <v>149</v>
      </c>
      <c r="J563" s="523">
        <v>59.619999999999322</v>
      </c>
      <c r="K563" s="523" t="s">
        <v>69</v>
      </c>
      <c r="L563" s="524">
        <v>149.99366666666666</v>
      </c>
      <c r="M563" s="524">
        <v>-149.99366666666666</v>
      </c>
      <c r="N563" s="501">
        <v>575</v>
      </c>
      <c r="Q563" s="6" t="s">
        <v>274</v>
      </c>
      <c r="R563" s="6">
        <v>3</v>
      </c>
      <c r="S563" s="42">
        <v>2034.771</v>
      </c>
      <c r="T563" s="571">
        <v>-0.3962</v>
      </c>
      <c r="U563" s="571">
        <v>-0.39550000000000002</v>
      </c>
      <c r="V563" s="571">
        <v>29.535254000000002</v>
      </c>
      <c r="W563" s="571">
        <v>29.536124999999998</v>
      </c>
      <c r="X563" s="571">
        <v>34.937192193710636</v>
      </c>
      <c r="Y563" s="571">
        <v>34.93755097582293</v>
      </c>
      <c r="Z563" s="571">
        <v>1.6788000000000001</v>
      </c>
      <c r="AA563" s="42">
        <v>6.7223174474905667</v>
      </c>
      <c r="AB563" s="42">
        <v>83.02050179931932</v>
      </c>
      <c r="AC563" s="42">
        <v>2.7034146699999997E-2</v>
      </c>
      <c r="AD563" s="6">
        <v>4.02E-2</v>
      </c>
      <c r="AE563" s="42">
        <v>90.224400000000003</v>
      </c>
      <c r="AF563" s="6">
        <v>4.5396999999999998</v>
      </c>
      <c r="AG563" s="42">
        <v>2.6456</v>
      </c>
      <c r="AH563" s="6">
        <v>0.17799999999999999</v>
      </c>
      <c r="AI563" s="42">
        <v>6.3701999999999995E-2</v>
      </c>
      <c r="AJ563" s="42">
        <v>98.69</v>
      </c>
      <c r="AK563" s="42">
        <v>13.88</v>
      </c>
      <c r="AL563" s="53">
        <v>34.935499999999998</v>
      </c>
      <c r="AM563" s="504" t="s">
        <v>154</v>
      </c>
      <c r="AN563" s="505"/>
      <c r="AO563" s="509">
        <v>-0.5</v>
      </c>
      <c r="AP563" s="510">
        <v>6.7110000000000003</v>
      </c>
      <c r="AQ563" s="504" t="s">
        <v>154</v>
      </c>
      <c r="AR563" s="526" t="s">
        <v>154</v>
      </c>
      <c r="AS563" s="512">
        <v>14.633099099166179</v>
      </c>
      <c r="AT563" s="502"/>
      <c r="AU563" s="512">
        <v>11.178534457682346</v>
      </c>
      <c r="AV563" s="502"/>
      <c r="AW563" s="574">
        <v>0.97952787336545066</v>
      </c>
      <c r="AX563" s="502"/>
      <c r="AY563" s="511"/>
      <c r="AZ563" s="513" t="s">
        <v>154</v>
      </c>
      <c r="BA563" s="515" t="s">
        <v>154</v>
      </c>
      <c r="BB563" s="513" t="s">
        <v>154</v>
      </c>
      <c r="BD563" s="512" t="s">
        <v>154</v>
      </c>
      <c r="BE563" s="504" t="s">
        <v>154</v>
      </c>
      <c r="BF563" s="57"/>
      <c r="BG563" s="513" t="s">
        <v>154</v>
      </c>
      <c r="BI563" s="514" t="s">
        <v>154</v>
      </c>
    </row>
    <row r="564" spans="1:78" ht="15.75" customHeight="1">
      <c r="A564" s="51" t="s">
        <v>769</v>
      </c>
      <c r="B564" s="521">
        <v>25</v>
      </c>
      <c r="C564" s="507" t="s">
        <v>204</v>
      </c>
      <c r="D564" s="522" t="s">
        <v>205</v>
      </c>
      <c r="E564" s="523">
        <v>75</v>
      </c>
      <c r="F564" s="523">
        <v>59.919999999999902</v>
      </c>
      <c r="G564" s="523" t="s">
        <v>68</v>
      </c>
      <c r="H564" s="524">
        <v>75.998666666666665</v>
      </c>
      <c r="I564" s="523">
        <v>149</v>
      </c>
      <c r="J564" s="523">
        <v>59.619999999999322</v>
      </c>
      <c r="K564" s="523" t="s">
        <v>69</v>
      </c>
      <c r="L564" s="524">
        <v>149.99366666666666</v>
      </c>
      <c r="M564" s="524">
        <v>-149.99366666666666</v>
      </c>
      <c r="N564" s="501">
        <v>576</v>
      </c>
      <c r="Q564" s="6" t="s">
        <v>274</v>
      </c>
      <c r="R564" s="6">
        <v>4</v>
      </c>
      <c r="S564" s="42">
        <v>1524.6020000000001</v>
      </c>
      <c r="T564" s="571">
        <v>-0.28000000000000003</v>
      </c>
      <c r="U564" s="571">
        <v>-0.27929999999999999</v>
      </c>
      <c r="V564" s="571">
        <v>29.399934000000002</v>
      </c>
      <c r="W564" s="571">
        <v>29.400747999999997</v>
      </c>
      <c r="X564" s="571">
        <v>34.904969535747753</v>
      </c>
      <c r="Y564" s="571">
        <v>34.905253357336392</v>
      </c>
      <c r="Z564" s="571">
        <v>1.7987</v>
      </c>
      <c r="AA564" s="42">
        <v>6.8725660373264628</v>
      </c>
      <c r="AB564" s="42">
        <v>85.116006793304905</v>
      </c>
      <c r="AC564" s="42">
        <v>2.8384125699999999E-2</v>
      </c>
      <c r="AD564" s="6">
        <v>4.2799999999999998E-2</v>
      </c>
      <c r="AE564" s="42">
        <v>90.06110000000001</v>
      </c>
      <c r="AF564" s="6">
        <v>4.5315000000000003</v>
      </c>
      <c r="AG564" s="42">
        <v>2.6065</v>
      </c>
      <c r="AH564" s="6">
        <v>0.1764</v>
      </c>
      <c r="AI564" s="42">
        <v>6.3701999999999995E-2</v>
      </c>
      <c r="AJ564" s="42">
        <v>98.71</v>
      </c>
      <c r="AK564" s="42">
        <v>11.897</v>
      </c>
      <c r="AL564" s="53">
        <v>34.900199999999998</v>
      </c>
      <c r="AM564" s="51">
        <v>2</v>
      </c>
      <c r="AN564" s="505"/>
      <c r="AO564" s="509">
        <v>-0.5</v>
      </c>
      <c r="AP564" s="510">
        <v>6.8710000000000004</v>
      </c>
      <c r="AQ564" s="504" t="s">
        <v>154</v>
      </c>
      <c r="AR564" s="526" t="s">
        <v>154</v>
      </c>
      <c r="AS564" s="512">
        <v>13.633811705474663</v>
      </c>
      <c r="AT564" s="502"/>
      <c r="AU564" s="512">
        <v>8.5605819013308651</v>
      </c>
      <c r="AV564" s="502"/>
      <c r="AW564" s="574">
        <v>0.9090653819683413</v>
      </c>
      <c r="AX564" s="502"/>
      <c r="AY564" s="511"/>
      <c r="AZ564" s="513" t="s">
        <v>154</v>
      </c>
      <c r="BA564" s="515" t="s">
        <v>154</v>
      </c>
      <c r="BB564" s="513" t="s">
        <v>154</v>
      </c>
      <c r="BD564" s="512" t="s">
        <v>154</v>
      </c>
      <c r="BE564" s="504" t="s">
        <v>154</v>
      </c>
      <c r="BF564" s="57"/>
      <c r="BG564" s="513" t="s">
        <v>154</v>
      </c>
      <c r="BI564" s="514" t="s">
        <v>154</v>
      </c>
    </row>
    <row r="565" spans="1:78" ht="15.75" customHeight="1">
      <c r="A565" s="51" t="s">
        <v>769</v>
      </c>
      <c r="B565" s="521">
        <v>25</v>
      </c>
      <c r="C565" s="507" t="s">
        <v>204</v>
      </c>
      <c r="D565" s="522" t="s">
        <v>205</v>
      </c>
      <c r="E565" s="523">
        <v>75</v>
      </c>
      <c r="F565" s="523">
        <v>59.919999999999902</v>
      </c>
      <c r="G565" s="523" t="s">
        <v>68</v>
      </c>
      <c r="H565" s="524">
        <v>75.998666666666665</v>
      </c>
      <c r="I565" s="523">
        <v>149</v>
      </c>
      <c r="J565" s="523">
        <v>59.619999999999322</v>
      </c>
      <c r="K565" s="523" t="s">
        <v>69</v>
      </c>
      <c r="L565" s="524">
        <v>149.99366666666666</v>
      </c>
      <c r="M565" s="524">
        <v>-149.99366666666666</v>
      </c>
      <c r="N565" s="501">
        <v>577</v>
      </c>
      <c r="Q565" s="6" t="s">
        <v>274</v>
      </c>
      <c r="R565" s="6">
        <v>5</v>
      </c>
      <c r="S565" s="42">
        <v>1016.468</v>
      </c>
      <c r="T565" s="571">
        <v>5.0500000000000003E-2</v>
      </c>
      <c r="U565" s="571">
        <v>5.1200000000000002E-2</v>
      </c>
      <c r="V565" s="571">
        <v>29.441443</v>
      </c>
      <c r="W565" s="571">
        <v>29.442511999999997</v>
      </c>
      <c r="X565" s="571">
        <v>34.872625956763727</v>
      </c>
      <c r="Y565" s="571">
        <v>34.873240906633669</v>
      </c>
      <c r="Z565" s="571">
        <v>1.9112</v>
      </c>
      <c r="AA565" s="42">
        <v>6.8884121704441315</v>
      </c>
      <c r="AB565" s="42">
        <v>86.032824013799598</v>
      </c>
      <c r="AC565" s="42">
        <v>2.7371898099999997E-2</v>
      </c>
      <c r="AD565" s="6">
        <v>4.0899999999999999E-2</v>
      </c>
      <c r="AE565" s="42">
        <v>90.175600000000003</v>
      </c>
      <c r="AF565" s="6">
        <v>4.5372000000000003</v>
      </c>
      <c r="AG565" s="42">
        <v>2.6042000000000001</v>
      </c>
      <c r="AH565" s="6">
        <v>0.17630000000000001</v>
      </c>
      <c r="AI565" s="42">
        <v>6.3701999999999995E-2</v>
      </c>
      <c r="AJ565" s="42">
        <v>98.7</v>
      </c>
      <c r="AK565" s="42">
        <v>11.897</v>
      </c>
      <c r="AL565" s="53">
        <v>34.871899999999997</v>
      </c>
      <c r="AM565" s="504" t="s">
        <v>154</v>
      </c>
      <c r="AN565" s="505"/>
      <c r="AO565" s="509">
        <v>-0.2</v>
      </c>
      <c r="AP565" s="510">
        <v>6.8864999999999998</v>
      </c>
      <c r="AQ565" s="504">
        <v>6</v>
      </c>
      <c r="AR565" s="526" t="s">
        <v>154</v>
      </c>
      <c r="AS565" s="512">
        <v>13.044241229479418</v>
      </c>
      <c r="AT565" s="502"/>
      <c r="AU565" s="512">
        <v>7.195898254884316</v>
      </c>
      <c r="AV565" s="502"/>
      <c r="AW565" s="574">
        <v>0.86341362697866475</v>
      </c>
      <c r="AX565" s="502"/>
      <c r="AY565" s="511"/>
      <c r="AZ565" s="513" t="s">
        <v>154</v>
      </c>
      <c r="BA565" s="515" t="s">
        <v>154</v>
      </c>
      <c r="BB565" s="513" t="s">
        <v>154</v>
      </c>
      <c r="BD565" s="512" t="s">
        <v>154</v>
      </c>
      <c r="BE565" s="504" t="s">
        <v>154</v>
      </c>
      <c r="BF565" s="57"/>
      <c r="BG565" s="513" t="s">
        <v>154</v>
      </c>
      <c r="BI565" s="514" t="s">
        <v>154</v>
      </c>
    </row>
    <row r="566" spans="1:78" ht="15.75" customHeight="1">
      <c r="A566" s="51" t="s">
        <v>769</v>
      </c>
      <c r="B566" s="521">
        <v>25</v>
      </c>
      <c r="C566" s="507" t="s">
        <v>204</v>
      </c>
      <c r="D566" s="522" t="s">
        <v>205</v>
      </c>
      <c r="E566" s="523">
        <v>75</v>
      </c>
      <c r="F566" s="523">
        <v>59.919999999999902</v>
      </c>
      <c r="G566" s="523" t="s">
        <v>68</v>
      </c>
      <c r="H566" s="524">
        <v>75.998666666666665</v>
      </c>
      <c r="I566" s="523">
        <v>149</v>
      </c>
      <c r="J566" s="523">
        <v>59.619999999999322</v>
      </c>
      <c r="K566" s="523" t="s">
        <v>69</v>
      </c>
      <c r="L566" s="524">
        <v>149.99366666666666</v>
      </c>
      <c r="M566" s="524">
        <v>-149.99366666666666</v>
      </c>
      <c r="N566" s="501">
        <v>578</v>
      </c>
      <c r="Q566" s="6" t="s">
        <v>274</v>
      </c>
      <c r="R566" s="6">
        <v>6</v>
      </c>
      <c r="S566" s="42">
        <v>812.952</v>
      </c>
      <c r="T566" s="571">
        <v>0.31</v>
      </c>
      <c r="U566" s="571">
        <v>0.31069999999999998</v>
      </c>
      <c r="V566" s="571">
        <v>29.566866000000001</v>
      </c>
      <c r="W566" s="571">
        <v>29.567784</v>
      </c>
      <c r="X566" s="571">
        <v>34.86156340126265</v>
      </c>
      <c r="Y566" s="571">
        <v>34.861975948376461</v>
      </c>
      <c r="Z566" s="571">
        <v>1.9497</v>
      </c>
      <c r="AA566" s="42">
        <v>6.8262791142371357</v>
      </c>
      <c r="AB566" s="42">
        <v>85.827146768299727</v>
      </c>
      <c r="AC566" s="42">
        <v>2.7178897300000001E-2</v>
      </c>
      <c r="AD566" s="6">
        <v>4.0500000000000001E-2</v>
      </c>
      <c r="AE566" s="42">
        <v>90.08550000000001</v>
      </c>
      <c r="AF566" s="6">
        <v>4.5327999999999999</v>
      </c>
      <c r="AG566" s="42">
        <v>2.5996000000000001</v>
      </c>
      <c r="AH566" s="6">
        <v>0.17610000000000001</v>
      </c>
      <c r="AI566" s="42">
        <v>6.3701999999999995E-2</v>
      </c>
      <c r="AJ566" s="42">
        <v>98.7</v>
      </c>
      <c r="AK566" s="42">
        <v>11.897</v>
      </c>
      <c r="AL566" s="53">
        <v>34.857550000000003</v>
      </c>
      <c r="AM566" s="51">
        <v>6</v>
      </c>
      <c r="AN566" s="505"/>
      <c r="AO566" s="509">
        <v>0</v>
      </c>
      <c r="AP566" s="510">
        <v>6.8239999999999998</v>
      </c>
      <c r="AQ566" s="504" t="s">
        <v>154</v>
      </c>
      <c r="AR566" s="526" t="s">
        <v>154</v>
      </c>
      <c r="AS566" s="512">
        <v>13.103728829991692</v>
      </c>
      <c r="AT566" s="502"/>
      <c r="AU566" s="512">
        <v>7.3596509333030209</v>
      </c>
      <c r="AV566" s="502"/>
      <c r="AW566" s="574">
        <v>0.86440605643496204</v>
      </c>
      <c r="AX566" s="502"/>
      <c r="AY566" s="511"/>
      <c r="AZ566" s="513" t="s">
        <v>154</v>
      </c>
      <c r="BA566" s="515" t="s">
        <v>154</v>
      </c>
      <c r="BB566" s="513" t="s">
        <v>154</v>
      </c>
      <c r="BD566" s="512" t="s">
        <v>154</v>
      </c>
      <c r="BE566" s="504" t="s">
        <v>154</v>
      </c>
      <c r="BF566" s="57"/>
      <c r="BG566" s="513" t="s">
        <v>154</v>
      </c>
      <c r="BI566" s="514" t="s">
        <v>154</v>
      </c>
    </row>
    <row r="567" spans="1:78" ht="15.75" customHeight="1">
      <c r="A567" s="51" t="s">
        <v>769</v>
      </c>
      <c r="B567" s="521">
        <v>25</v>
      </c>
      <c r="C567" s="507" t="s">
        <v>204</v>
      </c>
      <c r="D567" s="522" t="s">
        <v>205</v>
      </c>
      <c r="E567" s="523">
        <v>75</v>
      </c>
      <c r="F567" s="523">
        <v>59.919999999999902</v>
      </c>
      <c r="G567" s="523" t="s">
        <v>68</v>
      </c>
      <c r="H567" s="524">
        <v>75.998666666666665</v>
      </c>
      <c r="I567" s="523">
        <v>149</v>
      </c>
      <c r="J567" s="523">
        <v>59.619999999999322</v>
      </c>
      <c r="K567" s="523" t="s">
        <v>69</v>
      </c>
      <c r="L567" s="524">
        <v>149.99366666666666</v>
      </c>
      <c r="M567" s="524">
        <v>-149.99366666666666</v>
      </c>
      <c r="N567" s="501">
        <v>579</v>
      </c>
      <c r="Q567" s="6" t="s">
        <v>274</v>
      </c>
      <c r="R567" s="6">
        <v>7</v>
      </c>
      <c r="S567" s="42">
        <v>611.00400000000002</v>
      </c>
      <c r="T567" s="571">
        <v>0.62039999999999995</v>
      </c>
      <c r="U567" s="571">
        <v>0.621</v>
      </c>
      <c r="V567" s="571">
        <v>29.732296999999999</v>
      </c>
      <c r="W567" s="571">
        <v>29.733369999999997</v>
      </c>
      <c r="X567" s="571">
        <v>34.845377090437019</v>
      </c>
      <c r="Y567" s="571">
        <v>34.84609765186363</v>
      </c>
      <c r="Z567" s="571">
        <v>1.9782999999999999</v>
      </c>
      <c r="AA567" s="42">
        <v>6.7089202253098792</v>
      </c>
      <c r="AB567" s="42">
        <v>85.021598168533558</v>
      </c>
      <c r="AC567" s="42">
        <v>2.7467885199999997E-2</v>
      </c>
      <c r="AD567" s="6">
        <v>4.1000000000000002E-2</v>
      </c>
      <c r="AE567" s="42">
        <v>90.066700000000012</v>
      </c>
      <c r="AF567" s="6">
        <v>4.5317999999999996</v>
      </c>
      <c r="AG567" s="42">
        <v>2.3833000000000002</v>
      </c>
      <c r="AH567" s="6">
        <v>0.1673</v>
      </c>
      <c r="AI567" s="42">
        <v>6.3701999999999995E-2</v>
      </c>
      <c r="AJ567" s="42">
        <v>98.71</v>
      </c>
      <c r="AK567" s="42">
        <v>11.897</v>
      </c>
      <c r="AL567" s="53">
        <v>34.844200000000001</v>
      </c>
      <c r="AM567" s="504" t="s">
        <v>154</v>
      </c>
      <c r="AN567" s="505"/>
      <c r="AO567" s="509">
        <v>0.3</v>
      </c>
      <c r="AP567" s="510">
        <v>6.7009999999999996</v>
      </c>
      <c r="AQ567" s="504" t="s">
        <v>154</v>
      </c>
      <c r="AR567" s="526" t="s">
        <v>154</v>
      </c>
      <c r="AS567" s="512">
        <v>13.270996789253585</v>
      </c>
      <c r="AT567" s="502"/>
      <c r="AU567" s="512">
        <v>7.7665426823159276</v>
      </c>
      <c r="AV567" s="502"/>
      <c r="AW567" s="574">
        <v>0.87234549208534062</v>
      </c>
      <c r="AX567" s="502"/>
      <c r="AY567" s="511"/>
      <c r="AZ567" s="513" t="s">
        <v>154</v>
      </c>
      <c r="BA567" s="515" t="s">
        <v>154</v>
      </c>
      <c r="BB567" s="513" t="s">
        <v>154</v>
      </c>
      <c r="BD567" s="512" t="s">
        <v>154</v>
      </c>
      <c r="BE567" s="504" t="s">
        <v>154</v>
      </c>
      <c r="BF567" s="57"/>
      <c r="BG567" s="513" t="s">
        <v>154</v>
      </c>
      <c r="BI567" s="514" t="s">
        <v>154</v>
      </c>
    </row>
    <row r="568" spans="1:78" ht="15.75" customHeight="1">
      <c r="A568" s="51" t="s">
        <v>769</v>
      </c>
      <c r="B568" s="521">
        <v>25</v>
      </c>
      <c r="C568" s="507" t="s">
        <v>204</v>
      </c>
      <c r="D568" s="522" t="s">
        <v>205</v>
      </c>
      <c r="E568" s="523">
        <v>75</v>
      </c>
      <c r="F568" s="523">
        <v>59.919999999999902</v>
      </c>
      <c r="G568" s="523" t="s">
        <v>68</v>
      </c>
      <c r="H568" s="524">
        <v>75.998666666666665</v>
      </c>
      <c r="I568" s="523">
        <v>149</v>
      </c>
      <c r="J568" s="523">
        <v>59.619999999999322</v>
      </c>
      <c r="K568" s="523" t="s">
        <v>69</v>
      </c>
      <c r="L568" s="524">
        <v>149.99366666666666</v>
      </c>
      <c r="M568" s="524">
        <v>-149.99366666666666</v>
      </c>
      <c r="N568" s="501">
        <v>580</v>
      </c>
      <c r="Q568" s="6" t="s">
        <v>274</v>
      </c>
      <c r="R568" s="6">
        <v>8</v>
      </c>
      <c r="S568" s="42">
        <v>513.33900000000006</v>
      </c>
      <c r="T568" s="571">
        <v>0.73140000000000005</v>
      </c>
      <c r="U568" s="571">
        <v>0.73180000000000001</v>
      </c>
      <c r="V568" s="571">
        <v>29.771159000000001</v>
      </c>
      <c r="W568" s="571">
        <v>29.772069999999999</v>
      </c>
      <c r="X568" s="571">
        <v>34.828230709018193</v>
      </c>
      <c r="Y568" s="571">
        <v>34.828963121767025</v>
      </c>
      <c r="Z568" s="571">
        <v>1.9882</v>
      </c>
      <c r="AA568" s="42">
        <v>6.6363668371328757</v>
      </c>
      <c r="AB568" s="42">
        <v>84.332800855910577</v>
      </c>
      <c r="AC568" s="42">
        <v>2.7998637399999998E-2</v>
      </c>
      <c r="AD568" s="6">
        <v>4.2099999999999999E-2</v>
      </c>
      <c r="AE568" s="42">
        <v>90.029200000000003</v>
      </c>
      <c r="AF568" s="6">
        <v>4.5298999999999996</v>
      </c>
      <c r="AG568" s="42">
        <v>2.5327999999999999</v>
      </c>
      <c r="AH568" s="6">
        <v>0.1734</v>
      </c>
      <c r="AI568" s="42">
        <v>6.3701999999999995E-2</v>
      </c>
      <c r="AJ568" s="42">
        <v>98.7</v>
      </c>
      <c r="AK568" s="42">
        <v>11.897</v>
      </c>
      <c r="AL568" s="53">
        <v>34.8245</v>
      </c>
      <c r="AM568" s="504" t="s">
        <v>154</v>
      </c>
      <c r="AN568" s="505"/>
      <c r="AO568" s="509">
        <v>0.6</v>
      </c>
      <c r="AP568" s="510">
        <v>6.6310000000000002</v>
      </c>
      <c r="AQ568" s="504" t="s">
        <v>154</v>
      </c>
      <c r="AR568" s="526" t="s">
        <v>154</v>
      </c>
      <c r="AS568" s="512">
        <v>13.287322648882157</v>
      </c>
      <c r="AT568" s="502"/>
      <c r="AU568" s="512">
        <v>7.8941618752324878</v>
      </c>
      <c r="AV568" s="502"/>
      <c r="AW568" s="574">
        <v>0.87532278045423262</v>
      </c>
      <c r="AX568" s="502"/>
      <c r="AY568" s="511"/>
      <c r="AZ568" s="513" t="s">
        <v>154</v>
      </c>
      <c r="BA568" s="515" t="s">
        <v>154</v>
      </c>
      <c r="BB568" s="513" t="s">
        <v>154</v>
      </c>
      <c r="BD568" s="512" t="s">
        <v>154</v>
      </c>
      <c r="BE568" s="504" t="s">
        <v>154</v>
      </c>
      <c r="BF568" s="57"/>
      <c r="BG568" s="513" t="s">
        <v>154</v>
      </c>
      <c r="BI568" s="514" t="s">
        <v>154</v>
      </c>
    </row>
    <row r="569" spans="1:78" ht="15.75" customHeight="1">
      <c r="A569" s="51" t="s">
        <v>769</v>
      </c>
      <c r="B569" s="521">
        <v>25</v>
      </c>
      <c r="C569" s="507" t="s">
        <v>204</v>
      </c>
      <c r="D569" s="522" t="s">
        <v>205</v>
      </c>
      <c r="E569" s="523">
        <v>75</v>
      </c>
      <c r="F569" s="523">
        <v>59.919999999999902</v>
      </c>
      <c r="G569" s="523" t="s">
        <v>68</v>
      </c>
      <c r="H569" s="524">
        <v>75.998666666666665</v>
      </c>
      <c r="I569" s="523">
        <v>149</v>
      </c>
      <c r="J569" s="523">
        <v>59.619999999999322</v>
      </c>
      <c r="K569" s="523" t="s">
        <v>69</v>
      </c>
      <c r="L569" s="524">
        <v>149.99366666666666</v>
      </c>
      <c r="M569" s="524">
        <v>-149.99366666666666</v>
      </c>
      <c r="N569" s="501">
        <v>581</v>
      </c>
      <c r="Q569" s="6" t="s">
        <v>274</v>
      </c>
      <c r="R569" s="6">
        <v>9</v>
      </c>
      <c r="S569" s="42">
        <v>434.00299999999999</v>
      </c>
      <c r="T569" s="571">
        <v>0.62809999999999999</v>
      </c>
      <c r="U569" s="571">
        <v>0.62809999999999999</v>
      </c>
      <c r="V569" s="571">
        <v>29.611830000000001</v>
      </c>
      <c r="W569" s="571">
        <v>29.612603999999997</v>
      </c>
      <c r="X569" s="571">
        <v>34.783477871959704</v>
      </c>
      <c r="Y569" s="571">
        <v>34.784483904076744</v>
      </c>
      <c r="Z569" s="571">
        <v>1.9695</v>
      </c>
      <c r="AA569" s="42">
        <v>6.4959976304799474</v>
      </c>
      <c r="AB569" s="42">
        <v>82.304076644998887</v>
      </c>
      <c r="AC569" s="42">
        <v>2.6841145899999998E-2</v>
      </c>
      <c r="AD569" s="6">
        <v>3.9800000000000002E-2</v>
      </c>
      <c r="AE569" s="42">
        <v>90.040500000000009</v>
      </c>
      <c r="AF569" s="6">
        <v>4.5305</v>
      </c>
      <c r="AG569" s="42">
        <v>2.6295000000000002</v>
      </c>
      <c r="AH569" s="6">
        <v>0.17730000000000001</v>
      </c>
      <c r="AI569" s="42">
        <v>6.3701999999999995E-2</v>
      </c>
      <c r="AJ569" s="42">
        <v>98.71</v>
      </c>
      <c r="AK569" s="42">
        <v>11.897</v>
      </c>
      <c r="AL569" s="53">
        <v>34.7804</v>
      </c>
      <c r="AM569" s="504" t="s">
        <v>154</v>
      </c>
      <c r="AN569" s="505"/>
      <c r="AO569" s="509">
        <v>0.4</v>
      </c>
      <c r="AP569" s="510">
        <v>6.5</v>
      </c>
      <c r="AQ569" s="504" t="s">
        <v>154</v>
      </c>
      <c r="AR569" s="526" t="s">
        <v>154</v>
      </c>
      <c r="AS569" s="512">
        <v>13.474951864913692</v>
      </c>
      <c r="AT569" s="502"/>
      <c r="AU569" s="512">
        <v>9.099300176280158</v>
      </c>
      <c r="AV569" s="502"/>
      <c r="AW569" s="574">
        <v>0.9090653819683413</v>
      </c>
      <c r="AX569" s="502"/>
      <c r="AY569" s="511"/>
      <c r="AZ569" s="513" t="s">
        <v>154</v>
      </c>
      <c r="BA569" s="515" t="s">
        <v>154</v>
      </c>
      <c r="BB569" s="513" t="s">
        <v>154</v>
      </c>
      <c r="BD569" s="512" t="s">
        <v>154</v>
      </c>
      <c r="BE569" s="504" t="s">
        <v>154</v>
      </c>
      <c r="BF569" s="57"/>
      <c r="BG569" s="513" t="s">
        <v>154</v>
      </c>
      <c r="BI569" s="514" t="s">
        <v>154</v>
      </c>
    </row>
    <row r="570" spans="1:78" ht="15.75" customHeight="1">
      <c r="A570" s="51" t="s">
        <v>769</v>
      </c>
      <c r="B570" s="521">
        <v>25</v>
      </c>
      <c r="C570" s="507" t="s">
        <v>204</v>
      </c>
      <c r="D570" s="522" t="s">
        <v>205</v>
      </c>
      <c r="E570" s="523">
        <v>75</v>
      </c>
      <c r="F570" s="523">
        <v>59.919999999999902</v>
      </c>
      <c r="G570" s="523" t="s">
        <v>68</v>
      </c>
      <c r="H570" s="524">
        <v>75.998666666666665</v>
      </c>
      <c r="I570" s="523">
        <v>149</v>
      </c>
      <c r="J570" s="523">
        <v>59.619999999999322</v>
      </c>
      <c r="K570" s="523" t="s">
        <v>69</v>
      </c>
      <c r="L570" s="524">
        <v>149.99366666666666</v>
      </c>
      <c r="M570" s="524">
        <v>-149.99366666666666</v>
      </c>
      <c r="N570" s="501">
        <v>582</v>
      </c>
      <c r="Q570" s="6" t="s">
        <v>274</v>
      </c>
      <c r="R570" s="6">
        <v>10</v>
      </c>
      <c r="S570" s="42">
        <v>385.541</v>
      </c>
      <c r="T570" s="571">
        <v>0.42880000000000001</v>
      </c>
      <c r="U570" s="571">
        <v>0.42609999999999998</v>
      </c>
      <c r="V570" s="571">
        <v>29.366393000000002</v>
      </c>
      <c r="W570" s="571">
        <v>29.364027999999998</v>
      </c>
      <c r="X570" s="571">
        <v>34.715535988776772</v>
      </c>
      <c r="Y570" s="571">
        <v>34.715474350216894</v>
      </c>
      <c r="Z570" s="571">
        <v>1.9511000000000001</v>
      </c>
      <c r="AA570" s="42">
        <v>6.4056906886125891</v>
      </c>
      <c r="AB570" s="42">
        <v>80.704926268895349</v>
      </c>
      <c r="AC570" s="42">
        <v>2.8432375900000001E-2</v>
      </c>
      <c r="AD570" s="6">
        <v>4.2900000000000001E-2</v>
      </c>
      <c r="AE570" s="42">
        <v>90.151200000000003</v>
      </c>
      <c r="AF570" s="6">
        <v>4.5359999999999996</v>
      </c>
      <c r="AG570" s="42">
        <v>2.6755</v>
      </c>
      <c r="AH570" s="6">
        <v>0.1792</v>
      </c>
      <c r="AI570" s="42">
        <v>6.3701999999999995E-2</v>
      </c>
      <c r="AJ570" s="42">
        <v>98.71</v>
      </c>
      <c r="AK570" s="42">
        <v>11.897</v>
      </c>
      <c r="AL570" s="53">
        <v>34.708599999999997</v>
      </c>
      <c r="AM570" s="504" t="s">
        <v>154</v>
      </c>
      <c r="AN570" s="505"/>
      <c r="AO570" s="509">
        <v>0.3</v>
      </c>
      <c r="AP570" s="510">
        <v>6.3869999999999996</v>
      </c>
      <c r="AQ570" s="504" t="s">
        <v>154</v>
      </c>
      <c r="AR570" s="526" t="s">
        <v>154</v>
      </c>
      <c r="AS570" s="512">
        <v>13.59569221504657</v>
      </c>
      <c r="AT570" s="502"/>
      <c r="AU570" s="512">
        <v>10.409111146141662</v>
      </c>
      <c r="AV570" s="502"/>
      <c r="AW570" s="574">
        <v>0.94479284239504457</v>
      </c>
      <c r="AX570" s="502"/>
      <c r="AY570" s="511"/>
      <c r="AZ570" s="513" t="s">
        <v>154</v>
      </c>
      <c r="BA570" s="515" t="s">
        <v>154</v>
      </c>
      <c r="BB570" s="513" t="s">
        <v>154</v>
      </c>
      <c r="BD570" s="512">
        <v>2168.4106212410707</v>
      </c>
      <c r="BE570" s="504" t="s">
        <v>154</v>
      </c>
      <c r="BF570" s="57"/>
      <c r="BG570" s="513">
        <v>2289.8912055654582</v>
      </c>
      <c r="BI570" s="514" t="s">
        <v>154</v>
      </c>
    </row>
    <row r="571" spans="1:78" ht="15.75" customHeight="1">
      <c r="A571" s="51" t="s">
        <v>769</v>
      </c>
      <c r="B571" s="521">
        <v>25</v>
      </c>
      <c r="C571" s="507" t="s">
        <v>204</v>
      </c>
      <c r="D571" s="522" t="s">
        <v>205</v>
      </c>
      <c r="E571" s="523">
        <v>75</v>
      </c>
      <c r="F571" s="523">
        <v>59.919999999999902</v>
      </c>
      <c r="G571" s="523" t="s">
        <v>68</v>
      </c>
      <c r="H571" s="524">
        <v>75.998666666666665</v>
      </c>
      <c r="I571" s="523">
        <v>149</v>
      </c>
      <c r="J571" s="523">
        <v>59.619999999999322</v>
      </c>
      <c r="K571" s="523" t="s">
        <v>69</v>
      </c>
      <c r="L571" s="524">
        <v>149.99366666666666</v>
      </c>
      <c r="M571" s="524">
        <v>-149.99366666666666</v>
      </c>
      <c r="N571" s="501">
        <v>583</v>
      </c>
      <c r="Q571" s="6" t="s">
        <v>274</v>
      </c>
      <c r="R571" s="6">
        <v>11</v>
      </c>
      <c r="S571" s="42">
        <v>317.173</v>
      </c>
      <c r="T571" s="571">
        <v>-0.20280000000000001</v>
      </c>
      <c r="U571" s="571">
        <v>-0.20150000000000001</v>
      </c>
      <c r="V571" s="571">
        <v>28.591591000000001</v>
      </c>
      <c r="W571" s="571">
        <v>28.594379</v>
      </c>
      <c r="X571" s="571">
        <v>34.4446994568262</v>
      </c>
      <c r="Y571" s="571">
        <v>34.446944560866399</v>
      </c>
      <c r="Z571" s="571">
        <v>1.9126000000000001</v>
      </c>
      <c r="AA571" s="42">
        <v>6.3061718719397852</v>
      </c>
      <c r="AB571" s="42">
        <v>78.006814083031045</v>
      </c>
      <c r="AC571" s="42">
        <v>2.9878855299999996E-2</v>
      </c>
      <c r="AD571" s="6">
        <v>4.58E-2</v>
      </c>
      <c r="AE571" s="42">
        <v>90.149300000000011</v>
      </c>
      <c r="AF571" s="6">
        <v>4.5358999999999998</v>
      </c>
      <c r="AG571" s="42">
        <v>2.9977</v>
      </c>
      <c r="AH571" s="6">
        <v>0.1923</v>
      </c>
      <c r="AI571" s="42">
        <v>6.3701999999999995E-2</v>
      </c>
      <c r="AJ571" s="42">
        <v>98.71</v>
      </c>
      <c r="AK571" s="42">
        <v>11.287000000000001</v>
      </c>
      <c r="AL571" s="53">
        <v>34.423099999999998</v>
      </c>
      <c r="AM571" s="504" t="s">
        <v>154</v>
      </c>
      <c r="AN571" s="505"/>
      <c r="AO571" s="509">
        <v>-0.3</v>
      </c>
      <c r="AP571" s="510">
        <v>6.33</v>
      </c>
      <c r="AQ571" s="504" t="s">
        <v>154</v>
      </c>
      <c r="AR571" s="526" t="s">
        <v>154</v>
      </c>
      <c r="AS571" s="512">
        <v>13.005876471070492</v>
      </c>
      <c r="AT571" s="502"/>
      <c r="AU571" s="512">
        <v>13.232085025693358</v>
      </c>
      <c r="AV571" s="502"/>
      <c r="AW571" s="574">
        <v>0.9983840330350997</v>
      </c>
      <c r="AX571" s="502"/>
      <c r="AY571" s="511"/>
      <c r="AZ571" s="513" t="s">
        <v>154</v>
      </c>
      <c r="BA571" s="515" t="s">
        <v>154</v>
      </c>
      <c r="BB571" s="513" t="s">
        <v>154</v>
      </c>
      <c r="BD571" s="512">
        <v>2182.9836123232103</v>
      </c>
      <c r="BE571" s="504" t="s">
        <v>154</v>
      </c>
      <c r="BF571" s="57"/>
      <c r="BG571" s="513">
        <v>2285.8392335193143</v>
      </c>
      <c r="BI571" s="514" t="s">
        <v>154</v>
      </c>
      <c r="BJ571" s="516">
        <v>-0.11607170090997294</v>
      </c>
      <c r="BK571" t="s">
        <v>154</v>
      </c>
    </row>
    <row r="572" spans="1:78" ht="15.75" customHeight="1">
      <c r="A572" s="51" t="s">
        <v>769</v>
      </c>
      <c r="B572" s="521">
        <v>25</v>
      </c>
      <c r="C572" s="507" t="s">
        <v>204</v>
      </c>
      <c r="D572" s="522" t="s">
        <v>205</v>
      </c>
      <c r="E572" s="523">
        <v>75</v>
      </c>
      <c r="F572" s="523">
        <v>59.919999999999902</v>
      </c>
      <c r="G572" s="523" t="s">
        <v>68</v>
      </c>
      <c r="H572" s="524">
        <v>75.998666666666665</v>
      </c>
      <c r="I572" s="523">
        <v>149</v>
      </c>
      <c r="J572" s="523">
        <v>59.619999999999322</v>
      </c>
      <c r="K572" s="523" t="s">
        <v>69</v>
      </c>
      <c r="L572" s="524">
        <v>149.99366666666666</v>
      </c>
      <c r="M572" s="524">
        <v>-149.99366666666666</v>
      </c>
      <c r="N572" s="501">
        <v>584</v>
      </c>
      <c r="Q572" s="6" t="s">
        <v>274</v>
      </c>
      <c r="R572" s="6">
        <v>12</v>
      </c>
      <c r="S572" s="42">
        <v>287.75299999999999</v>
      </c>
      <c r="T572" s="571">
        <v>-0.74060000000000004</v>
      </c>
      <c r="U572" s="571">
        <v>-0.72170000000000001</v>
      </c>
      <c r="V572" s="571">
        <v>27.900997</v>
      </c>
      <c r="W572" s="571">
        <v>27.928386999999997</v>
      </c>
      <c r="X572" s="571">
        <v>34.143144155132568</v>
      </c>
      <c r="Y572" s="571">
        <v>34.158799943657129</v>
      </c>
      <c r="Z572" s="571">
        <v>1.8643000000000001</v>
      </c>
      <c r="AA572" s="42">
        <v>6.1671526004283193</v>
      </c>
      <c r="AB572" s="42">
        <v>75.054107686251442</v>
      </c>
      <c r="AC572" s="42">
        <v>3.4748019099999999E-2</v>
      </c>
      <c r="AD572" s="6">
        <v>5.5199999999999999E-2</v>
      </c>
      <c r="AE572" s="42">
        <v>90.151200000000003</v>
      </c>
      <c r="AF572" s="6">
        <v>4.5359999999999996</v>
      </c>
      <c r="AG572" s="42">
        <v>3.3889</v>
      </c>
      <c r="AH572" s="6">
        <v>0.20830000000000001</v>
      </c>
      <c r="AI572" s="42">
        <v>6.3701999999999995E-2</v>
      </c>
      <c r="AJ572" s="42">
        <v>98.7</v>
      </c>
      <c r="AK572" s="42">
        <v>11.592000000000001</v>
      </c>
      <c r="AL572" s="53">
        <v>34.141199999999998</v>
      </c>
      <c r="AM572" s="504" t="s">
        <v>154</v>
      </c>
      <c r="AN572" s="505"/>
      <c r="AO572" s="509">
        <v>-0.7</v>
      </c>
      <c r="AP572" s="510">
        <v>6.181</v>
      </c>
      <c r="AQ572" s="504" t="s">
        <v>154</v>
      </c>
      <c r="AR572" s="526" t="s">
        <v>154</v>
      </c>
      <c r="AS572" s="512">
        <v>13.593523245557961</v>
      </c>
      <c r="AT572" s="502"/>
      <c r="AU572" s="512">
        <v>19.049076352579227</v>
      </c>
      <c r="AV572" s="502"/>
      <c r="AW572" s="574">
        <v>1.1859532002752924</v>
      </c>
      <c r="AX572" s="502"/>
      <c r="AY572" s="511"/>
      <c r="AZ572" s="513" t="s">
        <v>154</v>
      </c>
      <c r="BA572" s="515" t="s">
        <v>154</v>
      </c>
      <c r="BB572" s="513" t="s">
        <v>154</v>
      </c>
      <c r="BD572" s="512">
        <v>2200.2624090776803</v>
      </c>
      <c r="BE572" s="504" t="s">
        <v>154</v>
      </c>
      <c r="BF572" s="57"/>
      <c r="BG572" s="513">
        <v>2280.6569350818991</v>
      </c>
      <c r="BI572" s="514" t="s">
        <v>154</v>
      </c>
      <c r="BJ572" s="516">
        <v>-0.47405699006228985</v>
      </c>
      <c r="BK572" t="s">
        <v>154</v>
      </c>
    </row>
    <row r="573" spans="1:78" ht="15.75" customHeight="1">
      <c r="A573" s="51" t="s">
        <v>769</v>
      </c>
      <c r="B573" s="521">
        <v>25</v>
      </c>
      <c r="C573" s="507" t="s">
        <v>204</v>
      </c>
      <c r="D573" s="522" t="s">
        <v>205</v>
      </c>
      <c r="E573" s="523">
        <v>75</v>
      </c>
      <c r="F573" s="523">
        <v>59.919999999999902</v>
      </c>
      <c r="G573" s="523" t="s">
        <v>68</v>
      </c>
      <c r="H573" s="524">
        <v>75.998666666666665</v>
      </c>
      <c r="I573" s="523">
        <v>149</v>
      </c>
      <c r="J573" s="523">
        <v>59.619999999999322</v>
      </c>
      <c r="K573" s="523" t="s">
        <v>69</v>
      </c>
      <c r="L573" s="524">
        <v>149.99366666666666</v>
      </c>
      <c r="M573" s="524">
        <v>-149.99366666666666</v>
      </c>
      <c r="N573" s="501">
        <v>585</v>
      </c>
      <c r="Q573" s="6" t="s">
        <v>274</v>
      </c>
      <c r="R573" s="6">
        <v>13</v>
      </c>
      <c r="S573" s="42">
        <v>264.959</v>
      </c>
      <c r="T573" s="571">
        <v>-1.121</v>
      </c>
      <c r="U573" s="571">
        <v>-1.1338999999999999</v>
      </c>
      <c r="V573" s="571">
        <v>27.264762000000001</v>
      </c>
      <c r="W573" s="571">
        <v>27.249096999999999</v>
      </c>
      <c r="X573" s="571">
        <v>33.721711876002402</v>
      </c>
      <c r="Y573" s="571">
        <v>33.714822545991979</v>
      </c>
      <c r="Z573" s="571">
        <v>1.8569</v>
      </c>
      <c r="AA573" s="42">
        <v>6.2016214743372027</v>
      </c>
      <c r="AB573" s="42">
        <v>74.491255576693447</v>
      </c>
      <c r="AC573" s="42">
        <v>3.2578299999999998E-2</v>
      </c>
      <c r="AD573" s="6">
        <v>5.0999999999999997E-2</v>
      </c>
      <c r="AE573" s="42">
        <v>90.006700000000009</v>
      </c>
      <c r="AF573" s="6">
        <v>4.5288000000000004</v>
      </c>
      <c r="AG573" s="42">
        <v>3.5522999999999998</v>
      </c>
      <c r="AH573" s="6">
        <v>0.215</v>
      </c>
      <c r="AI573" s="42">
        <v>6.3701999999999995E-2</v>
      </c>
      <c r="AJ573" s="42">
        <v>98.7</v>
      </c>
      <c r="AK573" s="42">
        <v>10.677</v>
      </c>
      <c r="AL573" s="53">
        <v>33.706400000000002</v>
      </c>
      <c r="AM573" s="504" t="s">
        <v>154</v>
      </c>
      <c r="AN573" s="505"/>
      <c r="AO573" s="509">
        <v>-1</v>
      </c>
      <c r="AP573" s="510">
        <v>6.16</v>
      </c>
      <c r="AQ573" s="504" t="s">
        <v>154</v>
      </c>
      <c r="AR573" s="526" t="s">
        <v>154</v>
      </c>
      <c r="AS573" s="512">
        <v>15.077415802857599</v>
      </c>
      <c r="AT573" s="502"/>
      <c r="AU573" s="512">
        <v>27.736609542307587</v>
      </c>
      <c r="AV573" s="502"/>
      <c r="AW573" s="574">
        <v>1.5323110805230558</v>
      </c>
      <c r="AX573" s="502"/>
      <c r="AY573" s="511"/>
      <c r="AZ573" s="513" t="s">
        <v>154</v>
      </c>
      <c r="BA573" s="515" t="s">
        <v>154</v>
      </c>
      <c r="BB573" s="513" t="s">
        <v>154</v>
      </c>
      <c r="BD573" s="512">
        <v>2221.1752869840143</v>
      </c>
      <c r="BE573" s="504" t="s">
        <v>154</v>
      </c>
      <c r="BF573" s="57"/>
      <c r="BG573" s="513">
        <v>2279.7756269530742</v>
      </c>
      <c r="BI573" s="514" t="s">
        <v>154</v>
      </c>
      <c r="BJ573" s="516">
        <v>-0.94082308976506424</v>
      </c>
      <c r="BK573">
        <v>6</v>
      </c>
    </row>
    <row r="574" spans="1:78" ht="15.75" customHeight="1">
      <c r="A574" s="51" t="s">
        <v>769</v>
      </c>
      <c r="B574" s="521">
        <v>25</v>
      </c>
      <c r="C574" s="507" t="s">
        <v>204</v>
      </c>
      <c r="D574" s="522" t="s">
        <v>205</v>
      </c>
      <c r="E574" s="523">
        <v>75</v>
      </c>
      <c r="F574" s="523">
        <v>59.919999999999902</v>
      </c>
      <c r="G574" s="523" t="s">
        <v>68</v>
      </c>
      <c r="H574" s="524">
        <v>75.998666666666665</v>
      </c>
      <c r="I574" s="523">
        <v>149</v>
      </c>
      <c r="J574" s="523">
        <v>59.619999999999322</v>
      </c>
      <c r="K574" s="523" t="s">
        <v>69</v>
      </c>
      <c r="L574" s="524">
        <v>149.99366666666666</v>
      </c>
      <c r="M574" s="524">
        <v>-149.99366666666666</v>
      </c>
      <c r="N574" s="501">
        <v>586</v>
      </c>
      <c r="Q574" s="6" t="s">
        <v>274</v>
      </c>
      <c r="R574" s="6">
        <v>14</v>
      </c>
      <c r="S574" s="42">
        <v>234.404</v>
      </c>
      <c r="T574" s="571">
        <v>-1.4407000000000001</v>
      </c>
      <c r="U574" s="571">
        <v>-1.4409000000000001</v>
      </c>
      <c r="V574" s="571">
        <v>26.570947</v>
      </c>
      <c r="W574" s="571">
        <v>26.572210999999999</v>
      </c>
      <c r="X574" s="571">
        <v>33.147550954632877</v>
      </c>
      <c r="Y574" s="571">
        <v>33.149509152464603</v>
      </c>
      <c r="Z574" s="571">
        <v>1.8804000000000001</v>
      </c>
      <c r="AA574" s="42">
        <v>6.3519200045484432</v>
      </c>
      <c r="AB574" s="42">
        <v>75.337755649027372</v>
      </c>
      <c r="AC574" s="42">
        <v>3.3253289499999998E-2</v>
      </c>
      <c r="AD574" s="6">
        <v>5.2299999999999999E-2</v>
      </c>
      <c r="AE574" s="42">
        <v>90.096800000000016</v>
      </c>
      <c r="AF574" s="6">
        <v>4.5332999999999997</v>
      </c>
      <c r="AG574" s="42">
        <v>3.6442999999999999</v>
      </c>
      <c r="AH574" s="6">
        <v>0.21879999999999999</v>
      </c>
      <c r="AI574" s="42">
        <v>6.3701999999999995E-2</v>
      </c>
      <c r="AJ574" s="42">
        <v>71.010000000000005</v>
      </c>
      <c r="AK574" s="42">
        <v>9.9145000000000003</v>
      </c>
      <c r="AL574" s="53">
        <v>33.137099999999997</v>
      </c>
      <c r="AM574" s="504" t="s">
        <v>154</v>
      </c>
      <c r="AN574" s="505"/>
      <c r="AO574" s="509">
        <v>-1.3</v>
      </c>
      <c r="AP574" s="510">
        <v>6.343</v>
      </c>
      <c r="AQ574" s="504" t="s">
        <v>154</v>
      </c>
      <c r="AR574" s="526" t="s">
        <v>154</v>
      </c>
      <c r="AS574" s="512">
        <v>15.895432735369502</v>
      </c>
      <c r="AT574" s="502"/>
      <c r="AU574" s="512">
        <v>33.752194493892858</v>
      </c>
      <c r="AV574" s="502"/>
      <c r="AW574" s="574">
        <v>1.8022518926359257</v>
      </c>
      <c r="AX574" s="502"/>
      <c r="AY574" s="511"/>
      <c r="AZ574" s="513" t="s">
        <v>154</v>
      </c>
      <c r="BA574" s="515" t="s">
        <v>154</v>
      </c>
      <c r="BB574" s="513" t="s">
        <v>154</v>
      </c>
      <c r="BD574" s="512">
        <v>2228.7132581415526</v>
      </c>
      <c r="BE574" s="504">
        <v>6</v>
      </c>
      <c r="BF574" s="57"/>
      <c r="BG574" s="513">
        <v>2273.2820153538814</v>
      </c>
      <c r="BH574" s="502">
        <v>6</v>
      </c>
      <c r="BI574" s="514" t="s">
        <v>154</v>
      </c>
      <c r="BJ574" s="516">
        <v>-1.426378550757518</v>
      </c>
      <c r="BK574" t="s">
        <v>154</v>
      </c>
      <c r="BX574" s="503"/>
      <c r="BZ574" s="503"/>
    </row>
    <row r="575" spans="1:78" ht="15.75" customHeight="1">
      <c r="A575" s="51" t="s">
        <v>769</v>
      </c>
      <c r="B575" s="521">
        <v>25</v>
      </c>
      <c r="C575" s="507" t="s">
        <v>204</v>
      </c>
      <c r="D575" s="522" t="s">
        <v>205</v>
      </c>
      <c r="E575" s="523">
        <v>75</v>
      </c>
      <c r="F575" s="523">
        <v>59.919999999999902</v>
      </c>
      <c r="G575" s="523" t="s">
        <v>68</v>
      </c>
      <c r="H575" s="524">
        <v>75.998666666666665</v>
      </c>
      <c r="I575" s="523">
        <v>149</v>
      </c>
      <c r="J575" s="523">
        <v>59.619999999999322</v>
      </c>
      <c r="K575" s="523" t="s">
        <v>69</v>
      </c>
      <c r="L575" s="524">
        <v>149.99366666666666</v>
      </c>
      <c r="M575" s="524">
        <v>-149.99366666666666</v>
      </c>
      <c r="N575" s="501">
        <v>587</v>
      </c>
      <c r="Q575" s="6" t="s">
        <v>274</v>
      </c>
      <c r="R575" s="6">
        <v>15</v>
      </c>
      <c r="S575" s="42">
        <v>218.91</v>
      </c>
      <c r="T575" s="571">
        <v>-1.4511000000000001</v>
      </c>
      <c r="U575" s="571">
        <v>-1.4509000000000001</v>
      </c>
      <c r="V575" s="571">
        <v>26.397829000000002</v>
      </c>
      <c r="W575" s="571">
        <v>26.397873999999998</v>
      </c>
      <c r="X575" s="571">
        <v>32.930720682264663</v>
      </c>
      <c r="Y575" s="571">
        <v>32.930561953333758</v>
      </c>
      <c r="Z575" s="571">
        <v>1.8947000000000001</v>
      </c>
      <c r="AA575" s="42">
        <v>6.4096850030229575</v>
      </c>
      <c r="AB575" s="42">
        <v>75.884605239879178</v>
      </c>
      <c r="AC575" s="42">
        <v>3.4217780199999999E-2</v>
      </c>
      <c r="AD575" s="6">
        <v>5.4199999999999998E-2</v>
      </c>
      <c r="AE575" s="42">
        <v>90.068600000000004</v>
      </c>
      <c r="AF575" s="6">
        <v>4.5319000000000003</v>
      </c>
      <c r="AG575" s="42">
        <v>3.665</v>
      </c>
      <c r="AH575" s="6">
        <v>0.21959999999999999</v>
      </c>
      <c r="AI575" s="42">
        <v>6.3701999999999995E-2</v>
      </c>
      <c r="AJ575" s="42">
        <v>28.59</v>
      </c>
      <c r="AK575" s="42">
        <v>10.067</v>
      </c>
      <c r="AL575" s="53">
        <v>32.949100000000001</v>
      </c>
      <c r="AM575" s="504" t="s">
        <v>154</v>
      </c>
      <c r="AN575" s="505"/>
      <c r="AO575" s="509">
        <v>-1.2</v>
      </c>
      <c r="AP575" s="510">
        <v>6.3879999999999999</v>
      </c>
      <c r="AQ575" s="504" t="s">
        <v>154</v>
      </c>
      <c r="AR575" s="526" t="s">
        <v>154</v>
      </c>
      <c r="AS575" s="512">
        <v>15.714832228297473</v>
      </c>
      <c r="AT575" s="502"/>
      <c r="AU575" s="512">
        <v>33.301623029658892</v>
      </c>
      <c r="AV575" s="502"/>
      <c r="AW575" s="574">
        <v>1.8191231933929799</v>
      </c>
      <c r="AX575" s="502"/>
      <c r="AY575" s="511"/>
      <c r="AZ575" s="513">
        <v>3.87624303447989E-3</v>
      </c>
      <c r="BA575" s="515">
        <v>6</v>
      </c>
      <c r="BB575" s="513">
        <v>9.1809576089306993E-3</v>
      </c>
      <c r="BD575" s="512">
        <v>2222.9582956830109</v>
      </c>
      <c r="BE575" s="504" t="s">
        <v>154</v>
      </c>
      <c r="BF575" s="57"/>
      <c r="BG575" s="513">
        <v>2261.3891608295526</v>
      </c>
      <c r="BI575" s="514" t="s">
        <v>154</v>
      </c>
      <c r="BJ575" s="516">
        <v>-1.4951073616126109</v>
      </c>
      <c r="BK575">
        <v>6</v>
      </c>
    </row>
    <row r="576" spans="1:78" ht="15.75" customHeight="1">
      <c r="A576" s="51" t="s">
        <v>769</v>
      </c>
      <c r="B576" s="521">
        <v>25</v>
      </c>
      <c r="C576" s="507" t="s">
        <v>204</v>
      </c>
      <c r="D576" s="522" t="s">
        <v>205</v>
      </c>
      <c r="E576" s="523">
        <v>75</v>
      </c>
      <c r="F576" s="523">
        <v>59.919999999999902</v>
      </c>
      <c r="G576" s="523" t="s">
        <v>68</v>
      </c>
      <c r="H576" s="524">
        <v>75.998666666666665</v>
      </c>
      <c r="I576" s="523">
        <v>149</v>
      </c>
      <c r="J576" s="523">
        <v>59.619999999999322</v>
      </c>
      <c r="K576" s="523" t="s">
        <v>69</v>
      </c>
      <c r="L576" s="524">
        <v>149.99366666666666</v>
      </c>
      <c r="M576" s="524">
        <v>-149.99366666666666</v>
      </c>
      <c r="N576" s="501">
        <v>588</v>
      </c>
      <c r="Q576" s="6" t="s">
        <v>274</v>
      </c>
      <c r="R576" s="6">
        <v>16</v>
      </c>
      <c r="S576" s="42">
        <v>185.73099999999999</v>
      </c>
      <c r="T576" s="571">
        <v>-1.3757999999999999</v>
      </c>
      <c r="U576" s="571">
        <v>-1.3774</v>
      </c>
      <c r="V576" s="571">
        <v>26.21969</v>
      </c>
      <c r="W576" s="571">
        <v>26.220496999999998</v>
      </c>
      <c r="X576" s="571">
        <v>32.623941449689767</v>
      </c>
      <c r="Y576" s="571">
        <v>32.626792643438655</v>
      </c>
      <c r="Z576" s="571">
        <v>1.9521999999999999</v>
      </c>
      <c r="AA576" s="42">
        <v>6.6291914115158965</v>
      </c>
      <c r="AB576" s="42">
        <v>78.471501047395478</v>
      </c>
      <c r="AC576" s="42">
        <v>3.3831778600000001E-2</v>
      </c>
      <c r="AD576" s="6">
        <v>5.3400000000000003E-2</v>
      </c>
      <c r="AE576" s="42">
        <v>90.059200000000004</v>
      </c>
      <c r="AF576" s="6">
        <v>4.5313999999999997</v>
      </c>
      <c r="AG576" s="42">
        <v>3.4878</v>
      </c>
      <c r="AH576" s="6">
        <v>0.21240000000000001</v>
      </c>
      <c r="AI576" s="42">
        <v>6.3701999999999995E-2</v>
      </c>
      <c r="AJ576" s="42">
        <v>98.7</v>
      </c>
      <c r="AK576" s="42">
        <v>10.067</v>
      </c>
      <c r="AL576" s="53">
        <v>32.654400000000003</v>
      </c>
      <c r="AM576" s="504" t="s">
        <v>154</v>
      </c>
      <c r="AN576" s="505"/>
      <c r="AO576" s="509">
        <v>-1.2</v>
      </c>
      <c r="AP576" s="510">
        <v>6.5670000000000002</v>
      </c>
      <c r="AQ576" s="504" t="s">
        <v>154</v>
      </c>
      <c r="AR576" s="526" t="s">
        <v>154</v>
      </c>
      <c r="AS576" s="512">
        <v>14.286404710989752</v>
      </c>
      <c r="AT576" s="502"/>
      <c r="AU576" s="512">
        <v>30.02678139232702</v>
      </c>
      <c r="AV576" s="502"/>
      <c r="AW576" s="574">
        <v>1.766</v>
      </c>
      <c r="AX576" s="502"/>
      <c r="AY576" s="511"/>
      <c r="AZ576" s="513">
        <v>4.0754524824351815E-3</v>
      </c>
      <c r="BA576" s="515"/>
      <c r="BB576" s="513">
        <v>1.3329756613390241E-2</v>
      </c>
      <c r="BD576" s="512">
        <v>2200.2447556248903</v>
      </c>
      <c r="BE576" s="504" t="s">
        <v>154</v>
      </c>
      <c r="BF576" s="57"/>
      <c r="BG576" s="513">
        <v>2251.2751685586045</v>
      </c>
      <c r="BI576" s="514" t="s">
        <v>154</v>
      </c>
      <c r="BJ576" s="516">
        <v>-1.5766924979759562</v>
      </c>
      <c r="BK576" t="s">
        <v>154</v>
      </c>
    </row>
    <row r="577" spans="1:77" ht="15.75" customHeight="1">
      <c r="A577" s="51" t="s">
        <v>769</v>
      </c>
      <c r="B577" s="521">
        <v>25</v>
      </c>
      <c r="C577" s="507" t="s">
        <v>204</v>
      </c>
      <c r="D577" s="522" t="s">
        <v>205</v>
      </c>
      <c r="E577" s="523">
        <v>75</v>
      </c>
      <c r="F577" s="523">
        <v>59.919999999999902</v>
      </c>
      <c r="G577" s="523" t="s">
        <v>68</v>
      </c>
      <c r="H577" s="524">
        <v>75.998666666666665</v>
      </c>
      <c r="I577" s="523">
        <v>149</v>
      </c>
      <c r="J577" s="523">
        <v>59.619999999999322</v>
      </c>
      <c r="K577" s="523" t="s">
        <v>69</v>
      </c>
      <c r="L577" s="524">
        <v>149.99366666666666</v>
      </c>
      <c r="M577" s="524">
        <v>-149.99366666666666</v>
      </c>
      <c r="N577" s="501">
        <v>589</v>
      </c>
      <c r="Q577" s="6" t="s">
        <v>274</v>
      </c>
      <c r="R577" s="6">
        <v>17</v>
      </c>
      <c r="S577" s="42">
        <v>155.30199999999999</v>
      </c>
      <c r="T577" s="571">
        <v>-1.2193000000000001</v>
      </c>
      <c r="U577" s="571">
        <v>-1.2246999999999999</v>
      </c>
      <c r="V577" s="571">
        <v>26.119557</v>
      </c>
      <c r="W577" s="571">
        <v>26.121388999999997</v>
      </c>
      <c r="X577" s="571">
        <v>32.335624599206064</v>
      </c>
      <c r="Y577" s="571">
        <v>32.343948289025775</v>
      </c>
      <c r="Z577" s="571">
        <v>2.0182000000000002</v>
      </c>
      <c r="AA577" s="42">
        <v>6.8753838849164008</v>
      </c>
      <c r="AB577" s="42">
        <v>81.561973791234124</v>
      </c>
      <c r="AC577" s="42">
        <v>3.3639291100000003E-2</v>
      </c>
      <c r="AD577" s="6">
        <v>5.3100000000000001E-2</v>
      </c>
      <c r="AE577" s="42">
        <v>90.076100000000011</v>
      </c>
      <c r="AF577" s="6">
        <v>4.5323000000000002</v>
      </c>
      <c r="AG577" s="42">
        <v>3.6673</v>
      </c>
      <c r="AH577" s="6">
        <v>0.21970000000000001</v>
      </c>
      <c r="AI577" s="42">
        <v>6.3701999999999995E-2</v>
      </c>
      <c r="AJ577" s="42">
        <v>98.7</v>
      </c>
      <c r="AK577" s="42">
        <v>10.220000000000001</v>
      </c>
      <c r="AL577" s="53">
        <v>32.423699999999997</v>
      </c>
      <c r="AM577" s="51">
        <v>2</v>
      </c>
      <c r="AN577" s="505"/>
      <c r="AO577" s="509">
        <v>-0.8</v>
      </c>
      <c r="AP577" s="510">
        <v>6.7619999999999996</v>
      </c>
      <c r="AQ577" s="504" t="s">
        <v>154</v>
      </c>
      <c r="AR577" s="526" t="s">
        <v>154</v>
      </c>
      <c r="AS577" s="512">
        <v>12.6675115918743</v>
      </c>
      <c r="AT577" s="502"/>
      <c r="AU577" s="512">
        <v>26.127580282579409</v>
      </c>
      <c r="AV577" s="502"/>
      <c r="AW577" s="574">
        <v>1.6543799036476254</v>
      </c>
      <c r="AX577" s="502"/>
      <c r="AY577" s="511"/>
      <c r="AZ577" s="513">
        <v>7.615823868261048E-3</v>
      </c>
      <c r="BA577" s="515">
        <v>6</v>
      </c>
      <c r="BB577" s="513">
        <v>1.1476312039980278E-2</v>
      </c>
      <c r="BD577" s="512">
        <v>2181.048631063853</v>
      </c>
      <c r="BE577" s="504" t="s">
        <v>154</v>
      </c>
      <c r="BF577" s="57"/>
      <c r="BG577" s="513">
        <v>2236.2584880952686</v>
      </c>
      <c r="BI577" s="514" t="s">
        <v>154</v>
      </c>
      <c r="BJ577" s="516">
        <v>-1.6488838967934576</v>
      </c>
      <c r="BK577" t="s">
        <v>154</v>
      </c>
    </row>
    <row r="578" spans="1:77" ht="15.75" customHeight="1">
      <c r="A578" s="51" t="s">
        <v>769</v>
      </c>
      <c r="B578" s="521">
        <v>25</v>
      </c>
      <c r="C578" s="507" t="s">
        <v>204</v>
      </c>
      <c r="D578" s="522" t="s">
        <v>205</v>
      </c>
      <c r="E578" s="523">
        <v>75</v>
      </c>
      <c r="F578" s="523">
        <v>59.919999999999902</v>
      </c>
      <c r="G578" s="523" t="s">
        <v>68</v>
      </c>
      <c r="H578" s="524">
        <v>75.998666666666665</v>
      </c>
      <c r="I578" s="523">
        <v>149</v>
      </c>
      <c r="J578" s="523">
        <v>59.619999999999322</v>
      </c>
      <c r="K578" s="523" t="s">
        <v>69</v>
      </c>
      <c r="L578" s="524">
        <v>149.99366666666666</v>
      </c>
      <c r="M578" s="524">
        <v>-149.99366666666666</v>
      </c>
      <c r="N578" s="501">
        <v>590</v>
      </c>
      <c r="Q578" s="6" t="s">
        <v>274</v>
      </c>
      <c r="R578" s="6">
        <v>18</v>
      </c>
      <c r="S578" s="42">
        <v>119.81</v>
      </c>
      <c r="T578" s="571">
        <v>-0.59199999999999997</v>
      </c>
      <c r="U578" s="571">
        <v>-0.56820000000000004</v>
      </c>
      <c r="V578" s="571">
        <v>26.270018</v>
      </c>
      <c r="W578" s="571">
        <v>26.279572999999999</v>
      </c>
      <c r="X578" s="571">
        <v>31.890718154606024</v>
      </c>
      <c r="Y578" s="571">
        <v>31.87842248320332</v>
      </c>
      <c r="Z578" s="571">
        <v>2.16</v>
      </c>
      <c r="AA578" s="42">
        <v>7.3111433658951235</v>
      </c>
      <c r="AB578" s="42">
        <v>87.920215904836255</v>
      </c>
      <c r="AC578" s="42">
        <v>3.9858433900000004E-2</v>
      </c>
      <c r="AD578" s="6">
        <v>6.5199999999999994E-2</v>
      </c>
      <c r="AE578" s="42">
        <v>90.09490000000001</v>
      </c>
      <c r="AF578" s="6">
        <v>4.5331999999999999</v>
      </c>
      <c r="AG578" s="42">
        <v>3.5131000000000001</v>
      </c>
      <c r="AH578" s="6">
        <v>0.21340000000000001</v>
      </c>
      <c r="AI578" s="42">
        <v>6.3701999999999995E-2</v>
      </c>
      <c r="AJ578" s="42">
        <v>98.71</v>
      </c>
      <c r="AK578" s="42">
        <v>9.9145000000000003</v>
      </c>
      <c r="AL578" s="53">
        <v>31.907150000000001</v>
      </c>
      <c r="AM578" s="51">
        <v>6</v>
      </c>
      <c r="AN578" s="505"/>
      <c r="AO578" s="509">
        <v>-0.6</v>
      </c>
      <c r="AP578" s="510">
        <v>7.27</v>
      </c>
      <c r="AQ578" s="504" t="s">
        <v>154</v>
      </c>
      <c r="AR578" s="526" t="s">
        <v>154</v>
      </c>
      <c r="AS578" s="512">
        <v>8.1241029560025186</v>
      </c>
      <c r="AT578" s="502"/>
      <c r="AU578" s="512">
        <v>16.884955720981129</v>
      </c>
      <c r="AV578" s="502"/>
      <c r="AW578" s="574">
        <v>1.3358100481761872</v>
      </c>
      <c r="AX578" s="502"/>
      <c r="AY578" s="511"/>
      <c r="AZ578" s="513">
        <v>2.5510788947689877E-2</v>
      </c>
      <c r="BA578" s="515"/>
      <c r="BB578" s="513">
        <v>1.9310315668423859E-2</v>
      </c>
      <c r="BD578" s="512">
        <v>2126.2445099615211</v>
      </c>
      <c r="BE578" s="504" t="s">
        <v>154</v>
      </c>
      <c r="BF578" s="57"/>
      <c r="BG578" s="513">
        <v>2209.4008971511016</v>
      </c>
      <c r="BI578" s="514" t="s">
        <v>154</v>
      </c>
      <c r="BJ578" s="516">
        <v>-1.7724977683469807</v>
      </c>
      <c r="BK578" t="s">
        <v>154</v>
      </c>
    </row>
    <row r="579" spans="1:77" ht="15.75" customHeight="1">
      <c r="A579" s="51" t="s">
        <v>769</v>
      </c>
      <c r="B579" s="521">
        <v>25</v>
      </c>
      <c r="C579" s="507" t="s">
        <v>204</v>
      </c>
      <c r="D579" s="522" t="s">
        <v>205</v>
      </c>
      <c r="E579" s="523">
        <v>75</v>
      </c>
      <c r="F579" s="523">
        <v>59.919999999999902</v>
      </c>
      <c r="G579" s="523" t="s">
        <v>68</v>
      </c>
      <c r="H579" s="524">
        <v>75.998666666666665</v>
      </c>
      <c r="I579" s="523">
        <v>149</v>
      </c>
      <c r="J579" s="523">
        <v>59.619999999999322</v>
      </c>
      <c r="K579" s="523" t="s">
        <v>69</v>
      </c>
      <c r="L579" s="524">
        <v>149.99366666666666</v>
      </c>
      <c r="M579" s="524">
        <v>-149.99366666666666</v>
      </c>
      <c r="N579" s="501">
        <v>591</v>
      </c>
      <c r="Q579" s="6" t="s">
        <v>275</v>
      </c>
      <c r="R579" s="6">
        <v>19</v>
      </c>
      <c r="S579" s="42">
        <v>86.224000000000004</v>
      </c>
      <c r="T579" s="571">
        <v>-5.4699999999999999E-2</v>
      </c>
      <c r="U579" s="571">
        <v>-5.45E-2</v>
      </c>
      <c r="V579" s="571">
        <v>25.929565</v>
      </c>
      <c r="W579" s="571">
        <v>25.937410999999997</v>
      </c>
      <c r="X579" s="571">
        <v>30.904924585144109</v>
      </c>
      <c r="Y579" s="571">
        <v>30.915004230941705</v>
      </c>
      <c r="Z579" s="571">
        <v>2.4344999999999999</v>
      </c>
      <c r="AA579" s="42">
        <v>8.3999210466798164</v>
      </c>
      <c r="AB579" s="42">
        <v>101.75280725615295</v>
      </c>
      <c r="AC579" s="42">
        <v>0.151658767</v>
      </c>
      <c r="AD579" s="6">
        <v>0.28299999999999997</v>
      </c>
      <c r="AE579" s="42">
        <v>89.584500000000006</v>
      </c>
      <c r="AF579" s="6">
        <v>4.5076000000000001</v>
      </c>
      <c r="AG579" s="42">
        <v>3.1749000000000001</v>
      </c>
      <c r="AH579" s="6">
        <v>0.1996</v>
      </c>
      <c r="AI579" s="42">
        <v>6.3701999999999995E-2</v>
      </c>
      <c r="AJ579" s="42">
        <v>98.71</v>
      </c>
      <c r="AK579" s="42">
        <v>9.9145000000000003</v>
      </c>
      <c r="AL579" s="53">
        <v>30.906199999999998</v>
      </c>
      <c r="AM579" s="51">
        <v>2</v>
      </c>
      <c r="AN579" s="505"/>
      <c r="AO579" s="509">
        <v>-0.3</v>
      </c>
      <c r="AP579" s="510">
        <v>8.4139999999999997</v>
      </c>
      <c r="AQ579" s="504" t="s">
        <v>154</v>
      </c>
      <c r="AR579" s="526" t="s">
        <v>154</v>
      </c>
      <c r="AS579" s="512">
        <v>0.99175430879860604</v>
      </c>
      <c r="AT579" s="502"/>
      <c r="AU579" s="512">
        <v>6.3085937630053683</v>
      </c>
      <c r="AV579" s="502"/>
      <c r="AW579" s="574">
        <v>0.84257260839642112</v>
      </c>
      <c r="AX579" s="502"/>
      <c r="AY579" s="511"/>
      <c r="AZ579" s="513">
        <v>0.11690491032200317</v>
      </c>
      <c r="BA579" s="515"/>
      <c r="BB579" s="513">
        <v>0.21727031724453663</v>
      </c>
      <c r="BD579" s="512">
        <v>2056.0816090534022</v>
      </c>
      <c r="BE579" s="504" t="s">
        <v>154</v>
      </c>
      <c r="BF579" s="57"/>
      <c r="BG579" s="513">
        <v>2171.5673829386474</v>
      </c>
      <c r="BI579" s="514" t="s">
        <v>154</v>
      </c>
      <c r="BJ579" s="516">
        <v>-2.4528682457650608</v>
      </c>
      <c r="BK579" t="s">
        <v>154</v>
      </c>
    </row>
    <row r="580" spans="1:77" ht="15.75" customHeight="1">
      <c r="A580" s="51" t="s">
        <v>769</v>
      </c>
      <c r="B580" s="521">
        <v>25</v>
      </c>
      <c r="C580" s="507" t="s">
        <v>204</v>
      </c>
      <c r="D580" s="522" t="s">
        <v>205</v>
      </c>
      <c r="E580" s="523">
        <v>75</v>
      </c>
      <c r="F580" s="523">
        <v>59.919999999999902</v>
      </c>
      <c r="G580" s="523" t="s">
        <v>68</v>
      </c>
      <c r="H580" s="524">
        <v>75.998666666666665</v>
      </c>
      <c r="I580" s="523">
        <v>149</v>
      </c>
      <c r="J580" s="523">
        <v>59.619999999999322</v>
      </c>
      <c r="K580" s="523" t="s">
        <v>69</v>
      </c>
      <c r="L580" s="524">
        <v>149.99366666666666</v>
      </c>
      <c r="M580" s="524">
        <v>-149.99366666666666</v>
      </c>
      <c r="N580" s="501">
        <v>592</v>
      </c>
      <c r="Q580" s="6" t="s">
        <v>275</v>
      </c>
      <c r="R580" s="6">
        <v>20</v>
      </c>
      <c r="S580" s="42">
        <v>86.218999999999994</v>
      </c>
      <c r="T580" s="571">
        <v>-5.33E-2</v>
      </c>
      <c r="U580" s="571">
        <v>-5.7700000000000001E-2</v>
      </c>
      <c r="V580" s="571">
        <v>25.930066</v>
      </c>
      <c r="W580" s="571">
        <v>25.931108999999999</v>
      </c>
      <c r="X580" s="571">
        <v>30.904168147537536</v>
      </c>
      <c r="Y580" s="571">
        <v>30.909984948097129</v>
      </c>
      <c r="Z580" s="571">
        <v>2.4344999999999999</v>
      </c>
      <c r="AA580" s="42">
        <v>8.3999210466798164</v>
      </c>
      <c r="AB580" s="42">
        <v>101.75602393274383</v>
      </c>
      <c r="AC580" s="42">
        <v>0.14953883799999998</v>
      </c>
      <c r="AD580" s="6">
        <v>0.27889999999999998</v>
      </c>
      <c r="AE580" s="42">
        <v>89.588200000000015</v>
      </c>
      <c r="AF580" s="6">
        <v>4.5077999999999996</v>
      </c>
      <c r="AG580" s="42">
        <v>3.214</v>
      </c>
      <c r="AH580" s="6">
        <v>0.20119999999999999</v>
      </c>
      <c r="AI580" s="42">
        <v>6.3701999999999995E-2</v>
      </c>
      <c r="AJ580" s="42">
        <v>98.71</v>
      </c>
      <c r="AK580" s="42">
        <v>9.9145000000000003</v>
      </c>
      <c r="AL580" s="53">
        <v>30.905799999999999</v>
      </c>
      <c r="AM580" s="504" t="s">
        <v>154</v>
      </c>
      <c r="AN580" s="505"/>
      <c r="AO580" s="509" t="s">
        <v>154</v>
      </c>
      <c r="AP580" s="510" t="s">
        <v>154</v>
      </c>
      <c r="AQ580" s="504" t="s">
        <v>154</v>
      </c>
      <c r="AS580" s="512" t="s">
        <v>154</v>
      </c>
      <c r="AT580" s="502" t="s">
        <v>154</v>
      </c>
      <c r="AU580" s="512" t="s">
        <v>154</v>
      </c>
      <c r="AV580" s="502" t="s">
        <v>154</v>
      </c>
      <c r="AW580" s="574" t="s">
        <v>154</v>
      </c>
      <c r="AX580" s="502" t="s">
        <v>154</v>
      </c>
      <c r="AY580" s="511"/>
      <c r="AZ580" s="513" t="s">
        <v>154</v>
      </c>
      <c r="BA580" s="515" t="s">
        <v>154</v>
      </c>
      <c r="BB580" s="513" t="s">
        <v>154</v>
      </c>
      <c r="BD580" s="512" t="s">
        <v>154</v>
      </c>
      <c r="BE580" s="504" t="s">
        <v>154</v>
      </c>
      <c r="BF580" s="57"/>
      <c r="BG580" s="513" t="s">
        <v>154</v>
      </c>
      <c r="BI580" s="514" t="s">
        <v>154</v>
      </c>
    </row>
    <row r="581" spans="1:77" ht="15.75" customHeight="1">
      <c r="A581" s="51" t="s">
        <v>769</v>
      </c>
      <c r="B581" s="521">
        <v>25</v>
      </c>
      <c r="C581" s="507" t="s">
        <v>204</v>
      </c>
      <c r="D581" s="522" t="s">
        <v>205</v>
      </c>
      <c r="E581" s="523">
        <v>75</v>
      </c>
      <c r="F581" s="523">
        <v>59.919999999999902</v>
      </c>
      <c r="G581" s="523" t="s">
        <v>68</v>
      </c>
      <c r="H581" s="524">
        <v>75.998666666666665</v>
      </c>
      <c r="I581" s="523">
        <v>149</v>
      </c>
      <c r="J581" s="523">
        <v>59.619999999999322</v>
      </c>
      <c r="K581" s="523" t="s">
        <v>69</v>
      </c>
      <c r="L581" s="524">
        <v>149.99366666666666</v>
      </c>
      <c r="M581" s="524">
        <v>-149.99366666666666</v>
      </c>
      <c r="N581" s="501">
        <v>593</v>
      </c>
      <c r="P581" s="517"/>
      <c r="Q581" s="6" t="s">
        <v>274</v>
      </c>
      <c r="R581" s="6">
        <v>21</v>
      </c>
      <c r="S581" s="42">
        <v>41.935000000000002</v>
      </c>
      <c r="T581" s="571">
        <v>-0.91400000000000003</v>
      </c>
      <c r="U581" s="571">
        <v>-0.92490000000000006</v>
      </c>
      <c r="V581" s="571">
        <v>23.236609000000001</v>
      </c>
      <c r="W581" s="571">
        <v>23.215934999999998</v>
      </c>
      <c r="X581" s="571">
        <v>28.212237431620949</v>
      </c>
      <c r="Y581" s="571">
        <v>28.194968250294632</v>
      </c>
      <c r="Z581" s="571">
        <v>2.4832000000000001</v>
      </c>
      <c r="AA581" s="42">
        <v>8.9153909950570025</v>
      </c>
      <c r="AB581" s="42">
        <v>103.56864534021912</v>
      </c>
      <c r="AC581" s="42">
        <v>8.3682447999999993E-2</v>
      </c>
      <c r="AD581" s="6">
        <v>0.15060000000000001</v>
      </c>
      <c r="AE581" s="42">
        <v>89.800200000000004</v>
      </c>
      <c r="AF581" s="6">
        <v>4.5183999999999997</v>
      </c>
      <c r="AG581" s="42">
        <v>2.2014999999999998</v>
      </c>
      <c r="AH581" s="6">
        <v>0.15989999999999999</v>
      </c>
      <c r="AI581" s="42">
        <v>6.3701999999999995E-2</v>
      </c>
      <c r="AJ581" s="42">
        <v>98.71</v>
      </c>
      <c r="AK581" s="42">
        <v>9.9145000000000003</v>
      </c>
      <c r="AL581" s="53">
        <v>28.319800000000001</v>
      </c>
      <c r="AM581" s="504" t="s">
        <v>154</v>
      </c>
      <c r="AN581" s="505"/>
      <c r="AO581" s="509">
        <v>-0.3</v>
      </c>
      <c r="AP581" s="510">
        <v>8.9619999999999997</v>
      </c>
      <c r="AQ581" s="504">
        <v>6</v>
      </c>
      <c r="AR581" s="526" t="s">
        <v>154</v>
      </c>
      <c r="AS581" s="512">
        <v>0</v>
      </c>
      <c r="AT581" s="502"/>
      <c r="AU581" s="512">
        <v>2.6658274426733284</v>
      </c>
      <c r="AV581" s="502"/>
      <c r="AW581" s="574">
        <v>0.55377563661390228</v>
      </c>
      <c r="AX581" s="502"/>
      <c r="AY581" s="511"/>
      <c r="AZ581" s="513">
        <v>9.7594542712665558E-2</v>
      </c>
      <c r="BA581" s="515">
        <v>6</v>
      </c>
      <c r="BB581" s="513">
        <v>6.7171774738004328E-2</v>
      </c>
      <c r="BD581" s="512">
        <v>1967.474671329591</v>
      </c>
      <c r="BE581" s="504" t="s">
        <v>154</v>
      </c>
      <c r="BF581" s="57"/>
      <c r="BG581" s="513">
        <v>2050.040437103029</v>
      </c>
      <c r="BI581" s="514" t="s">
        <v>154</v>
      </c>
      <c r="BJ581" s="516">
        <v>-3.7799867783084755</v>
      </c>
      <c r="BK581" t="s">
        <v>154</v>
      </c>
    </row>
    <row r="582" spans="1:77" ht="15.75" customHeight="1">
      <c r="A582" s="51" t="s">
        <v>769</v>
      </c>
      <c r="B582" s="521">
        <v>25</v>
      </c>
      <c r="C582" s="507" t="s">
        <v>204</v>
      </c>
      <c r="D582" s="522" t="s">
        <v>205</v>
      </c>
      <c r="E582" s="523">
        <v>75</v>
      </c>
      <c r="F582" s="523">
        <v>59.919999999999902</v>
      </c>
      <c r="G582" s="523" t="s">
        <v>68</v>
      </c>
      <c r="H582" s="524">
        <v>75.998666666666665</v>
      </c>
      <c r="I582" s="523">
        <v>149</v>
      </c>
      <c r="J582" s="523">
        <v>59.619999999999322</v>
      </c>
      <c r="K582" s="523" t="s">
        <v>69</v>
      </c>
      <c r="L582" s="524">
        <v>149.99366666666666</v>
      </c>
      <c r="M582" s="524">
        <v>-149.99366666666666</v>
      </c>
      <c r="N582" s="501">
        <v>594</v>
      </c>
      <c r="Q582" s="6" t="s">
        <v>274</v>
      </c>
      <c r="R582" s="6">
        <v>22</v>
      </c>
      <c r="S582" s="42">
        <v>21.885999999999999</v>
      </c>
      <c r="T582" s="571">
        <v>0.5474</v>
      </c>
      <c r="U582" s="571">
        <v>0.57030000000000003</v>
      </c>
      <c r="V582" s="571">
        <v>23.059359000000001</v>
      </c>
      <c r="W582" s="571">
        <v>23.064420999999999</v>
      </c>
      <c r="X582" s="571">
        <v>26.676157018790072</v>
      </c>
      <c r="Y582" s="571">
        <v>26.662778374439473</v>
      </c>
      <c r="Z582" s="571">
        <v>2.3973</v>
      </c>
      <c r="AA582" s="42">
        <v>8.4784753637381876</v>
      </c>
      <c r="AB582" s="42">
        <v>101.30881951024794</v>
      </c>
      <c r="AC582" s="42">
        <v>5.9187772E-2</v>
      </c>
      <c r="AD582" s="6">
        <v>0.1028</v>
      </c>
      <c r="AE582" s="42">
        <v>89.71390000000001</v>
      </c>
      <c r="AF582" s="6">
        <v>4.5141</v>
      </c>
      <c r="AG582" s="42">
        <v>2.0863999999999998</v>
      </c>
      <c r="AH582" s="6">
        <v>0.1552</v>
      </c>
      <c r="AI582" s="42">
        <v>6.3701999999999995E-2</v>
      </c>
      <c r="AJ582" s="42">
        <v>98.7</v>
      </c>
      <c r="AK582" s="42">
        <v>9.9145000000000003</v>
      </c>
      <c r="AL582" s="53">
        <v>27.065199999999997</v>
      </c>
      <c r="AM582" s="51">
        <v>62</v>
      </c>
      <c r="AN582" s="505"/>
      <c r="AO582" s="509">
        <v>0</v>
      </c>
      <c r="AP582" s="510">
        <v>8.84</v>
      </c>
      <c r="AQ582" s="504" t="s">
        <v>154</v>
      </c>
      <c r="AR582" s="526" t="s">
        <v>154</v>
      </c>
      <c r="AS582" s="512">
        <v>0</v>
      </c>
      <c r="AT582" s="502"/>
      <c r="AU582" s="512">
        <v>2.55291974498846</v>
      </c>
      <c r="AV582" s="502"/>
      <c r="AW582" s="574">
        <v>0.5170557467309016</v>
      </c>
      <c r="AX582" s="502"/>
      <c r="AY582" s="511"/>
      <c r="AZ582" s="513">
        <v>6.5956499248968417E-2</v>
      </c>
      <c r="BA582" s="515">
        <v>6</v>
      </c>
      <c r="BB582" s="513">
        <v>3.1409502161864097E-2</v>
      </c>
      <c r="BD582" s="512">
        <v>1914.8874617075351</v>
      </c>
      <c r="BE582" s="504" t="s">
        <v>154</v>
      </c>
      <c r="BF582" s="57"/>
      <c r="BG582" s="513">
        <v>1989.275648759789</v>
      </c>
      <c r="BI582" s="514" t="s">
        <v>154</v>
      </c>
      <c r="BJ582" s="516">
        <v>-3.8521772340269815</v>
      </c>
      <c r="BK582" t="s">
        <v>154</v>
      </c>
    </row>
    <row r="583" spans="1:77" ht="15.75" customHeight="1">
      <c r="A583" s="51" t="s">
        <v>769</v>
      </c>
      <c r="B583" s="521">
        <v>25</v>
      </c>
      <c r="C583" s="507" t="s">
        <v>204</v>
      </c>
      <c r="D583" s="522" t="s">
        <v>205</v>
      </c>
      <c r="E583" s="523">
        <v>75</v>
      </c>
      <c r="F583" s="523">
        <v>59.919999999999902</v>
      </c>
      <c r="G583" s="523" t="s">
        <v>68</v>
      </c>
      <c r="H583" s="524">
        <v>75.998666666666665</v>
      </c>
      <c r="I583" s="523">
        <v>149</v>
      </c>
      <c r="J583" s="523">
        <v>59.619999999999322</v>
      </c>
      <c r="K583" s="523" t="s">
        <v>69</v>
      </c>
      <c r="L583" s="524">
        <v>149.99366666666666</v>
      </c>
      <c r="M583" s="524">
        <v>-149.99366666666666</v>
      </c>
      <c r="N583" s="501">
        <v>595</v>
      </c>
      <c r="Q583" s="6" t="s">
        <v>275</v>
      </c>
      <c r="R583" s="6">
        <v>23</v>
      </c>
      <c r="S583" s="42">
        <v>5.6020000000000003</v>
      </c>
      <c r="T583" s="571">
        <v>0.5786</v>
      </c>
      <c r="U583" s="571">
        <v>0.57889999999999997</v>
      </c>
      <c r="V583" s="571">
        <v>23.069921000000001</v>
      </c>
      <c r="W583" s="571">
        <v>23.071960999999998</v>
      </c>
      <c r="X583" s="571">
        <v>26.670463305364866</v>
      </c>
      <c r="Y583" s="571">
        <v>26.672786250236697</v>
      </c>
      <c r="Z583" s="571">
        <v>2.4005999999999998</v>
      </c>
      <c r="AA583" s="42">
        <v>8.3440392345319303</v>
      </c>
      <c r="AB583" s="42">
        <v>99.780454290651932</v>
      </c>
      <c r="AC583" s="42">
        <v>5.7165883300000005E-2</v>
      </c>
      <c r="AD583" s="6">
        <v>9.8900000000000002E-2</v>
      </c>
      <c r="AE583" s="42">
        <v>89.732600000000005</v>
      </c>
      <c r="AF583" s="6">
        <v>4.5151000000000003</v>
      </c>
      <c r="AG583" s="42">
        <v>2.0381</v>
      </c>
      <c r="AH583" s="6">
        <v>0.1532</v>
      </c>
      <c r="AI583" s="42">
        <v>0.22559000000000001</v>
      </c>
      <c r="AJ583" s="42">
        <v>98.71</v>
      </c>
      <c r="AK583" s="42">
        <v>9.9145000000000003</v>
      </c>
      <c r="AL583" s="53">
        <v>26.671600000000002</v>
      </c>
      <c r="AM583" s="51">
        <v>2</v>
      </c>
      <c r="AN583" s="505"/>
      <c r="AO583" s="509" t="s">
        <v>154</v>
      </c>
      <c r="AP583" s="510" t="s">
        <v>154</v>
      </c>
      <c r="AQ583" s="504" t="s">
        <v>154</v>
      </c>
      <c r="AS583" s="512" t="s">
        <v>154</v>
      </c>
      <c r="AT583" s="502" t="s">
        <v>154</v>
      </c>
      <c r="AU583" s="512" t="s">
        <v>154</v>
      </c>
      <c r="AV583" s="502" t="s">
        <v>154</v>
      </c>
      <c r="AW583" s="574" t="s">
        <v>154</v>
      </c>
      <c r="AX583" s="502" t="s">
        <v>154</v>
      </c>
      <c r="AY583" s="511"/>
      <c r="AZ583" s="513" t="s">
        <v>154</v>
      </c>
      <c r="BA583" s="515" t="s">
        <v>154</v>
      </c>
      <c r="BB583" s="513" t="s">
        <v>154</v>
      </c>
      <c r="BD583" s="512" t="s">
        <v>154</v>
      </c>
      <c r="BE583" s="504" t="s">
        <v>154</v>
      </c>
      <c r="BF583" s="57"/>
      <c r="BG583" s="513" t="s">
        <v>154</v>
      </c>
      <c r="BI583" s="514" t="s">
        <v>154</v>
      </c>
    </row>
    <row r="584" spans="1:77" ht="15.75" customHeight="1">
      <c r="A584" s="51" t="s">
        <v>769</v>
      </c>
      <c r="B584" s="521">
        <v>25</v>
      </c>
      <c r="C584" s="507" t="s">
        <v>204</v>
      </c>
      <c r="D584" s="522" t="s">
        <v>205</v>
      </c>
      <c r="E584" s="523">
        <v>75</v>
      </c>
      <c r="F584" s="523">
        <v>59.919999999999902</v>
      </c>
      <c r="G584" s="523" t="s">
        <v>68</v>
      </c>
      <c r="H584" s="524">
        <v>75.998666666666665</v>
      </c>
      <c r="I584" s="523">
        <v>149</v>
      </c>
      <c r="J584" s="523">
        <v>59.619999999999322</v>
      </c>
      <c r="K584" s="523" t="s">
        <v>69</v>
      </c>
      <c r="L584" s="524">
        <v>149.99366666666666</v>
      </c>
      <c r="M584" s="524">
        <v>-149.99366666666666</v>
      </c>
      <c r="N584" s="501">
        <v>596</v>
      </c>
      <c r="Q584" s="6" t="s">
        <v>275</v>
      </c>
      <c r="R584" s="6">
        <v>24</v>
      </c>
      <c r="S584" s="42">
        <v>5.29</v>
      </c>
      <c r="T584" s="571">
        <v>0.58040000000000003</v>
      </c>
      <c r="U584" s="571">
        <v>0.58089999999999997</v>
      </c>
      <c r="V584" s="571">
        <v>23.070442</v>
      </c>
      <c r="W584" s="571">
        <v>23.072064999999998</v>
      </c>
      <c r="X584" s="571">
        <v>26.669718841086532</v>
      </c>
      <c r="Y584" s="571">
        <v>26.671341060482415</v>
      </c>
      <c r="Z584" s="571">
        <v>2.4015</v>
      </c>
      <c r="AA584" s="42">
        <v>8.346444826610675</v>
      </c>
      <c r="AB584" s="42">
        <v>99.813433921699499</v>
      </c>
      <c r="AC584" s="42">
        <v>6.1892862999999999E-2</v>
      </c>
      <c r="AD584" s="6">
        <v>0.1081</v>
      </c>
      <c r="AE584" s="42">
        <v>89.721400000000003</v>
      </c>
      <c r="AF584" s="6">
        <v>4.5145</v>
      </c>
      <c r="AG584" s="42">
        <v>2.1324999999999998</v>
      </c>
      <c r="AH584" s="6">
        <v>0.157</v>
      </c>
      <c r="AI584" s="42">
        <v>0.1938</v>
      </c>
      <c r="AJ584" s="42">
        <v>58.88</v>
      </c>
      <c r="AK584" s="42">
        <v>9.9145000000000003</v>
      </c>
      <c r="AL584" s="53">
        <v>26.671199999999999</v>
      </c>
      <c r="AM584" s="51">
        <v>2</v>
      </c>
      <c r="AN584" s="505"/>
      <c r="AO584" s="509">
        <v>0.4</v>
      </c>
      <c r="AP584" s="510">
        <v>8.3439999999999994</v>
      </c>
      <c r="AQ584" s="504" t="s">
        <v>154</v>
      </c>
      <c r="AR584" s="526" t="s">
        <v>154</v>
      </c>
      <c r="AS584" s="512">
        <v>0</v>
      </c>
      <c r="AT584" s="502"/>
      <c r="AU584" s="512">
        <v>2.5049297742421803</v>
      </c>
      <c r="AV584" s="502"/>
      <c r="AW584" s="574">
        <v>0.50613902271163103</v>
      </c>
      <c r="AX584" s="502"/>
      <c r="AY584" s="511"/>
      <c r="AZ584" s="513">
        <v>5.8510645598446993E-2</v>
      </c>
      <c r="BA584" s="515"/>
      <c r="BB584" s="513">
        <v>3.2860829951837638E-2</v>
      </c>
      <c r="BD584" s="512">
        <v>1857.0392114755623</v>
      </c>
      <c r="BE584" s="504" t="s">
        <v>154</v>
      </c>
      <c r="BF584" s="57"/>
      <c r="BG584" s="513">
        <v>1923.0372968098829</v>
      </c>
      <c r="BI584" s="514" t="s">
        <v>154</v>
      </c>
      <c r="BJ584" s="516">
        <v>-3.8442655765527496</v>
      </c>
      <c r="BK584" t="s">
        <v>154</v>
      </c>
    </row>
    <row r="585" spans="1:77" ht="15.75" customHeight="1">
      <c r="A585" s="51" t="s">
        <v>769</v>
      </c>
      <c r="B585" s="521">
        <v>26</v>
      </c>
      <c r="C585" s="507" t="s">
        <v>206</v>
      </c>
      <c r="D585" s="522" t="s">
        <v>207</v>
      </c>
      <c r="E585" s="523">
        <v>75</v>
      </c>
      <c r="F585" s="523">
        <v>17.969999999999686</v>
      </c>
      <c r="G585" s="523" t="s">
        <v>68</v>
      </c>
      <c r="H585" s="524">
        <v>75.299499999999995</v>
      </c>
      <c r="I585" s="523">
        <v>153</v>
      </c>
      <c r="J585" s="523">
        <v>18.190000000000168</v>
      </c>
      <c r="K585" s="523" t="s">
        <v>69</v>
      </c>
      <c r="L585" s="524">
        <v>153.30316666666667</v>
      </c>
      <c r="M585" s="524">
        <v>-153.30316666666667</v>
      </c>
      <c r="N585" s="501">
        <v>597</v>
      </c>
      <c r="Q585" s="6" t="s">
        <v>274</v>
      </c>
      <c r="R585" s="6">
        <v>1</v>
      </c>
      <c r="S585" s="42">
        <v>3817.1289999999999</v>
      </c>
      <c r="T585" s="571">
        <v>-0.254</v>
      </c>
      <c r="U585" s="571">
        <v>-0.25309999999999999</v>
      </c>
      <c r="V585" s="571">
        <v>30.345531000000001</v>
      </c>
      <c r="W585" s="571">
        <v>30.346475999999999</v>
      </c>
      <c r="X585" s="571">
        <v>34.955541638886942</v>
      </c>
      <c r="Y585" s="571">
        <v>34.955767093227934</v>
      </c>
      <c r="Z585" s="571">
        <v>1.4032</v>
      </c>
      <c r="AA585" s="42">
        <v>6.5256116380338405</v>
      </c>
      <c r="AB585" s="42">
        <v>80.90285078135922</v>
      </c>
      <c r="AC585" s="42">
        <v>2.7998637399999998E-2</v>
      </c>
      <c r="AD585" s="6">
        <v>4.2099999999999999E-2</v>
      </c>
      <c r="AE585" s="42">
        <v>90.153100000000009</v>
      </c>
      <c r="AF585" s="6">
        <v>4.5361000000000002</v>
      </c>
      <c r="AG585" s="42">
        <v>2.5903999999999998</v>
      </c>
      <c r="AH585" s="6">
        <v>0.1757</v>
      </c>
      <c r="AI585" s="42">
        <v>6.3701999999999995E-2</v>
      </c>
      <c r="AJ585" s="42">
        <v>95.79</v>
      </c>
      <c r="AK585" s="42">
        <v>9.9145000000000003</v>
      </c>
      <c r="AL585" s="53">
        <v>34.957449999999994</v>
      </c>
      <c r="AM585" s="51">
        <v>62</v>
      </c>
      <c r="AN585" s="505"/>
      <c r="AO585" s="509">
        <v>-0.5</v>
      </c>
      <c r="AP585" s="510">
        <v>6.5285000000000002</v>
      </c>
      <c r="AQ585" s="504">
        <v>6</v>
      </c>
      <c r="AR585" s="526" t="s">
        <v>154</v>
      </c>
      <c r="AS585" s="512">
        <v>15.089129832425634</v>
      </c>
      <c r="AT585" s="502"/>
      <c r="AU585" s="512">
        <v>13.857265512809779</v>
      </c>
      <c r="AV585" s="502"/>
      <c r="AW585" s="574">
        <v>1.0132704748795593</v>
      </c>
      <c r="AX585" s="502"/>
      <c r="AY585" s="511"/>
      <c r="AZ585" s="513" t="s">
        <v>154</v>
      </c>
      <c r="BA585" s="515" t="s">
        <v>154</v>
      </c>
      <c r="BB585" s="513" t="s">
        <v>154</v>
      </c>
      <c r="BD585" s="512" t="s">
        <v>154</v>
      </c>
      <c r="BE585" s="504" t="s">
        <v>154</v>
      </c>
      <c r="BF585" s="57"/>
      <c r="BG585" s="513" t="s">
        <v>154</v>
      </c>
      <c r="BI585" s="514" t="s">
        <v>154</v>
      </c>
      <c r="BY585" s="503"/>
    </row>
    <row r="586" spans="1:77" ht="15.75" customHeight="1">
      <c r="A586" s="51" t="s">
        <v>769</v>
      </c>
      <c r="B586" s="521">
        <v>26</v>
      </c>
      <c r="C586" s="507" t="s">
        <v>206</v>
      </c>
      <c r="D586" s="522" t="s">
        <v>207</v>
      </c>
      <c r="E586" s="523">
        <v>75</v>
      </c>
      <c r="F586" s="523">
        <v>17.969999999999686</v>
      </c>
      <c r="G586" s="523" t="s">
        <v>68</v>
      </c>
      <c r="H586" s="524">
        <v>75.299499999999995</v>
      </c>
      <c r="I586" s="523">
        <v>153</v>
      </c>
      <c r="J586" s="523">
        <v>18.190000000000168</v>
      </c>
      <c r="K586" s="523" t="s">
        <v>69</v>
      </c>
      <c r="L586" s="524">
        <v>153.30316666666667</v>
      </c>
      <c r="M586" s="524">
        <v>-153.30316666666667</v>
      </c>
      <c r="N586" s="501">
        <v>598</v>
      </c>
      <c r="Q586" s="6" t="s">
        <v>274</v>
      </c>
      <c r="R586" s="6">
        <v>2</v>
      </c>
      <c r="S586" s="42">
        <v>2544.5390000000002</v>
      </c>
      <c r="T586" s="571">
        <v>-0.37390000000000001</v>
      </c>
      <c r="U586" s="571">
        <v>-0.37309999999999999</v>
      </c>
      <c r="V586" s="571">
        <v>29.767130000000002</v>
      </c>
      <c r="W586" s="571">
        <v>29.767927999999998</v>
      </c>
      <c r="X586" s="571">
        <v>34.950913942581352</v>
      </c>
      <c r="Y586" s="571">
        <v>34.951063308785059</v>
      </c>
      <c r="Z586" s="571">
        <v>1.5792999999999999</v>
      </c>
      <c r="AA586" s="42">
        <v>6.5946773782896431</v>
      </c>
      <c r="AB586" s="42">
        <v>81.499734584267358</v>
      </c>
      <c r="AC586" s="42">
        <v>2.7757386399999997E-2</v>
      </c>
      <c r="AD586" s="6">
        <v>4.1599999999999998E-2</v>
      </c>
      <c r="AE586" s="42">
        <v>90.209400000000016</v>
      </c>
      <c r="AF586" s="6">
        <v>4.5389999999999997</v>
      </c>
      <c r="AG586" s="42">
        <v>2.5097999999999998</v>
      </c>
      <c r="AH586" s="6">
        <v>0.17249999999999999</v>
      </c>
      <c r="AI586" s="42">
        <v>6.3701999999999995E-2</v>
      </c>
      <c r="AJ586" s="42">
        <v>98.68</v>
      </c>
      <c r="AK586" s="42">
        <v>9.9145000000000003</v>
      </c>
      <c r="AL586" s="53">
        <v>34.951799999999999</v>
      </c>
      <c r="AM586" s="504" t="s">
        <v>154</v>
      </c>
      <c r="AN586" s="505"/>
      <c r="AO586" s="509">
        <v>-0.6</v>
      </c>
      <c r="AP586" s="510">
        <v>6.593</v>
      </c>
      <c r="AQ586" s="504" t="s">
        <v>154</v>
      </c>
      <c r="AR586" s="526" t="s">
        <v>154</v>
      </c>
      <c r="AS586" s="512">
        <v>15.016193454689592</v>
      </c>
      <c r="AT586" s="502"/>
      <c r="AU586" s="512">
        <v>12.946157018484547</v>
      </c>
      <c r="AV586" s="502"/>
      <c r="AW586" s="574">
        <v>1.0102931865106675</v>
      </c>
      <c r="AX586" s="502"/>
      <c r="AY586" s="511"/>
      <c r="AZ586" s="513" t="s">
        <v>154</v>
      </c>
      <c r="BA586" s="515" t="s">
        <v>154</v>
      </c>
      <c r="BB586" s="513" t="s">
        <v>154</v>
      </c>
      <c r="BD586" s="512" t="s">
        <v>154</v>
      </c>
      <c r="BE586" s="504" t="s">
        <v>154</v>
      </c>
      <c r="BF586" s="57"/>
      <c r="BG586" s="513" t="s">
        <v>154</v>
      </c>
      <c r="BI586" s="514" t="s">
        <v>154</v>
      </c>
    </row>
    <row r="587" spans="1:77" ht="15.75" customHeight="1">
      <c r="A587" s="51" t="s">
        <v>769</v>
      </c>
      <c r="B587" s="521">
        <v>26</v>
      </c>
      <c r="C587" s="507" t="s">
        <v>206</v>
      </c>
      <c r="D587" s="522" t="s">
        <v>207</v>
      </c>
      <c r="E587" s="523">
        <v>75</v>
      </c>
      <c r="F587" s="523">
        <v>17.969999999999686</v>
      </c>
      <c r="G587" s="523" t="s">
        <v>68</v>
      </c>
      <c r="H587" s="524">
        <v>75.299499999999995</v>
      </c>
      <c r="I587" s="523">
        <v>153</v>
      </c>
      <c r="J587" s="523">
        <v>18.190000000000168</v>
      </c>
      <c r="K587" s="523" t="s">
        <v>69</v>
      </c>
      <c r="L587" s="524">
        <v>153.30316666666667</v>
      </c>
      <c r="M587" s="524">
        <v>-153.30316666666667</v>
      </c>
      <c r="N587" s="501">
        <v>599</v>
      </c>
      <c r="Q587" s="6" t="s">
        <v>274</v>
      </c>
      <c r="R587" s="6">
        <v>3</v>
      </c>
      <c r="S587" s="42">
        <v>2033.847</v>
      </c>
      <c r="T587" s="571">
        <v>-0.3972</v>
      </c>
      <c r="U587" s="571">
        <v>-0.39650000000000002</v>
      </c>
      <c r="V587" s="571">
        <v>29.534411000000002</v>
      </c>
      <c r="W587" s="571">
        <v>29.535136999999999</v>
      </c>
      <c r="X587" s="571">
        <v>34.937698473016717</v>
      </c>
      <c r="Y587" s="571">
        <v>34.937866646913051</v>
      </c>
      <c r="Z587" s="571">
        <v>1.6768000000000001</v>
      </c>
      <c r="AA587" s="42">
        <v>6.7105234215430603</v>
      </c>
      <c r="AB587" s="42">
        <v>82.872963760294255</v>
      </c>
      <c r="AC587" s="42">
        <v>2.6648658399999997E-2</v>
      </c>
      <c r="AD587" s="6">
        <v>3.95E-2</v>
      </c>
      <c r="AE587" s="42">
        <v>90.218800000000016</v>
      </c>
      <c r="AF587" s="6">
        <v>4.5393999999999997</v>
      </c>
      <c r="AG587" s="42">
        <v>2.5766</v>
      </c>
      <c r="AH587" s="6">
        <v>0.17519999999999999</v>
      </c>
      <c r="AI587" s="42">
        <v>6.3701999999999995E-2</v>
      </c>
      <c r="AJ587" s="42">
        <v>98.69</v>
      </c>
      <c r="AK587" s="42">
        <v>9.9145000000000003</v>
      </c>
      <c r="AL587" s="53">
        <v>34.939100000000003</v>
      </c>
      <c r="AM587" s="504" t="s">
        <v>154</v>
      </c>
      <c r="AN587" s="505"/>
      <c r="AO587" s="509">
        <v>-0.5</v>
      </c>
      <c r="AP587" s="510">
        <v>6.71</v>
      </c>
      <c r="AQ587" s="504" t="s">
        <v>154</v>
      </c>
      <c r="AR587" s="526" t="s">
        <v>154</v>
      </c>
      <c r="AS587" s="512">
        <v>14.651585705379972</v>
      </c>
      <c r="AT587" s="502"/>
      <c r="AU587" s="512">
        <v>11.287782106521876</v>
      </c>
      <c r="AV587" s="502"/>
      <c r="AW587" s="574">
        <v>0.98250516173434266</v>
      </c>
      <c r="AX587" s="502"/>
      <c r="AY587" s="511"/>
      <c r="AZ587" s="513" t="s">
        <v>154</v>
      </c>
      <c r="BA587" s="515" t="s">
        <v>154</v>
      </c>
      <c r="BB587" s="513" t="s">
        <v>154</v>
      </c>
      <c r="BD587" s="512" t="s">
        <v>154</v>
      </c>
      <c r="BE587" s="504" t="s">
        <v>154</v>
      </c>
      <c r="BF587" s="57"/>
      <c r="BG587" s="513" t="s">
        <v>154</v>
      </c>
      <c r="BI587" s="514" t="s">
        <v>154</v>
      </c>
    </row>
    <row r="588" spans="1:77" ht="15.75" customHeight="1">
      <c r="A588" s="51" t="s">
        <v>769</v>
      </c>
      <c r="B588" s="521">
        <v>26</v>
      </c>
      <c r="C588" s="507" t="s">
        <v>206</v>
      </c>
      <c r="D588" s="522" t="s">
        <v>207</v>
      </c>
      <c r="E588" s="523">
        <v>75</v>
      </c>
      <c r="F588" s="523">
        <v>17.969999999999686</v>
      </c>
      <c r="G588" s="523" t="s">
        <v>68</v>
      </c>
      <c r="H588" s="524">
        <v>75.299499999999995</v>
      </c>
      <c r="I588" s="523">
        <v>153</v>
      </c>
      <c r="J588" s="523">
        <v>18.190000000000168</v>
      </c>
      <c r="K588" s="523" t="s">
        <v>69</v>
      </c>
      <c r="L588" s="524">
        <v>153.30316666666667</v>
      </c>
      <c r="M588" s="524">
        <v>-153.30316666666667</v>
      </c>
      <c r="N588" s="501">
        <v>600</v>
      </c>
      <c r="Q588" s="6" t="s">
        <v>274</v>
      </c>
      <c r="R588" s="6">
        <v>4</v>
      </c>
      <c r="S588" s="42">
        <v>1523.72</v>
      </c>
      <c r="T588" s="571">
        <v>-0.2833</v>
      </c>
      <c r="U588" s="571">
        <v>-0.28249999999999997</v>
      </c>
      <c r="V588" s="571">
        <v>29.397441000000001</v>
      </c>
      <c r="W588" s="571">
        <v>29.398381999999998</v>
      </c>
      <c r="X588" s="571">
        <v>34.90589007681627</v>
      </c>
      <c r="Y588" s="571">
        <v>34.906228605019052</v>
      </c>
      <c r="Z588" s="571">
        <v>1.7988999999999999</v>
      </c>
      <c r="AA588" s="42">
        <v>6.8731727185440166</v>
      </c>
      <c r="AB588" s="42">
        <v>85.116707011838571</v>
      </c>
      <c r="AC588" s="42">
        <v>2.84806261E-2</v>
      </c>
      <c r="AD588" s="6">
        <v>4.2999999999999997E-2</v>
      </c>
      <c r="AE588" s="42">
        <v>90.20750000000001</v>
      </c>
      <c r="AF588" s="6">
        <v>4.5388999999999999</v>
      </c>
      <c r="AG588" s="42">
        <v>2.5720000000000001</v>
      </c>
      <c r="AH588" s="6">
        <v>0.17499999999999999</v>
      </c>
      <c r="AI588" s="42">
        <v>6.3701999999999995E-2</v>
      </c>
      <c r="AJ588" s="42">
        <v>98.7</v>
      </c>
      <c r="AK588" s="42">
        <v>9.9145000000000003</v>
      </c>
      <c r="AL588" s="53">
        <v>34.905700000000003</v>
      </c>
      <c r="AM588" s="504" t="s">
        <v>154</v>
      </c>
      <c r="AN588" s="505"/>
      <c r="AO588" s="509">
        <v>-0.4</v>
      </c>
      <c r="AP588" s="510">
        <v>6.8765000000000001</v>
      </c>
      <c r="AQ588" s="504">
        <v>6</v>
      </c>
      <c r="AR588" s="526" t="s">
        <v>154</v>
      </c>
      <c r="AS588" s="512">
        <v>13.666675378165101</v>
      </c>
      <c r="AT588" s="502"/>
      <c r="AU588" s="512">
        <v>8.6461255400759036</v>
      </c>
      <c r="AV588" s="502"/>
      <c r="AW588" s="574">
        <v>0.9090653819683413</v>
      </c>
      <c r="AX588" s="502"/>
      <c r="AY588" s="511"/>
      <c r="AZ588" s="513" t="s">
        <v>154</v>
      </c>
      <c r="BA588" s="515" t="s">
        <v>154</v>
      </c>
      <c r="BB588" s="513" t="s">
        <v>154</v>
      </c>
      <c r="BD588" s="512" t="s">
        <v>154</v>
      </c>
      <c r="BE588" s="504" t="s">
        <v>154</v>
      </c>
      <c r="BF588" s="57"/>
      <c r="BG588" s="513" t="s">
        <v>154</v>
      </c>
      <c r="BI588" s="514" t="s">
        <v>154</v>
      </c>
    </row>
    <row r="589" spans="1:77" ht="15.75" customHeight="1">
      <c r="A589" s="51" t="s">
        <v>769</v>
      </c>
      <c r="B589" s="521">
        <v>26</v>
      </c>
      <c r="C589" s="507" t="s">
        <v>206</v>
      </c>
      <c r="D589" s="522" t="s">
        <v>207</v>
      </c>
      <c r="E589" s="523">
        <v>75</v>
      </c>
      <c r="F589" s="523">
        <v>17.969999999999686</v>
      </c>
      <c r="G589" s="523" t="s">
        <v>68</v>
      </c>
      <c r="H589" s="524">
        <v>75.299499999999995</v>
      </c>
      <c r="I589" s="523">
        <v>153</v>
      </c>
      <c r="J589" s="523">
        <v>18.190000000000168</v>
      </c>
      <c r="K589" s="523" t="s">
        <v>69</v>
      </c>
      <c r="L589" s="524">
        <v>153.30316666666667</v>
      </c>
      <c r="M589" s="524">
        <v>-153.30316666666667</v>
      </c>
      <c r="N589" s="501">
        <v>601</v>
      </c>
      <c r="Q589" s="6" t="s">
        <v>274</v>
      </c>
      <c r="R589" s="6">
        <v>5</v>
      </c>
      <c r="S589" s="42">
        <v>1015.673</v>
      </c>
      <c r="T589" s="571">
        <v>3.5900000000000001E-2</v>
      </c>
      <c r="U589" s="571">
        <v>3.7199999999999997E-2</v>
      </c>
      <c r="V589" s="571">
        <v>29.429148999999999</v>
      </c>
      <c r="W589" s="571">
        <v>29.430681</v>
      </c>
      <c r="X589" s="571">
        <v>34.873380451780911</v>
      </c>
      <c r="Y589" s="571">
        <v>34.873927974783449</v>
      </c>
      <c r="Z589" s="571">
        <v>1.9106000000000001</v>
      </c>
      <c r="AA589" s="42">
        <v>6.8885248056942858</v>
      </c>
      <c r="AB589" s="42">
        <v>86.00195986691628</v>
      </c>
      <c r="AC589" s="42">
        <v>2.7275397699999995E-2</v>
      </c>
      <c r="AD589" s="6">
        <v>4.07E-2</v>
      </c>
      <c r="AE589" s="42">
        <v>90.177500000000009</v>
      </c>
      <c r="AF589" s="6">
        <v>4.5373000000000001</v>
      </c>
      <c r="AG589" s="42">
        <v>2.3763999999999998</v>
      </c>
      <c r="AH589" s="6">
        <v>0.16700000000000001</v>
      </c>
      <c r="AI589" s="42">
        <v>6.3701999999999995E-2</v>
      </c>
      <c r="AJ589" s="42">
        <v>65.680000000000007</v>
      </c>
      <c r="AK589" s="42">
        <v>9.9145000000000003</v>
      </c>
      <c r="AL589" s="53">
        <v>34.874600000000001</v>
      </c>
      <c r="AM589" s="51">
        <v>6</v>
      </c>
      <c r="AN589" s="505"/>
      <c r="AO589" s="509">
        <v>-0.1</v>
      </c>
      <c r="AP589" s="510">
        <v>6.8849999999999998</v>
      </c>
      <c r="AQ589" s="504" t="s">
        <v>154</v>
      </c>
      <c r="AR589" s="526" t="s">
        <v>154</v>
      </c>
      <c r="AS589" s="512">
        <v>13.080182714339808</v>
      </c>
      <c r="AT589" s="502"/>
      <c r="AU589" s="512">
        <v>7.2443370344361426</v>
      </c>
      <c r="AV589" s="502"/>
      <c r="AW589" s="574">
        <v>0.86341362697866475</v>
      </c>
      <c r="AX589" s="502"/>
      <c r="AY589" s="511"/>
      <c r="AZ589" s="513" t="s">
        <v>154</v>
      </c>
      <c r="BA589" s="515" t="s">
        <v>154</v>
      </c>
      <c r="BB589" s="513" t="s">
        <v>154</v>
      </c>
      <c r="BD589" s="512" t="s">
        <v>154</v>
      </c>
      <c r="BE589" s="504" t="s">
        <v>154</v>
      </c>
      <c r="BF589" s="57"/>
      <c r="BG589" s="513" t="s">
        <v>154</v>
      </c>
      <c r="BI589" s="514" t="s">
        <v>154</v>
      </c>
    </row>
    <row r="590" spans="1:77" ht="15.75" customHeight="1">
      <c r="A590" s="51" t="s">
        <v>769</v>
      </c>
      <c r="B590" s="521">
        <v>26</v>
      </c>
      <c r="C590" s="507" t="s">
        <v>206</v>
      </c>
      <c r="D590" s="522" t="s">
        <v>207</v>
      </c>
      <c r="E590" s="523">
        <v>75</v>
      </c>
      <c r="F590" s="523">
        <v>17.969999999999686</v>
      </c>
      <c r="G590" s="523" t="s">
        <v>68</v>
      </c>
      <c r="H590" s="524">
        <v>75.299499999999995</v>
      </c>
      <c r="I590" s="523">
        <v>153</v>
      </c>
      <c r="J590" s="523">
        <v>18.190000000000168</v>
      </c>
      <c r="K590" s="523" t="s">
        <v>69</v>
      </c>
      <c r="L590" s="524">
        <v>153.30316666666667</v>
      </c>
      <c r="M590" s="524">
        <v>-153.30316666666667</v>
      </c>
      <c r="N590" s="501">
        <v>602</v>
      </c>
      <c r="Q590" s="6" t="s">
        <v>274</v>
      </c>
      <c r="R590" s="6">
        <v>6</v>
      </c>
      <c r="S590" s="42">
        <v>812.68799999999999</v>
      </c>
      <c r="T590" s="571">
        <v>0.29770000000000002</v>
      </c>
      <c r="U590" s="571">
        <v>0.29830000000000001</v>
      </c>
      <c r="V590" s="571">
        <v>29.556470000000001</v>
      </c>
      <c r="W590" s="571">
        <v>29.557637</v>
      </c>
      <c r="X590" s="571">
        <v>34.861954713437711</v>
      </c>
      <c r="Y590" s="571">
        <v>34.862805173040243</v>
      </c>
      <c r="Z590" s="571">
        <v>1.9544999999999999</v>
      </c>
      <c r="AA590" s="42">
        <v>6.8524866919778002</v>
      </c>
      <c r="AB590" s="42">
        <v>86.129416178701462</v>
      </c>
      <c r="AC590" s="42">
        <v>2.76126358E-2</v>
      </c>
      <c r="AD590" s="6">
        <v>4.1300000000000003E-2</v>
      </c>
      <c r="AE590" s="42">
        <v>90.096800000000016</v>
      </c>
      <c r="AF590" s="6">
        <v>4.5332999999999997</v>
      </c>
      <c r="AG590" s="42">
        <v>2.7469000000000001</v>
      </c>
      <c r="AH590" s="6">
        <v>0.18210000000000001</v>
      </c>
      <c r="AI590" s="42">
        <v>6.3701999999999995E-2</v>
      </c>
      <c r="AJ590" s="42">
        <v>98.76</v>
      </c>
      <c r="AK590" s="42">
        <v>9.9145000000000003</v>
      </c>
      <c r="AL590" s="53">
        <v>34.861899999999999</v>
      </c>
      <c r="AM590" s="504" t="s">
        <v>154</v>
      </c>
      <c r="AN590" s="505"/>
      <c r="AO590" s="509">
        <v>0.2</v>
      </c>
      <c r="AP590" s="510">
        <v>6.8449999999999998</v>
      </c>
      <c r="AQ590" s="504" t="s">
        <v>154</v>
      </c>
      <c r="AR590" s="526" t="s">
        <v>154</v>
      </c>
      <c r="AS590" s="512">
        <v>13.045205457787029</v>
      </c>
      <c r="AT590" s="502"/>
      <c r="AU590" s="512">
        <v>7.1174934565422854</v>
      </c>
      <c r="AV590" s="502"/>
      <c r="AW590" s="574">
        <v>0.85845147969717817</v>
      </c>
      <c r="AX590" s="502"/>
      <c r="AY590" s="511"/>
      <c r="AZ590" s="513" t="s">
        <v>154</v>
      </c>
      <c r="BA590" s="515" t="s">
        <v>154</v>
      </c>
      <c r="BB590" s="513" t="s">
        <v>154</v>
      </c>
      <c r="BD590" s="512" t="s">
        <v>154</v>
      </c>
      <c r="BE590" s="504" t="s">
        <v>154</v>
      </c>
      <c r="BF590" s="57"/>
      <c r="BG590" s="513" t="s">
        <v>154</v>
      </c>
      <c r="BI590" s="514" t="s">
        <v>154</v>
      </c>
    </row>
    <row r="591" spans="1:77" ht="15.75" customHeight="1">
      <c r="A591" s="51" t="s">
        <v>769</v>
      </c>
      <c r="B591" s="521">
        <v>26</v>
      </c>
      <c r="C591" s="507" t="s">
        <v>206</v>
      </c>
      <c r="D591" s="522" t="s">
        <v>207</v>
      </c>
      <c r="E591" s="523">
        <v>75</v>
      </c>
      <c r="F591" s="523">
        <v>17.969999999999686</v>
      </c>
      <c r="G591" s="523" t="s">
        <v>68</v>
      </c>
      <c r="H591" s="524">
        <v>75.299499999999995</v>
      </c>
      <c r="I591" s="523">
        <v>153</v>
      </c>
      <c r="J591" s="523">
        <v>18.190000000000168</v>
      </c>
      <c r="K591" s="523" t="s">
        <v>69</v>
      </c>
      <c r="L591" s="524">
        <v>153.30316666666667</v>
      </c>
      <c r="M591" s="524">
        <v>-153.30316666666667</v>
      </c>
      <c r="N591" s="501">
        <v>603</v>
      </c>
      <c r="Q591" s="6" t="s">
        <v>274</v>
      </c>
      <c r="R591" s="6">
        <v>7</v>
      </c>
      <c r="S591" s="42">
        <v>609.77099999999996</v>
      </c>
      <c r="T591" s="571">
        <v>0.62009999999999998</v>
      </c>
      <c r="U591" s="571">
        <v>0.62</v>
      </c>
      <c r="V591" s="571">
        <v>29.733568999999999</v>
      </c>
      <c r="W591" s="571">
        <v>29.734299</v>
      </c>
      <c r="X591" s="571">
        <v>34.848077933866705</v>
      </c>
      <c r="Y591" s="571">
        <v>34.849137251923366</v>
      </c>
      <c r="Z591" s="571">
        <v>1.9858</v>
      </c>
      <c r="AA591" s="42">
        <v>6.7402044482127987</v>
      </c>
      <c r="AB591" s="42">
        <v>85.419007884420253</v>
      </c>
      <c r="AC591" s="42">
        <v>2.7709136199999998E-2</v>
      </c>
      <c r="AD591" s="6">
        <v>4.1500000000000002E-2</v>
      </c>
      <c r="AE591" s="42">
        <v>90.053600000000003</v>
      </c>
      <c r="AF591" s="6">
        <v>4.5311000000000003</v>
      </c>
      <c r="AG591" s="42">
        <v>2.5857999999999999</v>
      </c>
      <c r="AH591" s="6">
        <v>0.17549999999999999</v>
      </c>
      <c r="AI591" s="42">
        <v>6.3701999999999995E-2</v>
      </c>
      <c r="AJ591" s="42">
        <v>98.7</v>
      </c>
      <c r="AK591" s="42">
        <v>9.9145000000000003</v>
      </c>
      <c r="AL591" s="53">
        <v>34.849699999999999</v>
      </c>
      <c r="AM591" s="504" t="s">
        <v>154</v>
      </c>
      <c r="AN591" s="505"/>
      <c r="AO591" s="509">
        <v>0.5</v>
      </c>
      <c r="AP591" s="510">
        <v>6.7320000000000002</v>
      </c>
      <c r="AQ591" s="504" t="s">
        <v>154</v>
      </c>
      <c r="AR591" s="526" t="s">
        <v>154</v>
      </c>
      <c r="AS591" s="512">
        <v>13.172445142821738</v>
      </c>
      <c r="AT591" s="502"/>
      <c r="AU591" s="512">
        <v>7.5223515975101858</v>
      </c>
      <c r="AV591" s="502"/>
      <c r="AW591" s="574">
        <v>0.86043633860977287</v>
      </c>
      <c r="AX591" s="502"/>
      <c r="AY591" s="511"/>
      <c r="AZ591" s="513" t="s">
        <v>154</v>
      </c>
      <c r="BA591" s="515" t="s">
        <v>154</v>
      </c>
      <c r="BB591" s="513" t="s">
        <v>154</v>
      </c>
      <c r="BD591" s="512" t="s">
        <v>154</v>
      </c>
      <c r="BE591" s="504" t="s">
        <v>154</v>
      </c>
      <c r="BF591" s="57"/>
      <c r="BG591" s="513" t="s">
        <v>154</v>
      </c>
      <c r="BI591" s="514" t="s">
        <v>154</v>
      </c>
    </row>
    <row r="592" spans="1:77" ht="15.75" customHeight="1">
      <c r="A592" s="51" t="s">
        <v>769</v>
      </c>
      <c r="B592" s="521">
        <v>26</v>
      </c>
      <c r="C592" s="507" t="s">
        <v>206</v>
      </c>
      <c r="D592" s="522" t="s">
        <v>207</v>
      </c>
      <c r="E592" s="523">
        <v>75</v>
      </c>
      <c r="F592" s="523">
        <v>17.969999999999686</v>
      </c>
      <c r="G592" s="523" t="s">
        <v>68</v>
      </c>
      <c r="H592" s="524">
        <v>75.299499999999995</v>
      </c>
      <c r="I592" s="523">
        <v>153</v>
      </c>
      <c r="J592" s="523">
        <v>18.190000000000168</v>
      </c>
      <c r="K592" s="523" t="s">
        <v>69</v>
      </c>
      <c r="L592" s="524">
        <v>153.30316666666667</v>
      </c>
      <c r="M592" s="524">
        <v>-153.30316666666667</v>
      </c>
      <c r="N592" s="501">
        <v>604</v>
      </c>
      <c r="Q592" s="6" t="s">
        <v>274</v>
      </c>
      <c r="R592" s="6">
        <v>8</v>
      </c>
      <c r="S592" s="42">
        <v>504.24200000000002</v>
      </c>
      <c r="T592" s="571">
        <v>0.75739999999999996</v>
      </c>
      <c r="U592" s="571">
        <v>0.75790000000000002</v>
      </c>
      <c r="V592" s="571">
        <v>29.790230000000001</v>
      </c>
      <c r="W592" s="571">
        <v>29.791298999999999</v>
      </c>
      <c r="X592" s="571">
        <v>34.829138214439382</v>
      </c>
      <c r="Y592" s="571">
        <v>34.829962717523436</v>
      </c>
      <c r="Z592" s="571">
        <v>1.9987999999999999</v>
      </c>
      <c r="AA592" s="42">
        <v>6.6688538556485657</v>
      </c>
      <c r="AB592" s="42">
        <v>84.802857578722552</v>
      </c>
      <c r="AC592" s="42">
        <v>2.6889396100000001E-2</v>
      </c>
      <c r="AD592" s="6">
        <v>3.9899999999999998E-2</v>
      </c>
      <c r="AE592" s="42">
        <v>90.128700000000009</v>
      </c>
      <c r="AF592" s="6">
        <v>4.5349000000000004</v>
      </c>
      <c r="AG592" s="42">
        <v>2.5950000000000002</v>
      </c>
      <c r="AH592" s="6">
        <v>0.1759</v>
      </c>
      <c r="AI592" s="42">
        <v>6.3701999999999995E-2</v>
      </c>
      <c r="AJ592" s="42">
        <v>98.7</v>
      </c>
      <c r="AK592" s="42">
        <v>9.9145000000000003</v>
      </c>
      <c r="AL592" s="53">
        <v>34.828600000000002</v>
      </c>
      <c r="AM592" s="504" t="s">
        <v>154</v>
      </c>
      <c r="AN592" s="505"/>
      <c r="AO592" s="509">
        <v>0.5</v>
      </c>
      <c r="AP592" s="510">
        <v>6.6619999999999999</v>
      </c>
      <c r="AQ592" s="504" t="s">
        <v>154</v>
      </c>
      <c r="AR592" s="526" t="s">
        <v>154</v>
      </c>
      <c r="AS592" s="512">
        <v>13.219564027904241</v>
      </c>
      <c r="AT592" s="502"/>
      <c r="AU592" s="512">
        <v>7.4830295479335431</v>
      </c>
      <c r="AV592" s="502"/>
      <c r="AW592" s="574">
        <v>0.86639091534755674</v>
      </c>
      <c r="AX592" s="502"/>
      <c r="AY592" s="511"/>
      <c r="AZ592" s="513" t="s">
        <v>154</v>
      </c>
      <c r="BA592" s="515" t="s">
        <v>154</v>
      </c>
      <c r="BB592" s="513" t="s">
        <v>154</v>
      </c>
      <c r="BD592" s="512" t="s">
        <v>154</v>
      </c>
      <c r="BE592" s="504" t="s">
        <v>154</v>
      </c>
      <c r="BF592" s="57"/>
      <c r="BG592" s="513" t="s">
        <v>154</v>
      </c>
      <c r="BI592" s="514" t="s">
        <v>154</v>
      </c>
    </row>
    <row r="593" spans="1:63" ht="15.75" customHeight="1">
      <c r="A593" s="51" t="s">
        <v>769</v>
      </c>
      <c r="B593" s="521">
        <v>26</v>
      </c>
      <c r="C593" s="507" t="s">
        <v>206</v>
      </c>
      <c r="D593" s="522" t="s">
        <v>207</v>
      </c>
      <c r="E593" s="523">
        <v>75</v>
      </c>
      <c r="F593" s="523">
        <v>17.969999999999686</v>
      </c>
      <c r="G593" s="523" t="s">
        <v>68</v>
      </c>
      <c r="H593" s="524">
        <v>75.299499999999995</v>
      </c>
      <c r="I593" s="523">
        <v>153</v>
      </c>
      <c r="J593" s="523">
        <v>18.190000000000168</v>
      </c>
      <c r="K593" s="523" t="s">
        <v>69</v>
      </c>
      <c r="L593" s="524">
        <v>153.30316666666667</v>
      </c>
      <c r="M593" s="524">
        <v>-153.30316666666667</v>
      </c>
      <c r="N593" s="501">
        <v>605</v>
      </c>
      <c r="Q593" s="6" t="s">
        <v>274</v>
      </c>
      <c r="R593" s="6">
        <v>9</v>
      </c>
      <c r="S593" s="42">
        <v>435.37299999999999</v>
      </c>
      <c r="T593" s="571">
        <v>0.64190000000000003</v>
      </c>
      <c r="U593" s="571">
        <v>0.63980000000000004</v>
      </c>
      <c r="V593" s="571">
        <v>29.624586000000001</v>
      </c>
      <c r="W593" s="571">
        <v>29.623080999999999</v>
      </c>
      <c r="X593" s="571">
        <v>34.783795756540805</v>
      </c>
      <c r="Y593" s="571">
        <v>34.784191976439729</v>
      </c>
      <c r="Z593" s="571">
        <v>1.9802999999999999</v>
      </c>
      <c r="AA593" s="42">
        <v>6.5419302381086739</v>
      </c>
      <c r="AB593" s="42">
        <v>82.915711689517764</v>
      </c>
      <c r="AC593" s="42">
        <v>2.7467885199999997E-2</v>
      </c>
      <c r="AD593" s="6">
        <v>4.1000000000000002E-2</v>
      </c>
      <c r="AE593" s="42">
        <v>90.104300000000009</v>
      </c>
      <c r="AF593" s="6">
        <v>4.5336999999999996</v>
      </c>
      <c r="AG593" s="42">
        <v>2.6501999999999999</v>
      </c>
      <c r="AH593" s="6">
        <v>0.1782</v>
      </c>
      <c r="AI593" s="42">
        <v>6.3701999999999995E-2</v>
      </c>
      <c r="AJ593" s="42">
        <v>98.71</v>
      </c>
      <c r="AK593" s="42">
        <v>9.9145000000000003</v>
      </c>
      <c r="AL593" s="53">
        <v>34.780999999999999</v>
      </c>
      <c r="AM593" s="504" t="s">
        <v>154</v>
      </c>
      <c r="AN593" s="505"/>
      <c r="AO593" s="509">
        <v>0.5</v>
      </c>
      <c r="AP593" s="510">
        <v>6.5350000000000001</v>
      </c>
      <c r="AQ593" s="504" t="s">
        <v>154</v>
      </c>
      <c r="AR593" s="526" t="s">
        <v>154</v>
      </c>
      <c r="AS593" s="512">
        <v>13.377412038882809</v>
      </c>
      <c r="AT593" s="502"/>
      <c r="AU593" s="512">
        <v>8.5583508061148841</v>
      </c>
      <c r="AV593" s="502"/>
      <c r="AW593" s="574">
        <v>0.89120165175498967</v>
      </c>
      <c r="AX593" s="502"/>
      <c r="AY593" s="511"/>
      <c r="AZ593" s="513" t="s">
        <v>154</v>
      </c>
      <c r="BA593" s="515" t="s">
        <v>154</v>
      </c>
      <c r="BB593" s="513" t="s">
        <v>154</v>
      </c>
      <c r="BD593" s="512" t="s">
        <v>154</v>
      </c>
      <c r="BE593" s="504" t="s">
        <v>154</v>
      </c>
      <c r="BF593" s="57"/>
      <c r="BG593" s="513" t="s">
        <v>154</v>
      </c>
      <c r="BI593" s="514" t="s">
        <v>154</v>
      </c>
    </row>
    <row r="594" spans="1:63" ht="15.75" customHeight="1">
      <c r="A594" s="51" t="s">
        <v>769</v>
      </c>
      <c r="B594" s="521">
        <v>26</v>
      </c>
      <c r="C594" s="507" t="s">
        <v>206</v>
      </c>
      <c r="D594" s="522" t="s">
        <v>207</v>
      </c>
      <c r="E594" s="523">
        <v>75</v>
      </c>
      <c r="F594" s="523">
        <v>17.969999999999686</v>
      </c>
      <c r="G594" s="523" t="s">
        <v>68</v>
      </c>
      <c r="H594" s="524">
        <v>75.299499999999995</v>
      </c>
      <c r="I594" s="523">
        <v>153</v>
      </c>
      <c r="J594" s="523">
        <v>18.190000000000168</v>
      </c>
      <c r="K594" s="523" t="s">
        <v>69</v>
      </c>
      <c r="L594" s="524">
        <v>153.30316666666667</v>
      </c>
      <c r="M594" s="524">
        <v>-153.30316666666667</v>
      </c>
      <c r="N594" s="501">
        <v>606</v>
      </c>
      <c r="Q594" s="6" t="s">
        <v>274</v>
      </c>
      <c r="R594" s="6">
        <v>10</v>
      </c>
      <c r="S594" s="42">
        <v>387.63400000000001</v>
      </c>
      <c r="T594" s="571">
        <v>0.45150000000000001</v>
      </c>
      <c r="U594" s="571">
        <v>0.4511</v>
      </c>
      <c r="V594" s="571">
        <v>29.391045000000002</v>
      </c>
      <c r="W594" s="571">
        <v>29.391327999999998</v>
      </c>
      <c r="X594" s="571">
        <v>34.721043912959658</v>
      </c>
      <c r="Y594" s="571">
        <v>34.721862565898839</v>
      </c>
      <c r="Z594" s="571">
        <v>1.9457</v>
      </c>
      <c r="AA594" s="42">
        <v>6.3848421403175539</v>
      </c>
      <c r="AB594" s="42">
        <v>80.49261179829287</v>
      </c>
      <c r="AC594" s="42">
        <v>2.8432375900000001E-2</v>
      </c>
      <c r="AD594" s="6">
        <v>4.2900000000000001E-2</v>
      </c>
      <c r="AE594" s="42">
        <v>90.078000000000003</v>
      </c>
      <c r="AF594" s="6">
        <v>4.5324</v>
      </c>
      <c r="AG594" s="42">
        <v>2.6778</v>
      </c>
      <c r="AH594" s="6">
        <v>0.17929999999999999</v>
      </c>
      <c r="AI594" s="42">
        <v>6.3701999999999995E-2</v>
      </c>
      <c r="AJ594" s="42">
        <v>98.7</v>
      </c>
      <c r="AK594" s="42">
        <v>9.9145000000000003</v>
      </c>
      <c r="AL594" s="53">
        <v>34.714700000000001</v>
      </c>
      <c r="AM594" s="504" t="s">
        <v>154</v>
      </c>
      <c r="AN594" s="505"/>
      <c r="AO594" s="509">
        <v>0.3</v>
      </c>
      <c r="AP594" s="510">
        <v>6.3719999999999999</v>
      </c>
      <c r="AQ594" s="504" t="s">
        <v>154</v>
      </c>
      <c r="AR594" s="526" t="s">
        <v>154</v>
      </c>
      <c r="AS594" s="512">
        <v>13.65733531656188</v>
      </c>
      <c r="AT594" s="502"/>
      <c r="AU594" s="512">
        <v>10.673981600000772</v>
      </c>
      <c r="AV594" s="502"/>
      <c r="AW594" s="574">
        <v>0.95074741913282856</v>
      </c>
      <c r="AX594" s="502"/>
      <c r="AY594" s="511"/>
      <c r="AZ594" s="513" t="s">
        <v>154</v>
      </c>
      <c r="BA594" s="515" t="s">
        <v>154</v>
      </c>
      <c r="BB594" s="513" t="s">
        <v>154</v>
      </c>
      <c r="BD594" s="512">
        <v>2168.0674077619888</v>
      </c>
      <c r="BE594" s="504" t="s">
        <v>154</v>
      </c>
      <c r="BF594" s="57"/>
      <c r="BG594" s="513">
        <v>2294.2920907022849</v>
      </c>
      <c r="BI594" s="514" t="s">
        <v>154</v>
      </c>
    </row>
    <row r="595" spans="1:63" ht="15.75" customHeight="1">
      <c r="A595" s="51" t="s">
        <v>769</v>
      </c>
      <c r="B595" s="521">
        <v>26</v>
      </c>
      <c r="C595" s="507" t="s">
        <v>206</v>
      </c>
      <c r="D595" s="522" t="s">
        <v>207</v>
      </c>
      <c r="E595" s="523">
        <v>75</v>
      </c>
      <c r="F595" s="523">
        <v>17.969999999999686</v>
      </c>
      <c r="G595" s="523" t="s">
        <v>68</v>
      </c>
      <c r="H595" s="524">
        <v>75.299499999999995</v>
      </c>
      <c r="I595" s="523">
        <v>153</v>
      </c>
      <c r="J595" s="523">
        <v>18.190000000000168</v>
      </c>
      <c r="K595" s="523" t="s">
        <v>69</v>
      </c>
      <c r="L595" s="524">
        <v>153.30316666666667</v>
      </c>
      <c r="M595" s="524">
        <v>-153.30316666666667</v>
      </c>
      <c r="N595" s="501">
        <v>607</v>
      </c>
      <c r="Q595" s="6" t="s">
        <v>274</v>
      </c>
      <c r="R595" s="6">
        <v>11</v>
      </c>
      <c r="S595" s="42">
        <v>315.75900000000001</v>
      </c>
      <c r="T595" s="571">
        <v>-0.2361</v>
      </c>
      <c r="U595" s="571">
        <v>-0.223</v>
      </c>
      <c r="V595" s="571">
        <v>28.545805000000001</v>
      </c>
      <c r="W595" s="571">
        <v>28.562193999999998</v>
      </c>
      <c r="X595" s="571">
        <v>34.422119569301415</v>
      </c>
      <c r="Y595" s="571">
        <v>34.42918320673185</v>
      </c>
      <c r="Z595" s="571">
        <v>1.9107000000000001</v>
      </c>
      <c r="AA595" s="42">
        <v>6.2941075699953455</v>
      </c>
      <c r="AB595" s="42">
        <v>77.777300518137821</v>
      </c>
      <c r="AC595" s="42">
        <v>3.04090942E-2</v>
      </c>
      <c r="AD595" s="6">
        <v>4.6800000000000001E-2</v>
      </c>
      <c r="AE595" s="42">
        <v>89.933500000000009</v>
      </c>
      <c r="AF595" s="6">
        <v>4.5251000000000001</v>
      </c>
      <c r="AG595" s="42">
        <v>3.1427</v>
      </c>
      <c r="AH595" s="6">
        <v>0.1983</v>
      </c>
      <c r="AI595" s="42">
        <v>6.3701999999999995E-2</v>
      </c>
      <c r="AJ595" s="42">
        <v>98.7</v>
      </c>
      <c r="AK595" s="42">
        <v>9.9145000000000003</v>
      </c>
      <c r="AL595" s="53">
        <v>34.416800000000002</v>
      </c>
      <c r="AM595" s="504" t="s">
        <v>154</v>
      </c>
      <c r="AN595" s="505"/>
      <c r="AO595" s="509">
        <v>-0.3</v>
      </c>
      <c r="AP595" s="510">
        <v>6.2859999999999996</v>
      </c>
      <c r="AQ595" s="504">
        <v>6</v>
      </c>
      <c r="AR595" s="526" t="s">
        <v>154</v>
      </c>
      <c r="AS595" s="512">
        <v>13.325022783241049</v>
      </c>
      <c r="AT595" s="502"/>
      <c r="AU595" s="512">
        <v>14.244182523944305</v>
      </c>
      <c r="AV595" s="502"/>
      <c r="AW595" s="574">
        <v>1.0450282174810734</v>
      </c>
      <c r="AX595" s="502"/>
      <c r="AY595" s="511"/>
      <c r="AZ595" s="513" t="s">
        <v>154</v>
      </c>
      <c r="BA595" s="515" t="s">
        <v>154</v>
      </c>
      <c r="BB595" s="513" t="s">
        <v>154</v>
      </c>
      <c r="BD595" s="512">
        <v>2182.5764436823915</v>
      </c>
      <c r="BE595" s="504" t="s">
        <v>154</v>
      </c>
      <c r="BF595" s="57"/>
      <c r="BG595" s="513">
        <v>2285.7991654469861</v>
      </c>
      <c r="BI595" s="514" t="s">
        <v>154</v>
      </c>
      <c r="BJ595" s="516">
        <v>-0.17243931322951289</v>
      </c>
      <c r="BK595">
        <v>6</v>
      </c>
    </row>
    <row r="596" spans="1:63" ht="15.75" customHeight="1">
      <c r="A596" s="51" t="s">
        <v>769</v>
      </c>
      <c r="B596" s="521">
        <v>26</v>
      </c>
      <c r="C596" s="507" t="s">
        <v>206</v>
      </c>
      <c r="D596" s="522" t="s">
        <v>207</v>
      </c>
      <c r="E596" s="523">
        <v>75</v>
      </c>
      <c r="F596" s="523">
        <v>17.969999999999686</v>
      </c>
      <c r="G596" s="523" t="s">
        <v>68</v>
      </c>
      <c r="H596" s="524">
        <v>75.299499999999995</v>
      </c>
      <c r="I596" s="523">
        <v>153</v>
      </c>
      <c r="J596" s="523">
        <v>18.190000000000168</v>
      </c>
      <c r="K596" s="523" t="s">
        <v>69</v>
      </c>
      <c r="L596" s="524">
        <v>153.30316666666667</v>
      </c>
      <c r="M596" s="524">
        <v>-153.30316666666667</v>
      </c>
      <c r="N596" s="501">
        <v>608</v>
      </c>
      <c r="Q596" s="6" t="s">
        <v>274</v>
      </c>
      <c r="R596" s="6">
        <v>12</v>
      </c>
      <c r="S596" s="42">
        <v>289.68</v>
      </c>
      <c r="T596" s="571">
        <v>-0.66920000000000002</v>
      </c>
      <c r="U596" s="571">
        <v>-0.65659999999999996</v>
      </c>
      <c r="V596" s="571">
        <v>27.986794</v>
      </c>
      <c r="W596" s="571">
        <v>28.003971999999997</v>
      </c>
      <c r="X596" s="571">
        <v>34.177183493272707</v>
      </c>
      <c r="Y596" s="571">
        <v>34.186121250928259</v>
      </c>
      <c r="Z596" s="571">
        <v>1.8636999999999999</v>
      </c>
      <c r="AA596" s="42">
        <v>6.1624388720754881</v>
      </c>
      <c r="AB596" s="42">
        <v>75.156706482725781</v>
      </c>
      <c r="AC596" s="42">
        <v>3.27713008E-2</v>
      </c>
      <c r="AD596" s="6">
        <v>5.1400000000000001E-2</v>
      </c>
      <c r="AE596" s="42">
        <v>90.074200000000005</v>
      </c>
      <c r="AF596" s="6">
        <v>4.5321999999999996</v>
      </c>
      <c r="AG596" s="42">
        <v>3.3290999999999999</v>
      </c>
      <c r="AH596" s="6">
        <v>0.20580000000000001</v>
      </c>
      <c r="AI596" s="42">
        <v>6.3701999999999995E-2</v>
      </c>
      <c r="AJ596" s="42">
        <v>98.7</v>
      </c>
      <c r="AK596" s="42">
        <v>9.9145000000000003</v>
      </c>
      <c r="AL596" s="53">
        <v>34.213000000000001</v>
      </c>
      <c r="AM596" s="504" t="s">
        <v>154</v>
      </c>
      <c r="AN596" s="505"/>
      <c r="AO596" s="509">
        <v>-0.5</v>
      </c>
      <c r="AP596" s="510">
        <v>6.2249999999999996</v>
      </c>
      <c r="AQ596" s="504" t="s">
        <v>154</v>
      </c>
      <c r="AR596" s="526" t="s">
        <v>154</v>
      </c>
      <c r="AS596" s="512">
        <v>13.605989614357785</v>
      </c>
      <c r="AT596" s="502"/>
      <c r="AU596" s="512">
        <v>18.108582177837572</v>
      </c>
      <c r="AV596" s="502"/>
      <c r="AW596" s="574">
        <v>1.1631273227804542</v>
      </c>
      <c r="AX596" s="502"/>
      <c r="AY596" s="511"/>
      <c r="AZ596" s="513" t="s">
        <v>154</v>
      </c>
      <c r="BA596" s="515" t="s">
        <v>154</v>
      </c>
      <c r="BB596" s="513" t="s">
        <v>154</v>
      </c>
      <c r="BD596" s="512">
        <v>2193.0790118097157</v>
      </c>
      <c r="BE596" s="504" t="s">
        <v>154</v>
      </c>
      <c r="BF596" s="57"/>
      <c r="BG596" s="513">
        <v>2285.7531427937283</v>
      </c>
      <c r="BI596" s="514" t="s">
        <v>154</v>
      </c>
      <c r="BJ596" s="516">
        <v>-0.4345005888891223</v>
      </c>
      <c r="BK596" t="s">
        <v>154</v>
      </c>
    </row>
    <row r="597" spans="1:63" ht="15.75" customHeight="1">
      <c r="A597" s="51" t="s">
        <v>769</v>
      </c>
      <c r="B597" s="521">
        <v>26</v>
      </c>
      <c r="C597" s="507" t="s">
        <v>206</v>
      </c>
      <c r="D597" s="522" t="s">
        <v>207</v>
      </c>
      <c r="E597" s="523">
        <v>75</v>
      </c>
      <c r="F597" s="523">
        <v>17.969999999999686</v>
      </c>
      <c r="G597" s="523" t="s">
        <v>68</v>
      </c>
      <c r="H597" s="524">
        <v>75.299499999999995</v>
      </c>
      <c r="I597" s="523">
        <v>153</v>
      </c>
      <c r="J597" s="523">
        <v>18.190000000000168</v>
      </c>
      <c r="K597" s="523" t="s">
        <v>69</v>
      </c>
      <c r="L597" s="524">
        <v>153.30316666666667</v>
      </c>
      <c r="M597" s="524">
        <v>-153.30316666666667</v>
      </c>
      <c r="N597" s="501">
        <v>609</v>
      </c>
      <c r="Q597" s="6" t="s">
        <v>274</v>
      </c>
      <c r="R597" s="6">
        <v>13</v>
      </c>
      <c r="S597" s="42">
        <v>262.81599999999997</v>
      </c>
      <c r="T597" s="571">
        <v>-1.1322000000000001</v>
      </c>
      <c r="U597" s="571">
        <v>-1.1095999999999999</v>
      </c>
      <c r="V597" s="571">
        <v>27.225377000000002</v>
      </c>
      <c r="W597" s="571">
        <v>27.264372999999999</v>
      </c>
      <c r="X597" s="571">
        <v>33.681876252514748</v>
      </c>
      <c r="Y597" s="571">
        <v>33.709704686810518</v>
      </c>
      <c r="Z597" s="571">
        <v>1.8556999999999999</v>
      </c>
      <c r="AA597" s="42">
        <v>6.1949394124916912</v>
      </c>
      <c r="AB597" s="42">
        <v>74.367738572396817</v>
      </c>
      <c r="AC597" s="42">
        <v>3.3494540499999996E-2</v>
      </c>
      <c r="AD597" s="6">
        <v>5.28E-2</v>
      </c>
      <c r="AE597" s="42">
        <v>90.027300000000011</v>
      </c>
      <c r="AF597" s="6">
        <v>4.5297999999999998</v>
      </c>
      <c r="AG597" s="42">
        <v>3.5015999999999998</v>
      </c>
      <c r="AH597" s="6">
        <v>0.21299999999999999</v>
      </c>
      <c r="AI597" s="42">
        <v>6.3701999999999995E-2</v>
      </c>
      <c r="AJ597" s="42">
        <v>98.7</v>
      </c>
      <c r="AK597" s="42">
        <v>9.9145000000000003</v>
      </c>
      <c r="AL597" s="53"/>
      <c r="AM597" s="504">
        <v>5</v>
      </c>
      <c r="AN597" s="505" t="s">
        <v>1305</v>
      </c>
      <c r="AO597" s="509">
        <v>-0.5</v>
      </c>
      <c r="AP597" s="510">
        <v>6.1660000000000004</v>
      </c>
      <c r="AQ597" s="504" t="s">
        <v>154</v>
      </c>
      <c r="AR597" s="526" t="s">
        <v>154</v>
      </c>
      <c r="AS597" s="512">
        <v>14.446085589014517</v>
      </c>
      <c r="AT597" s="502"/>
      <c r="AU597" s="512">
        <v>23.259170432597838</v>
      </c>
      <c r="AV597" s="502"/>
      <c r="AW597" s="574">
        <v>1.3566510667584308</v>
      </c>
      <c r="AX597" s="502"/>
      <c r="AY597" s="511"/>
      <c r="AZ597" s="513" t="s">
        <v>154</v>
      </c>
      <c r="BA597" s="515" t="s">
        <v>154</v>
      </c>
      <c r="BB597" s="513" t="s">
        <v>154</v>
      </c>
      <c r="BD597" s="512">
        <v>2209.8451393120513</v>
      </c>
      <c r="BE597" s="504" t="s">
        <v>154</v>
      </c>
      <c r="BF597" s="57"/>
      <c r="BG597" s="513">
        <v>2284.071094656611</v>
      </c>
      <c r="BI597" s="514" t="s">
        <v>154</v>
      </c>
      <c r="BJ597" s="516">
        <v>-0.70546236131986806</v>
      </c>
      <c r="BK597" t="s">
        <v>154</v>
      </c>
    </row>
    <row r="598" spans="1:63" ht="15.75" customHeight="1">
      <c r="A598" s="51" t="s">
        <v>769</v>
      </c>
      <c r="B598" s="521">
        <v>26</v>
      </c>
      <c r="C598" s="507" t="s">
        <v>206</v>
      </c>
      <c r="D598" s="522" t="s">
        <v>207</v>
      </c>
      <c r="E598" s="523">
        <v>75</v>
      </c>
      <c r="F598" s="523">
        <v>17.969999999999686</v>
      </c>
      <c r="G598" s="523" t="s">
        <v>68</v>
      </c>
      <c r="H598" s="524">
        <v>75.299499999999995</v>
      </c>
      <c r="I598" s="523">
        <v>153</v>
      </c>
      <c r="J598" s="523">
        <v>18.190000000000168</v>
      </c>
      <c r="K598" s="523" t="s">
        <v>69</v>
      </c>
      <c r="L598" s="524">
        <v>153.30316666666667</v>
      </c>
      <c r="M598" s="524">
        <v>-153.30316666666667</v>
      </c>
      <c r="N598" s="501">
        <v>610</v>
      </c>
      <c r="Q598" s="6" t="s">
        <v>274</v>
      </c>
      <c r="R598" s="6">
        <v>14</v>
      </c>
      <c r="S598" s="42">
        <v>235.11099999999999</v>
      </c>
      <c r="T598" s="571">
        <v>-1.4323999999999999</v>
      </c>
      <c r="U598" s="571">
        <v>-1.4351</v>
      </c>
      <c r="V598" s="571">
        <v>26.608572000000002</v>
      </c>
      <c r="W598" s="571">
        <v>26.605476999999997</v>
      </c>
      <c r="X598" s="571">
        <v>33.189587319248602</v>
      </c>
      <c r="Y598" s="571">
        <v>33.188334960288167</v>
      </c>
      <c r="Z598" s="571">
        <v>1.8773</v>
      </c>
      <c r="AA598" s="42">
        <v>6.3391898129440847</v>
      </c>
      <c r="AB598" s="42">
        <v>75.226027592782771</v>
      </c>
      <c r="AC598" s="42">
        <v>3.4073029599999999E-2</v>
      </c>
      <c r="AD598" s="6">
        <v>5.3900000000000003E-2</v>
      </c>
      <c r="AE598" s="42">
        <v>90.089300000000009</v>
      </c>
      <c r="AF598" s="6">
        <v>4.5330000000000004</v>
      </c>
      <c r="AG598" s="42">
        <v>3.7869999999999999</v>
      </c>
      <c r="AH598" s="6">
        <v>0.22459999999999999</v>
      </c>
      <c r="AI598" s="42">
        <v>6.3701999999999995E-2</v>
      </c>
      <c r="AJ598" s="42">
        <v>98.7</v>
      </c>
      <c r="AK598" s="42">
        <v>9.9145000000000003</v>
      </c>
      <c r="AL598" s="53">
        <v>33.183700000000002</v>
      </c>
      <c r="AM598" s="504" t="s">
        <v>154</v>
      </c>
      <c r="AN598" s="505"/>
      <c r="AO598" s="509">
        <v>-1.2</v>
      </c>
      <c r="AP598" s="510">
        <v>6.3230000000000004</v>
      </c>
      <c r="AQ598" s="504" t="s">
        <v>154</v>
      </c>
      <c r="AR598" s="526" t="s">
        <v>154</v>
      </c>
      <c r="AS598" s="512">
        <v>15.909015605560061</v>
      </c>
      <c r="AT598" s="502"/>
      <c r="AU598" s="512">
        <v>33.792153225360998</v>
      </c>
      <c r="AV598" s="502"/>
      <c r="AW598" s="574">
        <v>1.791335168616655</v>
      </c>
      <c r="AX598" s="502"/>
      <c r="AY598" s="511"/>
      <c r="AZ598" s="513" t="s">
        <v>154</v>
      </c>
      <c r="BA598" s="515" t="s">
        <v>154</v>
      </c>
      <c r="BB598" s="513" t="s">
        <v>154</v>
      </c>
      <c r="BD598" s="512">
        <v>2225.332588908946</v>
      </c>
      <c r="BE598" s="504" t="s">
        <v>154</v>
      </c>
      <c r="BF598" s="57"/>
      <c r="BG598" s="513">
        <v>2275.6169348675921</v>
      </c>
      <c r="BI598" s="514" t="s">
        <v>154</v>
      </c>
      <c r="BJ598" s="516">
        <v>-1.4135222252492656</v>
      </c>
      <c r="BK598" t="s">
        <v>154</v>
      </c>
    </row>
    <row r="599" spans="1:63" ht="15.75" customHeight="1">
      <c r="A599" s="51" t="s">
        <v>769</v>
      </c>
      <c r="B599" s="521">
        <v>26</v>
      </c>
      <c r="C599" s="507" t="s">
        <v>206</v>
      </c>
      <c r="D599" s="522" t="s">
        <v>207</v>
      </c>
      <c r="E599" s="523">
        <v>75</v>
      </c>
      <c r="F599" s="523">
        <v>17.969999999999686</v>
      </c>
      <c r="G599" s="523" t="s">
        <v>68</v>
      </c>
      <c r="H599" s="524">
        <v>75.299499999999995</v>
      </c>
      <c r="I599" s="523">
        <v>153</v>
      </c>
      <c r="J599" s="523">
        <v>18.190000000000168</v>
      </c>
      <c r="K599" s="523" t="s">
        <v>69</v>
      </c>
      <c r="L599" s="524">
        <v>153.30316666666667</v>
      </c>
      <c r="M599" s="524">
        <v>-153.30316666666667</v>
      </c>
      <c r="N599" s="501">
        <v>611</v>
      </c>
      <c r="Q599" s="6" t="s">
        <v>274</v>
      </c>
      <c r="R599" s="6">
        <v>15</v>
      </c>
      <c r="S599" s="42">
        <v>219.976</v>
      </c>
      <c r="T599" s="571">
        <v>-1.4520999999999999</v>
      </c>
      <c r="U599" s="571">
        <v>-1.4522999999999999</v>
      </c>
      <c r="V599" s="571">
        <v>26.434093000000001</v>
      </c>
      <c r="W599" s="571">
        <v>26.428320999999997</v>
      </c>
      <c r="X599" s="571">
        <v>32.980978526587194</v>
      </c>
      <c r="Y599" s="571">
        <v>32.973271784692621</v>
      </c>
      <c r="Z599" s="571">
        <v>1.8935</v>
      </c>
      <c r="AA599" s="42">
        <v>6.4058611221346657</v>
      </c>
      <c r="AB599" s="42">
        <v>75.864376314137189</v>
      </c>
      <c r="AC599" s="42">
        <v>3.2819551000000002E-2</v>
      </c>
      <c r="AD599" s="6">
        <v>5.1499999999999997E-2</v>
      </c>
      <c r="AE599" s="42">
        <v>90.068600000000004</v>
      </c>
      <c r="AF599" s="6">
        <v>4.5319000000000003</v>
      </c>
      <c r="AG599" s="42">
        <v>3.6810999999999998</v>
      </c>
      <c r="AH599" s="6">
        <v>0.22020000000000001</v>
      </c>
      <c r="AI599" s="42">
        <v>6.3701999999999995E-2</v>
      </c>
      <c r="AJ599" s="42">
        <v>98.7</v>
      </c>
      <c r="AK599" s="42">
        <v>9.9145000000000003</v>
      </c>
      <c r="AL599" s="53">
        <v>33.033799999999999</v>
      </c>
      <c r="AM599" s="504" t="s">
        <v>154</v>
      </c>
      <c r="AN599" s="505"/>
      <c r="AO599" s="509">
        <v>-1.2</v>
      </c>
      <c r="AP599" s="510">
        <v>6.3550000000000004</v>
      </c>
      <c r="AQ599" s="504" t="s">
        <v>154</v>
      </c>
      <c r="AR599" s="526" t="s">
        <v>154</v>
      </c>
      <c r="AS599" s="512">
        <v>15.80328655755857</v>
      </c>
      <c r="AT599" s="502"/>
      <c r="AU599" s="512">
        <v>33.472021086500071</v>
      </c>
      <c r="AV599" s="502"/>
      <c r="AW599" s="574">
        <v>1.8131686166551959</v>
      </c>
      <c r="AX599" s="502"/>
      <c r="AY599" s="511"/>
      <c r="AZ599" s="513" t="s">
        <v>154</v>
      </c>
      <c r="BA599" s="515" t="s">
        <v>154</v>
      </c>
      <c r="BB599" s="513" t="s">
        <v>154</v>
      </c>
      <c r="BD599" s="512">
        <v>2226.4802957193551</v>
      </c>
      <c r="BE599" s="504" t="s">
        <v>154</v>
      </c>
      <c r="BF599" s="57"/>
      <c r="BG599" s="513">
        <v>2268.6259028759869</v>
      </c>
      <c r="BI599" s="514" t="s">
        <v>154</v>
      </c>
      <c r="BJ599" s="516">
        <v>-1.4382455654193678</v>
      </c>
      <c r="BK599" t="s">
        <v>154</v>
      </c>
    </row>
    <row r="600" spans="1:63" ht="15.75" customHeight="1">
      <c r="A600" s="51" t="s">
        <v>769</v>
      </c>
      <c r="B600" s="521">
        <v>26</v>
      </c>
      <c r="C600" s="507" t="s">
        <v>206</v>
      </c>
      <c r="D600" s="522" t="s">
        <v>207</v>
      </c>
      <c r="E600" s="523">
        <v>75</v>
      </c>
      <c r="F600" s="523">
        <v>17.969999999999686</v>
      </c>
      <c r="G600" s="523" t="s">
        <v>68</v>
      </c>
      <c r="H600" s="524">
        <v>75.299499999999995</v>
      </c>
      <c r="I600" s="523">
        <v>153</v>
      </c>
      <c r="J600" s="523">
        <v>18.190000000000168</v>
      </c>
      <c r="K600" s="523" t="s">
        <v>69</v>
      </c>
      <c r="L600" s="524">
        <v>153.30316666666667</v>
      </c>
      <c r="M600" s="524">
        <v>-153.30316666666667</v>
      </c>
      <c r="N600" s="501">
        <v>612</v>
      </c>
      <c r="Q600" s="6" t="s">
        <v>274</v>
      </c>
      <c r="R600" s="6">
        <v>16</v>
      </c>
      <c r="S600" s="42">
        <v>187.667</v>
      </c>
      <c r="T600" s="571">
        <v>-1.3888</v>
      </c>
      <c r="U600" s="571">
        <v>-1.3883000000000001</v>
      </c>
      <c r="V600" s="571">
        <v>26.223865</v>
      </c>
      <c r="W600" s="571">
        <v>26.225211999999999</v>
      </c>
      <c r="X600" s="571">
        <v>32.642684407746522</v>
      </c>
      <c r="Y600" s="571">
        <v>32.643983266292267</v>
      </c>
      <c r="Z600" s="571">
        <v>1.962</v>
      </c>
      <c r="AA600" s="42">
        <v>6.6780682632665753</v>
      </c>
      <c r="AB600" s="42">
        <v>79.032922950997403</v>
      </c>
      <c r="AC600" s="42">
        <v>3.1951560699999999E-2</v>
      </c>
      <c r="AD600" s="6">
        <v>4.9799999999999997E-2</v>
      </c>
      <c r="AE600" s="42">
        <v>90.004800000000003</v>
      </c>
      <c r="AF600" s="6">
        <v>4.5286999999999997</v>
      </c>
      <c r="AG600" s="42">
        <v>3.5108000000000001</v>
      </c>
      <c r="AH600" s="6">
        <v>0.21329999999999999</v>
      </c>
      <c r="AI600" s="42">
        <v>6.3701999999999995E-2</v>
      </c>
      <c r="AJ600" s="42">
        <v>98.7</v>
      </c>
      <c r="AK600" s="42">
        <v>9.9145000000000003</v>
      </c>
      <c r="AL600" s="53">
        <v>32.738900000000001</v>
      </c>
      <c r="AM600" s="504">
        <v>3</v>
      </c>
      <c r="AN600" s="505" t="s">
        <v>1306</v>
      </c>
      <c r="AO600" s="509">
        <v>-1.2</v>
      </c>
      <c r="AP600" s="510">
        <v>6.5369999999999999</v>
      </c>
      <c r="AQ600" s="504" t="s">
        <v>154</v>
      </c>
      <c r="AR600" s="526" t="s">
        <v>154</v>
      </c>
      <c r="AS600" s="512">
        <v>14.849715941999014</v>
      </c>
      <c r="AT600" s="502"/>
      <c r="AU600" s="512">
        <v>31.05002317782774</v>
      </c>
      <c r="AV600" s="502"/>
      <c r="AW600" s="574">
        <v>1.7774411562284926</v>
      </c>
      <c r="AX600" s="502"/>
      <c r="AY600" s="511"/>
      <c r="AZ600" s="513" t="s">
        <v>154</v>
      </c>
      <c r="BA600" s="515" t="s">
        <v>154</v>
      </c>
      <c r="BB600" s="513" t="s">
        <v>154</v>
      </c>
      <c r="BD600" s="512">
        <v>2205.9988059499747</v>
      </c>
      <c r="BE600" s="504">
        <v>6</v>
      </c>
      <c r="BF600" s="57"/>
      <c r="BG600" s="513">
        <v>2255.0941719793136</v>
      </c>
      <c r="BH600" s="502">
        <v>6</v>
      </c>
      <c r="BI600" s="514" t="s">
        <v>154</v>
      </c>
      <c r="BJ600" s="516">
        <v>-1.5480147437172318</v>
      </c>
      <c r="BK600" t="s">
        <v>154</v>
      </c>
    </row>
    <row r="601" spans="1:63" ht="15.75" customHeight="1">
      <c r="A601" s="51" t="s">
        <v>769</v>
      </c>
      <c r="B601" s="521">
        <v>26</v>
      </c>
      <c r="C601" s="507" t="s">
        <v>206</v>
      </c>
      <c r="D601" s="522" t="s">
        <v>207</v>
      </c>
      <c r="E601" s="523">
        <v>75</v>
      </c>
      <c r="F601" s="523">
        <v>17.969999999999686</v>
      </c>
      <c r="G601" s="523" t="s">
        <v>68</v>
      </c>
      <c r="H601" s="524">
        <v>75.299499999999995</v>
      </c>
      <c r="I601" s="523">
        <v>153</v>
      </c>
      <c r="J601" s="523">
        <v>18.190000000000168</v>
      </c>
      <c r="K601" s="523" t="s">
        <v>69</v>
      </c>
      <c r="L601" s="524">
        <v>153.30316666666667</v>
      </c>
      <c r="M601" s="524">
        <v>-153.30316666666667</v>
      </c>
      <c r="N601" s="501">
        <v>613</v>
      </c>
      <c r="Q601" s="6" t="s">
        <v>274</v>
      </c>
      <c r="R601" s="6">
        <v>17</v>
      </c>
      <c r="S601" s="42">
        <v>167.57</v>
      </c>
      <c r="T601" s="571">
        <v>-1.3057000000000001</v>
      </c>
      <c r="U601" s="571">
        <v>-1.3024</v>
      </c>
      <c r="V601" s="571">
        <v>26.132556000000001</v>
      </c>
      <c r="W601" s="571">
        <v>26.13063</v>
      </c>
      <c r="X601" s="571">
        <v>32.439465212283878</v>
      </c>
      <c r="Y601" s="571">
        <v>32.433258018153531</v>
      </c>
      <c r="Z601" s="571">
        <v>2.0051000000000001</v>
      </c>
      <c r="AA601" s="42">
        <v>6.8479939576907816</v>
      </c>
      <c r="AB601" s="42">
        <v>81.10831675529991</v>
      </c>
      <c r="AC601" s="42">
        <v>3.3639291100000003E-2</v>
      </c>
      <c r="AD601" s="6">
        <v>5.3100000000000001E-2</v>
      </c>
      <c r="AE601" s="42">
        <v>89.937200000000004</v>
      </c>
      <c r="AF601" s="6">
        <v>4.5252999999999997</v>
      </c>
      <c r="AG601" s="42">
        <v>3.6328</v>
      </c>
      <c r="AH601" s="6">
        <v>0.21829999999999999</v>
      </c>
      <c r="AI601" s="42">
        <v>6.3701999999999995E-2</v>
      </c>
      <c r="AJ601" s="42">
        <v>97.81</v>
      </c>
      <c r="AK601" s="42">
        <v>9.9145000000000003</v>
      </c>
      <c r="AL601" s="53"/>
      <c r="AM601" s="504">
        <v>5</v>
      </c>
      <c r="AN601" s="505" t="s">
        <v>1307</v>
      </c>
      <c r="AO601" s="509">
        <v>-1.2</v>
      </c>
      <c r="AP601" s="510">
        <v>6.6219999999999999</v>
      </c>
      <c r="AQ601" s="504" t="s">
        <v>154</v>
      </c>
      <c r="AR601" s="526" t="s">
        <v>154</v>
      </c>
      <c r="AS601" s="512">
        <v>14.493930133085675</v>
      </c>
      <c r="AT601" s="502"/>
      <c r="AU601" s="512">
        <v>30.356021945838823</v>
      </c>
      <c r="AV601" s="502"/>
      <c r="AW601" s="574">
        <v>1.7526304198210598</v>
      </c>
      <c r="AX601" s="502"/>
      <c r="AY601" s="511"/>
      <c r="AZ601" s="513">
        <v>5.3724707850101852E-3</v>
      </c>
      <c r="BA601" s="515"/>
      <c r="BB601" s="513">
        <v>1.3917030782762324E-2</v>
      </c>
      <c r="BD601" s="512">
        <v>2200.2422605468105</v>
      </c>
      <c r="BE601" s="504">
        <v>6</v>
      </c>
      <c r="BF601" s="57"/>
      <c r="BG601" s="513">
        <v>2251.3761575499593</v>
      </c>
      <c r="BH601" s="502">
        <v>6</v>
      </c>
      <c r="BI601" s="514" t="s">
        <v>154</v>
      </c>
      <c r="BJ601" s="516">
        <v>-1.5539477794986589</v>
      </c>
      <c r="BK601" t="s">
        <v>154</v>
      </c>
    </row>
    <row r="602" spans="1:63" ht="15.75" customHeight="1">
      <c r="A602" s="51" t="s">
        <v>769</v>
      </c>
      <c r="B602" s="521">
        <v>26</v>
      </c>
      <c r="C602" s="507" t="s">
        <v>206</v>
      </c>
      <c r="D602" s="522" t="s">
        <v>207</v>
      </c>
      <c r="E602" s="523">
        <v>75</v>
      </c>
      <c r="F602" s="523">
        <v>17.969999999999686</v>
      </c>
      <c r="G602" s="523" t="s">
        <v>68</v>
      </c>
      <c r="H602" s="524">
        <v>75.299499999999995</v>
      </c>
      <c r="I602" s="523">
        <v>153</v>
      </c>
      <c r="J602" s="523">
        <v>18.190000000000168</v>
      </c>
      <c r="K602" s="523" t="s">
        <v>69</v>
      </c>
      <c r="L602" s="524">
        <v>153.30316666666667</v>
      </c>
      <c r="M602" s="524">
        <v>-153.30316666666667</v>
      </c>
      <c r="N602" s="501">
        <v>614</v>
      </c>
      <c r="Q602" s="6" t="s">
        <v>274</v>
      </c>
      <c r="R602" s="6">
        <v>18</v>
      </c>
      <c r="S602" s="42">
        <v>157.583</v>
      </c>
      <c r="T602" s="571">
        <v>-1.2701</v>
      </c>
      <c r="U602" s="571">
        <v>-1.2664</v>
      </c>
      <c r="V602" s="571">
        <v>26.082832</v>
      </c>
      <c r="W602" s="571">
        <v>26.081892999999997</v>
      </c>
      <c r="X602" s="571">
        <v>32.339058579050537</v>
      </c>
      <c r="Y602" s="571">
        <v>32.33378164339485</v>
      </c>
      <c r="Z602" s="571">
        <v>2.0257000000000001</v>
      </c>
      <c r="AA602" s="42">
        <v>6.9260511315847575</v>
      </c>
      <c r="AB602" s="42">
        <v>82.052943566910741</v>
      </c>
      <c r="AC602" s="42">
        <v>3.23858125E-2</v>
      </c>
      <c r="AD602" s="6">
        <v>5.0599999999999999E-2</v>
      </c>
      <c r="AE602" s="42">
        <v>89.909100000000009</v>
      </c>
      <c r="AF602" s="6">
        <v>4.5239000000000003</v>
      </c>
      <c r="AG602" s="42">
        <v>3.5707</v>
      </c>
      <c r="AH602" s="6">
        <v>0.2157</v>
      </c>
      <c r="AI602" s="42">
        <v>6.3701999999999995E-2</v>
      </c>
      <c r="AJ602" s="42">
        <v>98.71</v>
      </c>
      <c r="AK602" s="42">
        <v>9.9145000000000003</v>
      </c>
      <c r="AL602" s="53"/>
      <c r="AM602" s="504">
        <v>5</v>
      </c>
      <c r="AN602" s="505" t="s">
        <v>1308</v>
      </c>
      <c r="AO602" s="509">
        <v>-1.2</v>
      </c>
      <c r="AP602" s="510">
        <v>6.7469999999999999</v>
      </c>
      <c r="AQ602" s="504" t="s">
        <v>154</v>
      </c>
      <c r="AR602" s="526" t="s">
        <v>154</v>
      </c>
      <c r="AS602" s="512">
        <v>13.735444003418065</v>
      </c>
      <c r="AT602" s="502"/>
      <c r="AU602" s="512">
        <v>28.756840750073145</v>
      </c>
      <c r="AV602" s="502"/>
      <c r="AW602" s="574">
        <v>1.7079710942876807</v>
      </c>
      <c r="AX602" s="502"/>
      <c r="AY602" s="511"/>
      <c r="AZ602" s="513">
        <v>6.732483043479745E-3</v>
      </c>
      <c r="BA602" s="515">
        <v>6</v>
      </c>
      <c r="BB602" s="513">
        <v>1.3014616189221676E-2</v>
      </c>
      <c r="BD602" s="512">
        <v>2187.3427444866134</v>
      </c>
      <c r="BE602" s="504" t="s">
        <v>154</v>
      </c>
      <c r="BF602" s="57"/>
      <c r="BG602" s="513">
        <v>2244.7282983518771</v>
      </c>
      <c r="BI602" s="514" t="s">
        <v>154</v>
      </c>
      <c r="BJ602" s="516">
        <v>-1.5717487730409314</v>
      </c>
      <c r="BK602" t="s">
        <v>154</v>
      </c>
    </row>
    <row r="603" spans="1:63" ht="15.75" customHeight="1">
      <c r="A603" s="51" t="s">
        <v>769</v>
      </c>
      <c r="B603" s="521">
        <v>26</v>
      </c>
      <c r="C603" s="507" t="s">
        <v>206</v>
      </c>
      <c r="D603" s="522" t="s">
        <v>207</v>
      </c>
      <c r="E603" s="523">
        <v>75</v>
      </c>
      <c r="F603" s="523">
        <v>17.969999999999686</v>
      </c>
      <c r="G603" s="523" t="s">
        <v>68</v>
      </c>
      <c r="H603" s="524">
        <v>75.299499999999995</v>
      </c>
      <c r="I603" s="523">
        <v>153</v>
      </c>
      <c r="J603" s="523">
        <v>18.190000000000168</v>
      </c>
      <c r="K603" s="523" t="s">
        <v>69</v>
      </c>
      <c r="L603" s="524">
        <v>153.30316666666667</v>
      </c>
      <c r="M603" s="524">
        <v>-153.30316666666667</v>
      </c>
      <c r="N603" s="501">
        <v>615</v>
      </c>
      <c r="Q603" s="6" t="s">
        <v>274</v>
      </c>
      <c r="R603" s="6">
        <v>19</v>
      </c>
      <c r="S603" s="42">
        <v>122.04900000000001</v>
      </c>
      <c r="T603" s="571">
        <v>-0.7591</v>
      </c>
      <c r="U603" s="571">
        <v>-0.77339999999999998</v>
      </c>
      <c r="V603" s="571">
        <v>26.128406999999999</v>
      </c>
      <c r="W603" s="571">
        <v>26.123149999999999</v>
      </c>
      <c r="X603" s="571">
        <v>31.876016522793215</v>
      </c>
      <c r="Y603" s="571">
        <v>31.884059957293221</v>
      </c>
      <c r="Z603" s="571">
        <v>2.1640000000000001</v>
      </c>
      <c r="AA603" s="42">
        <v>7.3648899116291417</v>
      </c>
      <c r="AB603" s="42">
        <v>88.164397310567125</v>
      </c>
      <c r="AC603" s="42">
        <v>4.08224113E-2</v>
      </c>
      <c r="AD603" s="6">
        <v>6.7100000000000007E-2</v>
      </c>
      <c r="AE603" s="42">
        <v>89.969100000000012</v>
      </c>
      <c r="AF603" s="6">
        <v>4.5269000000000004</v>
      </c>
      <c r="AG603" s="42">
        <v>3.4693999999999998</v>
      </c>
      <c r="AH603" s="6">
        <v>0.21160000000000001</v>
      </c>
      <c r="AI603" s="42">
        <v>6.3701999999999995E-2</v>
      </c>
      <c r="AJ603" s="42">
        <v>98.69</v>
      </c>
      <c r="AK603" s="42">
        <v>9.9145000000000003</v>
      </c>
      <c r="AL603" s="53">
        <v>31.918800000000001</v>
      </c>
      <c r="AM603" s="504" t="s">
        <v>154</v>
      </c>
      <c r="AN603" s="505"/>
      <c r="AO603" s="509">
        <v>-0.6</v>
      </c>
      <c r="AP603" s="510">
        <v>7.3390000000000004</v>
      </c>
      <c r="AQ603" s="504" t="s">
        <v>154</v>
      </c>
      <c r="AR603" s="526" t="s">
        <v>154</v>
      </c>
      <c r="AS603" s="512">
        <v>8.7600575005676795</v>
      </c>
      <c r="AT603" s="502"/>
      <c r="AU603" s="512">
        <v>18.461040586396418</v>
      </c>
      <c r="AV603" s="502"/>
      <c r="AW603" s="574">
        <v>1.3784845147969718</v>
      </c>
      <c r="AX603" s="502"/>
      <c r="AY603" s="511"/>
      <c r="AZ603" s="513">
        <v>2.7395157765746862E-2</v>
      </c>
      <c r="BA603" s="515"/>
      <c r="BB603" s="513">
        <v>2.1696457632735096E-2</v>
      </c>
      <c r="BD603" s="512">
        <v>2127.6307926100058</v>
      </c>
      <c r="BE603" s="504" t="s">
        <v>154</v>
      </c>
      <c r="BF603" s="57"/>
      <c r="BG603" s="513">
        <v>2212.3066243991188</v>
      </c>
      <c r="BI603" s="514" t="s">
        <v>154</v>
      </c>
      <c r="BJ603" s="516">
        <v>-1.7922754973840664</v>
      </c>
      <c r="BK603" t="s">
        <v>154</v>
      </c>
    </row>
    <row r="604" spans="1:63" ht="15.75" customHeight="1">
      <c r="A604" s="51" t="s">
        <v>769</v>
      </c>
      <c r="B604" s="521">
        <v>26</v>
      </c>
      <c r="C604" s="507" t="s">
        <v>206</v>
      </c>
      <c r="D604" s="522" t="s">
        <v>207</v>
      </c>
      <c r="E604" s="523">
        <v>75</v>
      </c>
      <c r="F604" s="523">
        <v>17.969999999999686</v>
      </c>
      <c r="G604" s="523" t="s">
        <v>68</v>
      </c>
      <c r="H604" s="524">
        <v>75.299499999999995</v>
      </c>
      <c r="I604" s="523">
        <v>153</v>
      </c>
      <c r="J604" s="523">
        <v>18.190000000000168</v>
      </c>
      <c r="K604" s="523" t="s">
        <v>69</v>
      </c>
      <c r="L604" s="524">
        <v>153.30316666666667</v>
      </c>
      <c r="M604" s="524">
        <v>-153.30316666666667</v>
      </c>
      <c r="N604" s="501">
        <v>616</v>
      </c>
      <c r="Q604" s="6" t="s">
        <v>274</v>
      </c>
      <c r="R604" s="6">
        <v>20</v>
      </c>
      <c r="S604" s="42">
        <v>89.192999999999998</v>
      </c>
      <c r="T604" s="571">
        <v>-0.1671</v>
      </c>
      <c r="U604" s="571">
        <v>-0.14699999999999999</v>
      </c>
      <c r="V604" s="571">
        <v>25.955128000000002</v>
      </c>
      <c r="W604" s="571">
        <v>25.951162</v>
      </c>
      <c r="X604" s="571">
        <v>31.050871841482007</v>
      </c>
      <c r="Y604" s="571">
        <v>31.025206449641228</v>
      </c>
      <c r="Z604" s="571">
        <v>2.4032</v>
      </c>
      <c r="AA604" s="42">
        <v>8.2752665512329084</v>
      </c>
      <c r="AB604" s="42">
        <v>100.04824179602774</v>
      </c>
      <c r="AC604" s="42">
        <v>0.150745093</v>
      </c>
      <c r="AD604" s="6">
        <v>0.28120000000000001</v>
      </c>
      <c r="AE604" s="42">
        <v>89.72890000000001</v>
      </c>
      <c r="AF604" s="6">
        <v>4.5148999999999999</v>
      </c>
      <c r="AG604" s="42">
        <v>3.2071000000000001</v>
      </c>
      <c r="AH604" s="6">
        <v>0.2009</v>
      </c>
      <c r="AI604" s="42">
        <v>6.3701999999999995E-2</v>
      </c>
      <c r="AJ604" s="42">
        <v>98.71</v>
      </c>
      <c r="AK604" s="42">
        <v>9.9145000000000003</v>
      </c>
      <c r="AL604" s="53">
        <v>30.997199999999999</v>
      </c>
      <c r="AM604" s="504" t="s">
        <v>154</v>
      </c>
      <c r="AN604" s="505"/>
      <c r="AO604" s="509">
        <v>0.1</v>
      </c>
      <c r="AP604" s="510">
        <v>8.2539999999999996</v>
      </c>
      <c r="AQ604" s="504" t="s">
        <v>154</v>
      </c>
      <c r="AR604" s="526" t="s">
        <v>154</v>
      </c>
      <c r="AS604" s="512">
        <v>1.7999582678265389</v>
      </c>
      <c r="AT604" s="502"/>
      <c r="AU604" s="512">
        <v>7.5970811466383923</v>
      </c>
      <c r="AV604" s="502"/>
      <c r="AW604" s="574">
        <v>0.90608809359944942</v>
      </c>
      <c r="AX604" s="502"/>
      <c r="AY604" s="511"/>
      <c r="AZ604" s="513">
        <v>0.11893798394540539</v>
      </c>
      <c r="BA604" s="515">
        <v>6</v>
      </c>
      <c r="BB604" s="513">
        <v>0.21967059512024822</v>
      </c>
      <c r="BD604" s="512">
        <v>2058.2412525842919</v>
      </c>
      <c r="BE604" s="504" t="s">
        <v>154</v>
      </c>
      <c r="BF604" s="57"/>
      <c r="BG604" s="513">
        <v>2174.0732973072545</v>
      </c>
      <c r="BI604" s="514" t="s">
        <v>154</v>
      </c>
      <c r="BJ604" s="516">
        <v>-2.2896979730383702</v>
      </c>
      <c r="BK604" t="s">
        <v>154</v>
      </c>
    </row>
    <row r="605" spans="1:63" ht="15.75" customHeight="1">
      <c r="A605" s="51" t="s">
        <v>769</v>
      </c>
      <c r="B605" s="521">
        <v>26</v>
      </c>
      <c r="C605" s="507" t="s">
        <v>206</v>
      </c>
      <c r="D605" s="522" t="s">
        <v>207</v>
      </c>
      <c r="E605" s="523">
        <v>75</v>
      </c>
      <c r="F605" s="523">
        <v>17.969999999999686</v>
      </c>
      <c r="G605" s="523" t="s">
        <v>68</v>
      </c>
      <c r="H605" s="524">
        <v>75.299499999999995</v>
      </c>
      <c r="I605" s="523">
        <v>153</v>
      </c>
      <c r="J605" s="523">
        <v>18.190000000000168</v>
      </c>
      <c r="K605" s="523" t="s">
        <v>69</v>
      </c>
      <c r="L605" s="524">
        <v>153.30316666666667</v>
      </c>
      <c r="M605" s="524">
        <v>-153.30316666666667</v>
      </c>
      <c r="N605" s="501">
        <v>617</v>
      </c>
      <c r="Q605" s="6" t="s">
        <v>274</v>
      </c>
      <c r="R605" s="6">
        <v>21</v>
      </c>
      <c r="S605" s="42">
        <v>62.363</v>
      </c>
      <c r="T605" s="571">
        <v>-0.25230000000000002</v>
      </c>
      <c r="U605" s="571">
        <v>-0.2447</v>
      </c>
      <c r="V605" s="571">
        <v>24.678874</v>
      </c>
      <c r="W605" s="571">
        <v>24.678147999999997</v>
      </c>
      <c r="X605" s="571">
        <v>29.474467905463424</v>
      </c>
      <c r="Y605" s="571">
        <v>29.466160061907029</v>
      </c>
      <c r="Z605" s="571">
        <v>2.4933999999999998</v>
      </c>
      <c r="AA605" s="42">
        <v>8.7073955029172474</v>
      </c>
      <c r="AB605" s="42">
        <v>103.87953499089619</v>
      </c>
      <c r="AC605" s="42">
        <v>0.10986074799999999</v>
      </c>
      <c r="AD605" s="6">
        <v>0.2016</v>
      </c>
      <c r="AE605" s="42">
        <v>89.847100000000012</v>
      </c>
      <c r="AF605" s="6">
        <v>4.5208000000000004</v>
      </c>
      <c r="AG605" s="42">
        <v>2.6594000000000002</v>
      </c>
      <c r="AH605" s="6">
        <v>0.17860000000000001</v>
      </c>
      <c r="AI605" s="42">
        <v>6.3701999999999995E-2</v>
      </c>
      <c r="AJ605" s="42">
        <v>64.95</v>
      </c>
      <c r="AK605" s="42">
        <v>9.9145000000000003</v>
      </c>
      <c r="AL605" s="53">
        <v>29.404499999999999</v>
      </c>
      <c r="AM605" s="504" t="s">
        <v>154</v>
      </c>
      <c r="AN605" s="505"/>
      <c r="AO605" s="509">
        <v>0</v>
      </c>
      <c r="AP605" s="510">
        <v>8.8309999999999995</v>
      </c>
      <c r="AQ605" s="504" t="s">
        <v>154</v>
      </c>
      <c r="AR605" s="526" t="s">
        <v>154</v>
      </c>
      <c r="AS605" s="512">
        <v>0</v>
      </c>
      <c r="AT605" s="502"/>
      <c r="AU605" s="512">
        <v>2.9595419112488721</v>
      </c>
      <c r="AV605" s="502"/>
      <c r="AW605" s="574">
        <v>0.61431383344803847</v>
      </c>
      <c r="AX605" s="502"/>
      <c r="AY605" s="511"/>
      <c r="AZ605" s="513">
        <v>0.11307002637053995</v>
      </c>
      <c r="BA605" s="515"/>
      <c r="BB605" s="513">
        <v>9.6649144037817172E-2</v>
      </c>
      <c r="BD605" s="512">
        <v>2005.9815351121479</v>
      </c>
      <c r="BE605" s="504" t="s">
        <v>154</v>
      </c>
      <c r="BF605" s="57"/>
      <c r="BG605" s="513">
        <v>2104.9773983732871</v>
      </c>
      <c r="BI605" s="514" t="s">
        <v>154</v>
      </c>
      <c r="BJ605" s="516">
        <v>-3.3636552551438141</v>
      </c>
      <c r="BK605" t="s">
        <v>154</v>
      </c>
    </row>
    <row r="606" spans="1:63" ht="15.75" customHeight="1">
      <c r="A606" s="51" t="s">
        <v>769</v>
      </c>
      <c r="B606" s="521">
        <v>26</v>
      </c>
      <c r="C606" s="507" t="s">
        <v>206</v>
      </c>
      <c r="D606" s="522" t="s">
        <v>207</v>
      </c>
      <c r="E606" s="523">
        <v>75</v>
      </c>
      <c r="F606" s="523">
        <v>17.969999999999686</v>
      </c>
      <c r="G606" s="523" t="s">
        <v>68</v>
      </c>
      <c r="H606" s="524">
        <v>75.299499999999995</v>
      </c>
      <c r="I606" s="523">
        <v>153</v>
      </c>
      <c r="J606" s="523">
        <v>18.190000000000168</v>
      </c>
      <c r="K606" s="523" t="s">
        <v>69</v>
      </c>
      <c r="L606" s="524">
        <v>153.30316666666667</v>
      </c>
      <c r="M606" s="524">
        <v>-153.30316666666667</v>
      </c>
      <c r="N606" s="501">
        <v>618</v>
      </c>
      <c r="Q606" s="6" t="s">
        <v>274</v>
      </c>
      <c r="R606" s="6">
        <v>22</v>
      </c>
      <c r="S606" s="42">
        <v>41.959000000000003</v>
      </c>
      <c r="T606" s="571">
        <v>-0.37759999999999999</v>
      </c>
      <c r="U606" s="571">
        <v>-0.48780000000000001</v>
      </c>
      <c r="V606" s="571">
        <v>23.741810000000001</v>
      </c>
      <c r="W606" s="571">
        <v>23.59713</v>
      </c>
      <c r="X606" s="571">
        <v>28.376715996991891</v>
      </c>
      <c r="Y606" s="571">
        <v>28.289858927768318</v>
      </c>
      <c r="Z606" s="571">
        <v>2.4944999999999999</v>
      </c>
      <c r="AA606" s="42">
        <v>8.9748817413180291</v>
      </c>
      <c r="AB606" s="42">
        <v>105.89420772166345</v>
      </c>
      <c r="AC606" s="42">
        <v>9.3419748999999996E-2</v>
      </c>
      <c r="AD606" s="6">
        <v>0.16950000000000001</v>
      </c>
      <c r="AE606" s="42">
        <v>89.758900000000011</v>
      </c>
      <c r="AF606" s="6">
        <v>4.5164</v>
      </c>
      <c r="AG606" s="42">
        <v>2.3212000000000002</v>
      </c>
      <c r="AH606" s="6">
        <v>0.1648</v>
      </c>
      <c r="AI606" s="42">
        <v>6.3701999999999995E-2</v>
      </c>
      <c r="AJ606" s="42">
        <v>16.98</v>
      </c>
      <c r="AK606" s="42">
        <v>9.9145000000000003</v>
      </c>
      <c r="AL606" s="53">
        <v>28.341999999999999</v>
      </c>
      <c r="AM606" s="504" t="s">
        <v>154</v>
      </c>
      <c r="AN606" s="505"/>
      <c r="AO606" s="509">
        <v>0.1</v>
      </c>
      <c r="AP606" s="510">
        <v>8.8879999999999999</v>
      </c>
      <c r="AQ606" s="504" t="s">
        <v>154</v>
      </c>
      <c r="AR606" s="526" t="s">
        <v>154</v>
      </c>
      <c r="AS606" s="512">
        <v>0</v>
      </c>
      <c r="AT606" s="502"/>
      <c r="AU606" s="512">
        <v>2.663257580939538</v>
      </c>
      <c r="AV606" s="502"/>
      <c r="AW606" s="574">
        <v>0.55675292498279427</v>
      </c>
      <c r="AX606" s="502"/>
      <c r="AY606" s="511"/>
      <c r="AZ606" s="513">
        <v>0.1137056368134395</v>
      </c>
      <c r="BA606" s="515">
        <v>6</v>
      </c>
      <c r="BB606" s="513">
        <v>6.2841758210541998E-2</v>
      </c>
      <c r="BD606" s="512">
        <v>1963.9188589773346</v>
      </c>
      <c r="BE606" s="504" t="s">
        <v>154</v>
      </c>
      <c r="BF606" s="57"/>
      <c r="BG606" s="513">
        <v>2047.2292149233908</v>
      </c>
      <c r="BI606" s="514" t="s">
        <v>154</v>
      </c>
      <c r="BJ606" s="516">
        <v>-3.6998846651157384</v>
      </c>
      <c r="BK606" t="s">
        <v>154</v>
      </c>
    </row>
    <row r="607" spans="1:63" ht="15.75" customHeight="1">
      <c r="A607" s="51" t="s">
        <v>769</v>
      </c>
      <c r="B607" s="521">
        <v>26</v>
      </c>
      <c r="C607" s="507" t="s">
        <v>206</v>
      </c>
      <c r="D607" s="522" t="s">
        <v>207</v>
      </c>
      <c r="E607" s="523">
        <v>75</v>
      </c>
      <c r="F607" s="523">
        <v>17.969999999999686</v>
      </c>
      <c r="G607" s="523" t="s">
        <v>68</v>
      </c>
      <c r="H607" s="524">
        <v>75.299499999999995</v>
      </c>
      <c r="I607" s="523">
        <v>153</v>
      </c>
      <c r="J607" s="523">
        <v>18.190000000000168</v>
      </c>
      <c r="K607" s="523" t="s">
        <v>69</v>
      </c>
      <c r="L607" s="524">
        <v>153.30316666666667</v>
      </c>
      <c r="M607" s="524">
        <v>-153.30316666666667</v>
      </c>
      <c r="N607" s="501">
        <v>619</v>
      </c>
      <c r="Q607" s="6" t="s">
        <v>274</v>
      </c>
      <c r="R607" s="6">
        <v>23</v>
      </c>
      <c r="S607" s="42">
        <v>21.597999999999999</v>
      </c>
      <c r="T607" s="571">
        <v>2.1331000000000002</v>
      </c>
      <c r="U607" s="571">
        <v>1.9573</v>
      </c>
      <c r="V607" s="571">
        <v>24.909814000000001</v>
      </c>
      <c r="W607" s="571">
        <v>24.885639999999999</v>
      </c>
      <c r="X607" s="571">
        <v>27.597409378342814</v>
      </c>
      <c r="Y607" s="571">
        <v>27.721412345489295</v>
      </c>
      <c r="Z607" s="571">
        <v>2.4375</v>
      </c>
      <c r="AA607" s="42">
        <v>7.9356525108054043</v>
      </c>
      <c r="AB607" s="42">
        <v>99.433604015297291</v>
      </c>
      <c r="AC607" s="42">
        <v>0.12133300299999999</v>
      </c>
      <c r="AD607" s="6">
        <v>0.22389999999999999</v>
      </c>
      <c r="AE607" s="42">
        <v>89.226000000000013</v>
      </c>
      <c r="AF607" s="6">
        <v>4.4897</v>
      </c>
      <c r="AG607" s="42">
        <v>2.3717999999999999</v>
      </c>
      <c r="AH607" s="6">
        <v>0.1668</v>
      </c>
      <c r="AI607" s="42">
        <v>6.3701999999999995E-2</v>
      </c>
      <c r="AJ607" s="42">
        <v>74.63</v>
      </c>
      <c r="AK607" s="42">
        <v>9.9145000000000003</v>
      </c>
      <c r="AL607" s="53">
        <v>27.651</v>
      </c>
      <c r="AM607" s="504" t="s">
        <v>154</v>
      </c>
      <c r="AN607" s="505"/>
      <c r="AO607" s="509">
        <v>2.2999999999999998</v>
      </c>
      <c r="AP607" s="510">
        <v>8.1069999999999993</v>
      </c>
      <c r="AQ607" s="504" t="s">
        <v>154</v>
      </c>
      <c r="AR607" s="526" t="s">
        <v>154</v>
      </c>
      <c r="AS607" s="512">
        <v>0</v>
      </c>
      <c r="AT607" s="502"/>
      <c r="AU607" s="512">
        <v>2.5137789063503719</v>
      </c>
      <c r="AV607" s="502"/>
      <c r="AW607" s="574">
        <v>0.5140784583620096</v>
      </c>
      <c r="AX607" s="502"/>
      <c r="AY607" s="511"/>
      <c r="AZ607" s="513">
        <v>0.1597875821763319</v>
      </c>
      <c r="BA607" s="515"/>
      <c r="BB607" s="513">
        <v>5.5574256494133396E-2</v>
      </c>
      <c r="BD607" s="512">
        <v>1905.0621276790378</v>
      </c>
      <c r="BE607" s="504" t="s">
        <v>154</v>
      </c>
      <c r="BF607" s="57"/>
      <c r="BG607" s="513">
        <v>1990.4313699142713</v>
      </c>
      <c r="BI607" s="514" t="s">
        <v>154</v>
      </c>
      <c r="BJ607" s="516">
        <v>-3.6731841179013252</v>
      </c>
      <c r="BK607" t="s">
        <v>154</v>
      </c>
    </row>
    <row r="608" spans="1:63" ht="15.75" customHeight="1">
      <c r="A608" s="51" t="s">
        <v>769</v>
      </c>
      <c r="B608" s="521">
        <v>26</v>
      </c>
      <c r="C608" s="507" t="s">
        <v>206</v>
      </c>
      <c r="D608" s="522" t="s">
        <v>207</v>
      </c>
      <c r="E608" s="523">
        <v>75</v>
      </c>
      <c r="F608" s="523">
        <v>17.969999999999686</v>
      </c>
      <c r="G608" s="523" t="s">
        <v>68</v>
      </c>
      <c r="H608" s="524">
        <v>75.299499999999995</v>
      </c>
      <c r="I608" s="523">
        <v>153</v>
      </c>
      <c r="J608" s="523">
        <v>18.190000000000168</v>
      </c>
      <c r="K608" s="523" t="s">
        <v>69</v>
      </c>
      <c r="L608" s="524">
        <v>153.30316666666667</v>
      </c>
      <c r="M608" s="524">
        <v>-153.30316666666667</v>
      </c>
      <c r="N608" s="501">
        <v>620</v>
      </c>
      <c r="Q608" s="6" t="s">
        <v>275</v>
      </c>
      <c r="R608" s="6">
        <v>24</v>
      </c>
      <c r="S608" s="42">
        <v>5.1390000000000002</v>
      </c>
      <c r="T608" s="571">
        <v>1.9512</v>
      </c>
      <c r="U608" s="571">
        <v>1.9517</v>
      </c>
      <c r="V608" s="571">
        <v>24.596861000000001</v>
      </c>
      <c r="W608" s="571">
        <v>24.598398999999997</v>
      </c>
      <c r="X608" s="571">
        <v>27.381692757431519</v>
      </c>
      <c r="Y608" s="571">
        <v>27.383138272011607</v>
      </c>
      <c r="Z608" s="571">
        <v>2.4009999999999998</v>
      </c>
      <c r="AA608" s="42">
        <v>8.1170868285986764</v>
      </c>
      <c r="AB608" s="42">
        <v>101.08520966433991</v>
      </c>
      <c r="AC608" s="42">
        <v>8.5129953999999994E-2</v>
      </c>
      <c r="AD608" s="6">
        <v>0.15340000000000001</v>
      </c>
      <c r="AE608" s="42">
        <v>89.434300000000007</v>
      </c>
      <c r="AF608" s="6">
        <v>4.5000999999999998</v>
      </c>
      <c r="AG608" s="42">
        <v>2.1945999999999999</v>
      </c>
      <c r="AH608" s="6">
        <v>0.15959999999999999</v>
      </c>
      <c r="AI608" s="42">
        <v>0.10499</v>
      </c>
      <c r="AJ608" s="42">
        <v>98.7</v>
      </c>
      <c r="AK608" s="42">
        <v>9.9145000000000003</v>
      </c>
      <c r="AL608" s="53">
        <v>27.373899999999999</v>
      </c>
      <c r="AM608" s="504" t="s">
        <v>154</v>
      </c>
      <c r="AN608" s="505"/>
      <c r="AO608" s="509">
        <v>2.2000000000000002</v>
      </c>
      <c r="AP608" s="510">
        <v>8.0359999999999996</v>
      </c>
      <c r="AQ608" s="504" t="s">
        <v>154</v>
      </c>
      <c r="AR608" s="526" t="s">
        <v>154</v>
      </c>
      <c r="AS608" s="512">
        <v>0</v>
      </c>
      <c r="AT608" s="502"/>
      <c r="AU608" s="512">
        <v>2.5069968597220651</v>
      </c>
      <c r="AV608" s="502"/>
      <c r="AW608" s="574">
        <v>0.50812388162422573</v>
      </c>
      <c r="AX608" s="502"/>
      <c r="AY608" s="511"/>
      <c r="AZ608" s="513">
        <v>0.12458235088231059</v>
      </c>
      <c r="BA608" s="515">
        <v>6</v>
      </c>
      <c r="BB608" s="513">
        <v>4.9167645384428083E-2</v>
      </c>
      <c r="BD608" s="512">
        <v>1887.5331475337346</v>
      </c>
      <c r="BE608" s="504" t="s">
        <v>154</v>
      </c>
      <c r="BF608" s="57"/>
      <c r="BG608" s="513">
        <v>1971.9735007966917</v>
      </c>
      <c r="BI608" s="514" t="s">
        <v>154</v>
      </c>
      <c r="BJ608" s="516">
        <v>-3.711751679777588</v>
      </c>
      <c r="BK608" t="s">
        <v>154</v>
      </c>
    </row>
    <row r="609" spans="1:78" ht="15.75" customHeight="1">
      <c r="A609" s="51" t="s">
        <v>769</v>
      </c>
      <c r="B609" s="521">
        <v>27</v>
      </c>
      <c r="C609" s="507" t="s">
        <v>208</v>
      </c>
      <c r="D609" s="522" t="s">
        <v>209</v>
      </c>
      <c r="E609" s="523">
        <v>74</v>
      </c>
      <c r="F609" s="523">
        <v>59.900000000000091</v>
      </c>
      <c r="G609" s="523" t="s">
        <v>68</v>
      </c>
      <c r="H609" s="524">
        <v>74.998333333333335</v>
      </c>
      <c r="I609" s="523">
        <v>149</v>
      </c>
      <c r="J609" s="523">
        <v>59.820000000000846</v>
      </c>
      <c r="K609" s="523" t="s">
        <v>69</v>
      </c>
      <c r="L609" s="524">
        <v>149.99700000000001</v>
      </c>
      <c r="M609" s="524">
        <v>-149.99700000000001</v>
      </c>
      <c r="N609" s="501">
        <v>621</v>
      </c>
      <c r="Q609" s="6" t="s">
        <v>275</v>
      </c>
      <c r="R609" s="6">
        <v>1</v>
      </c>
      <c r="S609" s="42">
        <v>1009.403</v>
      </c>
      <c r="T609" s="571">
        <v>4.6199999999999998E-2</v>
      </c>
      <c r="U609" s="571">
        <v>4.6600000000000003E-2</v>
      </c>
      <c r="V609" s="571">
        <v>29.435207000000002</v>
      </c>
      <c r="W609" s="571">
        <v>29.436191999999998</v>
      </c>
      <c r="X609" s="571">
        <v>34.873312525601627</v>
      </c>
      <c r="Y609" s="571">
        <v>34.87415518837534</v>
      </c>
      <c r="Z609" s="571">
        <v>1.9147000000000001</v>
      </c>
      <c r="AA609" s="42">
        <v>6.8991863638080373</v>
      </c>
      <c r="AB609" s="42">
        <v>86.158149151598877</v>
      </c>
      <c r="AC609" s="42">
        <v>1.6790657E-2</v>
      </c>
      <c r="AD609" s="6">
        <v>4.07E-2</v>
      </c>
      <c r="AE609" s="42">
        <v>90.121200000000016</v>
      </c>
      <c r="AF609" s="6">
        <v>4.5345000000000004</v>
      </c>
      <c r="AG609" s="42">
        <v>2.5903999999999998</v>
      </c>
      <c r="AH609" s="6">
        <v>0.1757</v>
      </c>
      <c r="AI609" s="42">
        <v>6.3701999999999995E-2</v>
      </c>
      <c r="AJ609" s="42">
        <v>98.7</v>
      </c>
      <c r="AK609" s="42">
        <v>255.79</v>
      </c>
      <c r="AL609" s="53">
        <v>34.875900000000001</v>
      </c>
      <c r="AM609" s="504" t="s">
        <v>154</v>
      </c>
      <c r="AN609" s="505"/>
      <c r="AO609" s="509" t="s">
        <v>154</v>
      </c>
      <c r="AP609" s="510" t="s">
        <v>154</v>
      </c>
      <c r="AQ609" s="504" t="s">
        <v>154</v>
      </c>
      <c r="AS609" s="512" t="s">
        <v>154</v>
      </c>
      <c r="AT609" s="502" t="s">
        <v>154</v>
      </c>
      <c r="AU609" s="512" t="s">
        <v>154</v>
      </c>
      <c r="AV609" s="502" t="s">
        <v>154</v>
      </c>
      <c r="AW609" s="574" t="s">
        <v>154</v>
      </c>
      <c r="AX609" s="502" t="s">
        <v>154</v>
      </c>
      <c r="AY609" s="511"/>
      <c r="AZ609" s="513" t="s">
        <v>154</v>
      </c>
      <c r="BA609" s="515" t="s">
        <v>154</v>
      </c>
      <c r="BB609" s="513" t="s">
        <v>154</v>
      </c>
      <c r="BD609" s="512" t="s">
        <v>154</v>
      </c>
      <c r="BE609" s="504" t="s">
        <v>154</v>
      </c>
      <c r="BF609" s="57"/>
      <c r="BG609" s="513" t="s">
        <v>154</v>
      </c>
      <c r="BI609" s="514" t="s">
        <v>154</v>
      </c>
    </row>
    <row r="610" spans="1:78" ht="15.75" customHeight="1">
      <c r="A610" s="51" t="s">
        <v>769</v>
      </c>
      <c r="B610" s="521">
        <v>27</v>
      </c>
      <c r="C610" s="507" t="s">
        <v>208</v>
      </c>
      <c r="D610" s="522" t="s">
        <v>209</v>
      </c>
      <c r="E610" s="523">
        <v>74</v>
      </c>
      <c r="F610" s="523">
        <v>59.900000000000091</v>
      </c>
      <c r="G610" s="523" t="s">
        <v>68</v>
      </c>
      <c r="H610" s="524">
        <v>74.998333333333335</v>
      </c>
      <c r="I610" s="523">
        <v>149</v>
      </c>
      <c r="J610" s="523">
        <v>59.820000000000846</v>
      </c>
      <c r="K610" s="523" t="s">
        <v>69</v>
      </c>
      <c r="L610" s="524">
        <v>149.99700000000001</v>
      </c>
      <c r="M610" s="524">
        <v>-149.99700000000001</v>
      </c>
      <c r="N610" s="501">
        <v>622</v>
      </c>
      <c r="Q610" s="6" t="s">
        <v>275</v>
      </c>
      <c r="R610" s="6">
        <v>2</v>
      </c>
      <c r="S610" s="42">
        <v>1008.962</v>
      </c>
      <c r="T610" s="571">
        <v>4.6800000000000001E-2</v>
      </c>
      <c r="U610" s="571">
        <v>4.6699999999999998E-2</v>
      </c>
      <c r="V610" s="571">
        <v>29.435323</v>
      </c>
      <c r="W610" s="571">
        <v>29.436076999999997</v>
      </c>
      <c r="X610" s="571">
        <v>34.873040816513878</v>
      </c>
      <c r="Y610" s="571">
        <v>34.874143284906729</v>
      </c>
      <c r="Z610" s="571">
        <v>1.9147000000000001</v>
      </c>
      <c r="AA610" s="42">
        <v>6.8991863638080373</v>
      </c>
      <c r="AB610" s="42">
        <v>86.159332121522098</v>
      </c>
      <c r="AC610" s="42">
        <v>1.7671806000000005E-2</v>
      </c>
      <c r="AD610" s="6">
        <v>4.1700000000000001E-2</v>
      </c>
      <c r="AE610" s="42">
        <v>90.11930000000001</v>
      </c>
      <c r="AF610" s="6">
        <v>4.5343999999999998</v>
      </c>
      <c r="AG610" s="42">
        <v>2.5259999999999998</v>
      </c>
      <c r="AH610" s="6">
        <v>0.1731</v>
      </c>
      <c r="AI610" s="42">
        <v>6.3701999999999995E-2</v>
      </c>
      <c r="AJ610" s="42">
        <v>98.7</v>
      </c>
      <c r="AK610" s="42">
        <v>257.47000000000003</v>
      </c>
      <c r="AL610" s="53">
        <v>34.875300000000003</v>
      </c>
      <c r="AM610" s="504" t="s">
        <v>154</v>
      </c>
      <c r="AN610" s="505"/>
      <c r="AO610" s="509" t="s">
        <v>154</v>
      </c>
      <c r="AP610" s="510" t="s">
        <v>154</v>
      </c>
      <c r="AQ610" s="504" t="s">
        <v>154</v>
      </c>
      <c r="AS610" s="512" t="s">
        <v>154</v>
      </c>
      <c r="AT610" s="502" t="s">
        <v>154</v>
      </c>
      <c r="AU610" s="512" t="s">
        <v>154</v>
      </c>
      <c r="AV610" s="502" t="s">
        <v>154</v>
      </c>
      <c r="AW610" s="574" t="s">
        <v>154</v>
      </c>
      <c r="AX610" s="502" t="s">
        <v>154</v>
      </c>
      <c r="AY610" s="511"/>
      <c r="AZ610" s="513" t="s">
        <v>154</v>
      </c>
      <c r="BA610" s="515" t="s">
        <v>154</v>
      </c>
      <c r="BB610" s="513" t="s">
        <v>154</v>
      </c>
      <c r="BD610" s="512" t="s">
        <v>154</v>
      </c>
      <c r="BE610" s="504" t="s">
        <v>154</v>
      </c>
      <c r="BF610" s="57"/>
      <c r="BG610" s="513" t="s">
        <v>154</v>
      </c>
      <c r="BI610" s="514" t="s">
        <v>154</v>
      </c>
    </row>
    <row r="611" spans="1:78" ht="15.75" customHeight="1">
      <c r="A611" s="51" t="s">
        <v>769</v>
      </c>
      <c r="B611" s="521">
        <v>27</v>
      </c>
      <c r="C611" s="507" t="s">
        <v>208</v>
      </c>
      <c r="D611" s="522" t="s">
        <v>209</v>
      </c>
      <c r="E611" s="523">
        <v>74</v>
      </c>
      <c r="F611" s="523">
        <v>59.900000000000091</v>
      </c>
      <c r="G611" s="523" t="s">
        <v>68</v>
      </c>
      <c r="H611" s="524">
        <v>74.998333333333335</v>
      </c>
      <c r="I611" s="523">
        <v>149</v>
      </c>
      <c r="J611" s="523">
        <v>59.820000000000846</v>
      </c>
      <c r="K611" s="523" t="s">
        <v>69</v>
      </c>
      <c r="L611" s="524">
        <v>149.99700000000001</v>
      </c>
      <c r="M611" s="524">
        <v>-149.99700000000001</v>
      </c>
      <c r="N611" s="501">
        <v>623</v>
      </c>
      <c r="Q611" s="6" t="s">
        <v>275</v>
      </c>
      <c r="R611" s="6">
        <v>3</v>
      </c>
      <c r="S611" s="42">
        <v>1008.843</v>
      </c>
      <c r="T611" s="571">
        <v>4.6699999999999998E-2</v>
      </c>
      <c r="U611" s="571">
        <v>4.6699999999999998E-2</v>
      </c>
      <c r="V611" s="571">
        <v>29.435264</v>
      </c>
      <c r="W611" s="571">
        <v>29.436162999999997</v>
      </c>
      <c r="X611" s="571">
        <v>34.873143887834075</v>
      </c>
      <c r="Y611" s="571">
        <v>34.874324103192713</v>
      </c>
      <c r="Z611" s="571">
        <v>1.9147000000000001</v>
      </c>
      <c r="AA611" s="42">
        <v>6.8991863638080373</v>
      </c>
      <c r="AB611" s="42">
        <v>86.159169846414954</v>
      </c>
      <c r="AC611" s="42">
        <v>1.7190714000000003E-2</v>
      </c>
      <c r="AD611" s="6">
        <v>4.1099999999999998E-2</v>
      </c>
      <c r="AE611" s="42">
        <v>90.121200000000016</v>
      </c>
      <c r="AF611" s="6">
        <v>4.5345000000000004</v>
      </c>
      <c r="AG611" s="42">
        <v>2.4729999999999999</v>
      </c>
      <c r="AH611" s="6">
        <v>0.1709</v>
      </c>
      <c r="AI611" s="42">
        <v>6.3701999999999995E-2</v>
      </c>
      <c r="AJ611" s="42">
        <v>98.7</v>
      </c>
      <c r="AK611" s="42">
        <v>257.77999999999997</v>
      </c>
      <c r="AL611" s="53">
        <v>34.873800000000003</v>
      </c>
      <c r="AM611" s="504" t="s">
        <v>154</v>
      </c>
      <c r="AN611" s="505"/>
      <c r="AO611" s="509" t="s">
        <v>154</v>
      </c>
      <c r="AP611" s="510" t="s">
        <v>154</v>
      </c>
      <c r="AQ611" s="504" t="s">
        <v>154</v>
      </c>
      <c r="AR611" s="526" t="s">
        <v>154</v>
      </c>
      <c r="AS611" s="512" t="s">
        <v>154</v>
      </c>
      <c r="AT611" s="502" t="s">
        <v>154</v>
      </c>
      <c r="AU611" s="512" t="s">
        <v>154</v>
      </c>
      <c r="AV611" s="502" t="s">
        <v>154</v>
      </c>
      <c r="AW611" s="574" t="s">
        <v>154</v>
      </c>
      <c r="AX611" s="502" t="s">
        <v>154</v>
      </c>
      <c r="AY611" s="511"/>
      <c r="AZ611" s="513" t="s">
        <v>154</v>
      </c>
      <c r="BA611" s="515" t="s">
        <v>154</v>
      </c>
      <c r="BB611" s="513" t="s">
        <v>154</v>
      </c>
      <c r="BD611" s="512" t="s">
        <v>154</v>
      </c>
      <c r="BE611" s="504" t="s">
        <v>154</v>
      </c>
      <c r="BF611" s="57"/>
      <c r="BG611" s="513" t="s">
        <v>154</v>
      </c>
      <c r="BI611" s="514" t="s">
        <v>154</v>
      </c>
      <c r="BZ611" s="503"/>
    </row>
    <row r="612" spans="1:78" ht="15.75" customHeight="1">
      <c r="A612" s="51" t="s">
        <v>769</v>
      </c>
      <c r="B612" s="521">
        <v>27</v>
      </c>
      <c r="C612" s="507" t="s">
        <v>208</v>
      </c>
      <c r="D612" s="522" t="s">
        <v>209</v>
      </c>
      <c r="E612" s="523">
        <v>74</v>
      </c>
      <c r="F612" s="523">
        <v>59.900000000000091</v>
      </c>
      <c r="G612" s="523" t="s">
        <v>68</v>
      </c>
      <c r="H612" s="524">
        <v>74.998333333333335</v>
      </c>
      <c r="I612" s="523">
        <v>149</v>
      </c>
      <c r="J612" s="523">
        <v>59.820000000000846</v>
      </c>
      <c r="K612" s="523" t="s">
        <v>69</v>
      </c>
      <c r="L612" s="524">
        <v>149.99700000000001</v>
      </c>
      <c r="M612" s="524">
        <v>-149.99700000000001</v>
      </c>
      <c r="N612" s="501">
        <v>624</v>
      </c>
      <c r="Q612" s="6" t="s">
        <v>275</v>
      </c>
      <c r="R612" s="6">
        <v>4</v>
      </c>
      <c r="S612" s="42">
        <v>470.34199999999998</v>
      </c>
      <c r="T612" s="571">
        <v>0.71950000000000003</v>
      </c>
      <c r="U612" s="571">
        <v>0.71960000000000002</v>
      </c>
      <c r="V612" s="571">
        <v>29.735538999999999</v>
      </c>
      <c r="W612" s="571">
        <v>29.736690999999997</v>
      </c>
      <c r="X612" s="571">
        <v>34.820451427995408</v>
      </c>
      <c r="Y612" s="571">
        <v>34.821832622740175</v>
      </c>
      <c r="Z612" s="571">
        <v>1.9934000000000001</v>
      </c>
      <c r="AA612" s="42">
        <v>6.6118477538321105</v>
      </c>
      <c r="AB612" s="42">
        <v>83.990950731438033</v>
      </c>
      <c r="AC612" s="42">
        <v>1.8953865E-2</v>
      </c>
      <c r="AD612" s="6">
        <v>4.3200000000000002E-2</v>
      </c>
      <c r="AE612" s="42">
        <v>89.882800000000003</v>
      </c>
      <c r="AF612" s="6">
        <v>4.5225999999999997</v>
      </c>
      <c r="AG612" s="42">
        <v>2.6248999999999998</v>
      </c>
      <c r="AH612" s="6">
        <v>0.17710000000000001</v>
      </c>
      <c r="AI612" s="42">
        <v>6.3701999999999995E-2</v>
      </c>
      <c r="AJ612" s="42">
        <v>98.71</v>
      </c>
      <c r="AK612" s="42">
        <v>267.69</v>
      </c>
      <c r="AL612" s="53">
        <v>34.820399999999999</v>
      </c>
      <c r="AM612" s="504" t="s">
        <v>154</v>
      </c>
      <c r="AN612" s="505"/>
      <c r="AO612" s="509" t="s">
        <v>154</v>
      </c>
      <c r="AP612" s="510" t="s">
        <v>154</v>
      </c>
      <c r="AQ612" s="504" t="s">
        <v>154</v>
      </c>
      <c r="AR612" s="526" t="s">
        <v>154</v>
      </c>
      <c r="AS612" s="512" t="s">
        <v>154</v>
      </c>
      <c r="AT612" s="502" t="s">
        <v>154</v>
      </c>
      <c r="AU612" s="512" t="s">
        <v>154</v>
      </c>
      <c r="AV612" s="502" t="s">
        <v>154</v>
      </c>
      <c r="AW612" s="574" t="s">
        <v>154</v>
      </c>
      <c r="AX612" s="502" t="s">
        <v>154</v>
      </c>
      <c r="AY612" s="511"/>
      <c r="AZ612" s="513" t="s">
        <v>154</v>
      </c>
      <c r="BA612" s="515" t="s">
        <v>154</v>
      </c>
      <c r="BB612" s="513" t="s">
        <v>154</v>
      </c>
      <c r="BD612" s="512" t="s">
        <v>154</v>
      </c>
      <c r="BE612" s="504" t="s">
        <v>154</v>
      </c>
      <c r="BF612" s="57"/>
      <c r="BG612" s="513" t="s">
        <v>154</v>
      </c>
      <c r="BI612" s="514" t="s">
        <v>154</v>
      </c>
      <c r="BZ612" s="503"/>
    </row>
    <row r="613" spans="1:78" ht="15.75" customHeight="1">
      <c r="A613" s="51" t="s">
        <v>769</v>
      </c>
      <c r="B613" s="521">
        <v>27</v>
      </c>
      <c r="C613" s="507" t="s">
        <v>208</v>
      </c>
      <c r="D613" s="522" t="s">
        <v>209</v>
      </c>
      <c r="E613" s="523">
        <v>74</v>
      </c>
      <c r="F613" s="523">
        <v>59.900000000000091</v>
      </c>
      <c r="G613" s="523" t="s">
        <v>68</v>
      </c>
      <c r="H613" s="524">
        <v>74.998333333333335</v>
      </c>
      <c r="I613" s="523">
        <v>149</v>
      </c>
      <c r="J613" s="523">
        <v>59.820000000000846</v>
      </c>
      <c r="K613" s="523" t="s">
        <v>69</v>
      </c>
      <c r="L613" s="524">
        <v>149.99700000000001</v>
      </c>
      <c r="M613" s="524">
        <v>-149.99700000000001</v>
      </c>
      <c r="N613" s="501">
        <v>625</v>
      </c>
      <c r="Q613" s="6" t="s">
        <v>275</v>
      </c>
      <c r="R613" s="6">
        <v>5</v>
      </c>
      <c r="S613" s="42">
        <v>470.62400000000002</v>
      </c>
      <c r="T613" s="571">
        <v>0.71930000000000005</v>
      </c>
      <c r="U613" s="571">
        <v>0.7198</v>
      </c>
      <c r="V613" s="571">
        <v>29.735544000000001</v>
      </c>
      <c r="W613" s="571">
        <v>29.736825</v>
      </c>
      <c r="X613" s="571">
        <v>34.820517074802034</v>
      </c>
      <c r="Y613" s="571">
        <v>34.821617854467739</v>
      </c>
      <c r="Z613" s="571">
        <v>1.9927999999999999</v>
      </c>
      <c r="AA613" s="42">
        <v>6.6106128817981427</v>
      </c>
      <c r="AB613" s="42">
        <v>83.974870262802483</v>
      </c>
      <c r="AC613" s="42">
        <v>1.8472772999999998E-2</v>
      </c>
      <c r="AD613" s="6">
        <v>4.2599999999999999E-2</v>
      </c>
      <c r="AE613" s="42">
        <v>89.879000000000005</v>
      </c>
      <c r="AF613" s="6">
        <v>4.5224000000000002</v>
      </c>
      <c r="AG613" s="42">
        <v>2.6341000000000001</v>
      </c>
      <c r="AH613" s="6">
        <v>0.17749999999999999</v>
      </c>
      <c r="AI613" s="42">
        <v>6.3701999999999995E-2</v>
      </c>
      <c r="AJ613" s="42">
        <v>98.7</v>
      </c>
      <c r="AK613" s="42">
        <v>267.69</v>
      </c>
      <c r="AL613" s="53">
        <v>34.823</v>
      </c>
      <c r="AM613" s="504" t="s">
        <v>154</v>
      </c>
      <c r="AN613" s="505"/>
      <c r="AO613" s="509" t="s">
        <v>154</v>
      </c>
      <c r="AP613" s="510" t="s">
        <v>154</v>
      </c>
      <c r="AQ613" s="504" t="s">
        <v>154</v>
      </c>
      <c r="AR613" s="526" t="s">
        <v>154</v>
      </c>
      <c r="AS613" s="512" t="s">
        <v>154</v>
      </c>
      <c r="AT613" s="502" t="s">
        <v>154</v>
      </c>
      <c r="AU613" s="512" t="s">
        <v>154</v>
      </c>
      <c r="AV613" s="502" t="s">
        <v>154</v>
      </c>
      <c r="AW613" s="574" t="s">
        <v>154</v>
      </c>
      <c r="AX613" s="502" t="s">
        <v>154</v>
      </c>
      <c r="AY613" s="511"/>
      <c r="AZ613" s="513" t="s">
        <v>154</v>
      </c>
      <c r="BA613" s="515" t="s">
        <v>154</v>
      </c>
      <c r="BB613" s="513" t="s">
        <v>154</v>
      </c>
      <c r="BD613" s="512" t="s">
        <v>154</v>
      </c>
      <c r="BE613" s="504" t="s">
        <v>154</v>
      </c>
      <c r="BF613" s="57"/>
      <c r="BG613" s="513" t="s">
        <v>154</v>
      </c>
      <c r="BI613" s="514" t="s">
        <v>154</v>
      </c>
      <c r="BZ613" s="503"/>
    </row>
    <row r="614" spans="1:78" ht="15.75" customHeight="1">
      <c r="A614" s="51" t="s">
        <v>769</v>
      </c>
      <c r="B614" s="521">
        <v>27</v>
      </c>
      <c r="C614" s="507" t="s">
        <v>208</v>
      </c>
      <c r="D614" s="522" t="s">
        <v>209</v>
      </c>
      <c r="E614" s="523">
        <v>74</v>
      </c>
      <c r="F614" s="523">
        <v>59.900000000000091</v>
      </c>
      <c r="G614" s="523" t="s">
        <v>68</v>
      </c>
      <c r="H614" s="524">
        <v>74.998333333333335</v>
      </c>
      <c r="I614" s="523">
        <v>149</v>
      </c>
      <c r="J614" s="523">
        <v>59.820000000000846</v>
      </c>
      <c r="K614" s="523" t="s">
        <v>69</v>
      </c>
      <c r="L614" s="524">
        <v>149.99700000000001</v>
      </c>
      <c r="M614" s="524">
        <v>-149.99700000000001</v>
      </c>
      <c r="N614" s="501">
        <v>626</v>
      </c>
      <c r="Q614" s="6" t="s">
        <v>275</v>
      </c>
      <c r="R614" s="6">
        <v>6</v>
      </c>
      <c r="S614" s="42">
        <v>471.00200000000001</v>
      </c>
      <c r="T614" s="571">
        <v>0.71930000000000005</v>
      </c>
      <c r="U614" s="571">
        <v>0.71950000000000003</v>
      </c>
      <c r="V614" s="571">
        <v>29.735802</v>
      </c>
      <c r="W614" s="571">
        <v>29.736808</v>
      </c>
      <c r="X614" s="571">
        <v>34.820630791731318</v>
      </c>
      <c r="Y614" s="571">
        <v>34.821710851784147</v>
      </c>
      <c r="Z614" s="571">
        <v>1.9927999999999999</v>
      </c>
      <c r="AA614" s="42">
        <v>6.6106128817981427</v>
      </c>
      <c r="AB614" s="42">
        <v>83.974936755379645</v>
      </c>
      <c r="AC614" s="42">
        <v>1.8312408999999995E-2</v>
      </c>
      <c r="AD614" s="6">
        <v>4.24E-2</v>
      </c>
      <c r="AE614" s="42">
        <v>89.860300000000009</v>
      </c>
      <c r="AF614" s="6">
        <v>4.5214999999999996</v>
      </c>
      <c r="AG614" s="42">
        <v>2.6570999999999998</v>
      </c>
      <c r="AH614" s="6">
        <v>0.17849999999999999</v>
      </c>
      <c r="AI614" s="42">
        <v>6.3701999999999995E-2</v>
      </c>
      <c r="AJ614" s="42">
        <v>98.71</v>
      </c>
      <c r="AK614" s="42">
        <v>266.93</v>
      </c>
      <c r="AL614" s="53">
        <v>34.821899999999999</v>
      </c>
      <c r="AM614" s="504" t="s">
        <v>154</v>
      </c>
      <c r="AN614" s="505"/>
      <c r="AO614" s="509" t="s">
        <v>154</v>
      </c>
      <c r="AP614" s="510" t="s">
        <v>154</v>
      </c>
      <c r="AQ614" s="504" t="s">
        <v>154</v>
      </c>
      <c r="AR614" s="526" t="s">
        <v>154</v>
      </c>
      <c r="AS614" s="512" t="s">
        <v>154</v>
      </c>
      <c r="AT614" s="502" t="s">
        <v>154</v>
      </c>
      <c r="AU614" s="512" t="s">
        <v>154</v>
      </c>
      <c r="AV614" s="502" t="s">
        <v>154</v>
      </c>
      <c r="AW614" s="574" t="s">
        <v>154</v>
      </c>
      <c r="AX614" s="502" t="s">
        <v>154</v>
      </c>
      <c r="AY614" s="511"/>
      <c r="AZ614" s="513" t="s">
        <v>154</v>
      </c>
      <c r="BA614" s="515" t="s">
        <v>154</v>
      </c>
      <c r="BB614" s="513" t="s">
        <v>154</v>
      </c>
      <c r="BD614" s="512" t="s">
        <v>154</v>
      </c>
      <c r="BE614" s="504" t="s">
        <v>154</v>
      </c>
      <c r="BF614" s="57"/>
      <c r="BG614" s="513" t="s">
        <v>154</v>
      </c>
      <c r="BI614" s="514" t="s">
        <v>154</v>
      </c>
      <c r="BZ614" s="503"/>
    </row>
    <row r="615" spans="1:78" ht="15.75" customHeight="1">
      <c r="A615" s="51" t="s">
        <v>769</v>
      </c>
      <c r="B615" s="521">
        <v>27</v>
      </c>
      <c r="C615" s="507" t="s">
        <v>208</v>
      </c>
      <c r="D615" s="522" t="s">
        <v>209</v>
      </c>
      <c r="E615" s="523">
        <v>74</v>
      </c>
      <c r="F615" s="523">
        <v>59.900000000000091</v>
      </c>
      <c r="G615" s="523" t="s">
        <v>68</v>
      </c>
      <c r="H615" s="524">
        <v>74.998333333333335</v>
      </c>
      <c r="I615" s="523">
        <v>149</v>
      </c>
      <c r="J615" s="523">
        <v>59.820000000000846</v>
      </c>
      <c r="K615" s="523" t="s">
        <v>69</v>
      </c>
      <c r="L615" s="524">
        <v>149.99700000000001</v>
      </c>
      <c r="M615" s="524">
        <v>-149.99700000000001</v>
      </c>
      <c r="N615" s="501">
        <v>627</v>
      </c>
      <c r="Q615" s="6" t="s">
        <v>275</v>
      </c>
      <c r="R615" s="6">
        <v>7</v>
      </c>
      <c r="S615" s="42">
        <v>219.18</v>
      </c>
      <c r="T615" s="571">
        <v>-1.4539</v>
      </c>
      <c r="U615" s="571">
        <v>-1.4538</v>
      </c>
      <c r="V615" s="571">
        <v>26.540925000000001</v>
      </c>
      <c r="W615" s="571">
        <v>26.542496999999997</v>
      </c>
      <c r="X615" s="571">
        <v>33.130233899820738</v>
      </c>
      <c r="Y615" s="571">
        <v>33.132283456943725</v>
      </c>
      <c r="Z615" s="571">
        <v>1.8806</v>
      </c>
      <c r="AA615" s="42">
        <v>6.3381692865993324</v>
      </c>
      <c r="AB615" s="42">
        <v>75.138707537943731</v>
      </c>
      <c r="AC615" s="42">
        <v>3.1051110999999999E-2</v>
      </c>
      <c r="AD615" s="6">
        <v>5.74E-2</v>
      </c>
      <c r="AE615" s="42">
        <v>90.029200000000003</v>
      </c>
      <c r="AF615" s="6">
        <v>4.5298999999999996</v>
      </c>
      <c r="AG615" s="42">
        <v>3.6305000000000001</v>
      </c>
      <c r="AH615" s="6">
        <v>0.21820000000000001</v>
      </c>
      <c r="AI615" s="42">
        <v>6.3701999999999995E-2</v>
      </c>
      <c r="AJ615" s="42">
        <v>98.7</v>
      </c>
      <c r="AK615" s="42">
        <v>281.57</v>
      </c>
      <c r="AL615" s="53">
        <v>33.134599999999999</v>
      </c>
      <c r="AM615" s="504" t="s">
        <v>154</v>
      </c>
      <c r="AN615" s="505"/>
      <c r="AO615" s="509" t="s">
        <v>154</v>
      </c>
      <c r="AP615" s="510" t="s">
        <v>154</v>
      </c>
      <c r="AQ615" s="504" t="s">
        <v>154</v>
      </c>
      <c r="AR615" s="526" t="s">
        <v>154</v>
      </c>
      <c r="AS615" s="512" t="s">
        <v>154</v>
      </c>
      <c r="AT615" s="502" t="s">
        <v>154</v>
      </c>
      <c r="AU615" s="512" t="s">
        <v>154</v>
      </c>
      <c r="AV615" s="502" t="s">
        <v>154</v>
      </c>
      <c r="AW615" s="574" t="s">
        <v>154</v>
      </c>
      <c r="AX615" s="502" t="s">
        <v>154</v>
      </c>
      <c r="AY615" s="511"/>
      <c r="AZ615" s="513" t="s">
        <v>154</v>
      </c>
      <c r="BA615" s="515" t="s">
        <v>154</v>
      </c>
      <c r="BB615" s="513" t="s">
        <v>154</v>
      </c>
      <c r="BD615" s="512" t="s">
        <v>154</v>
      </c>
      <c r="BE615" s="504" t="s">
        <v>154</v>
      </c>
      <c r="BF615" s="57"/>
      <c r="BG615" s="513" t="s">
        <v>154</v>
      </c>
      <c r="BI615" s="514" t="s">
        <v>154</v>
      </c>
      <c r="BZ615" s="503"/>
    </row>
    <row r="616" spans="1:78" ht="15.75" customHeight="1">
      <c r="A616" s="51" t="s">
        <v>769</v>
      </c>
      <c r="B616" s="521">
        <v>27</v>
      </c>
      <c r="C616" s="507" t="s">
        <v>208</v>
      </c>
      <c r="D616" s="522" t="s">
        <v>209</v>
      </c>
      <c r="E616" s="523">
        <v>74</v>
      </c>
      <c r="F616" s="523">
        <v>59.900000000000091</v>
      </c>
      <c r="G616" s="523" t="s">
        <v>68</v>
      </c>
      <c r="H616" s="524">
        <v>74.998333333333335</v>
      </c>
      <c r="I616" s="523">
        <v>149</v>
      </c>
      <c r="J616" s="523">
        <v>59.820000000000846</v>
      </c>
      <c r="K616" s="523" t="s">
        <v>69</v>
      </c>
      <c r="L616" s="524">
        <v>149.99700000000001</v>
      </c>
      <c r="M616" s="524">
        <v>-149.99700000000001</v>
      </c>
      <c r="N616" s="501">
        <v>628</v>
      </c>
      <c r="Q616" s="6" t="s">
        <v>275</v>
      </c>
      <c r="R616" s="6">
        <v>8</v>
      </c>
      <c r="S616" s="42">
        <v>219.47499999999999</v>
      </c>
      <c r="T616" s="571">
        <v>-1.4537</v>
      </c>
      <c r="U616" s="571">
        <v>-1.4536</v>
      </c>
      <c r="V616" s="571">
        <v>26.542719999999999</v>
      </c>
      <c r="W616" s="571">
        <v>26.544233999999999</v>
      </c>
      <c r="X616" s="571">
        <v>33.132298882562282</v>
      </c>
      <c r="Y616" s="571">
        <v>33.134268716978625</v>
      </c>
      <c r="Z616" s="571">
        <v>1.8806</v>
      </c>
      <c r="AA616" s="42">
        <v>6.3381692865993324</v>
      </c>
      <c r="AB616" s="42">
        <v>75.140214662146079</v>
      </c>
      <c r="AC616" s="42">
        <v>2.6724695E-2</v>
      </c>
      <c r="AD616" s="6">
        <v>5.2299999999999999E-2</v>
      </c>
      <c r="AE616" s="42">
        <v>90.027300000000011</v>
      </c>
      <c r="AF616" s="6">
        <v>4.5297999999999998</v>
      </c>
      <c r="AG616" s="42">
        <v>3.7225000000000001</v>
      </c>
      <c r="AH616" s="6">
        <v>0.22189999999999999</v>
      </c>
      <c r="AI616" s="42">
        <v>6.3701999999999995E-2</v>
      </c>
      <c r="AJ616" s="42">
        <v>98.69</v>
      </c>
      <c r="AK616" s="42">
        <v>279.58999999999997</v>
      </c>
      <c r="AL616" s="53">
        <v>33.132899999999999</v>
      </c>
      <c r="AM616" s="504" t="s">
        <v>154</v>
      </c>
      <c r="AN616" s="505"/>
      <c r="AO616" s="509" t="s">
        <v>154</v>
      </c>
      <c r="AP616" s="510" t="s">
        <v>154</v>
      </c>
      <c r="AQ616" s="504" t="s">
        <v>154</v>
      </c>
      <c r="AR616" s="526" t="s">
        <v>154</v>
      </c>
      <c r="AS616" s="512" t="s">
        <v>154</v>
      </c>
      <c r="AT616" s="502" t="s">
        <v>154</v>
      </c>
      <c r="AU616" s="512" t="s">
        <v>154</v>
      </c>
      <c r="AV616" s="502" t="s">
        <v>154</v>
      </c>
      <c r="AW616" s="574" t="s">
        <v>154</v>
      </c>
      <c r="AX616" s="502" t="s">
        <v>154</v>
      </c>
      <c r="AY616" s="511"/>
      <c r="AZ616" s="513" t="s">
        <v>154</v>
      </c>
      <c r="BA616" s="515" t="s">
        <v>154</v>
      </c>
      <c r="BB616" s="513" t="s">
        <v>154</v>
      </c>
      <c r="BD616" s="512" t="s">
        <v>154</v>
      </c>
      <c r="BE616" s="504" t="s">
        <v>154</v>
      </c>
      <c r="BF616" s="57"/>
      <c r="BG616" s="513" t="s">
        <v>154</v>
      </c>
      <c r="BI616" s="514" t="s">
        <v>154</v>
      </c>
      <c r="BV616" s="503"/>
      <c r="BW616" s="503"/>
    </row>
    <row r="617" spans="1:78" ht="15.75" customHeight="1">
      <c r="A617" s="51" t="s">
        <v>769</v>
      </c>
      <c r="B617" s="521">
        <v>27</v>
      </c>
      <c r="C617" s="507" t="s">
        <v>208</v>
      </c>
      <c r="D617" s="522" t="s">
        <v>209</v>
      </c>
      <c r="E617" s="523">
        <v>74</v>
      </c>
      <c r="F617" s="523">
        <v>59.900000000000091</v>
      </c>
      <c r="G617" s="523" t="s">
        <v>68</v>
      </c>
      <c r="H617" s="524">
        <v>74.998333333333335</v>
      </c>
      <c r="I617" s="523">
        <v>149</v>
      </c>
      <c r="J617" s="523">
        <v>59.820000000000846</v>
      </c>
      <c r="K617" s="523" t="s">
        <v>69</v>
      </c>
      <c r="L617" s="524">
        <v>149.99700000000001</v>
      </c>
      <c r="M617" s="524">
        <v>-149.99700000000001</v>
      </c>
      <c r="N617" s="501">
        <v>629</v>
      </c>
      <c r="Q617" s="6" t="s">
        <v>275</v>
      </c>
      <c r="R617" s="6">
        <v>9</v>
      </c>
      <c r="S617" s="42">
        <v>219.68</v>
      </c>
      <c r="T617" s="571">
        <v>-1.4533</v>
      </c>
      <c r="U617" s="571">
        <v>-1.4533</v>
      </c>
      <c r="V617" s="571">
        <v>26.542988000000001</v>
      </c>
      <c r="W617" s="571">
        <v>26.543137999999999</v>
      </c>
      <c r="X617" s="571">
        <v>33.132098281140976</v>
      </c>
      <c r="Y617" s="571">
        <v>33.132304431499293</v>
      </c>
      <c r="Z617" s="571">
        <v>1.8805000000000001</v>
      </c>
      <c r="AA617" s="42">
        <v>6.3370325199670781</v>
      </c>
      <c r="AB617" s="42">
        <v>75.127440146951415</v>
      </c>
      <c r="AC617" s="42">
        <v>2.8807721000000001E-2</v>
      </c>
      <c r="AD617" s="6">
        <v>5.4699999999999999E-2</v>
      </c>
      <c r="AE617" s="42">
        <v>90.027300000000011</v>
      </c>
      <c r="AF617" s="6">
        <v>4.5297999999999998</v>
      </c>
      <c r="AG617" s="42">
        <v>3.7225000000000001</v>
      </c>
      <c r="AH617" s="6">
        <v>0.22189999999999999</v>
      </c>
      <c r="AI617" s="42">
        <v>6.3701999999999995E-2</v>
      </c>
      <c r="AJ617" s="42">
        <v>98.7</v>
      </c>
      <c r="AK617" s="42">
        <v>277.61</v>
      </c>
      <c r="AL617" s="53">
        <v>33.1295</v>
      </c>
      <c r="AM617" s="504" t="s">
        <v>154</v>
      </c>
      <c r="AN617" s="505"/>
      <c r="AO617" s="509" t="s">
        <v>154</v>
      </c>
      <c r="AP617" s="510" t="s">
        <v>154</v>
      </c>
      <c r="AQ617" s="504" t="s">
        <v>154</v>
      </c>
      <c r="AR617" s="526" t="s">
        <v>154</v>
      </c>
      <c r="AS617" s="512" t="s">
        <v>154</v>
      </c>
      <c r="AT617" s="502" t="s">
        <v>154</v>
      </c>
      <c r="AU617" s="512" t="s">
        <v>154</v>
      </c>
      <c r="AV617" s="502" t="s">
        <v>154</v>
      </c>
      <c r="AW617" s="574" t="s">
        <v>154</v>
      </c>
      <c r="AX617" s="502" t="s">
        <v>154</v>
      </c>
      <c r="AY617" s="511"/>
      <c r="AZ617" s="513" t="s">
        <v>154</v>
      </c>
      <c r="BA617" s="515" t="s">
        <v>154</v>
      </c>
      <c r="BB617" s="513" t="s">
        <v>154</v>
      </c>
      <c r="BD617" s="512" t="s">
        <v>154</v>
      </c>
      <c r="BE617" s="504" t="s">
        <v>154</v>
      </c>
      <c r="BF617" s="57"/>
      <c r="BG617" s="513" t="s">
        <v>154</v>
      </c>
      <c r="BI617" s="514" t="s">
        <v>154</v>
      </c>
      <c r="BV617" s="503"/>
      <c r="BW617" s="503"/>
    </row>
    <row r="618" spans="1:78" ht="15.75" customHeight="1">
      <c r="A618" s="51" t="s">
        <v>769</v>
      </c>
      <c r="B618" s="521">
        <v>27</v>
      </c>
      <c r="C618" s="507" t="s">
        <v>208</v>
      </c>
      <c r="D618" s="522" t="s">
        <v>209</v>
      </c>
      <c r="E618" s="523">
        <v>74</v>
      </c>
      <c r="F618" s="523">
        <v>59.900000000000091</v>
      </c>
      <c r="G618" s="523" t="s">
        <v>68</v>
      </c>
      <c r="H618" s="524">
        <v>74.998333333333335</v>
      </c>
      <c r="I618" s="523">
        <v>149</v>
      </c>
      <c r="J618" s="523">
        <v>59.820000000000846</v>
      </c>
      <c r="K618" s="523" t="s">
        <v>69</v>
      </c>
      <c r="L618" s="524">
        <v>149.99700000000001</v>
      </c>
      <c r="M618" s="524">
        <v>-149.99700000000001</v>
      </c>
      <c r="N618" s="501">
        <v>630</v>
      </c>
      <c r="Q618" s="6" t="s">
        <v>275</v>
      </c>
      <c r="R618" s="6">
        <v>10</v>
      </c>
      <c r="S618" s="42">
        <v>135.19900000000001</v>
      </c>
      <c r="T618" s="571">
        <v>-0.88500000000000001</v>
      </c>
      <c r="U618" s="571">
        <v>-0.8861</v>
      </c>
      <c r="V618" s="571">
        <v>26.351203999999999</v>
      </c>
      <c r="W618" s="571">
        <v>26.350847999999999</v>
      </c>
      <c r="X618" s="571">
        <v>32.301972915252925</v>
      </c>
      <c r="Y618" s="571">
        <v>32.302671895141387</v>
      </c>
      <c r="Z618" s="571">
        <v>2.0122</v>
      </c>
      <c r="AA618" s="42">
        <v>6.7385949893258976</v>
      </c>
      <c r="AB618" s="42">
        <v>80.638825761395452</v>
      </c>
      <c r="AC618" s="42">
        <v>2.5843546000000002E-2</v>
      </c>
      <c r="AD618" s="6">
        <v>5.1299999999999998E-2</v>
      </c>
      <c r="AE618" s="42">
        <v>90.078000000000003</v>
      </c>
      <c r="AF618" s="6">
        <v>4.5324</v>
      </c>
      <c r="AG618" s="42">
        <v>3.5177</v>
      </c>
      <c r="AH618" s="6">
        <v>0.21360000000000001</v>
      </c>
      <c r="AI618" s="42">
        <v>6.3701999999999995E-2</v>
      </c>
      <c r="AJ618" s="42">
        <v>98.7</v>
      </c>
      <c r="AK618" s="42">
        <v>272.73</v>
      </c>
      <c r="AL618" s="53">
        <v>32.303800000000003</v>
      </c>
      <c r="AM618" s="504" t="s">
        <v>154</v>
      </c>
      <c r="AN618" s="505"/>
      <c r="AO618" s="509" t="s">
        <v>154</v>
      </c>
      <c r="AP618" s="510" t="s">
        <v>154</v>
      </c>
      <c r="AQ618" s="504" t="s">
        <v>154</v>
      </c>
      <c r="AR618" s="526" t="s">
        <v>154</v>
      </c>
      <c r="AS618" s="512" t="s">
        <v>154</v>
      </c>
      <c r="AT618" s="502" t="s">
        <v>154</v>
      </c>
      <c r="AU618" s="512" t="s">
        <v>154</v>
      </c>
      <c r="AV618" s="502" t="s">
        <v>154</v>
      </c>
      <c r="AW618" s="574" t="s">
        <v>154</v>
      </c>
      <c r="AX618" s="502" t="s">
        <v>154</v>
      </c>
      <c r="AY618" s="511"/>
      <c r="AZ618" s="513" t="s">
        <v>154</v>
      </c>
      <c r="BA618" s="515" t="s">
        <v>154</v>
      </c>
      <c r="BB618" s="513" t="s">
        <v>154</v>
      </c>
      <c r="BD618" s="512" t="s">
        <v>154</v>
      </c>
      <c r="BE618" s="504" t="s">
        <v>154</v>
      </c>
      <c r="BF618" s="57"/>
      <c r="BG618" s="513" t="s">
        <v>154</v>
      </c>
      <c r="BI618" s="514" t="s">
        <v>154</v>
      </c>
      <c r="BV618" s="503"/>
      <c r="BW618" s="503"/>
    </row>
    <row r="619" spans="1:78" ht="15.75" customHeight="1">
      <c r="A619" s="51" t="s">
        <v>769</v>
      </c>
      <c r="B619" s="521">
        <v>27</v>
      </c>
      <c r="C619" s="507" t="s">
        <v>208</v>
      </c>
      <c r="D619" s="522" t="s">
        <v>209</v>
      </c>
      <c r="E619" s="523">
        <v>74</v>
      </c>
      <c r="F619" s="523">
        <v>59.900000000000091</v>
      </c>
      <c r="G619" s="523" t="s">
        <v>68</v>
      </c>
      <c r="H619" s="524">
        <v>74.998333333333335</v>
      </c>
      <c r="I619" s="523">
        <v>149</v>
      </c>
      <c r="J619" s="523">
        <v>59.820000000000846</v>
      </c>
      <c r="K619" s="523" t="s">
        <v>69</v>
      </c>
      <c r="L619" s="524">
        <v>149.99700000000001</v>
      </c>
      <c r="M619" s="524">
        <v>-149.99700000000001</v>
      </c>
      <c r="N619" s="501">
        <v>631</v>
      </c>
      <c r="Q619" s="6" t="s">
        <v>275</v>
      </c>
      <c r="R619" s="6">
        <v>11</v>
      </c>
      <c r="S619" s="42">
        <v>135.16800000000001</v>
      </c>
      <c r="T619" s="571">
        <v>-0.88539999999999996</v>
      </c>
      <c r="U619" s="571">
        <v>-0.88500000000000001</v>
      </c>
      <c r="V619" s="571">
        <v>26.350588000000002</v>
      </c>
      <c r="W619" s="571">
        <v>26.352155</v>
      </c>
      <c r="X619" s="571">
        <v>32.301589126716728</v>
      </c>
      <c r="Y619" s="571">
        <v>32.303274019368594</v>
      </c>
      <c r="Z619" s="571">
        <v>2.0122</v>
      </c>
      <c r="AA619" s="42">
        <v>6.7385949893258976</v>
      </c>
      <c r="AB619" s="42">
        <v>80.637746094234387</v>
      </c>
      <c r="AC619" s="42">
        <v>2.6403967E-2</v>
      </c>
      <c r="AD619" s="6">
        <v>5.1900000000000002E-2</v>
      </c>
      <c r="AE619" s="42">
        <v>90.081800000000015</v>
      </c>
      <c r="AF619" s="6">
        <v>4.5326000000000004</v>
      </c>
      <c r="AG619" s="42">
        <v>3.6949000000000001</v>
      </c>
      <c r="AH619" s="6">
        <v>0.2208</v>
      </c>
      <c r="AI619" s="42">
        <v>6.3701999999999995E-2</v>
      </c>
      <c r="AJ619" s="42">
        <v>98.71</v>
      </c>
      <c r="AK619" s="42">
        <v>271.66000000000003</v>
      </c>
      <c r="AL619" s="53">
        <v>32.303600000000003</v>
      </c>
      <c r="AM619" s="504" t="s">
        <v>154</v>
      </c>
      <c r="AN619" s="505"/>
      <c r="AO619" s="509" t="s">
        <v>154</v>
      </c>
      <c r="AP619" s="510" t="s">
        <v>154</v>
      </c>
      <c r="AQ619" s="504" t="s">
        <v>154</v>
      </c>
      <c r="AR619" s="526" t="s">
        <v>154</v>
      </c>
      <c r="AS619" s="512" t="s">
        <v>154</v>
      </c>
      <c r="AT619" s="502" t="s">
        <v>154</v>
      </c>
      <c r="AU619" s="512" t="s">
        <v>154</v>
      </c>
      <c r="AV619" s="502" t="s">
        <v>154</v>
      </c>
      <c r="AW619" s="574" t="s">
        <v>154</v>
      </c>
      <c r="AX619" s="502" t="s">
        <v>154</v>
      </c>
      <c r="AY619" s="511"/>
      <c r="AZ619" s="513" t="s">
        <v>154</v>
      </c>
      <c r="BA619" s="515" t="s">
        <v>154</v>
      </c>
      <c r="BB619" s="513" t="s">
        <v>154</v>
      </c>
      <c r="BD619" s="512" t="s">
        <v>154</v>
      </c>
      <c r="BE619" s="504" t="s">
        <v>154</v>
      </c>
      <c r="BF619" s="57"/>
      <c r="BG619" s="513" t="s">
        <v>154</v>
      </c>
      <c r="BI619" s="514" t="s">
        <v>154</v>
      </c>
      <c r="BV619" s="503"/>
      <c r="BW619" s="503"/>
    </row>
    <row r="620" spans="1:78" ht="15.75" customHeight="1">
      <c r="A620" s="51" t="s">
        <v>769</v>
      </c>
      <c r="B620" s="521">
        <v>27</v>
      </c>
      <c r="C620" s="507" t="s">
        <v>208</v>
      </c>
      <c r="D620" s="522" t="s">
        <v>209</v>
      </c>
      <c r="E620" s="523">
        <v>74</v>
      </c>
      <c r="F620" s="523">
        <v>59.900000000000091</v>
      </c>
      <c r="G620" s="523" t="s">
        <v>68</v>
      </c>
      <c r="H620" s="524">
        <v>74.998333333333335</v>
      </c>
      <c r="I620" s="523">
        <v>149</v>
      </c>
      <c r="J620" s="523">
        <v>59.820000000000846</v>
      </c>
      <c r="K620" s="523" t="s">
        <v>69</v>
      </c>
      <c r="L620" s="524">
        <v>149.99700000000001</v>
      </c>
      <c r="M620" s="524">
        <v>-149.99700000000001</v>
      </c>
      <c r="N620" s="501">
        <v>632</v>
      </c>
      <c r="Q620" s="6" t="s">
        <v>275</v>
      </c>
      <c r="R620" s="6">
        <v>12</v>
      </c>
      <c r="S620" s="42">
        <v>135.40199999999999</v>
      </c>
      <c r="T620" s="571">
        <v>-0.87919999999999998</v>
      </c>
      <c r="U620" s="571">
        <v>-0.877</v>
      </c>
      <c r="V620" s="571">
        <v>26.356550000000002</v>
      </c>
      <c r="W620" s="571">
        <v>26.359814999999998</v>
      </c>
      <c r="X620" s="571">
        <v>32.302846163044919</v>
      </c>
      <c r="Y620" s="571">
        <v>32.304891178796254</v>
      </c>
      <c r="Z620" s="571">
        <v>2.0122</v>
      </c>
      <c r="AA620" s="42">
        <v>6.7385949893258976</v>
      </c>
      <c r="AB620" s="42">
        <v>80.65180791133298</v>
      </c>
      <c r="AC620" s="42">
        <v>2.4241612000000003E-2</v>
      </c>
      <c r="AD620" s="6">
        <v>4.9399999999999999E-2</v>
      </c>
      <c r="AE620" s="42">
        <v>90.078000000000003</v>
      </c>
      <c r="AF620" s="6">
        <v>4.5324</v>
      </c>
      <c r="AG620" s="42">
        <v>3.6328</v>
      </c>
      <c r="AH620" s="6">
        <v>0.21829999999999999</v>
      </c>
      <c r="AI620" s="42">
        <v>6.3701999999999995E-2</v>
      </c>
      <c r="AJ620" s="42">
        <v>98.7</v>
      </c>
      <c r="AK620" s="42">
        <v>271.66000000000003</v>
      </c>
      <c r="AL620" s="53">
        <v>32.303600000000003</v>
      </c>
      <c r="AM620" s="504" t="s">
        <v>154</v>
      </c>
      <c r="AN620" s="505"/>
      <c r="AO620" s="509" t="s">
        <v>154</v>
      </c>
      <c r="AP620" s="510" t="s">
        <v>154</v>
      </c>
      <c r="AQ620" s="504" t="s">
        <v>154</v>
      </c>
      <c r="AR620" s="526" t="s">
        <v>154</v>
      </c>
      <c r="AS620" s="512" t="s">
        <v>154</v>
      </c>
      <c r="AT620" s="502" t="s">
        <v>154</v>
      </c>
      <c r="AU620" s="512" t="s">
        <v>154</v>
      </c>
      <c r="AV620" s="502" t="s">
        <v>154</v>
      </c>
      <c r="AW620" s="574" t="s">
        <v>154</v>
      </c>
      <c r="AX620" s="502" t="s">
        <v>154</v>
      </c>
      <c r="AY620" s="511"/>
      <c r="AZ620" s="513" t="s">
        <v>154</v>
      </c>
      <c r="BA620" s="515" t="s">
        <v>154</v>
      </c>
      <c r="BB620" s="513" t="s">
        <v>154</v>
      </c>
      <c r="BD620" s="512" t="s">
        <v>154</v>
      </c>
      <c r="BE620" s="504" t="s">
        <v>154</v>
      </c>
      <c r="BF620" s="57"/>
      <c r="BG620" s="513" t="s">
        <v>154</v>
      </c>
      <c r="BI620" s="514" t="s">
        <v>154</v>
      </c>
      <c r="BV620" s="503"/>
      <c r="BW620" s="503"/>
    </row>
    <row r="621" spans="1:78" ht="15.75" customHeight="1">
      <c r="A621" s="51" t="s">
        <v>769</v>
      </c>
      <c r="B621" s="521">
        <v>27</v>
      </c>
      <c r="C621" s="507" t="s">
        <v>208</v>
      </c>
      <c r="D621" s="522" t="s">
        <v>209</v>
      </c>
      <c r="E621" s="523">
        <v>74</v>
      </c>
      <c r="F621" s="523">
        <v>59.900000000000091</v>
      </c>
      <c r="G621" s="523" t="s">
        <v>68</v>
      </c>
      <c r="H621" s="524">
        <v>74.998333333333335</v>
      </c>
      <c r="I621" s="523">
        <v>149</v>
      </c>
      <c r="J621" s="523">
        <v>59.820000000000846</v>
      </c>
      <c r="K621" s="523" t="s">
        <v>69</v>
      </c>
      <c r="L621" s="524">
        <v>149.99700000000001</v>
      </c>
      <c r="M621" s="524">
        <v>-149.99700000000001</v>
      </c>
      <c r="N621" s="501">
        <v>633</v>
      </c>
      <c r="P621" s="517"/>
      <c r="Q621" s="6" t="s">
        <v>275</v>
      </c>
      <c r="R621" s="6">
        <v>13</v>
      </c>
      <c r="S621" s="42">
        <v>64.394999999999996</v>
      </c>
      <c r="T621" s="571">
        <v>0.77339999999999998</v>
      </c>
      <c r="U621" s="571">
        <v>0.79549999999999998</v>
      </c>
      <c r="V621" s="571">
        <v>26.521718</v>
      </c>
      <c r="W621" s="571">
        <v>26.537728999999999</v>
      </c>
      <c r="X621" s="571">
        <v>30.85305312501864</v>
      </c>
      <c r="Y621" s="571">
        <v>30.851549540977089</v>
      </c>
      <c r="Z621" s="571">
        <v>2.4925999999999999</v>
      </c>
      <c r="AA621" s="42">
        <v>8.4170188256493219</v>
      </c>
      <c r="AB621" s="42">
        <v>104.15542921273688</v>
      </c>
      <c r="AC621" s="42">
        <v>0.37010410999999999</v>
      </c>
      <c r="AD621" s="6">
        <v>0.45490000000000003</v>
      </c>
      <c r="AE621" s="42">
        <v>89.171600000000012</v>
      </c>
      <c r="AF621" s="6">
        <v>4.4870000000000001</v>
      </c>
      <c r="AG621" s="42">
        <v>2.8963999999999999</v>
      </c>
      <c r="AH621" s="6">
        <v>0.18820000000000001</v>
      </c>
      <c r="AI621" s="42">
        <v>1.7121999999999999</v>
      </c>
      <c r="AJ621" s="42">
        <v>98.71</v>
      </c>
      <c r="AK621" s="42">
        <v>277.61</v>
      </c>
      <c r="AL621" s="53">
        <v>30.858799999999999</v>
      </c>
      <c r="AM621" s="504" t="s">
        <v>154</v>
      </c>
      <c r="AN621" s="505"/>
      <c r="AO621" s="509" t="s">
        <v>154</v>
      </c>
      <c r="AP621" s="510" t="s">
        <v>154</v>
      </c>
      <c r="AQ621" s="504" t="s">
        <v>154</v>
      </c>
      <c r="AR621" s="526" t="s">
        <v>154</v>
      </c>
      <c r="AS621" s="512" t="s">
        <v>154</v>
      </c>
      <c r="AT621" s="502" t="s">
        <v>154</v>
      </c>
      <c r="AU621" s="512" t="s">
        <v>154</v>
      </c>
      <c r="AV621" s="502" t="s">
        <v>154</v>
      </c>
      <c r="AW621" s="574" t="s">
        <v>154</v>
      </c>
      <c r="AX621" s="502" t="s">
        <v>154</v>
      </c>
      <c r="AY621" s="511"/>
      <c r="AZ621" s="513" t="s">
        <v>154</v>
      </c>
      <c r="BA621" s="515" t="s">
        <v>154</v>
      </c>
      <c r="BB621" s="513" t="s">
        <v>154</v>
      </c>
      <c r="BD621" s="512" t="s">
        <v>154</v>
      </c>
      <c r="BE621" s="504" t="s">
        <v>154</v>
      </c>
      <c r="BF621" s="57"/>
      <c r="BG621" s="513" t="s">
        <v>154</v>
      </c>
      <c r="BI621" s="514" t="s">
        <v>154</v>
      </c>
      <c r="BV621" s="503"/>
      <c r="BW621" s="503"/>
    </row>
    <row r="622" spans="1:78" ht="15.75" customHeight="1">
      <c r="A622" s="51" t="s">
        <v>769</v>
      </c>
      <c r="B622" s="521">
        <v>27</v>
      </c>
      <c r="C622" s="507" t="s">
        <v>208</v>
      </c>
      <c r="D622" s="522" t="s">
        <v>209</v>
      </c>
      <c r="E622" s="523">
        <v>74</v>
      </c>
      <c r="F622" s="523">
        <v>59.900000000000091</v>
      </c>
      <c r="G622" s="523" t="s">
        <v>68</v>
      </c>
      <c r="H622" s="524">
        <v>74.998333333333335</v>
      </c>
      <c r="I622" s="523">
        <v>149</v>
      </c>
      <c r="J622" s="523">
        <v>59.820000000000846</v>
      </c>
      <c r="K622" s="523" t="s">
        <v>69</v>
      </c>
      <c r="L622" s="524">
        <v>149.99700000000001</v>
      </c>
      <c r="M622" s="524">
        <v>-149.99700000000001</v>
      </c>
      <c r="N622" s="501">
        <v>634</v>
      </c>
      <c r="Q622" s="6" t="s">
        <v>275</v>
      </c>
      <c r="R622" s="6">
        <v>14</v>
      </c>
      <c r="S622" s="42">
        <v>64.563999999999993</v>
      </c>
      <c r="T622" s="571">
        <v>0.77310000000000001</v>
      </c>
      <c r="U622" s="571">
        <v>0.76339999999999997</v>
      </c>
      <c r="V622" s="571">
        <v>26.520880999999999</v>
      </c>
      <c r="W622" s="571">
        <v>26.515114999999998</v>
      </c>
      <c r="X622" s="571">
        <v>30.85218847180008</v>
      </c>
      <c r="Y622" s="571">
        <v>30.854462194841261</v>
      </c>
      <c r="Z622" s="571">
        <v>2.4842</v>
      </c>
      <c r="AA622" s="42">
        <v>8.4054484852079057</v>
      </c>
      <c r="AB622" s="42">
        <v>104.01081771101477</v>
      </c>
      <c r="AC622" s="42">
        <v>0.36377484999999998</v>
      </c>
      <c r="AD622" s="6">
        <v>0.44740000000000002</v>
      </c>
      <c r="AE622" s="42">
        <v>89.156600000000012</v>
      </c>
      <c r="AF622" s="6">
        <v>4.4862000000000002</v>
      </c>
      <c r="AG622" s="42">
        <v>2.8895</v>
      </c>
      <c r="AH622" s="6">
        <v>0.18790000000000001</v>
      </c>
      <c r="AI622" s="42">
        <v>1.6889000000000001</v>
      </c>
      <c r="AJ622" s="42">
        <v>98.71</v>
      </c>
      <c r="AK622" s="42">
        <v>277.61</v>
      </c>
      <c r="AL622" s="53">
        <v>30.862100000000002</v>
      </c>
      <c r="AM622" s="504" t="s">
        <v>154</v>
      </c>
      <c r="AN622" s="505"/>
      <c r="AO622" s="509" t="s">
        <v>154</v>
      </c>
      <c r="AP622" s="510" t="s">
        <v>154</v>
      </c>
      <c r="AQ622" s="504" t="s">
        <v>154</v>
      </c>
      <c r="AR622" s="526" t="s">
        <v>154</v>
      </c>
      <c r="AS622" s="512" t="s">
        <v>154</v>
      </c>
      <c r="AT622" s="502" t="s">
        <v>154</v>
      </c>
      <c r="AU622" s="512" t="s">
        <v>154</v>
      </c>
      <c r="AV622" s="502" t="s">
        <v>154</v>
      </c>
      <c r="AW622" s="574" t="s">
        <v>154</v>
      </c>
      <c r="AX622" s="502" t="s">
        <v>154</v>
      </c>
      <c r="AY622" s="511"/>
      <c r="AZ622" s="513" t="s">
        <v>154</v>
      </c>
      <c r="BA622" s="515" t="s">
        <v>154</v>
      </c>
      <c r="BB622" s="513" t="s">
        <v>154</v>
      </c>
      <c r="BD622" s="512" t="s">
        <v>154</v>
      </c>
      <c r="BE622" s="504" t="s">
        <v>154</v>
      </c>
      <c r="BF622" s="57"/>
      <c r="BG622" s="513" t="s">
        <v>154</v>
      </c>
      <c r="BI622" s="514" t="s">
        <v>154</v>
      </c>
      <c r="BV622" s="503"/>
      <c r="BW622" s="503"/>
    </row>
    <row r="623" spans="1:78" ht="15.75" customHeight="1">
      <c r="A623" s="51" t="s">
        <v>769</v>
      </c>
      <c r="B623" s="521">
        <v>27</v>
      </c>
      <c r="C623" s="507" t="s">
        <v>208</v>
      </c>
      <c r="D623" s="522" t="s">
        <v>209</v>
      </c>
      <c r="E623" s="523">
        <v>74</v>
      </c>
      <c r="F623" s="523">
        <v>59.900000000000091</v>
      </c>
      <c r="G623" s="523" t="s">
        <v>68</v>
      </c>
      <c r="H623" s="524">
        <v>74.998333333333335</v>
      </c>
      <c r="I623" s="523">
        <v>149</v>
      </c>
      <c r="J623" s="523">
        <v>59.820000000000846</v>
      </c>
      <c r="K623" s="523" t="s">
        <v>69</v>
      </c>
      <c r="L623" s="524">
        <v>149.99700000000001</v>
      </c>
      <c r="M623" s="524">
        <v>-149.99700000000001</v>
      </c>
      <c r="N623" s="501">
        <v>635</v>
      </c>
      <c r="P623" s="6"/>
      <c r="Q623" s="6" t="s">
        <v>275</v>
      </c>
      <c r="R623" s="6">
        <v>15</v>
      </c>
      <c r="S623" s="42">
        <v>64.814999999999998</v>
      </c>
      <c r="T623" s="571">
        <v>0.75249999999999995</v>
      </c>
      <c r="U623" s="571">
        <v>0.76919999999999999</v>
      </c>
      <c r="V623" s="571">
        <v>26.506517000000002</v>
      </c>
      <c r="W623" s="571">
        <v>26.519290999999999</v>
      </c>
      <c r="X623" s="571">
        <v>30.854167441273582</v>
      </c>
      <c r="Y623" s="571">
        <v>30.853898448195434</v>
      </c>
      <c r="Z623" s="571">
        <v>2.4842</v>
      </c>
      <c r="AA623" s="42">
        <v>8.4054484852079057</v>
      </c>
      <c r="AB623" s="42">
        <v>103.95662575000966</v>
      </c>
      <c r="AC623" s="42">
        <v>0.39637650999999996</v>
      </c>
      <c r="AD623" s="6">
        <v>0.48570000000000002</v>
      </c>
      <c r="AE623" s="42">
        <v>89.167800000000014</v>
      </c>
      <c r="AF623" s="6">
        <v>4.4867999999999997</v>
      </c>
      <c r="AG623" s="42">
        <v>2.9493999999999998</v>
      </c>
      <c r="AH623" s="6">
        <v>0.19040000000000001</v>
      </c>
      <c r="AI623" s="42">
        <v>1.6485000000000001</v>
      </c>
      <c r="AJ623" s="42">
        <v>98.71</v>
      </c>
      <c r="AK623" s="42">
        <v>275.62</v>
      </c>
      <c r="AL623" s="53">
        <v>30.860900000000001</v>
      </c>
      <c r="AM623" s="504" t="s">
        <v>154</v>
      </c>
      <c r="AN623" s="505"/>
      <c r="AO623" s="509" t="s">
        <v>154</v>
      </c>
      <c r="AP623" s="510" t="s">
        <v>154</v>
      </c>
      <c r="AQ623" s="504" t="s">
        <v>154</v>
      </c>
      <c r="AR623" s="526" t="s">
        <v>154</v>
      </c>
      <c r="AS623" s="512" t="s">
        <v>154</v>
      </c>
      <c r="AT623" s="502" t="s">
        <v>154</v>
      </c>
      <c r="AU623" s="512" t="s">
        <v>154</v>
      </c>
      <c r="AV623" s="502" t="s">
        <v>154</v>
      </c>
      <c r="AW623" s="574" t="s">
        <v>154</v>
      </c>
      <c r="AX623" s="502" t="s">
        <v>154</v>
      </c>
      <c r="AY623" s="511"/>
      <c r="AZ623" s="513" t="s">
        <v>154</v>
      </c>
      <c r="BA623" s="515" t="s">
        <v>154</v>
      </c>
      <c r="BB623" s="513" t="s">
        <v>154</v>
      </c>
      <c r="BD623" s="512" t="s">
        <v>154</v>
      </c>
      <c r="BE623" s="504" t="s">
        <v>154</v>
      </c>
      <c r="BF623" s="57"/>
      <c r="BG623" s="513" t="s">
        <v>154</v>
      </c>
      <c r="BI623" s="514" t="s">
        <v>154</v>
      </c>
      <c r="BV623" s="503"/>
      <c r="BW623" s="503"/>
    </row>
    <row r="624" spans="1:78" ht="15.75" customHeight="1">
      <c r="A624" s="51" t="s">
        <v>769</v>
      </c>
      <c r="B624" s="521">
        <v>27</v>
      </c>
      <c r="C624" s="507" t="s">
        <v>208</v>
      </c>
      <c r="D624" s="522" t="s">
        <v>209</v>
      </c>
      <c r="E624" s="523">
        <v>74</v>
      </c>
      <c r="F624" s="523">
        <v>59.900000000000091</v>
      </c>
      <c r="G624" s="523" t="s">
        <v>68</v>
      </c>
      <c r="H624" s="524">
        <v>74.998333333333335</v>
      </c>
      <c r="I624" s="523">
        <v>149</v>
      </c>
      <c r="J624" s="523">
        <v>59.820000000000846</v>
      </c>
      <c r="K624" s="523" t="s">
        <v>69</v>
      </c>
      <c r="L624" s="524">
        <v>149.99700000000001</v>
      </c>
      <c r="M624" s="524">
        <v>-149.99700000000001</v>
      </c>
      <c r="N624" s="501">
        <v>636</v>
      </c>
      <c r="P624" s="6"/>
      <c r="Q624" s="6" t="s">
        <v>275</v>
      </c>
      <c r="R624" s="6">
        <v>16</v>
      </c>
      <c r="S624" s="42">
        <v>49.204000000000001</v>
      </c>
      <c r="T624" s="571">
        <v>0.58650000000000002</v>
      </c>
      <c r="U624" s="571">
        <v>0.68859999999999999</v>
      </c>
      <c r="V624" s="571">
        <v>25.814375999999999</v>
      </c>
      <c r="W624" s="571">
        <v>25.876718999999998</v>
      </c>
      <c r="X624" s="571">
        <v>30.138886266293202</v>
      </c>
      <c r="Y624" s="571">
        <v>30.119283433497831</v>
      </c>
      <c r="Z624" s="571">
        <v>2.4954999999999998</v>
      </c>
      <c r="AA624" s="42">
        <v>8.3989048822885053</v>
      </c>
      <c r="AB624" s="42">
        <v>102.9139432240616</v>
      </c>
      <c r="AC624" s="42">
        <v>0.25657834000000002</v>
      </c>
      <c r="AD624" s="6">
        <v>0.32179999999999997</v>
      </c>
      <c r="AE624" s="42">
        <v>89.306700000000006</v>
      </c>
      <c r="AF624" s="6">
        <v>4.4938000000000002</v>
      </c>
      <c r="AG624" s="42">
        <v>2.7698999999999998</v>
      </c>
      <c r="AH624" s="6">
        <v>0.18310000000000001</v>
      </c>
      <c r="AI624" s="42">
        <v>4.8746</v>
      </c>
      <c r="AJ624" s="42">
        <v>98.71</v>
      </c>
      <c r="AK624" s="42">
        <v>291.49</v>
      </c>
      <c r="AL624" s="53">
        <v>30.489799999999999</v>
      </c>
      <c r="AM624" s="504">
        <v>3</v>
      </c>
      <c r="AN624" s="505" t="s">
        <v>1309</v>
      </c>
      <c r="AO624" s="509">
        <v>0.7</v>
      </c>
      <c r="AP624" s="510">
        <v>8.6180000000000003</v>
      </c>
      <c r="AQ624" s="504">
        <v>2</v>
      </c>
      <c r="AR624" s="526" t="s">
        <v>1310</v>
      </c>
      <c r="AS624" s="512">
        <v>0</v>
      </c>
      <c r="AT624" s="502"/>
      <c r="AU624" s="512">
        <v>3.6565397000222934</v>
      </c>
      <c r="AV624" s="502"/>
      <c r="AW624" s="574">
        <v>0.69576252573781738</v>
      </c>
      <c r="AX624" s="502"/>
      <c r="AY624" s="511"/>
      <c r="AZ624" s="513" t="s">
        <v>154</v>
      </c>
      <c r="BA624" s="515" t="s">
        <v>154</v>
      </c>
      <c r="BB624" s="513" t="s">
        <v>154</v>
      </c>
      <c r="BD624" s="512">
        <v>2036.5641957712453</v>
      </c>
      <c r="BE624" s="504" t="s">
        <v>154</v>
      </c>
      <c r="BF624" s="57"/>
      <c r="BG624" s="513">
        <v>2161.685211600111</v>
      </c>
      <c r="BI624" s="514" t="s">
        <v>154</v>
      </c>
    </row>
    <row r="625" spans="1:75" ht="15.75" customHeight="1">
      <c r="A625" s="51" t="s">
        <v>769</v>
      </c>
      <c r="B625" s="521">
        <v>27</v>
      </c>
      <c r="C625" s="507" t="s">
        <v>208</v>
      </c>
      <c r="D625" s="522" t="s">
        <v>209</v>
      </c>
      <c r="E625" s="523">
        <v>74</v>
      </c>
      <c r="F625" s="523">
        <v>59.900000000000091</v>
      </c>
      <c r="G625" s="523" t="s">
        <v>68</v>
      </c>
      <c r="H625" s="524">
        <v>74.998333333333335</v>
      </c>
      <c r="I625" s="523">
        <v>149</v>
      </c>
      <c r="J625" s="523">
        <v>59.820000000000846</v>
      </c>
      <c r="K625" s="523" t="s">
        <v>69</v>
      </c>
      <c r="L625" s="524">
        <v>149.99700000000001</v>
      </c>
      <c r="M625" s="524">
        <v>-149.99700000000001</v>
      </c>
      <c r="N625" s="501">
        <v>637</v>
      </c>
      <c r="P625" s="6"/>
      <c r="Q625" s="6" t="s">
        <v>275</v>
      </c>
      <c r="R625" s="6">
        <v>17</v>
      </c>
      <c r="S625" s="42">
        <v>43.942</v>
      </c>
      <c r="T625" s="571">
        <v>0.21099999999999999</v>
      </c>
      <c r="U625" s="571">
        <v>0.2283</v>
      </c>
      <c r="V625" s="571">
        <v>25.261317000000002</v>
      </c>
      <c r="W625" s="571">
        <v>25.304380999999999</v>
      </c>
      <c r="X625" s="571">
        <v>29.794118404904729</v>
      </c>
      <c r="Y625" s="571">
        <v>29.833087249633454</v>
      </c>
      <c r="Z625" s="571">
        <v>2.5118999999999998</v>
      </c>
      <c r="AA625" s="42">
        <v>8.2903448203960615</v>
      </c>
      <c r="AB625" s="42">
        <v>100.34733360271947</v>
      </c>
      <c r="AC625" s="42">
        <v>0.23190105</v>
      </c>
      <c r="AD625" s="6">
        <v>0.2928</v>
      </c>
      <c r="AE625" s="42">
        <v>89.374300000000005</v>
      </c>
      <c r="AF625" s="6">
        <v>4.4970999999999997</v>
      </c>
      <c r="AG625" s="42">
        <v>2.5674000000000001</v>
      </c>
      <c r="AH625" s="6">
        <v>0.17480000000000001</v>
      </c>
      <c r="AI625" s="42">
        <v>6.7042999999999999</v>
      </c>
      <c r="AJ625" s="42">
        <v>98.71</v>
      </c>
      <c r="AK625" s="42">
        <v>291.49</v>
      </c>
      <c r="AL625" s="53">
        <v>30.3291</v>
      </c>
      <c r="AM625" s="504">
        <v>3</v>
      </c>
      <c r="AN625" s="505" t="s">
        <v>1311</v>
      </c>
      <c r="AO625" s="509">
        <v>0.7</v>
      </c>
      <c r="AP625" s="510">
        <v>8.6289999999999996</v>
      </c>
      <c r="AQ625" s="504">
        <v>2</v>
      </c>
      <c r="AR625" s="526" t="s">
        <v>1310</v>
      </c>
      <c r="AS625" s="512">
        <v>0</v>
      </c>
      <c r="AT625" s="502"/>
      <c r="AU625" s="512">
        <v>3.2548599139023655</v>
      </c>
      <c r="AV625" s="502"/>
      <c r="AW625" s="574">
        <v>0.65419492107069321</v>
      </c>
      <c r="AX625" s="502"/>
      <c r="AY625" s="511"/>
      <c r="AZ625" s="513" t="s">
        <v>154</v>
      </c>
      <c r="BA625" s="515" t="s">
        <v>154</v>
      </c>
      <c r="BB625" s="513" t="s">
        <v>154</v>
      </c>
      <c r="BD625" s="512">
        <v>2037.1431068982561</v>
      </c>
      <c r="BE625" s="504" t="s">
        <v>154</v>
      </c>
      <c r="BF625" s="57"/>
      <c r="BG625" s="513">
        <v>2156.2223394342695</v>
      </c>
      <c r="BI625" s="514" t="s">
        <v>154</v>
      </c>
    </row>
    <row r="626" spans="1:75" ht="15.75" customHeight="1">
      <c r="A626" s="51" t="s">
        <v>769</v>
      </c>
      <c r="B626" s="521">
        <v>27</v>
      </c>
      <c r="C626" s="507" t="s">
        <v>208</v>
      </c>
      <c r="D626" s="522" t="s">
        <v>209</v>
      </c>
      <c r="E626" s="523">
        <v>74</v>
      </c>
      <c r="F626" s="523">
        <v>59.900000000000091</v>
      </c>
      <c r="G626" s="523" t="s">
        <v>68</v>
      </c>
      <c r="H626" s="524">
        <v>74.998333333333335</v>
      </c>
      <c r="I626" s="523">
        <v>149</v>
      </c>
      <c r="J626" s="523">
        <v>59.820000000000846</v>
      </c>
      <c r="K626" s="523" t="s">
        <v>69</v>
      </c>
      <c r="L626" s="524">
        <v>149.99700000000001</v>
      </c>
      <c r="M626" s="524">
        <v>-149.99700000000001</v>
      </c>
      <c r="N626" s="501">
        <v>638</v>
      </c>
      <c r="Q626" s="6" t="s">
        <v>275</v>
      </c>
      <c r="R626" s="6">
        <v>18</v>
      </c>
      <c r="S626" s="42">
        <v>39.521000000000001</v>
      </c>
      <c r="T626" s="571">
        <v>0.95679999999999998</v>
      </c>
      <c r="U626" s="571">
        <v>0.94920000000000004</v>
      </c>
      <c r="V626" s="571">
        <v>25.617508000000001</v>
      </c>
      <c r="W626" s="571">
        <v>25.610628999999999</v>
      </c>
      <c r="X626" s="571">
        <v>29.536483890401438</v>
      </c>
      <c r="Y626" s="571">
        <v>29.534988405558373</v>
      </c>
      <c r="Z626" s="571">
        <v>2.4963000000000002</v>
      </c>
      <c r="AA626" s="42">
        <v>8.0796032220733167</v>
      </c>
      <c r="AB626" s="42">
        <v>99.542376343762214</v>
      </c>
      <c r="AC626" s="42">
        <v>0.28926529999999995</v>
      </c>
      <c r="AD626" s="6">
        <v>0.36009999999999998</v>
      </c>
      <c r="AE626" s="42">
        <v>89.214700000000008</v>
      </c>
      <c r="AF626" s="6">
        <v>4.4890999999999996</v>
      </c>
      <c r="AG626" s="42">
        <v>2.4477000000000002</v>
      </c>
      <c r="AH626" s="6">
        <v>0.1699</v>
      </c>
      <c r="AI626" s="42">
        <v>8.6066000000000003</v>
      </c>
      <c r="AJ626" s="42">
        <v>97.09</v>
      </c>
      <c r="AK626" s="42">
        <v>289.64999999999998</v>
      </c>
      <c r="AL626" s="53">
        <v>29.905000000000001</v>
      </c>
      <c r="AM626" s="504">
        <v>3</v>
      </c>
      <c r="AN626" s="505" t="s">
        <v>1312</v>
      </c>
      <c r="AO626" s="509">
        <v>0.8</v>
      </c>
      <c r="AP626" s="510">
        <v>8.6739999999999995</v>
      </c>
      <c r="AQ626" s="504">
        <v>2</v>
      </c>
      <c r="AR626" s="526" t="s">
        <v>1310</v>
      </c>
      <c r="AS626" s="512">
        <v>0</v>
      </c>
      <c r="AT626" s="502"/>
      <c r="AU626" s="512">
        <v>3.1695865933289489</v>
      </c>
      <c r="AV626" s="502"/>
      <c r="AW626" s="574">
        <v>0.64033905284831838</v>
      </c>
      <c r="AX626" s="502"/>
      <c r="AY626" s="511"/>
      <c r="AZ626" s="513" t="s">
        <v>154</v>
      </c>
      <c r="BA626" s="515" t="s">
        <v>154</v>
      </c>
      <c r="BB626" s="513" t="s">
        <v>154</v>
      </c>
      <c r="BD626" s="512">
        <v>2015.4027949640831</v>
      </c>
      <c r="BE626" s="504" t="s">
        <v>154</v>
      </c>
      <c r="BF626" s="57"/>
      <c r="BG626" s="513">
        <v>2128.9297669349671</v>
      </c>
      <c r="BI626" s="514" t="s">
        <v>154</v>
      </c>
    </row>
    <row r="627" spans="1:75" ht="15.75" customHeight="1">
      <c r="A627" s="51" t="s">
        <v>769</v>
      </c>
      <c r="B627" s="521">
        <v>27</v>
      </c>
      <c r="C627" s="507" t="s">
        <v>208</v>
      </c>
      <c r="D627" s="522" t="s">
        <v>209</v>
      </c>
      <c r="E627" s="523">
        <v>74</v>
      </c>
      <c r="F627" s="523">
        <v>59.900000000000091</v>
      </c>
      <c r="G627" s="523" t="s">
        <v>68</v>
      </c>
      <c r="H627" s="524">
        <v>74.998333333333335</v>
      </c>
      <c r="I627" s="523">
        <v>149</v>
      </c>
      <c r="J627" s="523">
        <v>59.820000000000846</v>
      </c>
      <c r="K627" s="523" t="s">
        <v>69</v>
      </c>
      <c r="L627" s="524">
        <v>149.99700000000001</v>
      </c>
      <c r="M627" s="524">
        <v>-149.99700000000001</v>
      </c>
      <c r="N627" s="501">
        <v>639</v>
      </c>
      <c r="Q627" s="6" t="s">
        <v>275</v>
      </c>
      <c r="R627" s="6">
        <v>19</v>
      </c>
      <c r="S627" s="42">
        <v>20.280999999999999</v>
      </c>
      <c r="T627" s="571">
        <v>2.1446000000000001</v>
      </c>
      <c r="U627" s="571">
        <v>2.1713</v>
      </c>
      <c r="V627" s="571">
        <v>24.737904</v>
      </c>
      <c r="W627" s="571">
        <v>24.765568999999999</v>
      </c>
      <c r="X627" s="571">
        <v>27.379145209984692</v>
      </c>
      <c r="Y627" s="571">
        <v>27.389701120431543</v>
      </c>
      <c r="Z627" s="571">
        <v>2.4106999999999998</v>
      </c>
      <c r="AA627" s="42">
        <v>8.0740228051002614</v>
      </c>
      <c r="AB627" s="42">
        <v>101.0455541202042</v>
      </c>
      <c r="AC627" s="42">
        <v>0.10491494</v>
      </c>
      <c r="AD627" s="6">
        <v>0.14399999999999999</v>
      </c>
      <c r="AE627" s="42">
        <v>89.261600000000016</v>
      </c>
      <c r="AF627" s="6">
        <v>4.4915000000000003</v>
      </c>
      <c r="AG627" s="42">
        <v>2.1669999999999998</v>
      </c>
      <c r="AH627" s="6">
        <v>0.15840000000000001</v>
      </c>
      <c r="AI627" s="42">
        <v>22.513000000000002</v>
      </c>
      <c r="AJ627" s="42">
        <v>98.71</v>
      </c>
      <c r="AK627" s="42">
        <v>277.61</v>
      </c>
      <c r="AL627" s="53">
        <v>27.378399999999999</v>
      </c>
      <c r="AM627" s="504" t="s">
        <v>154</v>
      </c>
      <c r="AN627" s="505"/>
      <c r="AO627" s="509" t="s">
        <v>154</v>
      </c>
      <c r="AP627" s="510" t="s">
        <v>154</v>
      </c>
      <c r="AQ627" s="504" t="s">
        <v>154</v>
      </c>
      <c r="AR627" s="526" t="s">
        <v>154</v>
      </c>
      <c r="AS627" s="512" t="s">
        <v>154</v>
      </c>
      <c r="AT627" s="502" t="s">
        <v>154</v>
      </c>
      <c r="AU627" s="512" t="s">
        <v>154</v>
      </c>
      <c r="AV627" s="502" t="s">
        <v>154</v>
      </c>
      <c r="AW627" s="574" t="s">
        <v>154</v>
      </c>
      <c r="AX627" s="502" t="s">
        <v>154</v>
      </c>
      <c r="AY627" s="511"/>
      <c r="AZ627" s="513" t="s">
        <v>154</v>
      </c>
      <c r="BA627" s="515" t="s">
        <v>154</v>
      </c>
      <c r="BB627" s="513" t="s">
        <v>154</v>
      </c>
      <c r="BD627" s="512" t="s">
        <v>154</v>
      </c>
      <c r="BE627" s="504" t="s">
        <v>154</v>
      </c>
      <c r="BF627" s="57"/>
      <c r="BG627" s="513" t="s">
        <v>154</v>
      </c>
      <c r="BI627" s="514" t="s">
        <v>154</v>
      </c>
      <c r="BV627" s="503"/>
      <c r="BW627" s="503"/>
    </row>
    <row r="628" spans="1:75" ht="15.75" customHeight="1">
      <c r="A628" s="51" t="s">
        <v>769</v>
      </c>
      <c r="B628" s="521">
        <v>27</v>
      </c>
      <c r="C628" s="507" t="s">
        <v>208</v>
      </c>
      <c r="D628" s="522" t="s">
        <v>209</v>
      </c>
      <c r="E628" s="523">
        <v>74</v>
      </c>
      <c r="F628" s="523">
        <v>59.900000000000091</v>
      </c>
      <c r="G628" s="523" t="s">
        <v>68</v>
      </c>
      <c r="H628" s="524">
        <v>74.998333333333335</v>
      </c>
      <c r="I628" s="523">
        <v>149</v>
      </c>
      <c r="J628" s="523">
        <v>59.820000000000846</v>
      </c>
      <c r="K628" s="523" t="s">
        <v>69</v>
      </c>
      <c r="L628" s="524">
        <v>149.99700000000001</v>
      </c>
      <c r="M628" s="524">
        <v>-149.99700000000001</v>
      </c>
      <c r="N628" s="501">
        <v>640</v>
      </c>
      <c r="Q628" s="6" t="s">
        <v>275</v>
      </c>
      <c r="R628" s="6">
        <v>20</v>
      </c>
      <c r="S628" s="42">
        <v>20.407</v>
      </c>
      <c r="T628" s="571">
        <v>2.1236999999999999</v>
      </c>
      <c r="U628" s="571">
        <v>2.1414</v>
      </c>
      <c r="V628" s="571">
        <v>24.716951000000002</v>
      </c>
      <c r="W628" s="571">
        <v>24.734644999999997</v>
      </c>
      <c r="X628" s="571">
        <v>27.371661310501477</v>
      </c>
      <c r="Y628" s="571">
        <v>27.377887938689973</v>
      </c>
      <c r="Z628" s="571">
        <v>2.4106999999999998</v>
      </c>
      <c r="AA628" s="42">
        <v>8.0740228051002614</v>
      </c>
      <c r="AB628" s="42">
        <v>100.98647335557085</v>
      </c>
      <c r="AC628" s="42">
        <v>0.10691948999999999</v>
      </c>
      <c r="AD628" s="6">
        <v>0.14630000000000001</v>
      </c>
      <c r="AE628" s="42">
        <v>89.286000000000016</v>
      </c>
      <c r="AF628" s="6">
        <v>4.4927000000000001</v>
      </c>
      <c r="AG628" s="42">
        <v>2.1417000000000002</v>
      </c>
      <c r="AH628" s="6">
        <v>0.15740000000000001</v>
      </c>
      <c r="AI628" s="42">
        <v>21.760999999999999</v>
      </c>
      <c r="AJ628" s="42">
        <v>98.71</v>
      </c>
      <c r="AK628" s="42">
        <v>277.61</v>
      </c>
      <c r="AL628" s="53">
        <v>27.375599999999999</v>
      </c>
      <c r="AM628" s="504" t="s">
        <v>154</v>
      </c>
      <c r="AN628" s="505"/>
      <c r="AO628" s="509" t="s">
        <v>154</v>
      </c>
      <c r="AP628" s="510" t="s">
        <v>154</v>
      </c>
      <c r="AQ628" s="504" t="s">
        <v>154</v>
      </c>
      <c r="AR628" s="526" t="s">
        <v>154</v>
      </c>
      <c r="AS628" s="512" t="s">
        <v>154</v>
      </c>
      <c r="AT628" s="502" t="s">
        <v>154</v>
      </c>
      <c r="AU628" s="512" t="s">
        <v>154</v>
      </c>
      <c r="AV628" s="502" t="s">
        <v>154</v>
      </c>
      <c r="AW628" s="574" t="s">
        <v>154</v>
      </c>
      <c r="AX628" s="502" t="s">
        <v>154</v>
      </c>
      <c r="AY628" s="511"/>
      <c r="AZ628" s="513" t="s">
        <v>154</v>
      </c>
      <c r="BA628" s="515" t="s">
        <v>154</v>
      </c>
      <c r="BB628" s="513" t="s">
        <v>154</v>
      </c>
      <c r="BD628" s="512" t="s">
        <v>154</v>
      </c>
      <c r="BE628" s="504" t="s">
        <v>154</v>
      </c>
      <c r="BF628" s="57"/>
      <c r="BG628" s="513" t="s">
        <v>154</v>
      </c>
      <c r="BI628" s="514" t="s">
        <v>154</v>
      </c>
      <c r="BV628" s="503"/>
      <c r="BW628" s="503"/>
    </row>
    <row r="629" spans="1:75" ht="15.75" customHeight="1">
      <c r="A629" s="51" t="s">
        <v>769</v>
      </c>
      <c r="B629" s="521">
        <v>27</v>
      </c>
      <c r="C629" s="507" t="s">
        <v>208</v>
      </c>
      <c r="D629" s="522" t="s">
        <v>209</v>
      </c>
      <c r="E629" s="523">
        <v>74</v>
      </c>
      <c r="F629" s="523">
        <v>59.900000000000091</v>
      </c>
      <c r="G629" s="523" t="s">
        <v>68</v>
      </c>
      <c r="H629" s="524">
        <v>74.998333333333335</v>
      </c>
      <c r="I629" s="523">
        <v>149</v>
      </c>
      <c r="J629" s="523">
        <v>59.820000000000846</v>
      </c>
      <c r="K629" s="523" t="s">
        <v>69</v>
      </c>
      <c r="L629" s="524">
        <v>149.99700000000001</v>
      </c>
      <c r="M629" s="524">
        <v>-149.99700000000001</v>
      </c>
      <c r="N629" s="501">
        <v>641</v>
      </c>
      <c r="Q629" s="6" t="s">
        <v>275</v>
      </c>
      <c r="R629" s="6">
        <v>21</v>
      </c>
      <c r="S629" s="42">
        <v>20.177</v>
      </c>
      <c r="T629" s="571">
        <v>2.1335999999999999</v>
      </c>
      <c r="U629" s="571">
        <v>2.1299000000000001</v>
      </c>
      <c r="V629" s="571">
        <v>24.725168</v>
      </c>
      <c r="W629" s="571">
        <v>24.722277999999999</v>
      </c>
      <c r="X629" s="571">
        <v>27.373213108900611</v>
      </c>
      <c r="Y629" s="571">
        <v>27.372893875405488</v>
      </c>
      <c r="Z629" s="571">
        <v>2.4106999999999998</v>
      </c>
      <c r="AA629" s="42">
        <v>8.0740228051002614</v>
      </c>
      <c r="AB629" s="42">
        <v>101.01307530501211</v>
      </c>
      <c r="AC629" s="42">
        <v>0.10099114000000001</v>
      </c>
      <c r="AD629" s="6">
        <v>0.1394</v>
      </c>
      <c r="AE629" s="42">
        <v>89.272900000000007</v>
      </c>
      <c r="AF629" s="6">
        <v>4.4920999999999998</v>
      </c>
      <c r="AG629" s="42">
        <v>2.0840999999999998</v>
      </c>
      <c r="AH629" s="6">
        <v>0.15509999999999999</v>
      </c>
      <c r="AI629" s="42">
        <v>21.135999999999999</v>
      </c>
      <c r="AJ629" s="42">
        <v>98.71</v>
      </c>
      <c r="AK629" s="42">
        <v>277.61</v>
      </c>
      <c r="AL629" s="53">
        <v>27.375299999999999</v>
      </c>
      <c r="AM629" s="504" t="s">
        <v>154</v>
      </c>
      <c r="AN629" s="505"/>
      <c r="AO629" s="509" t="s">
        <v>154</v>
      </c>
      <c r="AP629" s="510" t="s">
        <v>154</v>
      </c>
      <c r="AQ629" s="504" t="s">
        <v>154</v>
      </c>
      <c r="AR629" s="526" t="s">
        <v>154</v>
      </c>
      <c r="AS629" s="512" t="s">
        <v>154</v>
      </c>
      <c r="AT629" s="502" t="s">
        <v>154</v>
      </c>
      <c r="AU629" s="512" t="s">
        <v>154</v>
      </c>
      <c r="AV629" s="502" t="s">
        <v>154</v>
      </c>
      <c r="AW629" s="574" t="s">
        <v>154</v>
      </c>
      <c r="AX629" s="502" t="s">
        <v>154</v>
      </c>
      <c r="AY629" s="511"/>
      <c r="AZ629" s="513" t="s">
        <v>154</v>
      </c>
      <c r="BA629" s="515" t="s">
        <v>154</v>
      </c>
      <c r="BB629" s="513" t="s">
        <v>154</v>
      </c>
      <c r="BD629" s="512" t="s">
        <v>154</v>
      </c>
      <c r="BE629" s="504" t="s">
        <v>154</v>
      </c>
      <c r="BF629" s="57"/>
      <c r="BG629" s="513" t="s">
        <v>154</v>
      </c>
      <c r="BI629" s="514" t="s">
        <v>154</v>
      </c>
      <c r="BV629" s="503"/>
      <c r="BW629" s="503"/>
    </row>
    <row r="630" spans="1:75" ht="15.75" customHeight="1">
      <c r="A630" s="51" t="s">
        <v>769</v>
      </c>
      <c r="B630" s="521">
        <v>27</v>
      </c>
      <c r="C630" s="507" t="s">
        <v>208</v>
      </c>
      <c r="D630" s="522" t="s">
        <v>209</v>
      </c>
      <c r="E630" s="523">
        <v>74</v>
      </c>
      <c r="F630" s="523">
        <v>59.900000000000091</v>
      </c>
      <c r="G630" s="523" t="s">
        <v>68</v>
      </c>
      <c r="H630" s="524">
        <v>74.998333333333335</v>
      </c>
      <c r="I630" s="523">
        <v>149</v>
      </c>
      <c r="J630" s="523">
        <v>59.820000000000846</v>
      </c>
      <c r="K630" s="523" t="s">
        <v>69</v>
      </c>
      <c r="L630" s="524">
        <v>149.99700000000001</v>
      </c>
      <c r="M630" s="524">
        <v>-149.99700000000001</v>
      </c>
      <c r="N630" s="501">
        <v>642</v>
      </c>
      <c r="Q630" s="6" t="s">
        <v>275</v>
      </c>
      <c r="R630" s="6">
        <v>22</v>
      </c>
      <c r="S630" s="42">
        <v>10.714</v>
      </c>
      <c r="T630" s="571">
        <v>2.1631999999999998</v>
      </c>
      <c r="U630" s="571">
        <v>2.1608999999999998</v>
      </c>
      <c r="V630" s="571">
        <v>24.753993000000001</v>
      </c>
      <c r="W630" s="571">
        <v>24.753007999999998</v>
      </c>
      <c r="X630" s="571">
        <v>27.387155286017453</v>
      </c>
      <c r="Y630" s="571">
        <v>27.387943835806297</v>
      </c>
      <c r="Z630" s="571">
        <v>2.4022000000000001</v>
      </c>
      <c r="AA630" s="42">
        <v>7.9796380196174734</v>
      </c>
      <c r="AB630" s="42">
        <v>99.917237894967116</v>
      </c>
      <c r="AC630" s="42">
        <v>9.8270070000000001E-2</v>
      </c>
      <c r="AD630" s="6">
        <v>0.13619999999999999</v>
      </c>
      <c r="AE630" s="42">
        <v>89.019600000000011</v>
      </c>
      <c r="AF630" s="6">
        <v>4.4794</v>
      </c>
      <c r="AG630" s="42">
        <v>2.121</v>
      </c>
      <c r="AH630" s="6">
        <v>0.15659999999999999</v>
      </c>
      <c r="AI630" s="42">
        <v>50.939</v>
      </c>
      <c r="AJ630" s="42">
        <v>1.21</v>
      </c>
      <c r="AK630" s="42">
        <v>265.70999999999998</v>
      </c>
      <c r="AL630" s="53">
        <v>27.3903</v>
      </c>
      <c r="AM630" s="504" t="s">
        <v>154</v>
      </c>
      <c r="AN630" s="505"/>
      <c r="AO630" s="509" t="s">
        <v>154</v>
      </c>
      <c r="AP630" s="510" t="s">
        <v>154</v>
      </c>
      <c r="AQ630" s="504" t="s">
        <v>154</v>
      </c>
      <c r="AR630" s="526" t="s">
        <v>154</v>
      </c>
      <c r="AS630" s="512" t="s">
        <v>154</v>
      </c>
      <c r="AT630" s="502" t="s">
        <v>154</v>
      </c>
      <c r="AU630" s="512" t="s">
        <v>154</v>
      </c>
      <c r="AV630" s="502" t="s">
        <v>154</v>
      </c>
      <c r="AW630" s="574" t="s">
        <v>154</v>
      </c>
      <c r="AX630" s="502" t="s">
        <v>154</v>
      </c>
      <c r="AY630" s="511"/>
      <c r="AZ630" s="513" t="s">
        <v>154</v>
      </c>
      <c r="BA630" s="515" t="s">
        <v>154</v>
      </c>
      <c r="BB630" s="513" t="s">
        <v>154</v>
      </c>
      <c r="BD630" s="512" t="s">
        <v>154</v>
      </c>
      <c r="BE630" s="504" t="s">
        <v>154</v>
      </c>
      <c r="BF630" s="57"/>
      <c r="BG630" s="513" t="s">
        <v>154</v>
      </c>
      <c r="BI630" s="514" t="s">
        <v>154</v>
      </c>
      <c r="BV630" s="503"/>
      <c r="BW630" s="503"/>
    </row>
    <row r="631" spans="1:75" ht="15.75" customHeight="1">
      <c r="A631" s="51" t="s">
        <v>769</v>
      </c>
      <c r="B631" s="521">
        <v>27</v>
      </c>
      <c r="C631" s="507" t="s">
        <v>208</v>
      </c>
      <c r="D631" s="522" t="s">
        <v>209</v>
      </c>
      <c r="E631" s="523">
        <v>74</v>
      </c>
      <c r="F631" s="523">
        <v>59.900000000000091</v>
      </c>
      <c r="G631" s="523" t="s">
        <v>68</v>
      </c>
      <c r="H631" s="524">
        <v>74.998333333333335</v>
      </c>
      <c r="I631" s="523">
        <v>149</v>
      </c>
      <c r="J631" s="523">
        <v>59.820000000000846</v>
      </c>
      <c r="K631" s="523" t="s">
        <v>69</v>
      </c>
      <c r="L631" s="524">
        <v>149.99700000000001</v>
      </c>
      <c r="M631" s="524">
        <v>-149.99700000000001</v>
      </c>
      <c r="N631" s="501">
        <v>643</v>
      </c>
      <c r="Q631" s="6" t="s">
        <v>275</v>
      </c>
      <c r="R631" s="6">
        <v>23</v>
      </c>
      <c r="S631" s="42">
        <v>10.339</v>
      </c>
      <c r="T631" s="571">
        <v>2.1509999999999998</v>
      </c>
      <c r="U631" s="571">
        <v>2.1545999999999998</v>
      </c>
      <c r="V631" s="571">
        <v>24.741035</v>
      </c>
      <c r="W631" s="571">
        <v>24.745918</v>
      </c>
      <c r="X631" s="571">
        <v>27.38212359251493</v>
      </c>
      <c r="Y631" s="571">
        <v>27.384947599054652</v>
      </c>
      <c r="Z631" s="571">
        <v>2.4013</v>
      </c>
      <c r="AA631" s="42">
        <v>7.9748477334007912</v>
      </c>
      <c r="AB631" s="42">
        <v>99.822730679534416</v>
      </c>
      <c r="AC631" s="42">
        <v>0.14858001000000001</v>
      </c>
      <c r="AD631" s="6">
        <v>0.19520000000000001</v>
      </c>
      <c r="AE631" s="42">
        <v>89.055300000000003</v>
      </c>
      <c r="AF631" s="6">
        <v>4.4812000000000003</v>
      </c>
      <c r="AG631" s="42">
        <v>2.0863999999999998</v>
      </c>
      <c r="AH631" s="6">
        <v>0.1552</v>
      </c>
      <c r="AI631" s="42">
        <v>51.106000000000002</v>
      </c>
      <c r="AJ631" s="42">
        <v>31.24</v>
      </c>
      <c r="AK631" s="42">
        <v>265.70999999999998</v>
      </c>
      <c r="AL631" s="53">
        <v>27.3888</v>
      </c>
      <c r="AM631" s="504" t="s">
        <v>154</v>
      </c>
      <c r="AN631" s="505"/>
      <c r="AO631" s="509" t="s">
        <v>154</v>
      </c>
      <c r="AP631" s="510" t="s">
        <v>154</v>
      </c>
      <c r="AQ631" s="504" t="s">
        <v>154</v>
      </c>
      <c r="AR631" s="526" t="s">
        <v>154</v>
      </c>
      <c r="AS631" s="512" t="s">
        <v>154</v>
      </c>
      <c r="AT631" s="502" t="s">
        <v>154</v>
      </c>
      <c r="AU631" s="512" t="s">
        <v>154</v>
      </c>
      <c r="AV631" s="502" t="s">
        <v>154</v>
      </c>
      <c r="AW631" s="574" t="s">
        <v>154</v>
      </c>
      <c r="AX631" s="502" t="s">
        <v>154</v>
      </c>
      <c r="AY631" s="511"/>
      <c r="AZ631" s="513" t="s">
        <v>154</v>
      </c>
      <c r="BA631" s="515" t="s">
        <v>154</v>
      </c>
      <c r="BB631" s="513" t="s">
        <v>154</v>
      </c>
      <c r="BD631" s="512" t="s">
        <v>154</v>
      </c>
      <c r="BE631" s="504" t="s">
        <v>154</v>
      </c>
      <c r="BF631" s="57"/>
      <c r="BG631" s="513" t="s">
        <v>154</v>
      </c>
      <c r="BI631" s="514" t="s">
        <v>154</v>
      </c>
      <c r="BV631" s="503"/>
      <c r="BW631" s="503"/>
    </row>
    <row r="632" spans="1:75" ht="15.75" customHeight="1">
      <c r="A632" s="51" t="s">
        <v>769</v>
      </c>
      <c r="B632" s="521">
        <v>27</v>
      </c>
      <c r="C632" s="507" t="s">
        <v>208</v>
      </c>
      <c r="D632" s="522" t="s">
        <v>209</v>
      </c>
      <c r="E632" s="523">
        <v>74</v>
      </c>
      <c r="F632" s="523">
        <v>59.900000000000091</v>
      </c>
      <c r="G632" s="523" t="s">
        <v>68</v>
      </c>
      <c r="H632" s="524">
        <v>74.998333333333335</v>
      </c>
      <c r="I632" s="523">
        <v>149</v>
      </c>
      <c r="J632" s="523">
        <v>59.820000000000846</v>
      </c>
      <c r="K632" s="523" t="s">
        <v>69</v>
      </c>
      <c r="L632" s="524">
        <v>149.99700000000001</v>
      </c>
      <c r="M632" s="524">
        <v>-149.99700000000001</v>
      </c>
      <c r="N632" s="501">
        <v>644</v>
      </c>
      <c r="Q632" s="6" t="s">
        <v>275</v>
      </c>
      <c r="R632" s="6">
        <v>24</v>
      </c>
      <c r="S632" s="42">
        <v>10.353999999999999</v>
      </c>
      <c r="T632" s="571">
        <v>2.1400999999999999</v>
      </c>
      <c r="U632" s="571">
        <v>2.1414</v>
      </c>
      <c r="V632" s="571">
        <v>24.729521000000002</v>
      </c>
      <c r="W632" s="571">
        <v>24.732091999999998</v>
      </c>
      <c r="X632" s="571">
        <v>27.377535454424148</v>
      </c>
      <c r="Y632" s="571">
        <v>27.379537102690165</v>
      </c>
      <c r="Z632" s="571">
        <v>2.4013</v>
      </c>
      <c r="AA632" s="42">
        <v>7.9748477334007912</v>
      </c>
      <c r="AB632" s="42">
        <v>99.791824093426811</v>
      </c>
      <c r="AC632" s="42">
        <v>9.6188750000000003E-2</v>
      </c>
      <c r="AD632" s="6">
        <v>0.1338</v>
      </c>
      <c r="AE632" s="42">
        <v>89.000800000000012</v>
      </c>
      <c r="AF632" s="6">
        <v>4.4785000000000004</v>
      </c>
      <c r="AG632" s="42">
        <v>2.1922999999999999</v>
      </c>
      <c r="AH632" s="6">
        <v>0.1595</v>
      </c>
      <c r="AI632" s="42">
        <v>51.719000000000001</v>
      </c>
      <c r="AJ632" s="42">
        <v>1.1399999999999999</v>
      </c>
      <c r="AK632" s="42">
        <v>263.73</v>
      </c>
      <c r="AL632" s="53">
        <v>27.3901</v>
      </c>
      <c r="AM632" s="504" t="s">
        <v>154</v>
      </c>
      <c r="AN632" s="505"/>
      <c r="AO632" s="509" t="s">
        <v>154</v>
      </c>
      <c r="AP632" s="510" t="s">
        <v>154</v>
      </c>
      <c r="AQ632" s="504" t="s">
        <v>154</v>
      </c>
      <c r="AR632" s="526" t="s">
        <v>154</v>
      </c>
      <c r="AS632" s="512" t="s">
        <v>154</v>
      </c>
      <c r="AT632" s="502" t="s">
        <v>154</v>
      </c>
      <c r="AU632" s="512" t="s">
        <v>154</v>
      </c>
      <c r="AV632" s="502" t="s">
        <v>154</v>
      </c>
      <c r="AW632" s="574" t="s">
        <v>154</v>
      </c>
      <c r="AX632" s="502" t="s">
        <v>154</v>
      </c>
      <c r="AY632" s="511"/>
      <c r="AZ632" s="513" t="s">
        <v>154</v>
      </c>
      <c r="BA632" s="515" t="s">
        <v>154</v>
      </c>
      <c r="BB632" s="513" t="s">
        <v>154</v>
      </c>
      <c r="BD632" s="512" t="s">
        <v>154</v>
      </c>
      <c r="BE632" s="504" t="s">
        <v>154</v>
      </c>
      <c r="BF632" s="57"/>
      <c r="BG632" s="513" t="s">
        <v>154</v>
      </c>
      <c r="BI632" s="514" t="s">
        <v>154</v>
      </c>
      <c r="BV632" s="503"/>
      <c r="BW632" s="503"/>
    </row>
    <row r="633" spans="1:75" ht="15.75" customHeight="1">
      <c r="A633" s="51" t="s">
        <v>769</v>
      </c>
      <c r="B633" s="521">
        <v>28</v>
      </c>
      <c r="C633" s="507" t="s">
        <v>210</v>
      </c>
      <c r="D633" s="522" t="s">
        <v>211</v>
      </c>
      <c r="E633" s="523">
        <v>74</v>
      </c>
      <c r="F633" s="523">
        <v>59.180000000000064</v>
      </c>
      <c r="G633" s="523" t="s">
        <v>68</v>
      </c>
      <c r="H633" s="524">
        <v>74.986333333333334</v>
      </c>
      <c r="I633" s="523">
        <v>149</v>
      </c>
      <c r="J633" s="523">
        <v>59.639999999999986</v>
      </c>
      <c r="K633" s="523" t="s">
        <v>69</v>
      </c>
      <c r="L633" s="524">
        <v>149.994</v>
      </c>
      <c r="M633" s="524">
        <v>-149.994</v>
      </c>
      <c r="N633" s="501">
        <v>645</v>
      </c>
      <c r="Q633" s="6" t="s">
        <v>274</v>
      </c>
      <c r="R633" s="6">
        <v>1</v>
      </c>
      <c r="S633" s="42">
        <v>3794.23</v>
      </c>
      <c r="T633" s="571">
        <v>-0.25629999999999997</v>
      </c>
      <c r="U633" s="571">
        <v>-0.2555</v>
      </c>
      <c r="V633" s="571">
        <v>30.335691000000001</v>
      </c>
      <c r="W633" s="571">
        <v>30.336385999999997</v>
      </c>
      <c r="X633" s="571">
        <v>34.955824613747708</v>
      </c>
      <c r="Y633" s="571">
        <v>34.955838438953954</v>
      </c>
      <c r="Z633" s="571">
        <v>1.4057999999999999</v>
      </c>
      <c r="AA633" s="42">
        <v>6.524661397123265</v>
      </c>
      <c r="AB633" s="42">
        <v>80.886356365713425</v>
      </c>
      <c r="AC633" s="42">
        <v>1.8793500999999997E-2</v>
      </c>
      <c r="AD633" s="6">
        <v>4.2999999999999997E-2</v>
      </c>
      <c r="AE633" s="42">
        <v>90.165300000000002</v>
      </c>
      <c r="AF633" s="6">
        <v>4.5282999999999998</v>
      </c>
      <c r="AG633" s="42">
        <v>2.6547999999999998</v>
      </c>
      <c r="AH633" s="6">
        <v>0.1784</v>
      </c>
      <c r="AI633" s="42">
        <v>6.3701999999999995E-2</v>
      </c>
      <c r="AJ633" s="42">
        <v>98.68</v>
      </c>
      <c r="AK633" s="42">
        <v>277.76</v>
      </c>
      <c r="AL633" s="53">
        <v>34.955399999999997</v>
      </c>
      <c r="AM633" s="504" t="s">
        <v>154</v>
      </c>
      <c r="AN633" s="505"/>
      <c r="AO633" s="509" t="s">
        <v>154</v>
      </c>
      <c r="AP633" s="510" t="s">
        <v>154</v>
      </c>
      <c r="AQ633" s="504" t="s">
        <v>154</v>
      </c>
      <c r="AS633" s="512" t="s">
        <v>154</v>
      </c>
      <c r="AT633" s="502" t="s">
        <v>154</v>
      </c>
      <c r="AU633" s="512" t="s">
        <v>154</v>
      </c>
      <c r="AV633" s="502" t="s">
        <v>154</v>
      </c>
      <c r="AW633" s="574" t="s">
        <v>154</v>
      </c>
      <c r="AX633" s="502" t="s">
        <v>154</v>
      </c>
      <c r="AY633" s="511"/>
      <c r="AZ633" s="513" t="s">
        <v>154</v>
      </c>
      <c r="BA633" s="515" t="s">
        <v>154</v>
      </c>
      <c r="BB633" s="513" t="s">
        <v>154</v>
      </c>
      <c r="BD633" s="512" t="s">
        <v>154</v>
      </c>
      <c r="BE633" s="504" t="s">
        <v>154</v>
      </c>
      <c r="BF633" s="57"/>
      <c r="BG633" s="513" t="s">
        <v>154</v>
      </c>
      <c r="BI633" s="514" t="s">
        <v>154</v>
      </c>
    </row>
    <row r="634" spans="1:75" ht="15.75" customHeight="1">
      <c r="A634" s="51" t="s">
        <v>769</v>
      </c>
      <c r="B634" s="521">
        <v>28</v>
      </c>
      <c r="C634" s="507" t="s">
        <v>210</v>
      </c>
      <c r="D634" s="522" t="s">
        <v>211</v>
      </c>
      <c r="E634" s="523">
        <v>74</v>
      </c>
      <c r="F634" s="523">
        <v>59.180000000000064</v>
      </c>
      <c r="G634" s="523" t="s">
        <v>68</v>
      </c>
      <c r="H634" s="524">
        <v>74.986333333333334</v>
      </c>
      <c r="I634" s="523">
        <v>149</v>
      </c>
      <c r="J634" s="523">
        <v>59.639999999999986</v>
      </c>
      <c r="K634" s="523" t="s">
        <v>69</v>
      </c>
      <c r="L634" s="524">
        <v>149.994</v>
      </c>
      <c r="M634" s="524">
        <v>-149.994</v>
      </c>
      <c r="N634" s="501">
        <v>646</v>
      </c>
      <c r="Q634" s="6" t="s">
        <v>274</v>
      </c>
      <c r="R634" s="6">
        <v>2</v>
      </c>
      <c r="S634" s="42">
        <v>3794.4169999999999</v>
      </c>
      <c r="T634" s="571">
        <v>-0.25619999999999998</v>
      </c>
      <c r="U634" s="571">
        <v>-0.25540000000000002</v>
      </c>
      <c r="V634" s="571">
        <v>30.335827000000002</v>
      </c>
      <c r="W634" s="571">
        <v>30.336524999999998</v>
      </c>
      <c r="X634" s="571">
        <v>34.955804432341566</v>
      </c>
      <c r="Y634" s="571">
        <v>34.955822118581516</v>
      </c>
      <c r="Z634" s="571">
        <v>1.4057999999999999</v>
      </c>
      <c r="AA634" s="42">
        <v>6.524661397123265</v>
      </c>
      <c r="AB634" s="42">
        <v>80.886556824363993</v>
      </c>
      <c r="AC634" s="42">
        <v>1.703035E-2</v>
      </c>
      <c r="AD634" s="6">
        <v>4.0899999999999999E-2</v>
      </c>
      <c r="AE634" s="42">
        <v>90.167200000000008</v>
      </c>
      <c r="AF634" s="6">
        <v>4.5284000000000004</v>
      </c>
      <c r="AG634" s="42">
        <v>2.5375000000000001</v>
      </c>
      <c r="AH634" s="6">
        <v>0.1736</v>
      </c>
      <c r="AI634" s="42">
        <v>6.3701999999999995E-2</v>
      </c>
      <c r="AJ634" s="42">
        <v>87.97</v>
      </c>
      <c r="AK634" s="42">
        <v>277.61</v>
      </c>
      <c r="AL634" s="53">
        <v>34.954700000000003</v>
      </c>
      <c r="AM634" s="504" t="s">
        <v>154</v>
      </c>
      <c r="AN634" s="505"/>
      <c r="AO634" s="509" t="s">
        <v>154</v>
      </c>
      <c r="AP634" s="510" t="s">
        <v>154</v>
      </c>
      <c r="AQ634" s="504" t="s">
        <v>154</v>
      </c>
      <c r="AS634" s="512" t="s">
        <v>154</v>
      </c>
      <c r="AT634" s="502" t="s">
        <v>154</v>
      </c>
      <c r="AU634" s="512" t="s">
        <v>154</v>
      </c>
      <c r="AV634" s="502" t="s">
        <v>154</v>
      </c>
      <c r="AW634" s="574" t="s">
        <v>154</v>
      </c>
      <c r="AX634" s="502" t="s">
        <v>154</v>
      </c>
      <c r="AY634" s="511"/>
      <c r="AZ634" s="513" t="s">
        <v>154</v>
      </c>
      <c r="BA634" s="515" t="s">
        <v>154</v>
      </c>
      <c r="BB634" s="513" t="s">
        <v>154</v>
      </c>
      <c r="BD634" s="512" t="s">
        <v>154</v>
      </c>
      <c r="BE634" s="504" t="s">
        <v>154</v>
      </c>
      <c r="BF634" s="57"/>
      <c r="BG634" s="513" t="s">
        <v>154</v>
      </c>
      <c r="BI634" s="514" t="s">
        <v>154</v>
      </c>
    </row>
    <row r="635" spans="1:75" ht="15.75" customHeight="1">
      <c r="A635" s="51" t="s">
        <v>769</v>
      </c>
      <c r="B635" s="521">
        <v>28</v>
      </c>
      <c r="C635" s="507" t="s">
        <v>210</v>
      </c>
      <c r="D635" s="522" t="s">
        <v>211</v>
      </c>
      <c r="E635" s="523">
        <v>74</v>
      </c>
      <c r="F635" s="523">
        <v>59.180000000000064</v>
      </c>
      <c r="G635" s="523" t="s">
        <v>68</v>
      </c>
      <c r="H635" s="524">
        <v>74.986333333333334</v>
      </c>
      <c r="I635" s="523">
        <v>149</v>
      </c>
      <c r="J635" s="523">
        <v>59.639999999999986</v>
      </c>
      <c r="K635" s="523" t="s">
        <v>69</v>
      </c>
      <c r="L635" s="524">
        <v>149.994</v>
      </c>
      <c r="M635" s="524">
        <v>-149.994</v>
      </c>
      <c r="N635" s="501">
        <v>647</v>
      </c>
      <c r="Q635" s="6" t="s">
        <v>274</v>
      </c>
      <c r="R635" s="6">
        <v>3</v>
      </c>
      <c r="S635" s="42">
        <v>3794.1309999999999</v>
      </c>
      <c r="T635" s="571">
        <v>-0.25629999999999997</v>
      </c>
      <c r="U635" s="571">
        <v>-0.2555</v>
      </c>
      <c r="V635" s="571">
        <v>30.335681000000001</v>
      </c>
      <c r="W635" s="571">
        <v>30.336449999999999</v>
      </c>
      <c r="X635" s="571">
        <v>34.955856818581793</v>
      </c>
      <c r="Y635" s="571">
        <v>34.955965894632648</v>
      </c>
      <c r="Z635" s="571">
        <v>1.4057999999999999</v>
      </c>
      <c r="AA635" s="42">
        <v>6.524661397123265</v>
      </c>
      <c r="AB635" s="42">
        <v>80.886374670738263</v>
      </c>
      <c r="AC635" s="42">
        <v>1.8312408999999995E-2</v>
      </c>
      <c r="AD635" s="6">
        <v>4.24E-2</v>
      </c>
      <c r="AE635" s="42">
        <v>90.165300000000002</v>
      </c>
      <c r="AF635" s="6">
        <v>4.5282999999999998</v>
      </c>
      <c r="AG635" s="42">
        <v>2.6133999999999999</v>
      </c>
      <c r="AH635" s="6">
        <v>0.17660000000000001</v>
      </c>
      <c r="AI635" s="42">
        <v>6.3701999999999995E-2</v>
      </c>
      <c r="AJ635" s="42">
        <v>98.68</v>
      </c>
      <c r="AK635" s="42">
        <v>277.61</v>
      </c>
      <c r="AL635" s="53">
        <v>34.956698730468752</v>
      </c>
      <c r="AM635" s="51">
        <v>6</v>
      </c>
      <c r="AN635" s="505"/>
      <c r="AO635" s="509">
        <v>-0.5</v>
      </c>
      <c r="AP635" s="510">
        <v>6.5180000000000007</v>
      </c>
      <c r="AQ635" s="504">
        <v>6</v>
      </c>
      <c r="AR635" s="526" t="s">
        <v>154</v>
      </c>
      <c r="AS635" s="512">
        <v>15.109341588967611</v>
      </c>
      <c r="AT635" s="502"/>
      <c r="AU635" s="512">
        <v>13.872966184690874</v>
      </c>
      <c r="AV635" s="502"/>
      <c r="AW635" s="574">
        <v>1.0104886753603293</v>
      </c>
      <c r="AX635" s="502"/>
      <c r="AY635" s="511"/>
      <c r="AZ635" s="513" t="s">
        <v>154</v>
      </c>
      <c r="BA635" s="515" t="s">
        <v>154</v>
      </c>
      <c r="BB635" s="513" t="s">
        <v>154</v>
      </c>
      <c r="BD635" s="512">
        <v>2154.6801008720331</v>
      </c>
      <c r="BE635" s="504" t="s">
        <v>154</v>
      </c>
      <c r="BF635" s="57"/>
      <c r="BG635" s="513">
        <v>2307.7684414035302</v>
      </c>
      <c r="BI635" s="514" t="s">
        <v>154</v>
      </c>
      <c r="BJ635" s="516">
        <v>0.26268157122482788</v>
      </c>
      <c r="BK635" t="s">
        <v>154</v>
      </c>
    </row>
    <row r="636" spans="1:75" ht="15.75" customHeight="1">
      <c r="A636" s="51" t="s">
        <v>769</v>
      </c>
      <c r="B636" s="521">
        <v>28</v>
      </c>
      <c r="C636" s="507" t="s">
        <v>210</v>
      </c>
      <c r="D636" s="522" t="s">
        <v>211</v>
      </c>
      <c r="E636" s="523">
        <v>74</v>
      </c>
      <c r="F636" s="523">
        <v>59.180000000000064</v>
      </c>
      <c r="G636" s="523" t="s">
        <v>68</v>
      </c>
      <c r="H636" s="524">
        <v>74.986333333333334</v>
      </c>
      <c r="I636" s="523">
        <v>149</v>
      </c>
      <c r="J636" s="523">
        <v>59.639999999999986</v>
      </c>
      <c r="K636" s="523" t="s">
        <v>69</v>
      </c>
      <c r="L636" s="524">
        <v>149.994</v>
      </c>
      <c r="M636" s="524">
        <v>-149.994</v>
      </c>
      <c r="N636" s="501">
        <v>648</v>
      </c>
      <c r="Q636" s="6" t="s">
        <v>274</v>
      </c>
      <c r="R636" s="6">
        <v>4</v>
      </c>
      <c r="S636" s="42">
        <v>2545.0050000000001</v>
      </c>
      <c r="T636" s="571">
        <v>-0.37390000000000001</v>
      </c>
      <c r="U636" s="571">
        <v>-0.37319999999999998</v>
      </c>
      <c r="V636" s="571">
        <v>29.767032</v>
      </c>
      <c r="W636" s="571">
        <v>29.767883999999999</v>
      </c>
      <c r="X636" s="571">
        <v>34.950548658539418</v>
      </c>
      <c r="Y636" s="571">
        <v>34.950880295578365</v>
      </c>
      <c r="Z636" s="571">
        <v>1.5801000000000001</v>
      </c>
      <c r="AA636" s="42">
        <v>6.5995024422098894</v>
      </c>
      <c r="AB636" s="42">
        <v>81.559155124024713</v>
      </c>
      <c r="AC636" s="42">
        <v>1.6469929000000001E-2</v>
      </c>
      <c r="AD636" s="6">
        <v>4.0300000000000002E-2</v>
      </c>
      <c r="AE636" s="42">
        <v>90.221599999999995</v>
      </c>
      <c r="AF636" s="6">
        <v>4.5311000000000003</v>
      </c>
      <c r="AG636" s="42">
        <v>2.5857999999999999</v>
      </c>
      <c r="AH636" s="6">
        <v>0.17549999999999999</v>
      </c>
      <c r="AI636" s="42">
        <v>6.3701999999999995E-2</v>
      </c>
      <c r="AJ636" s="42">
        <v>98.68</v>
      </c>
      <c r="AK636" s="42">
        <v>194.32</v>
      </c>
      <c r="AL636" s="53">
        <v>34.950800000000001</v>
      </c>
      <c r="AM636" s="504" t="s">
        <v>154</v>
      </c>
      <c r="AN636" s="505"/>
      <c r="AO636" s="509">
        <v>-0.5</v>
      </c>
      <c r="AP636" s="510">
        <v>6.5960000000000001</v>
      </c>
      <c r="AQ636" s="504" t="s">
        <v>154</v>
      </c>
      <c r="AR636" s="526" t="s">
        <v>154</v>
      </c>
      <c r="AS636" s="512">
        <v>14.970895292394751</v>
      </c>
      <c r="AT636" s="502"/>
      <c r="AU636" s="512">
        <v>12.908728578673518</v>
      </c>
      <c r="AV636" s="502"/>
      <c r="AW636" s="574">
        <v>1.0045504461221686</v>
      </c>
      <c r="AX636" s="502"/>
      <c r="AY636" s="511"/>
      <c r="AZ636" s="513" t="s">
        <v>154</v>
      </c>
      <c r="BA636" s="515" t="s">
        <v>154</v>
      </c>
      <c r="BB636" s="513" t="s">
        <v>154</v>
      </c>
      <c r="BD636" s="512">
        <v>2149.1047364417359</v>
      </c>
      <c r="BE636" s="504" t="s">
        <v>154</v>
      </c>
      <c r="BF636" s="57"/>
      <c r="BG636" s="513">
        <v>2306.9364224506808</v>
      </c>
      <c r="BI636" s="514" t="s">
        <v>154</v>
      </c>
      <c r="BJ636" s="516">
        <v>0.30718264043201582</v>
      </c>
      <c r="BK636">
        <v>6</v>
      </c>
    </row>
    <row r="637" spans="1:75" ht="15.75" customHeight="1">
      <c r="A637" s="51" t="s">
        <v>769</v>
      </c>
      <c r="B637" s="521">
        <v>28</v>
      </c>
      <c r="C637" s="507" t="s">
        <v>210</v>
      </c>
      <c r="D637" s="522" t="s">
        <v>211</v>
      </c>
      <c r="E637" s="523">
        <v>74</v>
      </c>
      <c r="F637" s="523">
        <v>59.180000000000064</v>
      </c>
      <c r="G637" s="523" t="s">
        <v>68</v>
      </c>
      <c r="H637" s="524">
        <v>74.986333333333334</v>
      </c>
      <c r="I637" s="523">
        <v>149</v>
      </c>
      <c r="J637" s="523">
        <v>59.639999999999986</v>
      </c>
      <c r="K637" s="523" t="s">
        <v>69</v>
      </c>
      <c r="L637" s="524">
        <v>149.994</v>
      </c>
      <c r="M637" s="524">
        <v>-149.994</v>
      </c>
      <c r="N637" s="501">
        <v>649</v>
      </c>
      <c r="Q637" s="6" t="s">
        <v>274</v>
      </c>
      <c r="R637" s="6">
        <v>5</v>
      </c>
      <c r="S637" s="42">
        <v>2034.114</v>
      </c>
      <c r="T637" s="571">
        <v>-0.39329999999999998</v>
      </c>
      <c r="U637" s="571">
        <v>-0.39269999999999999</v>
      </c>
      <c r="V637" s="571">
        <v>29.536650999999999</v>
      </c>
      <c r="W637" s="571">
        <v>29.537358999999999</v>
      </c>
      <c r="X637" s="571">
        <v>34.936120834499519</v>
      </c>
      <c r="Y637" s="571">
        <v>34.936377634298495</v>
      </c>
      <c r="Z637" s="571">
        <v>1.6800999999999999</v>
      </c>
      <c r="AA637" s="42">
        <v>6.7280872059295174</v>
      </c>
      <c r="AB637" s="42">
        <v>83.097462448826747</v>
      </c>
      <c r="AC637" s="42">
        <v>1.7511442000000002E-2</v>
      </c>
      <c r="AD637" s="6">
        <v>4.1500000000000002E-2</v>
      </c>
      <c r="AE637" s="42">
        <v>90.221599999999995</v>
      </c>
      <c r="AF637" s="6">
        <v>4.5311000000000003</v>
      </c>
      <c r="AG637" s="42">
        <v>2.5743</v>
      </c>
      <c r="AH637" s="6">
        <v>0.17510000000000001</v>
      </c>
      <c r="AI637" s="42">
        <v>6.3701999999999995E-2</v>
      </c>
      <c r="AJ637" s="42">
        <v>98.68</v>
      </c>
      <c r="AK637" s="42">
        <v>178.46</v>
      </c>
      <c r="AL637" s="53">
        <v>34.9375</v>
      </c>
      <c r="AM637" s="504" t="s">
        <v>154</v>
      </c>
      <c r="AN637" s="505"/>
      <c r="AO637" s="509">
        <v>-0.5</v>
      </c>
      <c r="AP637" s="510">
        <v>6.7210000000000001</v>
      </c>
      <c r="AQ637" s="504" t="s">
        <v>154</v>
      </c>
      <c r="AR637" s="526" t="s">
        <v>154</v>
      </c>
      <c r="AS637" s="512">
        <v>14.566845604569476</v>
      </c>
      <c r="AT637" s="502"/>
      <c r="AU637" s="512">
        <v>11.122689168142024</v>
      </c>
      <c r="AV637" s="502"/>
      <c r="AW637" s="574">
        <v>0.97189018531228544</v>
      </c>
      <c r="AX637" s="502"/>
      <c r="AY637" s="511"/>
      <c r="AZ637" s="513" t="s">
        <v>154</v>
      </c>
      <c r="BA637" s="515" t="s">
        <v>154</v>
      </c>
      <c r="BB637" s="513" t="s">
        <v>154</v>
      </c>
      <c r="BD637" s="512">
        <v>2148.1359039002923</v>
      </c>
      <c r="BE637" s="504" t="s">
        <v>154</v>
      </c>
      <c r="BF637" s="57"/>
      <c r="BG637" s="513">
        <v>2307.0847118753463</v>
      </c>
      <c r="BI637" s="514" t="s">
        <v>154</v>
      </c>
      <c r="BJ637" s="516">
        <v>0.28938164688974327</v>
      </c>
      <c r="BK637" t="s">
        <v>154</v>
      </c>
    </row>
    <row r="638" spans="1:75" ht="15.75" customHeight="1">
      <c r="A638" s="51" t="s">
        <v>769</v>
      </c>
      <c r="B638" s="521">
        <v>28</v>
      </c>
      <c r="C638" s="507" t="s">
        <v>210</v>
      </c>
      <c r="D638" s="522" t="s">
        <v>211</v>
      </c>
      <c r="E638" s="523">
        <v>74</v>
      </c>
      <c r="F638" s="523">
        <v>59.180000000000064</v>
      </c>
      <c r="G638" s="523" t="s">
        <v>68</v>
      </c>
      <c r="H638" s="524">
        <v>74.986333333333334</v>
      </c>
      <c r="I638" s="523">
        <v>149</v>
      </c>
      <c r="J638" s="523">
        <v>59.639999999999986</v>
      </c>
      <c r="K638" s="523" t="s">
        <v>69</v>
      </c>
      <c r="L638" s="524">
        <v>149.994</v>
      </c>
      <c r="M638" s="524">
        <v>-149.994</v>
      </c>
      <c r="N638" s="501">
        <v>650</v>
      </c>
      <c r="Q638" s="6" t="s">
        <v>274</v>
      </c>
      <c r="R638" s="6">
        <v>6</v>
      </c>
      <c r="S638" s="42">
        <v>1524.0360000000001</v>
      </c>
      <c r="T638" s="571">
        <v>-0.26950000000000002</v>
      </c>
      <c r="U638" s="571">
        <v>-0.26900000000000002</v>
      </c>
      <c r="V638" s="571">
        <v>29.408232999999999</v>
      </c>
      <c r="W638" s="571">
        <v>29.408814</v>
      </c>
      <c r="X638" s="571">
        <v>34.904386849999362</v>
      </c>
      <c r="Y638" s="571">
        <v>34.904588901238249</v>
      </c>
      <c r="Z638" s="571">
        <v>1.7998000000000001</v>
      </c>
      <c r="AA638" s="42">
        <v>6.8747657048526518</v>
      </c>
      <c r="AB638" s="42">
        <v>85.166338815283922</v>
      </c>
      <c r="AC638" s="42">
        <v>1.7511442000000002E-2</v>
      </c>
      <c r="AD638" s="6">
        <v>4.1500000000000002E-2</v>
      </c>
      <c r="AE638" s="42">
        <v>90.216000000000008</v>
      </c>
      <c r="AF638" s="6">
        <v>4.5308000000000002</v>
      </c>
      <c r="AG638" s="42">
        <v>2.5674000000000001</v>
      </c>
      <c r="AH638" s="6">
        <v>0.17480000000000001</v>
      </c>
      <c r="AI638" s="42">
        <v>6.3701999999999995E-2</v>
      </c>
      <c r="AJ638" s="42">
        <v>63.1</v>
      </c>
      <c r="AK638" s="42">
        <v>158.63</v>
      </c>
      <c r="AL638" s="53">
        <v>34.902099999999997</v>
      </c>
      <c r="AM638" s="504" t="s">
        <v>154</v>
      </c>
      <c r="AN638" s="505"/>
      <c r="AO638" s="509">
        <v>-0.4</v>
      </c>
      <c r="AP638" s="510">
        <v>6.8789999999999996</v>
      </c>
      <c r="AQ638" s="504" t="s">
        <v>154</v>
      </c>
      <c r="AR638" s="526" t="s">
        <v>154</v>
      </c>
      <c r="AS638" s="512">
        <v>13.578303548074814</v>
      </c>
      <c r="AT638" s="502"/>
      <c r="AU638" s="512">
        <v>8.4302261262439462</v>
      </c>
      <c r="AV638" s="502"/>
      <c r="AW638" s="574">
        <v>0.90261084420041171</v>
      </c>
      <c r="AX638" s="502"/>
      <c r="AY638" s="511"/>
      <c r="AZ638" s="513" t="s">
        <v>154</v>
      </c>
      <c r="BA638" s="515" t="s">
        <v>154</v>
      </c>
      <c r="BB638" s="513" t="s">
        <v>154</v>
      </c>
      <c r="BD638" s="512">
        <v>2155.9063640439531</v>
      </c>
      <c r="BE638" s="504" t="s">
        <v>154</v>
      </c>
      <c r="BF638" s="57"/>
      <c r="BG638" s="513">
        <v>2301.0470656523653</v>
      </c>
      <c r="BI638" s="514" t="s">
        <v>154</v>
      </c>
      <c r="BJ638" s="516">
        <v>0.20730279820219244</v>
      </c>
      <c r="BK638" t="s">
        <v>154</v>
      </c>
    </row>
    <row r="639" spans="1:75" ht="15.75" customHeight="1">
      <c r="A639" s="51" t="s">
        <v>769</v>
      </c>
      <c r="B639" s="521">
        <v>28</v>
      </c>
      <c r="C639" s="507" t="s">
        <v>210</v>
      </c>
      <c r="D639" s="522" t="s">
        <v>211</v>
      </c>
      <c r="E639" s="523">
        <v>74</v>
      </c>
      <c r="F639" s="523">
        <v>59.180000000000064</v>
      </c>
      <c r="G639" s="523" t="s">
        <v>68</v>
      </c>
      <c r="H639" s="524">
        <v>74.986333333333334</v>
      </c>
      <c r="I639" s="523">
        <v>149</v>
      </c>
      <c r="J639" s="523">
        <v>59.639999999999986</v>
      </c>
      <c r="K639" s="523" t="s">
        <v>69</v>
      </c>
      <c r="L639" s="524">
        <v>149.994</v>
      </c>
      <c r="M639" s="524">
        <v>-149.994</v>
      </c>
      <c r="N639" s="501">
        <v>651</v>
      </c>
      <c r="Q639" s="6" t="s">
        <v>274</v>
      </c>
      <c r="R639" s="6">
        <v>7</v>
      </c>
      <c r="S639" s="42">
        <v>1016.771</v>
      </c>
      <c r="T639" s="571">
        <v>3.4700000000000002E-2</v>
      </c>
      <c r="U639" s="571">
        <v>3.56E-2</v>
      </c>
      <c r="V639" s="571">
        <v>29.429651</v>
      </c>
      <c r="W639" s="571">
        <v>29.430833999999997</v>
      </c>
      <c r="X639" s="571">
        <v>34.874764675682606</v>
      </c>
      <c r="Y639" s="571">
        <v>34.875304429845038</v>
      </c>
      <c r="Z639" s="571">
        <v>1.9098999999999999</v>
      </c>
      <c r="AA639" s="42">
        <v>6.8871444644093494</v>
      </c>
      <c r="AB639" s="42">
        <v>85.98287152686558</v>
      </c>
      <c r="AC639" s="42">
        <v>1.7190714000000003E-2</v>
      </c>
      <c r="AD639" s="6">
        <v>4.1099999999999998E-2</v>
      </c>
      <c r="AE639" s="42">
        <v>90.216000000000008</v>
      </c>
      <c r="AF639" s="6">
        <v>4.5308000000000002</v>
      </c>
      <c r="AG639" s="42">
        <v>2.5581999999999998</v>
      </c>
      <c r="AH639" s="6">
        <v>0.1744</v>
      </c>
      <c r="AI639" s="42">
        <v>6.3701999999999995E-2</v>
      </c>
      <c r="AJ639" s="42">
        <v>98.7</v>
      </c>
      <c r="AK639" s="42">
        <v>247.86</v>
      </c>
      <c r="AL639" s="53">
        <v>34.875100000000003</v>
      </c>
      <c r="AM639" s="504" t="s">
        <v>154</v>
      </c>
      <c r="AN639" s="505"/>
      <c r="AO639" s="509">
        <v>0</v>
      </c>
      <c r="AP639" s="510">
        <v>6.891</v>
      </c>
      <c r="AQ639" s="504">
        <v>6</v>
      </c>
      <c r="AR639" s="526" t="s">
        <v>154</v>
      </c>
      <c r="AS639" s="512">
        <v>12.995792502013954</v>
      </c>
      <c r="AT639" s="502"/>
      <c r="AU639" s="512">
        <v>7.2005933745838648</v>
      </c>
      <c r="AV639" s="502"/>
      <c r="AW639" s="574">
        <v>0.86005353466026069</v>
      </c>
      <c r="AX639" s="502"/>
      <c r="AY639" s="511"/>
      <c r="AZ639" s="513" t="s">
        <v>154</v>
      </c>
      <c r="BA639" s="515" t="s">
        <v>154</v>
      </c>
      <c r="BB639" s="513" t="s">
        <v>154</v>
      </c>
      <c r="BD639" s="512">
        <v>2161.9597134827704</v>
      </c>
      <c r="BE639" s="504" t="s">
        <v>154</v>
      </c>
      <c r="BF639" s="57"/>
      <c r="BG639" s="513">
        <v>2300.5116368446234</v>
      </c>
      <c r="BI639" s="514" t="s">
        <v>154</v>
      </c>
      <c r="BJ639" s="516">
        <v>0.19939114072796069</v>
      </c>
      <c r="BK639" t="s">
        <v>154</v>
      </c>
    </row>
    <row r="640" spans="1:75" ht="15.75" customHeight="1">
      <c r="A640" s="51" t="s">
        <v>769</v>
      </c>
      <c r="B640" s="521">
        <v>28</v>
      </c>
      <c r="C640" s="507" t="s">
        <v>210</v>
      </c>
      <c r="D640" s="522" t="s">
        <v>211</v>
      </c>
      <c r="E640" s="523">
        <v>74</v>
      </c>
      <c r="F640" s="523">
        <v>59.180000000000064</v>
      </c>
      <c r="G640" s="523" t="s">
        <v>68</v>
      </c>
      <c r="H640" s="524">
        <v>74.986333333333334</v>
      </c>
      <c r="I640" s="523">
        <v>149</v>
      </c>
      <c r="J640" s="523">
        <v>59.639999999999986</v>
      </c>
      <c r="K640" s="523" t="s">
        <v>69</v>
      </c>
      <c r="L640" s="524">
        <v>149.994</v>
      </c>
      <c r="M640" s="524">
        <v>-149.994</v>
      </c>
      <c r="N640" s="501">
        <v>652</v>
      </c>
      <c r="P640" s="517"/>
      <c r="Q640" s="6" t="s">
        <v>274</v>
      </c>
      <c r="R640" s="6">
        <v>8</v>
      </c>
      <c r="S640" s="42">
        <v>813.16800000000001</v>
      </c>
      <c r="T640" s="571">
        <v>0.2697</v>
      </c>
      <c r="U640" s="571">
        <v>0.26900000000000002</v>
      </c>
      <c r="V640" s="571">
        <v>29.534426</v>
      </c>
      <c r="W640" s="571">
        <v>29.534499999999998</v>
      </c>
      <c r="X640" s="571">
        <v>34.864337409270213</v>
      </c>
      <c r="Y640" s="571">
        <v>34.865221154434629</v>
      </c>
      <c r="Z640" s="571">
        <v>1.9541999999999999</v>
      </c>
      <c r="AA640" s="42">
        <v>6.8563136902251429</v>
      </c>
      <c r="AB640" s="42">
        <v>86.116381029501824</v>
      </c>
      <c r="AC640" s="42">
        <v>1.7110531999999998E-2</v>
      </c>
      <c r="AD640" s="6">
        <v>4.1000000000000002E-2</v>
      </c>
      <c r="AE640" s="42">
        <v>90.172799999999995</v>
      </c>
      <c r="AF640" s="6">
        <v>4.5286999999999997</v>
      </c>
      <c r="AG640" s="42">
        <v>2.5398000000000001</v>
      </c>
      <c r="AH640" s="6">
        <v>0.17369999999999999</v>
      </c>
      <c r="AI640" s="42">
        <v>6.3701999999999995E-2</v>
      </c>
      <c r="AJ640" s="42">
        <v>98.71</v>
      </c>
      <c r="AK640" s="42">
        <v>216.14</v>
      </c>
      <c r="AL640" s="53">
        <v>34.8628</v>
      </c>
      <c r="AM640" s="504" t="s">
        <v>154</v>
      </c>
      <c r="AN640" s="505"/>
      <c r="AO640" s="509">
        <v>0.3</v>
      </c>
      <c r="AP640" s="510">
        <v>6.8639999999999999</v>
      </c>
      <c r="AQ640" s="504" t="s">
        <v>154</v>
      </c>
      <c r="AR640" s="526" t="s">
        <v>154</v>
      </c>
      <c r="AS640" s="512">
        <v>12.905510515557747</v>
      </c>
      <c r="AT640" s="502"/>
      <c r="AU640" s="512">
        <v>6.9899394313636387</v>
      </c>
      <c r="AV640" s="502"/>
      <c r="AW640" s="574">
        <v>0.85213589567604653</v>
      </c>
      <c r="AX640" s="502"/>
      <c r="AY640" s="511"/>
      <c r="AZ640" s="513" t="s">
        <v>154</v>
      </c>
      <c r="BA640" s="515" t="s">
        <v>154</v>
      </c>
      <c r="BB640" s="513" t="s">
        <v>154</v>
      </c>
      <c r="BD640" s="512">
        <v>2162.5436730461497</v>
      </c>
      <c r="BE640" s="504" t="s">
        <v>154</v>
      </c>
      <c r="BF640" s="57"/>
      <c r="BG640" s="513">
        <v>2301.8479986628231</v>
      </c>
      <c r="BI640" s="514" t="s">
        <v>154</v>
      </c>
      <c r="BJ640" s="516">
        <v>0.19345810494653359</v>
      </c>
      <c r="BK640" t="s">
        <v>154</v>
      </c>
    </row>
    <row r="641" spans="1:64" ht="15.75" customHeight="1">
      <c r="A641" s="51" t="s">
        <v>769</v>
      </c>
      <c r="B641" s="521">
        <v>28</v>
      </c>
      <c r="C641" s="507" t="s">
        <v>210</v>
      </c>
      <c r="D641" s="522" t="s">
        <v>211</v>
      </c>
      <c r="E641" s="523">
        <v>74</v>
      </c>
      <c r="F641" s="523">
        <v>59.180000000000064</v>
      </c>
      <c r="G641" s="523" t="s">
        <v>68</v>
      </c>
      <c r="H641" s="524">
        <v>74.986333333333334</v>
      </c>
      <c r="I641" s="523">
        <v>149</v>
      </c>
      <c r="J641" s="523">
        <v>59.639999999999986</v>
      </c>
      <c r="K641" s="523" t="s">
        <v>69</v>
      </c>
      <c r="L641" s="524">
        <v>149.994</v>
      </c>
      <c r="M641" s="524">
        <v>-149.994</v>
      </c>
      <c r="N641" s="501">
        <v>653</v>
      </c>
      <c r="Q641" s="6" t="s">
        <v>274</v>
      </c>
      <c r="R641" s="6">
        <v>9</v>
      </c>
      <c r="S641" s="42">
        <v>609.91800000000001</v>
      </c>
      <c r="T641" s="571">
        <v>0.58140000000000003</v>
      </c>
      <c r="U641" s="571">
        <v>0.58260000000000001</v>
      </c>
      <c r="V641" s="571">
        <v>29.701719000000001</v>
      </c>
      <c r="W641" s="571">
        <v>29.703322</v>
      </c>
      <c r="X641" s="571">
        <v>34.849990669279222</v>
      </c>
      <c r="Y641" s="571">
        <v>34.850728386618741</v>
      </c>
      <c r="Z641" s="571">
        <v>1.9875</v>
      </c>
      <c r="AA641" s="42">
        <v>6.7560880259555587</v>
      </c>
      <c r="AB641" s="42">
        <v>85.53603964643672</v>
      </c>
      <c r="AC641" s="42">
        <v>1.7832169999999994E-2</v>
      </c>
      <c r="AD641" s="6">
        <v>4.19E-2</v>
      </c>
      <c r="AE641" s="42">
        <v>90.153999999999996</v>
      </c>
      <c r="AF641" s="6">
        <v>4.5278</v>
      </c>
      <c r="AG641" s="42">
        <v>2.4983</v>
      </c>
      <c r="AH641" s="6">
        <v>0.17199999999999999</v>
      </c>
      <c r="AI641" s="42">
        <v>6.3701999999999995E-2</v>
      </c>
      <c r="AJ641" s="42">
        <v>98.71</v>
      </c>
      <c r="AK641" s="42">
        <v>166.56</v>
      </c>
      <c r="AL641" s="53">
        <v>34.851300000000002</v>
      </c>
      <c r="AM641" s="504" t="s">
        <v>154</v>
      </c>
      <c r="AN641" s="505"/>
      <c r="AO641" s="509">
        <v>0.4</v>
      </c>
      <c r="AP641" s="510">
        <v>6.758</v>
      </c>
      <c r="AQ641" s="504" t="s">
        <v>154</v>
      </c>
      <c r="AS641" s="512">
        <v>13.115598562798434</v>
      </c>
      <c r="AT641" s="502"/>
      <c r="AU641" s="512">
        <v>7.3810167194487377</v>
      </c>
      <c r="AV641" s="502"/>
      <c r="AW641" s="574">
        <v>0.8580741249142072</v>
      </c>
      <c r="AX641" s="502"/>
      <c r="AY641" s="511"/>
      <c r="AZ641" s="513" t="s">
        <v>154</v>
      </c>
      <c r="BA641" s="515" t="s">
        <v>154</v>
      </c>
      <c r="BB641" s="513" t="s">
        <v>154</v>
      </c>
      <c r="BD641" s="512">
        <v>2158.7857101831137</v>
      </c>
      <c r="BE641" s="504" t="s">
        <v>154</v>
      </c>
      <c r="BF641" s="57"/>
      <c r="BG641" s="513">
        <v>2297.9664359667913</v>
      </c>
      <c r="BI641" s="514" t="s">
        <v>154</v>
      </c>
      <c r="BJ641" s="516">
        <v>0.18455713662589951</v>
      </c>
      <c r="BK641" t="s">
        <v>154</v>
      </c>
    </row>
    <row r="642" spans="1:64" ht="15.75" customHeight="1">
      <c r="A642" s="51" t="s">
        <v>769</v>
      </c>
      <c r="B642" s="521">
        <v>28</v>
      </c>
      <c r="C642" s="507" t="s">
        <v>210</v>
      </c>
      <c r="D642" s="522" t="s">
        <v>211</v>
      </c>
      <c r="E642" s="523">
        <v>74</v>
      </c>
      <c r="F642" s="523">
        <v>59.180000000000064</v>
      </c>
      <c r="G642" s="523" t="s">
        <v>68</v>
      </c>
      <c r="H642" s="524">
        <v>74.986333333333334</v>
      </c>
      <c r="I642" s="523">
        <v>149</v>
      </c>
      <c r="J642" s="523">
        <v>59.639999999999986</v>
      </c>
      <c r="K642" s="523" t="s">
        <v>69</v>
      </c>
      <c r="L642" s="524">
        <v>149.994</v>
      </c>
      <c r="M642" s="524">
        <v>-149.994</v>
      </c>
      <c r="N642" s="501">
        <v>654</v>
      </c>
      <c r="Q642" s="6" t="s">
        <v>274</v>
      </c>
      <c r="R642" s="6">
        <v>10</v>
      </c>
      <c r="S642" s="42">
        <v>475.89</v>
      </c>
      <c r="T642" s="571">
        <v>0.73209999999999997</v>
      </c>
      <c r="U642" s="571">
        <v>0.73260000000000003</v>
      </c>
      <c r="V642" s="571">
        <v>29.752660000000002</v>
      </c>
      <c r="W642" s="571">
        <v>29.754096999999998</v>
      </c>
      <c r="X642" s="571">
        <v>34.825301173422723</v>
      </c>
      <c r="Y642" s="571">
        <v>34.826603478209947</v>
      </c>
      <c r="Z642" s="571">
        <v>1.9968999999999999</v>
      </c>
      <c r="AA642" s="42">
        <v>6.6344065718336189</v>
      </c>
      <c r="AB642" s="42">
        <v>84.307689039427942</v>
      </c>
      <c r="AC642" s="42">
        <v>1.6630293000000004E-2</v>
      </c>
      <c r="AD642" s="6">
        <v>4.0500000000000001E-2</v>
      </c>
      <c r="AE642" s="42">
        <v>90.152200000000008</v>
      </c>
      <c r="AF642" s="6">
        <v>4.5277000000000003</v>
      </c>
      <c r="AG642" s="42">
        <v>2.5996000000000001</v>
      </c>
      <c r="AH642" s="6">
        <v>0.17610000000000001</v>
      </c>
      <c r="AI642" s="42">
        <v>6.3701999999999995E-2</v>
      </c>
      <c r="AJ642" s="42">
        <v>98.7</v>
      </c>
      <c r="AK642" s="42">
        <v>162.6</v>
      </c>
      <c r="AL642" s="53">
        <v>34.825200000000002</v>
      </c>
      <c r="AM642" s="504" t="s">
        <v>154</v>
      </c>
      <c r="AN642" s="505"/>
      <c r="AO642" s="509">
        <v>0.7</v>
      </c>
      <c r="AP642" s="510">
        <v>6.6319999999999997</v>
      </c>
      <c r="AQ642" s="504" t="s">
        <v>154</v>
      </c>
      <c r="AS642" s="512">
        <v>13.283587264790519</v>
      </c>
      <c r="AT642" s="502"/>
      <c r="AU642" s="512">
        <v>7.7998532070298214</v>
      </c>
      <c r="AV642" s="502"/>
      <c r="AW642" s="574">
        <v>0.87094028826355518</v>
      </c>
      <c r="AX642" s="502"/>
      <c r="AY642" s="511"/>
      <c r="AZ642" s="513" t="s">
        <v>154</v>
      </c>
      <c r="BA642" s="515" t="s">
        <v>154</v>
      </c>
      <c r="BB642" s="513" t="s">
        <v>154</v>
      </c>
      <c r="BD642" s="512">
        <v>2159.6336254397424</v>
      </c>
      <c r="BE642" s="504" t="s">
        <v>154</v>
      </c>
      <c r="BF642" s="57"/>
      <c r="BG642" s="513">
        <v>2297.5769456193211</v>
      </c>
      <c r="BI642" s="514" t="s">
        <v>154</v>
      </c>
      <c r="BJ642" s="516">
        <v>0.21026884454340819</v>
      </c>
      <c r="BK642" t="s">
        <v>154</v>
      </c>
    </row>
    <row r="643" spans="1:64" ht="15.75" customHeight="1">
      <c r="A643" s="51" t="s">
        <v>769</v>
      </c>
      <c r="B643" s="521">
        <v>28</v>
      </c>
      <c r="C643" s="507" t="s">
        <v>210</v>
      </c>
      <c r="D643" s="522" t="s">
        <v>211</v>
      </c>
      <c r="E643" s="523">
        <v>74</v>
      </c>
      <c r="F643" s="523">
        <v>59.180000000000064</v>
      </c>
      <c r="G643" s="523" t="s">
        <v>68</v>
      </c>
      <c r="H643" s="524">
        <v>74.986333333333334</v>
      </c>
      <c r="I643" s="523">
        <v>149</v>
      </c>
      <c r="J643" s="523">
        <v>59.639999999999986</v>
      </c>
      <c r="K643" s="523" t="s">
        <v>69</v>
      </c>
      <c r="L643" s="524">
        <v>149.994</v>
      </c>
      <c r="M643" s="524">
        <v>-149.994</v>
      </c>
      <c r="N643" s="501">
        <v>655</v>
      </c>
      <c r="Q643" s="6" t="s">
        <v>274</v>
      </c>
      <c r="R643" s="6">
        <v>11</v>
      </c>
      <c r="S643" s="42">
        <v>413.45699999999999</v>
      </c>
      <c r="T643" s="571">
        <v>0.64990000000000003</v>
      </c>
      <c r="U643" s="571">
        <v>0.65029999999999999</v>
      </c>
      <c r="V643" s="571">
        <v>29.624829000000002</v>
      </c>
      <c r="W643" s="571">
        <v>29.625953999999997</v>
      </c>
      <c r="X643" s="571">
        <v>34.788012082015385</v>
      </c>
      <c r="Y643" s="571">
        <v>34.789025769801562</v>
      </c>
      <c r="Z643" s="571">
        <v>1.9722999999999999</v>
      </c>
      <c r="AA643" s="42">
        <v>6.4866879105451023</v>
      </c>
      <c r="AB643" s="42">
        <v>82.234909192721091</v>
      </c>
      <c r="AC643" s="42">
        <v>1.9674650000000002E-2</v>
      </c>
      <c r="AD643" s="6">
        <v>4.41E-2</v>
      </c>
      <c r="AE643" s="42">
        <v>90.146500000000003</v>
      </c>
      <c r="AF643" s="6">
        <v>4.5274000000000001</v>
      </c>
      <c r="AG643" s="42">
        <v>2.5996000000000001</v>
      </c>
      <c r="AH643" s="6">
        <v>0.17610000000000001</v>
      </c>
      <c r="AI643" s="42">
        <v>6.3701999999999995E-2</v>
      </c>
      <c r="AJ643" s="42">
        <v>98.7</v>
      </c>
      <c r="AK643" s="42">
        <v>162.6</v>
      </c>
      <c r="AL643" s="53">
        <v>34.785400000000003</v>
      </c>
      <c r="AM643" s="504" t="s">
        <v>154</v>
      </c>
      <c r="AN643" s="505"/>
      <c r="AO643" s="509">
        <v>0.5</v>
      </c>
      <c r="AP643" s="510">
        <v>6.5369999999999999</v>
      </c>
      <c r="AQ643" s="504" t="s">
        <v>154</v>
      </c>
      <c r="AR643" s="526" t="s">
        <v>154</v>
      </c>
      <c r="AS643" s="512">
        <v>13.34692753579497</v>
      </c>
      <c r="AT643" s="502"/>
      <c r="AU643" s="512">
        <v>8.5436534212177069</v>
      </c>
      <c r="AV643" s="502"/>
      <c r="AW643" s="574">
        <v>0.88875497597803699</v>
      </c>
      <c r="AX643" s="502"/>
      <c r="AY643" s="511"/>
      <c r="AZ643" s="513" t="s">
        <v>154</v>
      </c>
      <c r="BA643" s="515" t="s">
        <v>154</v>
      </c>
      <c r="BB643" s="513" t="s">
        <v>154</v>
      </c>
      <c r="BD643" s="512">
        <v>2164.1420980235603</v>
      </c>
      <c r="BE643" s="504" t="s">
        <v>154</v>
      </c>
      <c r="BF643" s="57"/>
      <c r="BG643" s="513">
        <v>2296.9149362361072</v>
      </c>
      <c r="BI643" s="514" t="s">
        <v>154</v>
      </c>
      <c r="BJ643" s="516">
        <v>0.1628017289950045</v>
      </c>
      <c r="BK643" t="s">
        <v>154</v>
      </c>
    </row>
    <row r="644" spans="1:64" ht="15.75" customHeight="1">
      <c r="A644" s="51" t="s">
        <v>769</v>
      </c>
      <c r="B644" s="521">
        <v>28</v>
      </c>
      <c r="C644" s="507" t="s">
        <v>210</v>
      </c>
      <c r="D644" s="522" t="s">
        <v>211</v>
      </c>
      <c r="E644" s="523">
        <v>74</v>
      </c>
      <c r="F644" s="523">
        <v>59.180000000000064</v>
      </c>
      <c r="G644" s="523" t="s">
        <v>68</v>
      </c>
      <c r="H644" s="524">
        <v>74.986333333333334</v>
      </c>
      <c r="I644" s="523">
        <v>149</v>
      </c>
      <c r="J644" s="523">
        <v>59.639999999999986</v>
      </c>
      <c r="K644" s="523" t="s">
        <v>69</v>
      </c>
      <c r="L644" s="524">
        <v>149.994</v>
      </c>
      <c r="M644" s="524">
        <v>-149.994</v>
      </c>
      <c r="N644" s="501">
        <v>656</v>
      </c>
      <c r="Q644" s="6" t="s">
        <v>274</v>
      </c>
      <c r="R644" s="6">
        <v>12</v>
      </c>
      <c r="S644" s="42">
        <v>363.14699999999999</v>
      </c>
      <c r="T644" s="571">
        <v>0.443</v>
      </c>
      <c r="U644" s="571">
        <v>0.45240000000000002</v>
      </c>
      <c r="V644" s="571">
        <v>29.372176</v>
      </c>
      <c r="W644" s="571">
        <v>29.383733999999997</v>
      </c>
      <c r="X644" s="571">
        <v>34.720412614539939</v>
      </c>
      <c r="Y644" s="571">
        <v>34.72496813754082</v>
      </c>
      <c r="Z644" s="571">
        <v>1.9366000000000001</v>
      </c>
      <c r="AA644" s="42">
        <v>6.3207600697493032</v>
      </c>
      <c r="AB644" s="42">
        <v>79.666868652987361</v>
      </c>
      <c r="AC644" s="42">
        <v>1.8713318999999999E-2</v>
      </c>
      <c r="AD644" s="6">
        <v>4.2900000000000001E-2</v>
      </c>
      <c r="AE644" s="42">
        <v>89.889399999999995</v>
      </c>
      <c r="AF644" s="6">
        <v>4.5145</v>
      </c>
      <c r="AG644" s="42">
        <v>2.6524999999999999</v>
      </c>
      <c r="AH644" s="6">
        <v>0.1782</v>
      </c>
      <c r="AI644" s="42">
        <v>6.3701999999999995E-2</v>
      </c>
      <c r="AJ644" s="42">
        <v>79.900000000000006</v>
      </c>
      <c r="AK644" s="42">
        <v>166.56</v>
      </c>
      <c r="AL644" s="53">
        <v>34.721499999999999</v>
      </c>
      <c r="AM644" s="504" t="s">
        <v>154</v>
      </c>
      <c r="AN644" s="505"/>
      <c r="AO644" s="509">
        <v>0.4</v>
      </c>
      <c r="AP644" s="510">
        <v>6.36</v>
      </c>
      <c r="AQ644" s="504" t="s">
        <v>154</v>
      </c>
      <c r="AR644" s="526" t="s">
        <v>154</v>
      </c>
      <c r="AS644" s="512">
        <v>13.603841240660881</v>
      </c>
      <c r="AT644" s="502"/>
      <c r="AU644" s="512">
        <v>11.154998167893906</v>
      </c>
      <c r="AV644" s="502"/>
      <c r="AW644" s="574">
        <v>0.95308579272477678</v>
      </c>
      <c r="AX644" s="502"/>
      <c r="AY644" s="511"/>
      <c r="AZ644" s="513" t="s">
        <v>154</v>
      </c>
      <c r="BA644" s="515" t="s">
        <v>154</v>
      </c>
      <c r="BB644" s="513" t="s">
        <v>154</v>
      </c>
      <c r="BD644" s="512">
        <v>2172.4896149048786</v>
      </c>
      <c r="BE644" s="504" t="s">
        <v>154</v>
      </c>
      <c r="BF644" s="57"/>
      <c r="BG644" s="513">
        <v>2293.4035698362263</v>
      </c>
      <c r="BI644" s="514" t="s">
        <v>154</v>
      </c>
      <c r="BJ644" s="516">
        <v>0.10050013779504183</v>
      </c>
      <c r="BK644">
        <v>6</v>
      </c>
    </row>
    <row r="645" spans="1:64" ht="15.75" customHeight="1">
      <c r="A645" s="51" t="s">
        <v>769</v>
      </c>
      <c r="B645" s="521">
        <v>28</v>
      </c>
      <c r="C645" s="507" t="s">
        <v>210</v>
      </c>
      <c r="D645" s="522" t="s">
        <v>211</v>
      </c>
      <c r="E645" s="523">
        <v>74</v>
      </c>
      <c r="F645" s="523">
        <v>59.180000000000064</v>
      </c>
      <c r="G645" s="523" t="s">
        <v>68</v>
      </c>
      <c r="H645" s="524">
        <v>74.986333333333334</v>
      </c>
      <c r="I645" s="523">
        <v>149</v>
      </c>
      <c r="J645" s="523">
        <v>59.639999999999986</v>
      </c>
      <c r="K645" s="523" t="s">
        <v>69</v>
      </c>
      <c r="L645" s="524">
        <v>149.994</v>
      </c>
      <c r="M645" s="524">
        <v>-149.994</v>
      </c>
      <c r="N645" s="501">
        <v>657</v>
      </c>
      <c r="P645" s="517"/>
      <c r="Q645" s="6" t="s">
        <v>274</v>
      </c>
      <c r="R645" s="6">
        <v>13</v>
      </c>
      <c r="S645" s="42">
        <v>295.274</v>
      </c>
      <c r="T645" s="571">
        <v>-0.2024</v>
      </c>
      <c r="U645" s="571">
        <v>-0.19450000000000001</v>
      </c>
      <c r="V645" s="571">
        <v>28.577618000000001</v>
      </c>
      <c r="W645" s="571">
        <v>28.588483</v>
      </c>
      <c r="X645" s="571">
        <v>34.438851820466908</v>
      </c>
      <c r="Y645" s="571">
        <v>34.444408713936461</v>
      </c>
      <c r="Z645" s="571">
        <v>1.9135</v>
      </c>
      <c r="AA645" s="42">
        <v>6.2789658228786758</v>
      </c>
      <c r="AB645" s="42">
        <v>77.667902062331322</v>
      </c>
      <c r="AC645" s="42">
        <v>2.3119916999999997E-2</v>
      </c>
      <c r="AD645" s="6">
        <v>4.8099999999999997E-2</v>
      </c>
      <c r="AE645" s="42">
        <v>89.887500000000003</v>
      </c>
      <c r="AF645" s="6">
        <v>4.5144000000000002</v>
      </c>
      <c r="AG645" s="42">
        <v>3.0552000000000001</v>
      </c>
      <c r="AH645" s="6">
        <v>0.19470000000000001</v>
      </c>
      <c r="AI645" s="42">
        <v>6.3701999999999995E-2</v>
      </c>
      <c r="AJ645" s="42">
        <v>98.7</v>
      </c>
      <c r="AK645" s="42">
        <v>176.48</v>
      </c>
      <c r="AL645" s="53">
        <v>34.459299999999999</v>
      </c>
      <c r="AM645" s="504" t="s">
        <v>154</v>
      </c>
      <c r="AN645" s="505"/>
      <c r="AO645" s="509">
        <v>0</v>
      </c>
      <c r="AP645" s="510">
        <v>6.2799999999999994</v>
      </c>
      <c r="AQ645" s="504">
        <v>6</v>
      </c>
      <c r="AR645" s="526" t="s">
        <v>154</v>
      </c>
      <c r="AS645" s="512">
        <v>13.417698460729611</v>
      </c>
      <c r="AT645" s="502"/>
      <c r="AU645" s="512">
        <v>14.129804299076568</v>
      </c>
      <c r="AV645" s="502"/>
      <c r="AW645" s="574">
        <v>1.0382004118050787</v>
      </c>
      <c r="AX645" s="502"/>
      <c r="AY645" s="511"/>
      <c r="AZ645" s="513" t="s">
        <v>154</v>
      </c>
      <c r="BA645" s="515" t="s">
        <v>154</v>
      </c>
      <c r="BB645" s="513" t="s">
        <v>154</v>
      </c>
      <c r="BD645" s="512">
        <v>2174.710373207678</v>
      </c>
      <c r="BE645" s="504" t="s">
        <v>154</v>
      </c>
      <c r="BF645" s="57"/>
      <c r="BG645" s="513">
        <v>2276.3653830198832</v>
      </c>
      <c r="BI645" s="514" t="s">
        <v>154</v>
      </c>
      <c r="BJ645" s="516">
        <v>-0.15365042348933144</v>
      </c>
      <c r="BK645" t="s">
        <v>154</v>
      </c>
    </row>
    <row r="646" spans="1:64" ht="15.75" customHeight="1">
      <c r="A646" s="51" t="s">
        <v>769</v>
      </c>
      <c r="B646" s="521">
        <v>28</v>
      </c>
      <c r="C646" s="507" t="s">
        <v>210</v>
      </c>
      <c r="D646" s="522" t="s">
        <v>211</v>
      </c>
      <c r="E646" s="523">
        <v>74</v>
      </c>
      <c r="F646" s="523">
        <v>59.180000000000064</v>
      </c>
      <c r="G646" s="523" t="s">
        <v>68</v>
      </c>
      <c r="H646" s="524">
        <v>74.986333333333334</v>
      </c>
      <c r="I646" s="523">
        <v>149</v>
      </c>
      <c r="J646" s="523">
        <v>59.639999999999986</v>
      </c>
      <c r="K646" s="523" t="s">
        <v>69</v>
      </c>
      <c r="L646" s="524">
        <v>149.994</v>
      </c>
      <c r="M646" s="524">
        <v>-149.994</v>
      </c>
      <c r="N646" s="501">
        <v>658</v>
      </c>
      <c r="Q646" s="6" t="s">
        <v>274</v>
      </c>
      <c r="R646" s="6">
        <v>14</v>
      </c>
      <c r="S646" s="42">
        <v>268.49299999999999</v>
      </c>
      <c r="T646" s="571">
        <v>-0.65129999999999999</v>
      </c>
      <c r="U646" s="571">
        <v>-0.65269999999999995</v>
      </c>
      <c r="V646" s="571">
        <v>27.986692000000001</v>
      </c>
      <c r="W646" s="571">
        <v>27.986749</v>
      </c>
      <c r="X646" s="571">
        <v>34.169756312501832</v>
      </c>
      <c r="Y646" s="571">
        <v>34.1714115908335</v>
      </c>
      <c r="Z646" s="571">
        <v>1.8867</v>
      </c>
      <c r="AA646" s="42">
        <v>6.2375481178221905</v>
      </c>
      <c r="AB646" s="42">
        <v>76.104778573888552</v>
      </c>
      <c r="AC646" s="42">
        <v>2.4962397000000004E-2</v>
      </c>
      <c r="AD646" s="6">
        <v>5.0299999999999997E-2</v>
      </c>
      <c r="AE646" s="42">
        <v>89.863200000000006</v>
      </c>
      <c r="AF646" s="6">
        <v>4.5132000000000003</v>
      </c>
      <c r="AG646" s="42">
        <v>3.4073000000000002</v>
      </c>
      <c r="AH646" s="6">
        <v>0.20910000000000001</v>
      </c>
      <c r="AI646" s="42">
        <v>6.3701999999999995E-2</v>
      </c>
      <c r="AJ646" s="42">
        <v>98.7</v>
      </c>
      <c r="AK646" s="42">
        <v>180.44</v>
      </c>
      <c r="AL646" s="53">
        <v>34.212800000000001</v>
      </c>
      <c r="AM646" s="504" t="s">
        <v>154</v>
      </c>
      <c r="AN646" s="505"/>
      <c r="AO646" s="509">
        <v>-0.4</v>
      </c>
      <c r="AP646" s="510">
        <v>6.2160000000000002</v>
      </c>
      <c r="AQ646" s="504" t="s">
        <v>154</v>
      </c>
      <c r="AR646" s="526" t="s">
        <v>154</v>
      </c>
      <c r="AS646" s="512">
        <v>13.785172830417942</v>
      </c>
      <c r="AT646" s="502"/>
      <c r="AU646" s="512">
        <v>18.600300746987397</v>
      </c>
      <c r="AV646" s="502"/>
      <c r="AW646" s="574">
        <v>1.186656142759094</v>
      </c>
      <c r="AX646" s="502"/>
      <c r="AY646" s="511"/>
      <c r="AZ646" s="513" t="s">
        <v>154</v>
      </c>
      <c r="BA646" s="515" t="s">
        <v>154</v>
      </c>
      <c r="BB646" s="513" t="s">
        <v>154</v>
      </c>
      <c r="BD646" s="512">
        <v>2188.1376355304137</v>
      </c>
      <c r="BE646" s="504" t="s">
        <v>154</v>
      </c>
      <c r="BF646" s="57"/>
      <c r="BG646" s="513">
        <v>2275.8697408635162</v>
      </c>
      <c r="BI646" s="514" t="s">
        <v>154</v>
      </c>
      <c r="BJ646" s="516">
        <v>-0.42560056366748383</v>
      </c>
      <c r="BK646" t="s">
        <v>154</v>
      </c>
    </row>
    <row r="647" spans="1:64" ht="15.75" customHeight="1">
      <c r="A647" s="51" t="s">
        <v>769</v>
      </c>
      <c r="B647" s="521">
        <v>28</v>
      </c>
      <c r="C647" s="507" t="s">
        <v>210</v>
      </c>
      <c r="D647" s="522" t="s">
        <v>211</v>
      </c>
      <c r="E647" s="523">
        <v>74</v>
      </c>
      <c r="F647" s="523">
        <v>59.180000000000064</v>
      </c>
      <c r="G647" s="523" t="s">
        <v>68</v>
      </c>
      <c r="H647" s="524">
        <v>74.986333333333334</v>
      </c>
      <c r="I647" s="523">
        <v>149</v>
      </c>
      <c r="J647" s="523">
        <v>59.639999999999986</v>
      </c>
      <c r="K647" s="523" t="s">
        <v>69</v>
      </c>
      <c r="L647" s="524">
        <v>149.994</v>
      </c>
      <c r="M647" s="524">
        <v>-149.994</v>
      </c>
      <c r="N647" s="501">
        <v>659</v>
      </c>
      <c r="O647" s="501">
        <v>3</v>
      </c>
      <c r="P647" s="503" t="s">
        <v>265</v>
      </c>
      <c r="Q647" s="6" t="s">
        <v>274</v>
      </c>
      <c r="R647" s="6">
        <v>15</v>
      </c>
      <c r="S647" s="42">
        <v>246.506</v>
      </c>
      <c r="T647" s="571">
        <v>-1.0948</v>
      </c>
      <c r="U647" s="571">
        <v>-1.0944</v>
      </c>
      <c r="V647" s="571">
        <v>27.331455999999999</v>
      </c>
      <c r="W647" s="571">
        <v>27.332705999999998</v>
      </c>
      <c r="X647" s="571">
        <v>33.79450149860439</v>
      </c>
      <c r="Y647" s="571">
        <v>33.795755730772839</v>
      </c>
      <c r="Z647" s="571">
        <v>1.8534999999999999</v>
      </c>
      <c r="AA647" s="42">
        <v>6.1703980873227744</v>
      </c>
      <c r="AB647" s="42">
        <v>74.206340842964138</v>
      </c>
      <c r="AC647" s="42">
        <v>2.6564330999999997E-2</v>
      </c>
      <c r="AD647" s="6">
        <v>5.21E-2</v>
      </c>
      <c r="AE647" s="42">
        <v>90.075199999999995</v>
      </c>
      <c r="AF647" s="6">
        <v>4.5237999999999996</v>
      </c>
      <c r="AG647" s="42">
        <v>3.55</v>
      </c>
      <c r="AH647" s="6">
        <v>0.21490000000000001</v>
      </c>
      <c r="AI647" s="42">
        <v>6.3701999999999995E-2</v>
      </c>
      <c r="AJ647" s="42">
        <v>98.69</v>
      </c>
      <c r="AK647" s="42">
        <v>179.83</v>
      </c>
      <c r="AL647" s="53"/>
      <c r="AM647" s="504">
        <v>5</v>
      </c>
      <c r="AN647" s="505" t="s">
        <v>1313</v>
      </c>
      <c r="AO647" s="509">
        <v>-0.6</v>
      </c>
      <c r="AP647" s="510">
        <v>6.1660000000000004</v>
      </c>
      <c r="AQ647" s="504">
        <v>3</v>
      </c>
      <c r="AR647" s="503" t="s">
        <v>1314</v>
      </c>
      <c r="AS647" s="512">
        <v>14.177788242439021</v>
      </c>
      <c r="AT647" s="502">
        <v>3</v>
      </c>
      <c r="AU647" s="512">
        <v>21.769617437578425</v>
      </c>
      <c r="AV647" s="502">
        <v>3</v>
      </c>
      <c r="AW647" s="574">
        <v>1.2955236787920383</v>
      </c>
      <c r="AX647" s="502">
        <v>3</v>
      </c>
      <c r="AY647" s="520" t="s">
        <v>1315</v>
      </c>
      <c r="AZ647" s="513" t="s">
        <v>154</v>
      </c>
      <c r="BA647" s="515" t="s">
        <v>154</v>
      </c>
      <c r="BB647" s="513" t="s">
        <v>154</v>
      </c>
      <c r="BD647" s="512">
        <v>2202.5069391285738</v>
      </c>
      <c r="BE647" s="504">
        <v>3</v>
      </c>
      <c r="BF647" s="57" t="s">
        <v>1316</v>
      </c>
      <c r="BG647" s="513">
        <v>2277.9260663537061</v>
      </c>
      <c r="BH647" s="502">
        <v>3</v>
      </c>
      <c r="BI647" s="520" t="s">
        <v>1317</v>
      </c>
      <c r="BJ647" s="516">
        <v>-0.60854950853025602</v>
      </c>
      <c r="BK647">
        <v>3</v>
      </c>
      <c r="BL647" t="s">
        <v>1318</v>
      </c>
    </row>
    <row r="648" spans="1:64" ht="15.75" customHeight="1">
      <c r="A648" s="51" t="s">
        <v>769</v>
      </c>
      <c r="B648" s="521">
        <v>28</v>
      </c>
      <c r="C648" s="507" t="s">
        <v>210</v>
      </c>
      <c r="D648" s="522" t="s">
        <v>211</v>
      </c>
      <c r="E648" s="523">
        <v>74</v>
      </c>
      <c r="F648" s="523">
        <v>59.180000000000064</v>
      </c>
      <c r="G648" s="523" t="s">
        <v>68</v>
      </c>
      <c r="H648" s="524">
        <v>74.986333333333334</v>
      </c>
      <c r="I648" s="523">
        <v>149</v>
      </c>
      <c r="J648" s="523">
        <v>59.639999999999986</v>
      </c>
      <c r="K648" s="523" t="s">
        <v>69</v>
      </c>
      <c r="L648" s="524">
        <v>149.994</v>
      </c>
      <c r="M648" s="524">
        <v>-149.994</v>
      </c>
      <c r="N648" s="501">
        <v>660</v>
      </c>
      <c r="Q648" s="6" t="s">
        <v>274</v>
      </c>
      <c r="R648" s="6">
        <v>16</v>
      </c>
      <c r="S648" s="42">
        <v>216.12799999999999</v>
      </c>
      <c r="T648" s="571">
        <v>-1.4583999999999999</v>
      </c>
      <c r="U648" s="571">
        <v>-1.4544999999999999</v>
      </c>
      <c r="V648" s="571">
        <v>26.515784</v>
      </c>
      <c r="W648" s="571">
        <v>26.532184999999998</v>
      </c>
      <c r="X648" s="571">
        <v>33.102533466169177</v>
      </c>
      <c r="Y648" s="571">
        <v>33.120750804526928</v>
      </c>
      <c r="Z648" s="571">
        <v>1.8817999999999999</v>
      </c>
      <c r="AA648" s="42">
        <v>6.3408165293856262</v>
      </c>
      <c r="AB648" s="42">
        <v>75.146189907753694</v>
      </c>
      <c r="AC648" s="42">
        <v>2.8647356999999998E-2</v>
      </c>
      <c r="AD648" s="6">
        <v>5.4600000000000003E-2</v>
      </c>
      <c r="AE648" s="42">
        <v>90.099599999999995</v>
      </c>
      <c r="AF648" s="6">
        <v>4.5250000000000004</v>
      </c>
      <c r="AG648" s="42">
        <v>3.52</v>
      </c>
      <c r="AH648" s="6">
        <v>0.2137</v>
      </c>
      <c r="AI648" s="42">
        <v>6.3701999999999995E-2</v>
      </c>
      <c r="AJ648" s="42">
        <v>98.7</v>
      </c>
      <c r="AK648" s="42">
        <v>190.36</v>
      </c>
      <c r="AL648" s="53">
        <v>33.147424639892577</v>
      </c>
      <c r="AM648" s="51">
        <v>6</v>
      </c>
      <c r="AN648" s="505"/>
      <c r="AO648" s="509">
        <v>-1.1000000000000001</v>
      </c>
      <c r="AP648" s="510">
        <v>6.3259999999999996</v>
      </c>
      <c r="AQ648" s="504" t="s">
        <v>154</v>
      </c>
      <c r="AR648" s="526" t="s">
        <v>154</v>
      </c>
      <c r="AS648" s="512">
        <v>15.869110006603718</v>
      </c>
      <c r="AT648" s="502"/>
      <c r="AU648" s="512">
        <v>33.916645334358442</v>
      </c>
      <c r="AV648" s="502"/>
      <c r="AW648" s="574">
        <v>1.7923555250514753</v>
      </c>
      <c r="AX648" s="502"/>
      <c r="AY648" s="511"/>
      <c r="AZ648" s="513" t="s">
        <v>154</v>
      </c>
      <c r="BA648" s="515" t="s">
        <v>154</v>
      </c>
      <c r="BB648" s="513" t="s">
        <v>154</v>
      </c>
      <c r="BD648" s="512">
        <v>2222.7938318010115</v>
      </c>
      <c r="BE648" s="504">
        <v>6</v>
      </c>
      <c r="BF648" s="57"/>
      <c r="BG648" s="513">
        <v>2270.8963872935983</v>
      </c>
      <c r="BH648" s="502">
        <v>6</v>
      </c>
      <c r="BI648" s="514" t="s">
        <v>154</v>
      </c>
      <c r="BJ648" s="516">
        <v>-1.4708796199647058</v>
      </c>
      <c r="BK648" t="s">
        <v>154</v>
      </c>
    </row>
    <row r="649" spans="1:64" ht="15.75" customHeight="1">
      <c r="A649" s="51" t="s">
        <v>769</v>
      </c>
      <c r="B649" s="521">
        <v>28</v>
      </c>
      <c r="C649" s="507" t="s">
        <v>210</v>
      </c>
      <c r="D649" s="522" t="s">
        <v>211</v>
      </c>
      <c r="E649" s="523">
        <v>74</v>
      </c>
      <c r="F649" s="523">
        <v>59.180000000000064</v>
      </c>
      <c r="G649" s="523" t="s">
        <v>68</v>
      </c>
      <c r="H649" s="524">
        <v>74.986333333333334</v>
      </c>
      <c r="I649" s="523">
        <v>149</v>
      </c>
      <c r="J649" s="523">
        <v>59.639999999999986</v>
      </c>
      <c r="K649" s="523" t="s">
        <v>69</v>
      </c>
      <c r="L649" s="524">
        <v>149.994</v>
      </c>
      <c r="M649" s="524">
        <v>-149.994</v>
      </c>
      <c r="N649" s="501">
        <v>661</v>
      </c>
      <c r="Q649" s="6" t="s">
        <v>274</v>
      </c>
      <c r="R649" s="6">
        <v>17</v>
      </c>
      <c r="S649" s="42">
        <v>198.797</v>
      </c>
      <c r="T649" s="571">
        <v>-1.4681999999999999</v>
      </c>
      <c r="U649" s="571">
        <v>-1.4679</v>
      </c>
      <c r="V649" s="571">
        <v>26.367246000000002</v>
      </c>
      <c r="W649" s="571">
        <v>26.378937999999998</v>
      </c>
      <c r="X649" s="571">
        <v>32.919794975024359</v>
      </c>
      <c r="Y649" s="571">
        <v>32.93553127534593</v>
      </c>
      <c r="Z649" s="571">
        <v>1.8993</v>
      </c>
      <c r="AA649" s="42">
        <v>6.4083916674416317</v>
      </c>
      <c r="AB649" s="42">
        <v>75.82845911746557</v>
      </c>
      <c r="AC649" s="42">
        <v>2.7205787000000002E-2</v>
      </c>
      <c r="AD649" s="6">
        <v>5.2900000000000003E-2</v>
      </c>
      <c r="AE649" s="42">
        <v>90.075199999999995</v>
      </c>
      <c r="AF649" s="6">
        <v>4.5237999999999996</v>
      </c>
      <c r="AG649" s="42">
        <v>3.5891000000000002</v>
      </c>
      <c r="AH649" s="6">
        <v>0.2165</v>
      </c>
      <c r="AI649" s="42">
        <v>6.3701999999999995E-2</v>
      </c>
      <c r="AJ649" s="42">
        <v>98.69</v>
      </c>
      <c r="AK649" s="42">
        <v>184.41</v>
      </c>
      <c r="AL649" s="53">
        <v>32.941499999999998</v>
      </c>
      <c r="AM649" s="504" t="s">
        <v>154</v>
      </c>
      <c r="AN649" s="505"/>
      <c r="AO649" s="509">
        <v>-1.3</v>
      </c>
      <c r="AP649" s="510">
        <v>6.3869999999999996</v>
      </c>
      <c r="AQ649" s="504" t="s">
        <v>154</v>
      </c>
      <c r="AR649" s="526" t="s">
        <v>154</v>
      </c>
      <c r="AS649" s="512">
        <v>15.74324943859555</v>
      </c>
      <c r="AT649" s="502"/>
      <c r="AU649" s="512">
        <v>33.682903916024415</v>
      </c>
      <c r="AV649" s="502"/>
      <c r="AW649" s="574">
        <v>1.824026080988332</v>
      </c>
      <c r="AX649" s="502"/>
      <c r="AY649" s="511"/>
      <c r="AZ649" s="513">
        <v>6.6076688442871364E-3</v>
      </c>
      <c r="BA649" s="515"/>
      <c r="BB649" s="513">
        <v>1.5984459216549365E-2</v>
      </c>
      <c r="BD649" s="512">
        <v>2221.9175599233813</v>
      </c>
      <c r="BE649" s="504" t="s">
        <v>154</v>
      </c>
      <c r="BF649" s="57"/>
      <c r="BG649" s="513">
        <v>2265.3544329585125</v>
      </c>
      <c r="BI649" s="514" t="s">
        <v>154</v>
      </c>
      <c r="BJ649" s="516">
        <v>-1.5490031114646385</v>
      </c>
      <c r="BK649" t="s">
        <v>154</v>
      </c>
    </row>
    <row r="650" spans="1:64" ht="15.75" customHeight="1">
      <c r="A650" s="51" t="s">
        <v>769</v>
      </c>
      <c r="B650" s="521">
        <v>28</v>
      </c>
      <c r="C650" s="507" t="s">
        <v>210</v>
      </c>
      <c r="D650" s="522" t="s">
        <v>211</v>
      </c>
      <c r="E650" s="523">
        <v>74</v>
      </c>
      <c r="F650" s="523">
        <v>59.180000000000064</v>
      </c>
      <c r="G650" s="523" t="s">
        <v>68</v>
      </c>
      <c r="H650" s="524">
        <v>74.986333333333334</v>
      </c>
      <c r="I650" s="523">
        <v>149</v>
      </c>
      <c r="J650" s="523">
        <v>59.639999999999986</v>
      </c>
      <c r="K650" s="523" t="s">
        <v>69</v>
      </c>
      <c r="L650" s="524">
        <v>149.994</v>
      </c>
      <c r="M650" s="524">
        <v>-149.994</v>
      </c>
      <c r="N650" s="501">
        <v>662</v>
      </c>
      <c r="Q650" s="6" t="s">
        <v>274</v>
      </c>
      <c r="R650" s="6">
        <v>18</v>
      </c>
      <c r="S650" s="42">
        <v>174.48599999999999</v>
      </c>
      <c r="T650" s="571">
        <v>-1.3947000000000001</v>
      </c>
      <c r="U650" s="571">
        <v>-1.3968</v>
      </c>
      <c r="V650" s="571">
        <v>26.226208</v>
      </c>
      <c r="W650" s="571">
        <v>26.228316999999997</v>
      </c>
      <c r="X650" s="571">
        <v>32.660300276910519</v>
      </c>
      <c r="Y650" s="571">
        <v>32.66548608150827</v>
      </c>
      <c r="Z650" s="571">
        <v>1.9416</v>
      </c>
      <c r="AA650" s="42">
        <v>6.5683453204392972</v>
      </c>
      <c r="AB650" s="42">
        <v>77.731758838902536</v>
      </c>
      <c r="AC650" s="42">
        <v>2.6324638000000004E-2</v>
      </c>
      <c r="AD650" s="6">
        <v>5.1799999999999999E-2</v>
      </c>
      <c r="AE650" s="42">
        <v>90.030200000000008</v>
      </c>
      <c r="AF650" s="6">
        <v>4.5216000000000003</v>
      </c>
      <c r="AG650" s="42">
        <v>3.5615000000000001</v>
      </c>
      <c r="AH650" s="6">
        <v>0.21540000000000001</v>
      </c>
      <c r="AI650" s="42">
        <v>6.3701999999999995E-2</v>
      </c>
      <c r="AJ650" s="42">
        <v>73.72</v>
      </c>
      <c r="AK650" s="42">
        <v>168.55</v>
      </c>
      <c r="AL650" s="53">
        <v>32.686500000000002</v>
      </c>
      <c r="AM650" s="504" t="s">
        <v>154</v>
      </c>
      <c r="AN650" s="505"/>
      <c r="AO650" s="509">
        <v>-1</v>
      </c>
      <c r="AP650" s="510">
        <v>6.5250000000000004</v>
      </c>
      <c r="AQ650" s="504" t="s">
        <v>154</v>
      </c>
      <c r="AR650" s="526" t="s">
        <v>154</v>
      </c>
      <c r="AS650" s="512">
        <v>14.49638293281226</v>
      </c>
      <c r="AT650" s="502"/>
      <c r="AU650" s="512">
        <v>30.877290396283758</v>
      </c>
      <c r="AV650" s="502"/>
      <c r="AW650" s="574">
        <v>1.7666231983527794</v>
      </c>
      <c r="AX650" s="502"/>
      <c r="AY650" s="511"/>
      <c r="AZ650" s="513">
        <v>6.0878128368326359E-3</v>
      </c>
      <c r="BA650" s="515"/>
      <c r="BB650" s="513">
        <v>1.4347452903205316E-2</v>
      </c>
      <c r="BD650" s="512">
        <v>2207.2784821512387</v>
      </c>
      <c r="BE650" s="504" t="s">
        <v>154</v>
      </c>
      <c r="BF650" s="57"/>
      <c r="BG650" s="513">
        <v>2253.5189334814045</v>
      </c>
      <c r="BI650" s="514" t="s">
        <v>154</v>
      </c>
      <c r="BJ650" s="516">
        <v>-1.5964711701120378</v>
      </c>
      <c r="BK650" t="s">
        <v>154</v>
      </c>
    </row>
    <row r="651" spans="1:64" ht="15.75" customHeight="1">
      <c r="A651" s="51" t="s">
        <v>769</v>
      </c>
      <c r="B651" s="521">
        <v>28</v>
      </c>
      <c r="C651" s="507" t="s">
        <v>210</v>
      </c>
      <c r="D651" s="522" t="s">
        <v>211</v>
      </c>
      <c r="E651" s="523">
        <v>74</v>
      </c>
      <c r="F651" s="523">
        <v>59.180000000000064</v>
      </c>
      <c r="G651" s="523" t="s">
        <v>68</v>
      </c>
      <c r="H651" s="524">
        <v>74.986333333333334</v>
      </c>
      <c r="I651" s="523">
        <v>149</v>
      </c>
      <c r="J651" s="523">
        <v>59.639999999999986</v>
      </c>
      <c r="K651" s="523" t="s">
        <v>69</v>
      </c>
      <c r="L651" s="524">
        <v>149.994</v>
      </c>
      <c r="M651" s="524">
        <v>-149.994</v>
      </c>
      <c r="N651" s="501">
        <v>663</v>
      </c>
      <c r="Q651" s="6" t="s">
        <v>274</v>
      </c>
      <c r="R651" s="6">
        <v>19</v>
      </c>
      <c r="S651" s="42">
        <v>140.185</v>
      </c>
      <c r="T651" s="571">
        <v>-1.1244000000000001</v>
      </c>
      <c r="U651" s="571">
        <v>-1.1237999999999999</v>
      </c>
      <c r="V651" s="571">
        <v>26.180171000000001</v>
      </c>
      <c r="W651" s="571">
        <v>26.183135</v>
      </c>
      <c r="X651" s="571">
        <v>32.324761553407924</v>
      </c>
      <c r="Y651" s="571">
        <v>32.328141251635145</v>
      </c>
      <c r="Z651" s="571">
        <v>2.0045999999999999</v>
      </c>
      <c r="AA651" s="42">
        <v>6.7426904851410283</v>
      </c>
      <c r="AB651" s="42">
        <v>80.18564382548891</v>
      </c>
      <c r="AC651" s="42">
        <v>3.2092624E-2</v>
      </c>
      <c r="AD651" s="6">
        <v>5.8599999999999999E-2</v>
      </c>
      <c r="AE651" s="42">
        <v>90.095799999999997</v>
      </c>
      <c r="AF651" s="6">
        <v>4.5247999999999999</v>
      </c>
      <c r="AG651" s="42">
        <v>3.6328</v>
      </c>
      <c r="AH651" s="6">
        <v>0.21829999999999999</v>
      </c>
      <c r="AI651" s="42">
        <v>6.3701999999999995E-2</v>
      </c>
      <c r="AJ651" s="42">
        <v>98.7</v>
      </c>
      <c r="AK651" s="42">
        <v>154.66999999999999</v>
      </c>
      <c r="AL651" s="53">
        <v>32.330599999999997</v>
      </c>
      <c r="AM651" s="504" t="s">
        <v>154</v>
      </c>
      <c r="AN651" s="505"/>
      <c r="AO651" s="509">
        <v>-1</v>
      </c>
      <c r="AP651" s="510">
        <v>6.8070000000000004</v>
      </c>
      <c r="AQ651" s="504" t="s">
        <v>154</v>
      </c>
      <c r="AS651" s="512">
        <v>12.200675342428324</v>
      </c>
      <c r="AT651" s="502"/>
      <c r="AU651" s="512">
        <v>25.043627890020495</v>
      </c>
      <c r="AV651" s="502"/>
      <c r="AW651" s="574">
        <v>1.6438997940974605</v>
      </c>
      <c r="AX651" s="502"/>
      <c r="AY651" s="511"/>
      <c r="AZ651" s="513">
        <v>1.180956526031457E-2</v>
      </c>
      <c r="BA651" s="515">
        <v>6</v>
      </c>
      <c r="BB651" s="513">
        <v>1.9240080774803041E-2</v>
      </c>
      <c r="BD651" s="512">
        <v>2165.1600486532675</v>
      </c>
      <c r="BE651" s="504" t="s">
        <v>154</v>
      </c>
      <c r="BF651" s="57"/>
      <c r="BG651" s="513">
        <v>2228.3951673071797</v>
      </c>
      <c r="BI651" s="514" t="s">
        <v>154</v>
      </c>
      <c r="BJ651" s="516">
        <v>-1.6597616006089051</v>
      </c>
      <c r="BK651" t="s">
        <v>154</v>
      </c>
    </row>
    <row r="652" spans="1:64" ht="15.75" customHeight="1">
      <c r="A652" s="51" t="s">
        <v>769</v>
      </c>
      <c r="B652" s="521">
        <v>28</v>
      </c>
      <c r="C652" s="507" t="s">
        <v>210</v>
      </c>
      <c r="D652" s="522" t="s">
        <v>211</v>
      </c>
      <c r="E652" s="523">
        <v>74</v>
      </c>
      <c r="F652" s="523">
        <v>59.180000000000064</v>
      </c>
      <c r="G652" s="523" t="s">
        <v>68</v>
      </c>
      <c r="H652" s="524">
        <v>74.986333333333334</v>
      </c>
      <c r="I652" s="523">
        <v>149</v>
      </c>
      <c r="J652" s="523">
        <v>59.639999999999986</v>
      </c>
      <c r="K652" s="523" t="s">
        <v>69</v>
      </c>
      <c r="L652" s="524">
        <v>149.994</v>
      </c>
      <c r="M652" s="524">
        <v>-149.994</v>
      </c>
      <c r="N652" s="501">
        <v>664</v>
      </c>
      <c r="Q652" s="6" t="s">
        <v>274</v>
      </c>
      <c r="R652" s="6">
        <v>20</v>
      </c>
      <c r="S652" s="42">
        <v>102.637</v>
      </c>
      <c r="T652" s="571">
        <v>-0.25469999999999998</v>
      </c>
      <c r="U652" s="571">
        <v>-0.28520000000000001</v>
      </c>
      <c r="V652" s="571">
        <v>26.531825999999999</v>
      </c>
      <c r="W652" s="571">
        <v>26.512848999999999</v>
      </c>
      <c r="X652" s="571">
        <v>31.894449326184589</v>
      </c>
      <c r="Y652" s="571">
        <v>31.901282677420735</v>
      </c>
      <c r="Z652" s="571">
        <v>2.1985000000000001</v>
      </c>
      <c r="AA652" s="42">
        <v>7.4167668033245624</v>
      </c>
      <c r="AB652" s="42">
        <v>89.993160021986967</v>
      </c>
      <c r="AC652" s="42">
        <v>4.1786968999999993E-2</v>
      </c>
      <c r="AD652" s="6">
        <v>7.0000000000000007E-2</v>
      </c>
      <c r="AE652" s="42">
        <v>89.487800000000007</v>
      </c>
      <c r="AF652" s="6">
        <v>4.4943999999999997</v>
      </c>
      <c r="AG652" s="42">
        <v>3.5453999999999999</v>
      </c>
      <c r="AH652" s="6">
        <v>0.2147</v>
      </c>
      <c r="AI652" s="42">
        <v>6.3701999999999995E-2</v>
      </c>
      <c r="AJ652" s="42">
        <v>98.7</v>
      </c>
      <c r="AK652" s="42">
        <v>150.69999999999999</v>
      </c>
      <c r="AL652" s="53">
        <v>31.978100000000001</v>
      </c>
      <c r="AM652" s="504" t="s">
        <v>154</v>
      </c>
      <c r="AN652" s="505"/>
      <c r="AO652" s="509">
        <v>-0.3</v>
      </c>
      <c r="AP652" s="510">
        <v>7.4329999999999998</v>
      </c>
      <c r="AQ652" s="504" t="s">
        <v>154</v>
      </c>
      <c r="AS652" s="512">
        <v>6.9862032699972803</v>
      </c>
      <c r="AT652" s="502"/>
      <c r="AU652" s="512">
        <v>15.424664172478101</v>
      </c>
      <c r="AV652" s="502"/>
      <c r="AW652" s="574">
        <v>1.3074001372683595</v>
      </c>
      <c r="AX652" s="502"/>
      <c r="AY652" s="511"/>
      <c r="AZ652" s="513">
        <v>2.263871337079764E-2</v>
      </c>
      <c r="BA652" s="515"/>
      <c r="BB652" s="513">
        <v>4.4240945349581492E-2</v>
      </c>
      <c r="BD652" s="512">
        <v>2120.5561379049982</v>
      </c>
      <c r="BE652" s="504" t="s">
        <v>154</v>
      </c>
      <c r="BF652" s="57"/>
      <c r="BG652" s="513">
        <v>2215.0875018174688</v>
      </c>
      <c r="BI652" s="514" t="s">
        <v>154</v>
      </c>
      <c r="BJ652" s="516">
        <v>-1.795242486824278</v>
      </c>
      <c r="BK652" t="s">
        <v>154</v>
      </c>
    </row>
    <row r="653" spans="1:64" ht="15.75" customHeight="1">
      <c r="A653" s="51" t="s">
        <v>769</v>
      </c>
      <c r="B653" s="521">
        <v>28</v>
      </c>
      <c r="C653" s="507" t="s">
        <v>210</v>
      </c>
      <c r="D653" s="522" t="s">
        <v>211</v>
      </c>
      <c r="E653" s="523">
        <v>74</v>
      </c>
      <c r="F653" s="523">
        <v>59.180000000000064</v>
      </c>
      <c r="G653" s="523" t="s">
        <v>68</v>
      </c>
      <c r="H653" s="524">
        <v>74.986333333333334</v>
      </c>
      <c r="I653" s="523">
        <v>149</v>
      </c>
      <c r="J653" s="523">
        <v>59.639999999999986</v>
      </c>
      <c r="K653" s="523" t="s">
        <v>69</v>
      </c>
      <c r="L653" s="524">
        <v>149.994</v>
      </c>
      <c r="M653" s="524">
        <v>-149.994</v>
      </c>
      <c r="N653" s="501">
        <v>665</v>
      </c>
      <c r="Q653" s="6" t="s">
        <v>274</v>
      </c>
      <c r="R653" s="6">
        <v>21</v>
      </c>
      <c r="S653" s="42">
        <v>52.305999999999997</v>
      </c>
      <c r="T653" s="571">
        <v>0.24360000000000001</v>
      </c>
      <c r="U653" s="571">
        <v>0.24360000000000001</v>
      </c>
      <c r="V653" s="571">
        <v>25.837285000000001</v>
      </c>
      <c r="W653" s="571">
        <v>25.843190999999997</v>
      </c>
      <c r="X653" s="571">
        <v>30.504340991162852</v>
      </c>
      <c r="Y653" s="571">
        <v>30.512005736322141</v>
      </c>
      <c r="Z653" s="571">
        <v>2.5333000000000001</v>
      </c>
      <c r="AA653" s="42">
        <v>8.8281155644340696</v>
      </c>
      <c r="AB653" s="42">
        <v>107.48045299592252</v>
      </c>
      <c r="AC653" s="42">
        <v>0.28117033000000002</v>
      </c>
      <c r="AD653" s="6">
        <v>0.35060000000000002</v>
      </c>
      <c r="AE653" s="42">
        <v>89.380899999999997</v>
      </c>
      <c r="AF653" s="6">
        <v>4.4890999999999996</v>
      </c>
      <c r="AG653" s="42">
        <v>2.9792999999999998</v>
      </c>
      <c r="AH653" s="6">
        <v>0.19159999999999999</v>
      </c>
      <c r="AI653" s="42">
        <v>1.8638999999999999</v>
      </c>
      <c r="AJ653" s="42">
        <v>98.71</v>
      </c>
      <c r="AK653" s="42">
        <v>152.68</v>
      </c>
      <c r="AL653" s="53">
        <v>30.472899999999999</v>
      </c>
      <c r="AM653" s="504" t="s">
        <v>154</v>
      </c>
      <c r="AN653" s="505"/>
      <c r="AO653" s="509">
        <v>0.8</v>
      </c>
      <c r="AP653" s="510">
        <v>8.69</v>
      </c>
      <c r="AQ653" s="504" t="s">
        <v>154</v>
      </c>
      <c r="AS653" s="512">
        <v>0</v>
      </c>
      <c r="AT653" s="502"/>
      <c r="AU653" s="512">
        <v>3.5381370865068091</v>
      </c>
      <c r="AV653" s="502"/>
      <c r="AW653" s="574">
        <v>0.68883459162662997</v>
      </c>
      <c r="AX653" s="502"/>
      <c r="AY653" s="511"/>
      <c r="AZ653" s="513">
        <v>0.26862353925050925</v>
      </c>
      <c r="BA653" s="515">
        <v>6</v>
      </c>
      <c r="BB653" s="513">
        <v>0.24529383828503581</v>
      </c>
      <c r="BD653" s="512">
        <v>2046.2813436455369</v>
      </c>
      <c r="BE653" s="504" t="s">
        <v>154</v>
      </c>
      <c r="BF653" s="57"/>
      <c r="BG653" s="513">
        <v>2168.3527252224121</v>
      </c>
      <c r="BI653" s="514" t="s">
        <v>154</v>
      </c>
      <c r="BJ653" s="516">
        <v>-2.8217321818318206</v>
      </c>
      <c r="BK653" t="s">
        <v>154</v>
      </c>
    </row>
    <row r="654" spans="1:64" ht="15.75" customHeight="1">
      <c r="A654" s="51" t="s">
        <v>769</v>
      </c>
      <c r="B654" s="521">
        <v>28</v>
      </c>
      <c r="C654" s="507" t="s">
        <v>210</v>
      </c>
      <c r="D654" s="522" t="s">
        <v>211</v>
      </c>
      <c r="E654" s="523">
        <v>74</v>
      </c>
      <c r="F654" s="523">
        <v>59.180000000000064</v>
      </c>
      <c r="G654" s="523" t="s">
        <v>68</v>
      </c>
      <c r="H654" s="524">
        <v>74.986333333333334</v>
      </c>
      <c r="I654" s="523">
        <v>149</v>
      </c>
      <c r="J654" s="523">
        <v>59.639999999999986</v>
      </c>
      <c r="K654" s="523" t="s">
        <v>69</v>
      </c>
      <c r="L654" s="524">
        <v>149.994</v>
      </c>
      <c r="M654" s="524">
        <v>-149.994</v>
      </c>
      <c r="N654" s="527">
        <v>666</v>
      </c>
      <c r="P654" s="517" t="s">
        <v>183</v>
      </c>
      <c r="Q654" s="6" t="s">
        <v>274</v>
      </c>
      <c r="R654" s="6">
        <v>22</v>
      </c>
      <c r="S654" s="42">
        <v>158.28800000000001</v>
      </c>
      <c r="T654" s="571">
        <v>-1.2028000000000001</v>
      </c>
      <c r="U654" s="571">
        <v>-1.2024999999999999</v>
      </c>
      <c r="V654" s="571">
        <v>26.220359000000002</v>
      </c>
      <c r="W654" s="571">
        <v>26.223564</v>
      </c>
      <c r="X654" s="571">
        <v>32.453279723993916</v>
      </c>
      <c r="Y654" s="571">
        <v>32.457319446604998</v>
      </c>
      <c r="Z654" s="571">
        <v>1.9556</v>
      </c>
      <c r="AA654" s="42">
        <v>6.5502093839881326</v>
      </c>
      <c r="AB654" s="42">
        <v>77.803756157534707</v>
      </c>
      <c r="AC654" s="42">
        <v>2.8086936E-2</v>
      </c>
      <c r="AD654" s="6">
        <v>5.3900000000000003E-2</v>
      </c>
      <c r="AE654" s="42">
        <v>90.088300000000004</v>
      </c>
      <c r="AF654" s="6">
        <v>4.5244</v>
      </c>
      <c r="AG654" s="42">
        <v>3.6558000000000002</v>
      </c>
      <c r="AH654" s="6">
        <v>0.21920000000000001</v>
      </c>
      <c r="AI654" s="42">
        <v>6.3701999999999995E-2</v>
      </c>
      <c r="AJ654" s="42">
        <v>96.79</v>
      </c>
      <c r="AK654" s="42">
        <v>160.62</v>
      </c>
      <c r="AL654" s="53">
        <v>32.443800000000003</v>
      </c>
      <c r="AM654" s="504" t="s">
        <v>154</v>
      </c>
      <c r="AN654" s="505"/>
      <c r="AO654" s="509">
        <v>-1</v>
      </c>
      <c r="AP654" s="510">
        <v>6.6929999999999996</v>
      </c>
      <c r="AQ654" s="504" t="s">
        <v>154</v>
      </c>
      <c r="AS654" s="512">
        <v>12.954992569657335</v>
      </c>
      <c r="AT654" s="502"/>
      <c r="AU654" s="512">
        <v>26.760124524540949</v>
      </c>
      <c r="AV654" s="502"/>
      <c r="AW654" s="574">
        <v>1.6963541523678791</v>
      </c>
      <c r="AX654" s="502"/>
      <c r="AY654" s="511"/>
      <c r="AZ654" s="513">
        <v>7.6915166755639752E-3</v>
      </c>
      <c r="BA654" s="515">
        <v>6</v>
      </c>
      <c r="BB654" s="513">
        <v>1.7030658440310244E-2</v>
      </c>
      <c r="BD654" s="512">
        <v>2176.8809085356534</v>
      </c>
      <c r="BE654" s="504" t="s">
        <v>154</v>
      </c>
      <c r="BF654" s="57"/>
      <c r="BG654" s="513">
        <v>2235.4381165652667</v>
      </c>
      <c r="BI654" s="514" t="s">
        <v>154</v>
      </c>
      <c r="BJ654" s="516">
        <v>-1.6073488739274853</v>
      </c>
      <c r="BK654" t="s">
        <v>154</v>
      </c>
    </row>
    <row r="655" spans="1:64" ht="15.75" customHeight="1">
      <c r="A655" s="51" t="s">
        <v>769</v>
      </c>
      <c r="B655" s="521">
        <v>28</v>
      </c>
      <c r="C655" s="507" t="s">
        <v>210</v>
      </c>
      <c r="D655" s="522" t="s">
        <v>211</v>
      </c>
      <c r="E655" s="523">
        <v>74</v>
      </c>
      <c r="F655" s="523">
        <v>59.180000000000064</v>
      </c>
      <c r="G655" s="523" t="s">
        <v>68</v>
      </c>
      <c r="H655" s="524">
        <v>74.986333333333334</v>
      </c>
      <c r="I655" s="523">
        <v>149</v>
      </c>
      <c r="J655" s="523">
        <v>59.639999999999986</v>
      </c>
      <c r="K655" s="523" t="s">
        <v>69</v>
      </c>
      <c r="L655" s="524">
        <v>149.994</v>
      </c>
      <c r="M655" s="524">
        <v>-149.994</v>
      </c>
      <c r="N655" s="501">
        <v>667</v>
      </c>
      <c r="Q655" s="6" t="s">
        <v>274</v>
      </c>
      <c r="R655" s="6">
        <v>23</v>
      </c>
      <c r="S655" s="42">
        <v>21.797999999999998</v>
      </c>
      <c r="T655" s="571">
        <v>1.4906999999999999</v>
      </c>
      <c r="U655" s="571">
        <v>1.5792999999999999</v>
      </c>
      <c r="V655" s="571">
        <v>24.445886999999999</v>
      </c>
      <c r="W655" s="571">
        <v>24.514761999999997</v>
      </c>
      <c r="X655" s="571">
        <v>27.58986515617449</v>
      </c>
      <c r="Y655" s="571">
        <v>27.59717406702006</v>
      </c>
      <c r="Z655" s="571">
        <v>2.4043000000000001</v>
      </c>
      <c r="AA655" s="42">
        <v>8.0448853989074127</v>
      </c>
      <c r="AB655" s="42">
        <v>99.148698399011764</v>
      </c>
      <c r="AC655" s="42">
        <v>0.19905202</v>
      </c>
      <c r="AD655" s="6">
        <v>0.25430000000000003</v>
      </c>
      <c r="AE655" s="42">
        <v>89.604200000000006</v>
      </c>
      <c r="AF655" s="6">
        <v>4.5002000000000004</v>
      </c>
      <c r="AG655" s="42">
        <v>2.2635999999999998</v>
      </c>
      <c r="AH655" s="6">
        <v>0.16239999999999999</v>
      </c>
      <c r="AI655" s="42">
        <v>9.1404999999999994</v>
      </c>
      <c r="AJ655" s="42">
        <v>98.71</v>
      </c>
      <c r="AK655" s="42">
        <v>134.84</v>
      </c>
      <c r="AL655" s="53">
        <v>28.0307</v>
      </c>
      <c r="AM655" s="504" t="s">
        <v>154</v>
      </c>
      <c r="AN655" s="505"/>
      <c r="AO655" s="509">
        <v>0.1</v>
      </c>
      <c r="AP655" s="510">
        <v>8.9079999999999995</v>
      </c>
      <c r="AQ655" s="504" t="s">
        <v>154</v>
      </c>
      <c r="AS655" s="512">
        <v>0</v>
      </c>
      <c r="AT655" s="502"/>
      <c r="AU655" s="512">
        <v>2.6293973065364127</v>
      </c>
      <c r="AV655" s="502"/>
      <c r="AW655" s="574">
        <v>0.527512697323267</v>
      </c>
      <c r="AX655" s="502"/>
      <c r="AY655" s="511"/>
      <c r="AZ655" s="513">
        <v>0.1580949171109047</v>
      </c>
      <c r="BA655" s="515"/>
      <c r="BB655" s="513">
        <v>3.6106915576654686E-2</v>
      </c>
      <c r="BD655" s="512">
        <v>1935.1546938318515</v>
      </c>
      <c r="BE655" s="504">
        <v>6</v>
      </c>
      <c r="BF655" s="57"/>
      <c r="BG655" s="513">
        <v>2018.6564913032498</v>
      </c>
      <c r="BH655" s="502">
        <v>6</v>
      </c>
      <c r="BI655" s="514" t="s">
        <v>154</v>
      </c>
      <c r="BJ655" s="516">
        <v>-3.7285633624734582</v>
      </c>
      <c r="BK655" t="s">
        <v>154</v>
      </c>
    </row>
    <row r="656" spans="1:64" ht="15.75" customHeight="1">
      <c r="A656" s="51" t="s">
        <v>769</v>
      </c>
      <c r="B656" s="521">
        <v>28</v>
      </c>
      <c r="C656" s="507" t="s">
        <v>210</v>
      </c>
      <c r="D656" s="522" t="s">
        <v>211</v>
      </c>
      <c r="E656" s="523">
        <v>74</v>
      </c>
      <c r="F656" s="523">
        <v>59.180000000000064</v>
      </c>
      <c r="G656" s="523" t="s">
        <v>68</v>
      </c>
      <c r="H656" s="524">
        <v>74.986333333333334</v>
      </c>
      <c r="I656" s="523">
        <v>149</v>
      </c>
      <c r="J656" s="523">
        <v>59.639999999999986</v>
      </c>
      <c r="K656" s="523" t="s">
        <v>69</v>
      </c>
      <c r="L656" s="524">
        <v>149.994</v>
      </c>
      <c r="M656" s="524">
        <v>-149.994</v>
      </c>
      <c r="N656" s="501">
        <v>668</v>
      </c>
      <c r="Q656" s="6" t="s">
        <v>275</v>
      </c>
      <c r="R656" s="6">
        <v>24</v>
      </c>
      <c r="S656" s="42">
        <v>5.5679999999999996</v>
      </c>
      <c r="T656" s="571">
        <v>2.3148</v>
      </c>
      <c r="U656" s="571">
        <v>2.3153999999999999</v>
      </c>
      <c r="V656" s="571">
        <v>24.926691999999999</v>
      </c>
      <c r="W656" s="571">
        <v>24.928260999999999</v>
      </c>
      <c r="X656" s="571">
        <v>27.468041302451063</v>
      </c>
      <c r="Y656" s="571">
        <v>27.469421171381189</v>
      </c>
      <c r="Z656" s="571">
        <v>2.4066999999999998</v>
      </c>
      <c r="AA656" s="42">
        <v>7.9352035093312434</v>
      </c>
      <c r="AB656" s="42">
        <v>99.800634079489981</v>
      </c>
      <c r="AC656" s="42">
        <v>0.12382594999999999</v>
      </c>
      <c r="AD656" s="6">
        <v>0.16619999999999999</v>
      </c>
      <c r="AE656" s="42">
        <v>89.228899999999996</v>
      </c>
      <c r="AF656" s="6">
        <v>4.4814999999999996</v>
      </c>
      <c r="AG656" s="42">
        <v>2.2153</v>
      </c>
      <c r="AH656" s="6">
        <v>0.16039999999999999</v>
      </c>
      <c r="AI656" s="42">
        <v>38.646999999999998</v>
      </c>
      <c r="AJ656" s="42">
        <v>76.650000000000006</v>
      </c>
      <c r="AK656" s="42">
        <v>156.65</v>
      </c>
      <c r="AL656" s="53">
        <v>27.469200000000001</v>
      </c>
      <c r="AM656" s="504" t="s">
        <v>154</v>
      </c>
      <c r="AN656" s="505"/>
      <c r="AO656" s="509">
        <v>2.6</v>
      </c>
      <c r="AP656" s="510">
        <v>7.923</v>
      </c>
      <c r="AQ656" s="504" t="s">
        <v>154</v>
      </c>
      <c r="AS656" s="512">
        <v>0</v>
      </c>
      <c r="AT656" s="502"/>
      <c r="AU656" s="512">
        <v>2.5390343952499954</v>
      </c>
      <c r="AV656" s="502"/>
      <c r="AW656" s="574">
        <v>0.50375978037062452</v>
      </c>
      <c r="AX656" s="502"/>
      <c r="AY656" s="511"/>
      <c r="AZ656" s="513">
        <v>0.15664633692230756</v>
      </c>
      <c r="BA656" s="515">
        <v>6</v>
      </c>
      <c r="BB656" s="513">
        <v>8.3281043970686891E-2</v>
      </c>
      <c r="BD656" s="512">
        <v>1896.4523304162201</v>
      </c>
      <c r="BE656" s="504" t="s">
        <v>154</v>
      </c>
      <c r="BF656" s="57"/>
      <c r="BG656" s="513">
        <v>1976.588537954105</v>
      </c>
      <c r="BI656" s="514" t="s">
        <v>154</v>
      </c>
      <c r="BJ656" s="516">
        <v>-3.6830734539693659</v>
      </c>
      <c r="BK656" t="s">
        <v>154</v>
      </c>
    </row>
    <row r="657" spans="1:72" ht="15.75" customHeight="1">
      <c r="A657" s="51" t="s">
        <v>769</v>
      </c>
      <c r="B657" s="521">
        <v>29</v>
      </c>
      <c r="C657" s="507" t="s">
        <v>212</v>
      </c>
      <c r="D657" s="522" t="s">
        <v>213</v>
      </c>
      <c r="E657" s="523">
        <v>74</v>
      </c>
      <c r="F657" s="523">
        <v>41.909999999999741</v>
      </c>
      <c r="G657" s="523" t="s">
        <v>68</v>
      </c>
      <c r="H657" s="524">
        <v>74.698499999999996</v>
      </c>
      <c r="I657" s="523">
        <v>146</v>
      </c>
      <c r="J657" s="523">
        <v>41.909999999999741</v>
      </c>
      <c r="K657" s="523" t="s">
        <v>69</v>
      </c>
      <c r="L657" s="524">
        <v>146.6985</v>
      </c>
      <c r="M657" s="524">
        <v>-146.6985</v>
      </c>
      <c r="N657" s="501">
        <v>669</v>
      </c>
      <c r="Q657" s="6" t="s">
        <v>274</v>
      </c>
      <c r="R657" s="6">
        <v>1</v>
      </c>
      <c r="S657" s="42">
        <v>3743.9279999999999</v>
      </c>
      <c r="T657" s="571">
        <v>-0.26119999999999999</v>
      </c>
      <c r="U657" s="571">
        <v>-0.26050000000000001</v>
      </c>
      <c r="V657" s="571">
        <v>30.313371</v>
      </c>
      <c r="W657" s="571">
        <v>30.314156999999998</v>
      </c>
      <c r="X657" s="571">
        <v>34.955437738250772</v>
      </c>
      <c r="Y657" s="571">
        <v>34.955678968196686</v>
      </c>
      <c r="Z657" s="571">
        <v>1.4114</v>
      </c>
      <c r="AA657" s="42">
        <v>6.5221129094598567</v>
      </c>
      <c r="AB657" s="42">
        <v>80.84416261232559</v>
      </c>
      <c r="AC657" s="42">
        <v>1.7912351999999999E-2</v>
      </c>
      <c r="AD657" s="6">
        <v>4.2000000000000003E-2</v>
      </c>
      <c r="AE657" s="42">
        <v>90.171800000000005</v>
      </c>
      <c r="AF657" s="6">
        <v>4.5334000000000003</v>
      </c>
      <c r="AG657" s="42">
        <v>2.5398000000000001</v>
      </c>
      <c r="AH657" s="6">
        <v>0.17369999999999999</v>
      </c>
      <c r="AI657" s="42">
        <v>6.3701999999999995E-2</v>
      </c>
      <c r="AJ657" s="42">
        <v>98.68</v>
      </c>
      <c r="AK657" s="42">
        <v>9.9145000000000003</v>
      </c>
      <c r="AL657" s="53">
        <v>34.956096685791017</v>
      </c>
      <c r="AM657" s="51">
        <v>6</v>
      </c>
      <c r="AN657" s="505"/>
      <c r="AO657" s="509">
        <v>-0.5</v>
      </c>
      <c r="AP657" s="510">
        <v>6.5220000000000002</v>
      </c>
      <c r="AQ657" s="504">
        <v>6</v>
      </c>
      <c r="AR657" s="526" t="s">
        <v>154</v>
      </c>
      <c r="AS657" s="512">
        <v>15.063543981454485</v>
      </c>
      <c r="AT657" s="502"/>
      <c r="AU657" s="512">
        <v>13.912036600042116</v>
      </c>
      <c r="AV657" s="502"/>
      <c r="AW657" s="574">
        <v>1.0045169315825846</v>
      </c>
      <c r="AX657" s="502"/>
      <c r="AY657" s="511"/>
      <c r="AZ657" s="513" t="s">
        <v>154</v>
      </c>
      <c r="BA657" s="515" t="s">
        <v>154</v>
      </c>
      <c r="BB657" s="513" t="s">
        <v>154</v>
      </c>
      <c r="BD657" s="512" t="s">
        <v>154</v>
      </c>
      <c r="BE657" s="504" t="s">
        <v>154</v>
      </c>
      <c r="BF657" s="57"/>
      <c r="BG657" s="513" t="s">
        <v>154</v>
      </c>
      <c r="BI657" s="514" t="s">
        <v>154</v>
      </c>
    </row>
    <row r="658" spans="1:72" ht="15.75" customHeight="1">
      <c r="A658" s="51" t="s">
        <v>769</v>
      </c>
      <c r="B658" s="521">
        <v>29</v>
      </c>
      <c r="C658" s="507" t="s">
        <v>212</v>
      </c>
      <c r="D658" s="522" t="s">
        <v>213</v>
      </c>
      <c r="E658" s="523">
        <v>74</v>
      </c>
      <c r="F658" s="523">
        <v>41.909999999999741</v>
      </c>
      <c r="G658" s="523" t="s">
        <v>68</v>
      </c>
      <c r="H658" s="524">
        <v>74.698499999999996</v>
      </c>
      <c r="I658" s="523">
        <v>146</v>
      </c>
      <c r="J658" s="523">
        <v>41.909999999999741</v>
      </c>
      <c r="K658" s="523" t="s">
        <v>69</v>
      </c>
      <c r="L658" s="524">
        <v>146.6985</v>
      </c>
      <c r="M658" s="524">
        <v>-146.6985</v>
      </c>
      <c r="N658" s="501">
        <v>670</v>
      </c>
      <c r="Q658" s="6" t="s">
        <v>274</v>
      </c>
      <c r="R658" s="6">
        <v>2</v>
      </c>
      <c r="S658" s="42">
        <v>2544.5189999999998</v>
      </c>
      <c r="T658" s="571">
        <v>-0.37569999999999998</v>
      </c>
      <c r="U658" s="571">
        <v>-0.37469999999999998</v>
      </c>
      <c r="V658" s="571">
        <v>29.765646</v>
      </c>
      <c r="W658" s="571">
        <v>29.766386999999998</v>
      </c>
      <c r="X658" s="571">
        <v>34.950995124066424</v>
      </c>
      <c r="Y658" s="571">
        <v>34.950846625340411</v>
      </c>
      <c r="Z658" s="571">
        <v>1.5799000000000001</v>
      </c>
      <c r="AA658" s="42">
        <v>6.5986292453085937</v>
      </c>
      <c r="AB658" s="42">
        <v>81.544765392902164</v>
      </c>
      <c r="AC658" s="42">
        <v>1.5428416E-2</v>
      </c>
      <c r="AD658" s="6">
        <v>3.9100000000000003E-2</v>
      </c>
      <c r="AE658" s="42">
        <v>90.224400000000003</v>
      </c>
      <c r="AF658" s="6">
        <v>4.5359999999999996</v>
      </c>
      <c r="AG658" s="42">
        <v>2.5352000000000001</v>
      </c>
      <c r="AH658" s="6">
        <v>0.17349999999999999</v>
      </c>
      <c r="AI658" s="42">
        <v>6.3701999999999995E-2</v>
      </c>
      <c r="AJ658" s="42">
        <v>98.69</v>
      </c>
      <c r="AK658" s="42">
        <v>9.9145000000000003</v>
      </c>
      <c r="AL658" s="53">
        <v>34.949300000000001</v>
      </c>
      <c r="AM658" s="504" t="s">
        <v>154</v>
      </c>
      <c r="AN658" s="505"/>
      <c r="AO658" s="509">
        <v>-0.5</v>
      </c>
      <c r="AP658" s="510">
        <v>6.593</v>
      </c>
      <c r="AQ658" s="504" t="s">
        <v>154</v>
      </c>
      <c r="AR658" s="526" t="s">
        <v>154</v>
      </c>
      <c r="AS658" s="512">
        <v>14.969835176461622</v>
      </c>
      <c r="AT658" s="502"/>
      <c r="AU658" s="512">
        <v>12.896001798402763</v>
      </c>
      <c r="AV658" s="502"/>
      <c r="AW658" s="574">
        <v>1.0015272978576362</v>
      </c>
      <c r="AX658" s="502"/>
      <c r="AY658" s="511"/>
      <c r="AZ658" s="513" t="s">
        <v>154</v>
      </c>
      <c r="BA658" s="515" t="s">
        <v>154</v>
      </c>
      <c r="BB658" s="513" t="s">
        <v>154</v>
      </c>
      <c r="BD658" s="512" t="s">
        <v>154</v>
      </c>
      <c r="BE658" s="504" t="s">
        <v>154</v>
      </c>
      <c r="BF658" s="57"/>
      <c r="BG658" s="513" t="s">
        <v>154</v>
      </c>
      <c r="BI658" s="514" t="s">
        <v>154</v>
      </c>
    </row>
    <row r="659" spans="1:72" ht="15.75" customHeight="1">
      <c r="A659" s="51" t="s">
        <v>769</v>
      </c>
      <c r="B659" s="521">
        <v>29</v>
      </c>
      <c r="C659" s="507" t="s">
        <v>212</v>
      </c>
      <c r="D659" s="522" t="s">
        <v>213</v>
      </c>
      <c r="E659" s="523">
        <v>74</v>
      </c>
      <c r="F659" s="523">
        <v>41.909999999999741</v>
      </c>
      <c r="G659" s="523" t="s">
        <v>68</v>
      </c>
      <c r="H659" s="524">
        <v>74.698499999999996</v>
      </c>
      <c r="I659" s="523">
        <v>146</v>
      </c>
      <c r="J659" s="523">
        <v>41.909999999999741</v>
      </c>
      <c r="K659" s="523" t="s">
        <v>69</v>
      </c>
      <c r="L659" s="524">
        <v>146.6985</v>
      </c>
      <c r="M659" s="524">
        <v>-146.6985</v>
      </c>
      <c r="N659" s="501">
        <v>671</v>
      </c>
      <c r="Q659" s="6" t="s">
        <v>274</v>
      </c>
      <c r="R659" s="6">
        <v>3</v>
      </c>
      <c r="S659" s="42">
        <v>2034.51</v>
      </c>
      <c r="T659" s="571">
        <v>-0.3977</v>
      </c>
      <c r="U659" s="571">
        <v>-0.39700000000000002</v>
      </c>
      <c r="V659" s="571">
        <v>29.534386000000001</v>
      </c>
      <c r="W659" s="571">
        <v>29.535019999999999</v>
      </c>
      <c r="X659" s="571">
        <v>34.937874675520256</v>
      </c>
      <c r="Y659" s="571">
        <v>34.937921905444909</v>
      </c>
      <c r="Z659" s="571">
        <v>1.6779999999999999</v>
      </c>
      <c r="AA659" s="42">
        <v>6.7181165437248316</v>
      </c>
      <c r="AB659" s="42">
        <v>82.965749565674983</v>
      </c>
      <c r="AC659" s="42">
        <v>1.6870838999999999E-2</v>
      </c>
      <c r="AD659" s="6">
        <v>4.0800000000000003E-2</v>
      </c>
      <c r="AE659" s="42">
        <v>90.226300000000009</v>
      </c>
      <c r="AF659" s="6">
        <v>4.5361000000000002</v>
      </c>
      <c r="AG659" s="42">
        <v>2.4430999999999998</v>
      </c>
      <c r="AH659" s="6">
        <v>0.16969999999999999</v>
      </c>
      <c r="AI659" s="42">
        <v>6.3701999999999995E-2</v>
      </c>
      <c r="AJ659" s="42">
        <v>98.69</v>
      </c>
      <c r="AK659" s="42">
        <v>9.9145000000000003</v>
      </c>
      <c r="AL659" s="53">
        <v>34.9373</v>
      </c>
      <c r="AM659" s="504" t="s">
        <v>154</v>
      </c>
      <c r="AN659" s="505"/>
      <c r="AO659" s="509">
        <v>-0.5</v>
      </c>
      <c r="AP659" s="510">
        <v>6.7119999999999997</v>
      </c>
      <c r="AQ659" s="504" t="s">
        <v>154</v>
      </c>
      <c r="AR659" s="526" t="s">
        <v>154</v>
      </c>
      <c r="AS659" s="512">
        <v>14.63724520114723</v>
      </c>
      <c r="AT659" s="502"/>
      <c r="AU659" s="512">
        <v>11.23728866367591</v>
      </c>
      <c r="AV659" s="502"/>
      <c r="AW659" s="574">
        <v>0.97462059433310289</v>
      </c>
      <c r="AX659" s="502"/>
      <c r="AY659" s="511"/>
      <c r="AZ659" s="513" t="s">
        <v>154</v>
      </c>
      <c r="BA659" s="515" t="s">
        <v>154</v>
      </c>
      <c r="BB659" s="513" t="s">
        <v>154</v>
      </c>
      <c r="BD659" s="512" t="s">
        <v>154</v>
      </c>
      <c r="BE659" s="504" t="s">
        <v>154</v>
      </c>
      <c r="BF659" s="57"/>
      <c r="BG659" s="513" t="s">
        <v>154</v>
      </c>
      <c r="BI659" s="514" t="s">
        <v>154</v>
      </c>
    </row>
    <row r="660" spans="1:72" ht="15.75" customHeight="1">
      <c r="A660" s="51" t="s">
        <v>769</v>
      </c>
      <c r="B660" s="521">
        <v>29</v>
      </c>
      <c r="C660" s="507" t="s">
        <v>212</v>
      </c>
      <c r="D660" s="522" t="s">
        <v>213</v>
      </c>
      <c r="E660" s="523">
        <v>74</v>
      </c>
      <c r="F660" s="523">
        <v>41.909999999999741</v>
      </c>
      <c r="G660" s="523" t="s">
        <v>68</v>
      </c>
      <c r="H660" s="524">
        <v>74.698499999999996</v>
      </c>
      <c r="I660" s="523">
        <v>146</v>
      </c>
      <c r="J660" s="523">
        <v>41.909999999999741</v>
      </c>
      <c r="K660" s="523" t="s">
        <v>69</v>
      </c>
      <c r="L660" s="524">
        <v>146.6985</v>
      </c>
      <c r="M660" s="524">
        <v>-146.6985</v>
      </c>
      <c r="N660" s="501">
        <v>672</v>
      </c>
      <c r="Q660" s="6" t="s">
        <v>274</v>
      </c>
      <c r="R660" s="6">
        <v>4</v>
      </c>
      <c r="S660" s="42">
        <v>1524.74</v>
      </c>
      <c r="T660" s="571">
        <v>-0.27639999999999998</v>
      </c>
      <c r="U660" s="571">
        <v>-0.27579999999999999</v>
      </c>
      <c r="V660" s="571">
        <v>29.404182000000002</v>
      </c>
      <c r="W660" s="571">
        <v>29.404936999999997</v>
      </c>
      <c r="X660" s="571">
        <v>34.90643405340159</v>
      </c>
      <c r="Y660" s="571">
        <v>34.906752715614438</v>
      </c>
      <c r="Z660" s="571">
        <v>1.7959000000000001</v>
      </c>
      <c r="AA660" s="42">
        <v>6.8574361585665731</v>
      </c>
      <c r="AB660" s="42">
        <v>84.937514579769555</v>
      </c>
      <c r="AC660" s="42">
        <v>1.7832169999999994E-2</v>
      </c>
      <c r="AD660" s="6">
        <v>4.19E-2</v>
      </c>
      <c r="AE660" s="42">
        <v>90.246900000000011</v>
      </c>
      <c r="AF660" s="6">
        <v>4.5370999999999997</v>
      </c>
      <c r="AG660" s="42">
        <v>2.6272000000000002</v>
      </c>
      <c r="AH660" s="6">
        <v>0.17730000000000001</v>
      </c>
      <c r="AI660" s="42">
        <v>6.3701999999999995E-2</v>
      </c>
      <c r="AJ660" s="42">
        <v>95.94</v>
      </c>
      <c r="AK660" s="42">
        <v>9.9145000000000003</v>
      </c>
      <c r="AL660" s="53">
        <v>34.904600000000002</v>
      </c>
      <c r="AM660" s="504" t="s">
        <v>154</v>
      </c>
      <c r="AN660" s="505"/>
      <c r="AO660" s="509">
        <v>-0.4</v>
      </c>
      <c r="AP660" s="510">
        <v>6.859</v>
      </c>
      <c r="AQ660" s="504" t="s">
        <v>154</v>
      </c>
      <c r="AR660" s="526" t="s">
        <v>154</v>
      </c>
      <c r="AS660" s="512">
        <v>13.697196356757791</v>
      </c>
      <c r="AT660" s="502"/>
      <c r="AU660" s="512">
        <v>8.6202739142155558</v>
      </c>
      <c r="AV660" s="502"/>
      <c r="AW660" s="574">
        <v>0.90884865238424317</v>
      </c>
      <c r="AX660" s="502"/>
      <c r="AY660" s="511"/>
      <c r="AZ660" s="513" t="s">
        <v>154</v>
      </c>
      <c r="BA660" s="515" t="s">
        <v>154</v>
      </c>
      <c r="BB660" s="513" t="s">
        <v>154</v>
      </c>
      <c r="BD660" s="512" t="s">
        <v>154</v>
      </c>
      <c r="BE660" s="504" t="s">
        <v>154</v>
      </c>
      <c r="BF660" s="57"/>
      <c r="BG660" s="513" t="s">
        <v>154</v>
      </c>
      <c r="BI660" s="514" t="s">
        <v>154</v>
      </c>
    </row>
    <row r="661" spans="1:72" ht="15.75" customHeight="1">
      <c r="A661" s="51" t="s">
        <v>769</v>
      </c>
      <c r="B661" s="521">
        <v>29</v>
      </c>
      <c r="C661" s="507" t="s">
        <v>212</v>
      </c>
      <c r="D661" s="522" t="s">
        <v>213</v>
      </c>
      <c r="E661" s="523">
        <v>74</v>
      </c>
      <c r="F661" s="523">
        <v>41.909999999999741</v>
      </c>
      <c r="G661" s="523" t="s">
        <v>68</v>
      </c>
      <c r="H661" s="524">
        <v>74.698499999999996</v>
      </c>
      <c r="I661" s="523">
        <v>146</v>
      </c>
      <c r="J661" s="523">
        <v>41.909999999999741</v>
      </c>
      <c r="K661" s="523" t="s">
        <v>69</v>
      </c>
      <c r="L661" s="524">
        <v>146.6985</v>
      </c>
      <c r="M661" s="524">
        <v>-146.6985</v>
      </c>
      <c r="N661" s="501">
        <v>673</v>
      </c>
      <c r="Q661" s="6" t="s">
        <v>274</v>
      </c>
      <c r="R661" s="6">
        <v>5</v>
      </c>
      <c r="S661" s="42">
        <v>1016.127</v>
      </c>
      <c r="T661" s="571">
        <v>8.4400000000000003E-2</v>
      </c>
      <c r="U661" s="571">
        <v>8.5900000000000004E-2</v>
      </c>
      <c r="V661" s="571">
        <v>29.470385</v>
      </c>
      <c r="W661" s="571">
        <v>29.472169999999998</v>
      </c>
      <c r="X661" s="571">
        <v>34.872632171872738</v>
      </c>
      <c r="Y661" s="571">
        <v>34.873284893699875</v>
      </c>
      <c r="Z661" s="571">
        <v>1.9069</v>
      </c>
      <c r="AA661" s="42">
        <v>6.8607771388240639</v>
      </c>
      <c r="AB661" s="42">
        <v>85.763373250125468</v>
      </c>
      <c r="AC661" s="42">
        <v>1.7591624E-2</v>
      </c>
      <c r="AD661" s="6">
        <v>4.1599999999999998E-2</v>
      </c>
      <c r="AE661" s="42">
        <v>90.24130000000001</v>
      </c>
      <c r="AF661" s="6">
        <v>4.5368000000000004</v>
      </c>
      <c r="AG661" s="42">
        <v>2.5766</v>
      </c>
      <c r="AH661" s="6">
        <v>0.17519999999999999</v>
      </c>
      <c r="AI661" s="42">
        <v>6.3701999999999995E-2</v>
      </c>
      <c r="AJ661" s="42">
        <v>52.67</v>
      </c>
      <c r="AK661" s="42">
        <v>9.9145000000000003</v>
      </c>
      <c r="AL661" s="53">
        <v>34.872199999999999</v>
      </c>
      <c r="AM661" s="504" t="s">
        <v>154</v>
      </c>
      <c r="AN661" s="505"/>
      <c r="AO661" s="509">
        <v>-0.1</v>
      </c>
      <c r="AP661" s="510">
        <v>6.851</v>
      </c>
      <c r="AQ661" s="504" t="s">
        <v>154</v>
      </c>
      <c r="AR661" s="526" t="s">
        <v>154</v>
      </c>
      <c r="AS661" s="512">
        <v>13.178177170219385</v>
      </c>
      <c r="AT661" s="502"/>
      <c r="AU661" s="512">
        <v>7.3452006537039507</v>
      </c>
      <c r="AV661" s="502"/>
      <c r="AW661" s="574">
        <v>0.8659972356599861</v>
      </c>
      <c r="AX661" s="502"/>
      <c r="AY661" s="511"/>
      <c r="AZ661" s="513" t="s">
        <v>154</v>
      </c>
      <c r="BA661" s="515" t="s">
        <v>154</v>
      </c>
      <c r="BB661" s="513" t="s">
        <v>154</v>
      </c>
      <c r="BD661" s="512" t="s">
        <v>154</v>
      </c>
      <c r="BE661" s="504" t="s">
        <v>154</v>
      </c>
      <c r="BF661" s="57"/>
      <c r="BG661" s="513" t="s">
        <v>154</v>
      </c>
      <c r="BI661" s="514" t="s">
        <v>154</v>
      </c>
    </row>
    <row r="662" spans="1:72" ht="15.75" customHeight="1">
      <c r="A662" s="51" t="s">
        <v>769</v>
      </c>
      <c r="B662" s="521">
        <v>29</v>
      </c>
      <c r="C662" s="507" t="s">
        <v>212</v>
      </c>
      <c r="D662" s="522" t="s">
        <v>213</v>
      </c>
      <c r="E662" s="523">
        <v>74</v>
      </c>
      <c r="F662" s="523">
        <v>41.909999999999741</v>
      </c>
      <c r="G662" s="523" t="s">
        <v>68</v>
      </c>
      <c r="H662" s="524">
        <v>74.698499999999996</v>
      </c>
      <c r="I662" s="523">
        <v>146</v>
      </c>
      <c r="J662" s="523">
        <v>41.909999999999741</v>
      </c>
      <c r="K662" s="523" t="s">
        <v>69</v>
      </c>
      <c r="L662" s="524">
        <v>146.6985</v>
      </c>
      <c r="M662" s="524">
        <v>-146.6985</v>
      </c>
      <c r="N662" s="501">
        <v>674</v>
      </c>
      <c r="Q662" s="6" t="s">
        <v>274</v>
      </c>
      <c r="R662" s="6">
        <v>6</v>
      </c>
      <c r="S662" s="42">
        <v>812.60299999999995</v>
      </c>
      <c r="T662" s="571">
        <v>0.35759999999999997</v>
      </c>
      <c r="U662" s="571">
        <v>0.35799999999999998</v>
      </c>
      <c r="V662" s="571">
        <v>29.606811</v>
      </c>
      <c r="W662" s="571">
        <v>29.607489999999999</v>
      </c>
      <c r="X662" s="571">
        <v>34.860447846415028</v>
      </c>
      <c r="Y662" s="571">
        <v>34.860884471816597</v>
      </c>
      <c r="Z662" s="571">
        <v>1.9470000000000001</v>
      </c>
      <c r="AA662" s="42">
        <v>6.8014535507352436</v>
      </c>
      <c r="AB662" s="42">
        <v>85.619904230057912</v>
      </c>
      <c r="AC662" s="42">
        <v>1.7110531999999998E-2</v>
      </c>
      <c r="AD662" s="6">
        <v>4.1000000000000002E-2</v>
      </c>
      <c r="AE662" s="42">
        <v>90.211300000000008</v>
      </c>
      <c r="AF662" s="6">
        <v>4.5354000000000001</v>
      </c>
      <c r="AG662" s="42">
        <v>2.6042000000000001</v>
      </c>
      <c r="AH662" s="6">
        <v>0.17630000000000001</v>
      </c>
      <c r="AI662" s="42">
        <v>6.3701999999999995E-2</v>
      </c>
      <c r="AJ662" s="42">
        <v>98.71</v>
      </c>
      <c r="AK662" s="42">
        <v>9.9145000000000003</v>
      </c>
      <c r="AL662" s="53">
        <v>34.857900000000001</v>
      </c>
      <c r="AM662" s="504" t="s">
        <v>154</v>
      </c>
      <c r="AN662" s="505"/>
      <c r="AO662" s="509">
        <v>0.1</v>
      </c>
      <c r="AP662" s="510">
        <v>6.7930000000000001</v>
      </c>
      <c r="AQ662" s="504" t="s">
        <v>154</v>
      </c>
      <c r="AR662" s="526" t="s">
        <v>154</v>
      </c>
      <c r="AS662" s="512">
        <v>13.208986489978292</v>
      </c>
      <c r="AT662" s="502"/>
      <c r="AU662" s="512">
        <v>7.2894059002611566</v>
      </c>
      <c r="AV662" s="502"/>
      <c r="AW662" s="574">
        <v>0.86300760193503789</v>
      </c>
      <c r="AX662" s="502"/>
      <c r="AY662" s="511"/>
      <c r="AZ662" s="513" t="s">
        <v>154</v>
      </c>
      <c r="BA662" s="515" t="s">
        <v>154</v>
      </c>
      <c r="BB662" s="513" t="s">
        <v>154</v>
      </c>
      <c r="BD662" s="512" t="s">
        <v>154</v>
      </c>
      <c r="BE662" s="504" t="s">
        <v>154</v>
      </c>
      <c r="BF662" s="57"/>
      <c r="BG662" s="513" t="s">
        <v>154</v>
      </c>
      <c r="BI662" s="514" t="s">
        <v>154</v>
      </c>
    </row>
    <row r="663" spans="1:72" ht="15.75" customHeight="1">
      <c r="A663" s="51" t="s">
        <v>769</v>
      </c>
      <c r="B663" s="521">
        <v>29</v>
      </c>
      <c r="C663" s="507" t="s">
        <v>212</v>
      </c>
      <c r="D663" s="522" t="s">
        <v>213</v>
      </c>
      <c r="E663" s="523">
        <v>74</v>
      </c>
      <c r="F663" s="523">
        <v>41.909999999999741</v>
      </c>
      <c r="G663" s="523" t="s">
        <v>68</v>
      </c>
      <c r="H663" s="524">
        <v>74.698499999999996</v>
      </c>
      <c r="I663" s="523">
        <v>146</v>
      </c>
      <c r="J663" s="523">
        <v>41.909999999999741</v>
      </c>
      <c r="K663" s="523" t="s">
        <v>69</v>
      </c>
      <c r="L663" s="524">
        <v>146.6985</v>
      </c>
      <c r="M663" s="524">
        <v>-146.6985</v>
      </c>
      <c r="N663" s="501">
        <v>675</v>
      </c>
      <c r="Q663" s="6" t="s">
        <v>274</v>
      </c>
      <c r="R663" s="6">
        <v>7</v>
      </c>
      <c r="S663" s="42">
        <v>610.27499999999998</v>
      </c>
      <c r="T663" s="571">
        <v>0.6835</v>
      </c>
      <c r="U663" s="571">
        <v>0.68400000000000005</v>
      </c>
      <c r="V663" s="571">
        <v>29.784147000000001</v>
      </c>
      <c r="W663" s="571">
        <v>29.785097999999998</v>
      </c>
      <c r="X663" s="571">
        <v>34.84241114983184</v>
      </c>
      <c r="Y663" s="571">
        <v>34.843083840641327</v>
      </c>
      <c r="Z663" s="571">
        <v>1.9847999999999999</v>
      </c>
      <c r="AA663" s="42">
        <v>6.7253401014704712</v>
      </c>
      <c r="AB663" s="42">
        <v>85.366583816442756</v>
      </c>
      <c r="AC663" s="42">
        <v>1.7832169999999994E-2</v>
      </c>
      <c r="AD663" s="6">
        <v>4.19E-2</v>
      </c>
      <c r="AE663" s="42">
        <v>90.2</v>
      </c>
      <c r="AF663" s="6">
        <v>4.5347999999999997</v>
      </c>
      <c r="AG663" s="42">
        <v>2.5398000000000001</v>
      </c>
      <c r="AH663" s="6">
        <v>0.17369999999999999</v>
      </c>
      <c r="AI663" s="42">
        <v>6.3701999999999995E-2</v>
      </c>
      <c r="AJ663" s="42">
        <v>23.36</v>
      </c>
      <c r="AK663" s="42">
        <v>9.9145000000000003</v>
      </c>
      <c r="AL663" s="53">
        <v>34.8444</v>
      </c>
      <c r="AM663" s="504" t="s">
        <v>154</v>
      </c>
      <c r="AN663" s="505"/>
      <c r="AO663" s="509">
        <v>0.3</v>
      </c>
      <c r="AP663" s="510">
        <v>6.7220000000000004</v>
      </c>
      <c r="AQ663" s="504" t="s">
        <v>154</v>
      </c>
      <c r="AR663" s="526" t="s">
        <v>154</v>
      </c>
      <c r="AS663" s="512">
        <v>13.193437918741154</v>
      </c>
      <c r="AT663" s="502"/>
      <c r="AU663" s="512">
        <v>7.3573183009219099</v>
      </c>
      <c r="AV663" s="502"/>
      <c r="AW663" s="574">
        <v>0.86001796821008969</v>
      </c>
      <c r="AX663" s="502"/>
      <c r="AY663" s="511"/>
      <c r="AZ663" s="513" t="s">
        <v>154</v>
      </c>
      <c r="BA663" s="515" t="s">
        <v>154</v>
      </c>
      <c r="BB663" s="513" t="s">
        <v>154</v>
      </c>
      <c r="BD663" s="512" t="s">
        <v>154</v>
      </c>
      <c r="BE663" s="504" t="s">
        <v>154</v>
      </c>
      <c r="BF663" s="57"/>
      <c r="BG663" s="513" t="s">
        <v>154</v>
      </c>
      <c r="BI663" s="514" t="s">
        <v>154</v>
      </c>
    </row>
    <row r="664" spans="1:72" ht="15.75" customHeight="1">
      <c r="A664" s="51" t="s">
        <v>769</v>
      </c>
      <c r="B664" s="521">
        <v>29</v>
      </c>
      <c r="C664" s="507" t="s">
        <v>212</v>
      </c>
      <c r="D664" s="522" t="s">
        <v>213</v>
      </c>
      <c r="E664" s="523">
        <v>74</v>
      </c>
      <c r="F664" s="523">
        <v>41.909999999999741</v>
      </c>
      <c r="G664" s="523" t="s">
        <v>68</v>
      </c>
      <c r="H664" s="524">
        <v>74.698499999999996</v>
      </c>
      <c r="I664" s="523">
        <v>146</v>
      </c>
      <c r="J664" s="523">
        <v>41.909999999999741</v>
      </c>
      <c r="K664" s="523" t="s">
        <v>69</v>
      </c>
      <c r="L664" s="524">
        <v>146.6985</v>
      </c>
      <c r="M664" s="524">
        <v>-146.6985</v>
      </c>
      <c r="N664" s="501">
        <v>676</v>
      </c>
      <c r="Q664" s="6" t="s">
        <v>274</v>
      </c>
      <c r="R664" s="6">
        <v>8</v>
      </c>
      <c r="S664" s="42">
        <v>554.28399999999999</v>
      </c>
      <c r="T664" s="571">
        <v>0.73129999999999995</v>
      </c>
      <c r="U664" s="571">
        <v>0.7319</v>
      </c>
      <c r="V664" s="571">
        <v>29.790438000000002</v>
      </c>
      <c r="W664" s="571">
        <v>29.79149</v>
      </c>
      <c r="X664" s="571">
        <v>34.829526232695095</v>
      </c>
      <c r="Y664" s="571">
        <v>34.83021724094688</v>
      </c>
      <c r="Z664" s="571">
        <v>1.9938</v>
      </c>
      <c r="AA664" s="42">
        <v>6.7017716860356114</v>
      </c>
      <c r="AB664" s="42">
        <v>85.164493576758119</v>
      </c>
      <c r="AC664" s="42">
        <v>1.6469929000000001E-2</v>
      </c>
      <c r="AD664" s="6">
        <v>4.0300000000000002E-2</v>
      </c>
      <c r="AE664" s="42">
        <v>90.205600000000004</v>
      </c>
      <c r="AF664" s="6">
        <v>4.5350999999999999</v>
      </c>
      <c r="AG664" s="42">
        <v>2.5697000000000001</v>
      </c>
      <c r="AH664" s="6">
        <v>0.1749</v>
      </c>
      <c r="AI664" s="42">
        <v>6.3701999999999995E-2</v>
      </c>
      <c r="AJ664" s="42">
        <v>98.7</v>
      </c>
      <c r="AK664" s="42">
        <v>9.9145000000000003</v>
      </c>
      <c r="AL664" s="53">
        <v>34.825800000000001</v>
      </c>
      <c r="AM664" s="504" t="s">
        <v>154</v>
      </c>
      <c r="AN664" s="505"/>
      <c r="AO664" s="509">
        <v>0.5</v>
      </c>
      <c r="AP664" s="510">
        <v>6.6899999999999995</v>
      </c>
      <c r="AQ664" s="504">
        <v>6</v>
      </c>
      <c r="AR664" s="526" t="s">
        <v>154</v>
      </c>
      <c r="AS664" s="512">
        <v>13.182042001896956</v>
      </c>
      <c r="AT664" s="502"/>
      <c r="AU664" s="512">
        <v>7.2334585970029677</v>
      </c>
      <c r="AV664" s="502"/>
      <c r="AW664" s="574">
        <v>0.85304215618521062</v>
      </c>
      <c r="AX664" s="502"/>
      <c r="AY664" s="511"/>
      <c r="AZ664" s="513" t="s">
        <v>154</v>
      </c>
      <c r="BA664" s="515" t="s">
        <v>154</v>
      </c>
      <c r="BB664" s="513" t="s">
        <v>154</v>
      </c>
      <c r="BD664" s="512" t="s">
        <v>154</v>
      </c>
      <c r="BE664" s="504" t="s">
        <v>154</v>
      </c>
      <c r="BF664" s="57"/>
      <c r="BG664" s="513" t="s">
        <v>154</v>
      </c>
      <c r="BI664" s="514" t="s">
        <v>154</v>
      </c>
    </row>
    <row r="665" spans="1:72" ht="15.75" customHeight="1">
      <c r="A665" s="51" t="s">
        <v>769</v>
      </c>
      <c r="B665" s="521">
        <v>29</v>
      </c>
      <c r="C665" s="507" t="s">
        <v>212</v>
      </c>
      <c r="D665" s="522" t="s">
        <v>213</v>
      </c>
      <c r="E665" s="523">
        <v>74</v>
      </c>
      <c r="F665" s="523">
        <v>41.909999999999741</v>
      </c>
      <c r="G665" s="523" t="s">
        <v>68</v>
      </c>
      <c r="H665" s="524">
        <v>74.698499999999996</v>
      </c>
      <c r="I665" s="523">
        <v>146</v>
      </c>
      <c r="J665" s="523">
        <v>41.909999999999741</v>
      </c>
      <c r="K665" s="523" t="s">
        <v>69</v>
      </c>
      <c r="L665" s="524">
        <v>146.6985</v>
      </c>
      <c r="M665" s="524">
        <v>-146.6985</v>
      </c>
      <c r="N665" s="501">
        <v>677</v>
      </c>
      <c r="Q665" s="6" t="s">
        <v>274</v>
      </c>
      <c r="R665" s="6">
        <v>9</v>
      </c>
      <c r="S665" s="42">
        <v>473.40300000000002</v>
      </c>
      <c r="T665" s="571">
        <v>0.6401</v>
      </c>
      <c r="U665" s="571">
        <v>0.64129999999999998</v>
      </c>
      <c r="V665" s="571">
        <v>29.643511</v>
      </c>
      <c r="W665" s="571">
        <v>29.645596999999999</v>
      </c>
      <c r="X665" s="571">
        <v>34.788129861409871</v>
      </c>
      <c r="Y665" s="571">
        <v>34.789495697281531</v>
      </c>
      <c r="Z665" s="571">
        <v>1.9865999999999999</v>
      </c>
      <c r="AA665" s="42">
        <v>6.6110166536466082</v>
      </c>
      <c r="AB665" s="42">
        <v>83.789991234994858</v>
      </c>
      <c r="AC665" s="42">
        <v>1.7190714000000003E-2</v>
      </c>
      <c r="AD665" s="6">
        <v>4.1099999999999998E-2</v>
      </c>
      <c r="AE665" s="42">
        <v>90.201900000000009</v>
      </c>
      <c r="AF665" s="6">
        <v>4.5349000000000004</v>
      </c>
      <c r="AG665" s="42">
        <v>2.6295000000000002</v>
      </c>
      <c r="AH665" s="6">
        <v>0.17730000000000001</v>
      </c>
      <c r="AI665" s="42">
        <v>6.3701999999999995E-2</v>
      </c>
      <c r="AJ665" s="42">
        <v>98.71</v>
      </c>
      <c r="AK665" s="42">
        <v>9.9145000000000003</v>
      </c>
      <c r="AL665" s="53">
        <v>34.784799999999997</v>
      </c>
      <c r="AM665" s="504" t="s">
        <v>154</v>
      </c>
      <c r="AN665" s="505"/>
      <c r="AO665" s="509">
        <v>0.3</v>
      </c>
      <c r="AP665" s="510">
        <v>6.6</v>
      </c>
      <c r="AQ665" s="504" t="s">
        <v>154</v>
      </c>
      <c r="AR665" s="526" t="s">
        <v>154</v>
      </c>
      <c r="AS665" s="512">
        <v>13.15091843298041</v>
      </c>
      <c r="AT665" s="502"/>
      <c r="AU665" s="512">
        <v>7.8219496546132445</v>
      </c>
      <c r="AV665" s="502"/>
      <c r="AW665" s="574">
        <v>0.86500069108500333</v>
      </c>
      <c r="AX665" s="502"/>
      <c r="AY665" s="511"/>
      <c r="AZ665" s="513" t="s">
        <v>154</v>
      </c>
      <c r="BA665" s="515" t="s">
        <v>154</v>
      </c>
      <c r="BB665" s="513" t="s">
        <v>154</v>
      </c>
      <c r="BD665" s="512" t="s">
        <v>154</v>
      </c>
      <c r="BE665" s="504" t="s">
        <v>154</v>
      </c>
      <c r="BF665" s="57"/>
      <c r="BG665" s="513" t="s">
        <v>154</v>
      </c>
      <c r="BI665" s="514" t="s">
        <v>154</v>
      </c>
    </row>
    <row r="666" spans="1:72" ht="15.75" customHeight="1">
      <c r="A666" s="51" t="s">
        <v>769</v>
      </c>
      <c r="B666" s="521">
        <v>29</v>
      </c>
      <c r="C666" s="507" t="s">
        <v>212</v>
      </c>
      <c r="D666" s="522" t="s">
        <v>213</v>
      </c>
      <c r="E666" s="523">
        <v>74</v>
      </c>
      <c r="F666" s="523">
        <v>41.909999999999741</v>
      </c>
      <c r="G666" s="523" t="s">
        <v>68</v>
      </c>
      <c r="H666" s="524">
        <v>74.698499999999996</v>
      </c>
      <c r="I666" s="523">
        <v>146</v>
      </c>
      <c r="J666" s="523">
        <v>41.909999999999741</v>
      </c>
      <c r="K666" s="523" t="s">
        <v>69</v>
      </c>
      <c r="L666" s="524">
        <v>146.6985</v>
      </c>
      <c r="M666" s="524">
        <v>-146.6985</v>
      </c>
      <c r="N666" s="501">
        <v>678</v>
      </c>
      <c r="Q666" s="6" t="s">
        <v>274</v>
      </c>
      <c r="R666" s="6">
        <v>10</v>
      </c>
      <c r="S666" s="42">
        <v>425.35599999999999</v>
      </c>
      <c r="T666" s="571">
        <v>0.46410000000000001</v>
      </c>
      <c r="U666" s="571">
        <v>0.47220000000000001</v>
      </c>
      <c r="V666" s="571">
        <v>29.421868</v>
      </c>
      <c r="W666" s="571">
        <v>29.43263</v>
      </c>
      <c r="X666" s="571">
        <v>34.724908524431548</v>
      </c>
      <c r="Y666" s="571">
        <v>34.729873992469429</v>
      </c>
      <c r="Z666" s="571">
        <v>1.9539</v>
      </c>
      <c r="AA666" s="42">
        <v>6.4578866589801009</v>
      </c>
      <c r="AB666" s="42">
        <v>81.442205014785841</v>
      </c>
      <c r="AC666" s="42">
        <v>1.8312408999999995E-2</v>
      </c>
      <c r="AD666" s="6">
        <v>4.24E-2</v>
      </c>
      <c r="AE666" s="42">
        <v>90.185000000000016</v>
      </c>
      <c r="AF666" s="6">
        <v>4.5340999999999996</v>
      </c>
      <c r="AG666" s="42">
        <v>2.6295000000000002</v>
      </c>
      <c r="AH666" s="6">
        <v>0.17730000000000001</v>
      </c>
      <c r="AI666" s="42">
        <v>6.3701999999999995E-2</v>
      </c>
      <c r="AJ666" s="42">
        <v>76.819999999999993</v>
      </c>
      <c r="AK666" s="42">
        <v>9.9145000000000003</v>
      </c>
      <c r="AL666" s="53">
        <v>34.721400000000003</v>
      </c>
      <c r="AM666" s="51">
        <v>2</v>
      </c>
      <c r="AN666" s="505"/>
      <c r="AO666" s="509">
        <v>0.3</v>
      </c>
      <c r="AP666" s="510">
        <v>6.4610000000000003</v>
      </c>
      <c r="AQ666" s="504" t="s">
        <v>154</v>
      </c>
      <c r="AR666" s="526" t="s">
        <v>154</v>
      </c>
      <c r="AS666" s="512">
        <v>13.351266005847197</v>
      </c>
      <c r="AT666" s="502"/>
      <c r="AU666" s="512">
        <v>9.5846633244995463</v>
      </c>
      <c r="AV666" s="502"/>
      <c r="AW666" s="574">
        <v>0.90884865238424317</v>
      </c>
      <c r="AX666" s="502"/>
      <c r="AY666" s="511"/>
      <c r="AZ666" s="513" t="s">
        <v>154</v>
      </c>
      <c r="BA666" s="515" t="s">
        <v>154</v>
      </c>
      <c r="BB666" s="513" t="s">
        <v>154</v>
      </c>
      <c r="BD666" s="512">
        <v>2162.2964528170219</v>
      </c>
      <c r="BE666" s="504" t="s">
        <v>154</v>
      </c>
      <c r="BF666" s="57"/>
      <c r="BG666" s="513">
        <v>2294.1874408557442</v>
      </c>
      <c r="BI666" s="514" t="s">
        <v>154</v>
      </c>
    </row>
    <row r="667" spans="1:72" ht="15.75" customHeight="1">
      <c r="A667" s="51" t="s">
        <v>769</v>
      </c>
      <c r="B667" s="521">
        <v>29</v>
      </c>
      <c r="C667" s="507" t="s">
        <v>212</v>
      </c>
      <c r="D667" s="522" t="s">
        <v>213</v>
      </c>
      <c r="E667" s="523">
        <v>74</v>
      </c>
      <c r="F667" s="523">
        <v>41.909999999999741</v>
      </c>
      <c r="G667" s="523" t="s">
        <v>68</v>
      </c>
      <c r="H667" s="524">
        <v>74.698499999999996</v>
      </c>
      <c r="I667" s="523">
        <v>146</v>
      </c>
      <c r="J667" s="523">
        <v>41.909999999999741</v>
      </c>
      <c r="K667" s="523" t="s">
        <v>69</v>
      </c>
      <c r="L667" s="524">
        <v>146.6985</v>
      </c>
      <c r="M667" s="524">
        <v>-146.6985</v>
      </c>
      <c r="N667" s="501">
        <v>679</v>
      </c>
      <c r="Q667" s="6" t="s">
        <v>274</v>
      </c>
      <c r="R667" s="6">
        <v>11</v>
      </c>
      <c r="S667" s="42">
        <v>367.68099999999998</v>
      </c>
      <c r="T667" s="571">
        <v>-0.26300000000000001</v>
      </c>
      <c r="U667" s="571">
        <v>-0.25280000000000002</v>
      </c>
      <c r="V667" s="571">
        <v>28.548187000000002</v>
      </c>
      <c r="W667" s="571">
        <v>28.560410999999998</v>
      </c>
      <c r="X667" s="571">
        <v>34.424365682546252</v>
      </c>
      <c r="Y667" s="571">
        <v>34.42915529987242</v>
      </c>
      <c r="Z667" s="571">
        <v>1.9073</v>
      </c>
      <c r="AA667" s="42">
        <v>6.3307289278254153</v>
      </c>
      <c r="AB667" s="42">
        <v>78.17588595893227</v>
      </c>
      <c r="AC667" s="42">
        <v>2.2237914999999997E-2</v>
      </c>
      <c r="AD667" s="6">
        <v>4.7E-2</v>
      </c>
      <c r="AE667" s="42">
        <v>90.18310000000001</v>
      </c>
      <c r="AF667" s="6">
        <v>4.5339999999999998</v>
      </c>
      <c r="AG667" s="42">
        <v>3.0621</v>
      </c>
      <c r="AH667" s="6">
        <v>0.19500000000000001</v>
      </c>
      <c r="AI667" s="42">
        <v>6.3701999999999995E-2</v>
      </c>
      <c r="AJ667" s="42">
        <v>98.7</v>
      </c>
      <c r="AK667" s="42">
        <v>9.9145000000000003</v>
      </c>
      <c r="AL667" s="53">
        <v>34.425199999999997</v>
      </c>
      <c r="AM667" s="504" t="s">
        <v>154</v>
      </c>
      <c r="AN667" s="505"/>
      <c r="AO667" s="509">
        <v>-0.3</v>
      </c>
      <c r="AP667" s="510">
        <v>6.3159999999999998</v>
      </c>
      <c r="AQ667" s="504" t="s">
        <v>154</v>
      </c>
      <c r="AR667" s="526" t="s">
        <v>154</v>
      </c>
      <c r="AS667" s="512">
        <v>12.805100438837108</v>
      </c>
      <c r="AT667" s="502"/>
      <c r="AU667" s="512">
        <v>13.01077598286509</v>
      </c>
      <c r="AV667" s="502"/>
      <c r="AW667" s="574">
        <v>0.97462059433310289</v>
      </c>
      <c r="AX667" s="502"/>
      <c r="AY667" s="511"/>
      <c r="AZ667" s="513" t="s">
        <v>154</v>
      </c>
      <c r="BA667" s="515" t="s">
        <v>154</v>
      </c>
      <c r="BB667" s="513" t="s">
        <v>154</v>
      </c>
      <c r="BD667" s="512">
        <v>2177.5543402048643</v>
      </c>
      <c r="BE667" s="504" t="s">
        <v>154</v>
      </c>
      <c r="BF667" s="57"/>
      <c r="BG667" s="513">
        <v>2285.6635787447963</v>
      </c>
      <c r="BI667" s="514" t="s">
        <v>154</v>
      </c>
    </row>
    <row r="668" spans="1:72" ht="15.75" customHeight="1">
      <c r="A668" s="51" t="s">
        <v>769</v>
      </c>
      <c r="B668" s="521">
        <v>29</v>
      </c>
      <c r="C668" s="507" t="s">
        <v>212</v>
      </c>
      <c r="D668" s="522" t="s">
        <v>213</v>
      </c>
      <c r="E668" s="523">
        <v>74</v>
      </c>
      <c r="F668" s="523">
        <v>41.909999999999741</v>
      </c>
      <c r="G668" s="523" t="s">
        <v>68</v>
      </c>
      <c r="H668" s="524">
        <v>74.698499999999996</v>
      </c>
      <c r="I668" s="523">
        <v>146</v>
      </c>
      <c r="J668" s="523">
        <v>41.909999999999741</v>
      </c>
      <c r="K668" s="523" t="s">
        <v>69</v>
      </c>
      <c r="L668" s="524">
        <v>146.6985</v>
      </c>
      <c r="M668" s="524">
        <v>-146.6985</v>
      </c>
      <c r="N668" s="501">
        <v>680</v>
      </c>
      <c r="Q668" s="6" t="s">
        <v>274</v>
      </c>
      <c r="R668" s="6">
        <v>12</v>
      </c>
      <c r="S668" s="42">
        <v>344.09199999999998</v>
      </c>
      <c r="T668" s="571">
        <v>-0.72519999999999996</v>
      </c>
      <c r="U668" s="571">
        <v>-0.71430000000000005</v>
      </c>
      <c r="V668" s="571">
        <v>27.946914</v>
      </c>
      <c r="W668" s="571">
        <v>27.962778999999998</v>
      </c>
      <c r="X668" s="571">
        <v>34.153510042079404</v>
      </c>
      <c r="Y668" s="571">
        <v>34.16261936990098</v>
      </c>
      <c r="Z668" s="571">
        <v>1.8666</v>
      </c>
      <c r="AA668" s="42">
        <v>6.2283883239766009</v>
      </c>
      <c r="AB668" s="42">
        <v>75.835824337844997</v>
      </c>
      <c r="AC668" s="42">
        <v>2.4001066000000001E-2</v>
      </c>
      <c r="AD668" s="6">
        <v>4.9099999999999998E-2</v>
      </c>
      <c r="AE668" s="42">
        <v>90.175600000000003</v>
      </c>
      <c r="AF668" s="6">
        <v>4.5335999999999999</v>
      </c>
      <c r="AG668" s="42">
        <v>3.2416</v>
      </c>
      <c r="AH668" s="6">
        <v>0.20230000000000001</v>
      </c>
      <c r="AI668" s="42">
        <v>6.3701999999999995E-2</v>
      </c>
      <c r="AJ668" s="42">
        <v>98.7</v>
      </c>
      <c r="AK668" s="42">
        <v>9.9145000000000003</v>
      </c>
      <c r="AL668" s="53">
        <v>34.231499999999997</v>
      </c>
      <c r="AM668" s="504" t="s">
        <v>154</v>
      </c>
      <c r="AN668" s="505"/>
      <c r="AO668" s="509">
        <v>-0.5</v>
      </c>
      <c r="AP668" s="510">
        <v>6.2510000000000003</v>
      </c>
      <c r="AQ668" s="504" t="s">
        <v>154</v>
      </c>
      <c r="AR668" s="526" t="s">
        <v>154</v>
      </c>
      <c r="AS668" s="512">
        <v>13.190641659847012</v>
      </c>
      <c r="AT668" s="502"/>
      <c r="AU668" s="512">
        <v>16.670085616097399</v>
      </c>
      <c r="AV668" s="502"/>
      <c r="AW668" s="574">
        <v>1.0942059433310296</v>
      </c>
      <c r="AX668" s="502"/>
      <c r="AY668" s="511"/>
      <c r="AZ668" s="513" t="s">
        <v>154</v>
      </c>
      <c r="BA668" s="515" t="s">
        <v>154</v>
      </c>
      <c r="BB668" s="513" t="s">
        <v>154</v>
      </c>
      <c r="BD668" s="512" t="s">
        <v>154</v>
      </c>
      <c r="BE668" s="504" t="s">
        <v>154</v>
      </c>
      <c r="BF668" s="57"/>
      <c r="BG668" s="513" t="s">
        <v>154</v>
      </c>
      <c r="BI668" s="514" t="s">
        <v>1319</v>
      </c>
    </row>
    <row r="669" spans="1:72" ht="15.75" customHeight="1">
      <c r="A669" s="51" t="s">
        <v>769</v>
      </c>
      <c r="B669" s="521">
        <v>29</v>
      </c>
      <c r="C669" s="507" t="s">
        <v>212</v>
      </c>
      <c r="D669" s="522" t="s">
        <v>213</v>
      </c>
      <c r="E669" s="523">
        <v>74</v>
      </c>
      <c r="F669" s="523">
        <v>41.909999999999741</v>
      </c>
      <c r="G669" s="523" t="s">
        <v>68</v>
      </c>
      <c r="H669" s="524">
        <v>74.698499999999996</v>
      </c>
      <c r="I669" s="523">
        <v>146</v>
      </c>
      <c r="J669" s="523">
        <v>41.909999999999741</v>
      </c>
      <c r="K669" s="523" t="s">
        <v>69</v>
      </c>
      <c r="L669" s="524">
        <v>146.6985</v>
      </c>
      <c r="M669" s="524">
        <v>-146.6985</v>
      </c>
      <c r="N669" s="501">
        <v>681</v>
      </c>
      <c r="O669" s="501">
        <v>3</v>
      </c>
      <c r="P669" s="503" t="s">
        <v>1320</v>
      </c>
      <c r="Q669" s="6" t="s">
        <v>274</v>
      </c>
      <c r="R669" s="6">
        <v>13</v>
      </c>
      <c r="S669" s="42">
        <v>323.90699999999998</v>
      </c>
      <c r="T669" s="571">
        <v>-1.2101</v>
      </c>
      <c r="U669" s="571">
        <v>-1.1977</v>
      </c>
      <c r="V669" s="571">
        <v>27.191561</v>
      </c>
      <c r="W669" s="571">
        <v>27.217623</v>
      </c>
      <c r="X669" s="571">
        <v>33.685801285307434</v>
      </c>
      <c r="Y669" s="571">
        <v>33.707480069333954</v>
      </c>
      <c r="Z669" s="571">
        <v>1.8503000000000001</v>
      </c>
      <c r="AA669" s="42">
        <v>6.2532479625789215</v>
      </c>
      <c r="AB669" s="42">
        <v>74.913557149122084</v>
      </c>
      <c r="AC669" s="42">
        <v>2.5923728E-2</v>
      </c>
      <c r="AD669" s="6">
        <v>5.1400000000000001E-2</v>
      </c>
      <c r="AE669" s="42">
        <v>90.160600000000017</v>
      </c>
      <c r="AF669" s="6">
        <v>4.5328999999999997</v>
      </c>
      <c r="AG669" s="42">
        <v>3.6903000000000001</v>
      </c>
      <c r="AH669" s="6">
        <v>0.22059999999999999</v>
      </c>
      <c r="AI669" s="42">
        <v>6.3701999999999995E-2</v>
      </c>
      <c r="AJ669" s="42">
        <v>98.7</v>
      </c>
      <c r="AK669" s="42">
        <v>9.9145000000000003</v>
      </c>
      <c r="AL669" s="53"/>
      <c r="AM669" s="504">
        <v>5</v>
      </c>
      <c r="AN669" s="505" t="s">
        <v>1321</v>
      </c>
      <c r="AO669" s="509">
        <v>-0.7</v>
      </c>
      <c r="AP669" s="510">
        <v>6.2460000000000004</v>
      </c>
      <c r="AQ669" s="504">
        <v>3</v>
      </c>
      <c r="AR669" s="503" t="s">
        <v>1322</v>
      </c>
      <c r="AS669" s="512">
        <v>13.866329909078338</v>
      </c>
      <c r="AT669" s="502">
        <v>3</v>
      </c>
      <c r="AU669" s="512">
        <v>20.008102499986347</v>
      </c>
      <c r="AV669" s="502">
        <v>3</v>
      </c>
      <c r="AW669" s="574">
        <v>1.2317290946786452</v>
      </c>
      <c r="AX669" s="502">
        <v>3</v>
      </c>
      <c r="AY669" s="520" t="s">
        <v>1323</v>
      </c>
      <c r="AZ669" s="513" t="s">
        <v>154</v>
      </c>
      <c r="BA669" s="515" t="s">
        <v>154</v>
      </c>
      <c r="BB669" s="513" t="s">
        <v>154</v>
      </c>
      <c r="BD669" s="512">
        <v>2200.4506796650617</v>
      </c>
      <c r="BE669" s="504">
        <v>3</v>
      </c>
      <c r="BF669" s="520" t="s">
        <v>1324</v>
      </c>
      <c r="BG669" s="513">
        <v>2285.9995262022785</v>
      </c>
      <c r="BH669" s="502">
        <v>3</v>
      </c>
      <c r="BI669" s="520" t="s">
        <v>1325</v>
      </c>
    </row>
    <row r="670" spans="1:72" ht="15.75" customHeight="1">
      <c r="A670" s="51" t="s">
        <v>769</v>
      </c>
      <c r="B670" s="521">
        <v>29</v>
      </c>
      <c r="C670" s="507" t="s">
        <v>212</v>
      </c>
      <c r="D670" s="522" t="s">
        <v>213</v>
      </c>
      <c r="E670" s="523">
        <v>74</v>
      </c>
      <c r="F670" s="523">
        <v>41.909999999999741</v>
      </c>
      <c r="G670" s="523" t="s">
        <v>68</v>
      </c>
      <c r="H670" s="524">
        <v>74.698499999999996</v>
      </c>
      <c r="I670" s="523">
        <v>146</v>
      </c>
      <c r="J670" s="523">
        <v>41.909999999999741</v>
      </c>
      <c r="K670" s="523" t="s">
        <v>69</v>
      </c>
      <c r="L670" s="524">
        <v>146.6985</v>
      </c>
      <c r="M670" s="524">
        <v>-146.6985</v>
      </c>
      <c r="N670" s="501">
        <v>682</v>
      </c>
      <c r="Q670" s="6" t="s">
        <v>274</v>
      </c>
      <c r="R670" s="6">
        <v>14</v>
      </c>
      <c r="S670" s="42">
        <v>279.56400000000002</v>
      </c>
      <c r="T670" s="571">
        <v>-1.6584000000000001</v>
      </c>
      <c r="U670" s="571">
        <v>-1.6557999999999999</v>
      </c>
      <c r="V670" s="571">
        <v>26.404303000000002</v>
      </c>
      <c r="W670" s="571">
        <v>26.408846999999998</v>
      </c>
      <c r="X670" s="571">
        <v>33.132273772467421</v>
      </c>
      <c r="Y670" s="571">
        <v>33.135658587148818</v>
      </c>
      <c r="Z670" s="571">
        <v>1.9798</v>
      </c>
      <c r="AA670" s="42">
        <v>6.9181969358684432</v>
      </c>
      <c r="AB670" s="42">
        <v>81.564847745823101</v>
      </c>
      <c r="AC670" s="42">
        <v>2.7766208000000001E-2</v>
      </c>
      <c r="AD670" s="6">
        <v>5.3499999999999999E-2</v>
      </c>
      <c r="AE670" s="42">
        <v>90.173700000000011</v>
      </c>
      <c r="AF670" s="6">
        <v>4.5335000000000001</v>
      </c>
      <c r="AG670" s="42">
        <v>3.7869999999999999</v>
      </c>
      <c r="AH670" s="6">
        <v>0.22459999999999999</v>
      </c>
      <c r="AI670" s="42">
        <v>6.3701999999999995E-2</v>
      </c>
      <c r="AJ670" s="42">
        <v>98.71</v>
      </c>
      <c r="AK670" s="42">
        <v>9.9145000000000003</v>
      </c>
      <c r="AL670" s="53">
        <v>33.1524</v>
      </c>
      <c r="AM670" s="504" t="s">
        <v>154</v>
      </c>
      <c r="AN670" s="505"/>
      <c r="AO670" s="509">
        <v>-1.3</v>
      </c>
      <c r="AP670" s="510">
        <v>6.7149999999999999</v>
      </c>
      <c r="AQ670" s="504">
        <v>3</v>
      </c>
      <c r="AR670" s="526" t="s">
        <v>1326</v>
      </c>
      <c r="AS670" s="512">
        <v>15.130188384507687</v>
      </c>
      <c r="AT670" s="502"/>
      <c r="AU670" s="512">
        <v>35.042604488134543</v>
      </c>
      <c r="AV670" s="502"/>
      <c r="AW670" s="574">
        <v>1.6871499654457496</v>
      </c>
      <c r="AX670" s="502"/>
      <c r="AY670" s="511" t="s">
        <v>1327</v>
      </c>
      <c r="AZ670" s="513" t="s">
        <v>154</v>
      </c>
      <c r="BA670" s="515" t="s">
        <v>154</v>
      </c>
      <c r="BB670" s="513" t="s">
        <v>154</v>
      </c>
      <c r="BD670" s="512">
        <v>2223.6822455546276</v>
      </c>
      <c r="BE670" s="504" t="s">
        <v>154</v>
      </c>
      <c r="BF670" s="57"/>
      <c r="BG670" s="513">
        <v>2277.8150124457461</v>
      </c>
      <c r="BI670" s="514" t="s">
        <v>154</v>
      </c>
    </row>
    <row r="671" spans="1:72" ht="15.75" customHeight="1">
      <c r="A671" s="51" t="s">
        <v>769</v>
      </c>
      <c r="B671" s="521">
        <v>29</v>
      </c>
      <c r="C671" s="507" t="s">
        <v>212</v>
      </c>
      <c r="D671" s="522" t="s">
        <v>213</v>
      </c>
      <c r="E671" s="523">
        <v>74</v>
      </c>
      <c r="F671" s="523">
        <v>41.909999999999741</v>
      </c>
      <c r="G671" s="523" t="s">
        <v>68</v>
      </c>
      <c r="H671" s="524">
        <v>74.698499999999996</v>
      </c>
      <c r="I671" s="523">
        <v>146</v>
      </c>
      <c r="J671" s="523">
        <v>41.909999999999741</v>
      </c>
      <c r="K671" s="523" t="s">
        <v>69</v>
      </c>
      <c r="L671" s="524">
        <v>146.6985</v>
      </c>
      <c r="M671" s="524">
        <v>-146.6985</v>
      </c>
      <c r="N671" s="501">
        <v>683</v>
      </c>
      <c r="Q671" s="6" t="s">
        <v>274</v>
      </c>
      <c r="R671" s="6">
        <v>15</v>
      </c>
      <c r="S671" s="42">
        <v>226.262</v>
      </c>
      <c r="T671" s="571">
        <v>-1.5466</v>
      </c>
      <c r="U671" s="571">
        <v>-1.5477000000000001</v>
      </c>
      <c r="V671" s="571">
        <v>26.341460000000001</v>
      </c>
      <c r="W671" s="571">
        <v>26.342374</v>
      </c>
      <c r="X671" s="571">
        <v>32.954156837285105</v>
      </c>
      <c r="Y671" s="571">
        <v>32.956631193532495</v>
      </c>
      <c r="Z671" s="571">
        <v>1.9408000000000001</v>
      </c>
      <c r="AA671" s="42">
        <v>6.6443499170843054</v>
      </c>
      <c r="AB671" s="42">
        <v>78.4735998199791</v>
      </c>
      <c r="AC671" s="42">
        <v>3.0730383E-2</v>
      </c>
      <c r="AD671" s="6">
        <v>5.7000000000000002E-2</v>
      </c>
      <c r="AE671" s="42">
        <v>90.175600000000003</v>
      </c>
      <c r="AF671" s="6">
        <v>4.5335999999999999</v>
      </c>
      <c r="AG671" s="42">
        <v>3.7616999999999998</v>
      </c>
      <c r="AH671" s="6">
        <v>0.2235</v>
      </c>
      <c r="AI671" s="42">
        <v>6.3701999999999995E-2</v>
      </c>
      <c r="AJ671" s="42">
        <v>98.7</v>
      </c>
      <c r="AK671" s="42">
        <v>9.9145000000000003</v>
      </c>
      <c r="AL671" s="53">
        <v>32.9803</v>
      </c>
      <c r="AM671" s="504" t="s">
        <v>154</v>
      </c>
      <c r="AN671" s="505"/>
      <c r="AO671" s="509">
        <v>-1.6</v>
      </c>
      <c r="AP671" s="510">
        <v>6.7649999999999997</v>
      </c>
      <c r="AQ671" s="504">
        <v>2</v>
      </c>
      <c r="AR671" s="526" t="s">
        <v>1328</v>
      </c>
      <c r="AS671" s="512">
        <v>14.568747039160526</v>
      </c>
      <c r="AT671" s="502"/>
      <c r="AU671" s="512">
        <v>33.104789247425487</v>
      </c>
      <c r="AV671" s="502"/>
      <c r="AW671" s="574">
        <v>1.6761879751209396</v>
      </c>
      <c r="AX671" s="502"/>
      <c r="AY671" s="511"/>
      <c r="AZ671" s="513" t="s">
        <v>154</v>
      </c>
      <c r="BA671" s="515" t="s">
        <v>154</v>
      </c>
      <c r="BB671" s="513" t="s">
        <v>154</v>
      </c>
      <c r="BD671" s="512">
        <v>2220.5870704246458</v>
      </c>
      <c r="BE671" s="504" t="s">
        <v>154</v>
      </c>
      <c r="BF671" s="57"/>
      <c r="BG671" s="513">
        <v>2274.9796661093615</v>
      </c>
      <c r="BI671" s="514" t="s">
        <v>154</v>
      </c>
      <c r="BT671" s="503"/>
    </row>
    <row r="672" spans="1:72" ht="15.75" customHeight="1">
      <c r="A672" s="51" t="s">
        <v>769</v>
      </c>
      <c r="B672" s="521">
        <v>29</v>
      </c>
      <c r="C672" s="507" t="s">
        <v>212</v>
      </c>
      <c r="D672" s="522" t="s">
        <v>213</v>
      </c>
      <c r="E672" s="523">
        <v>74</v>
      </c>
      <c r="F672" s="523">
        <v>41.909999999999741</v>
      </c>
      <c r="G672" s="523" t="s">
        <v>68</v>
      </c>
      <c r="H672" s="524">
        <v>74.698499999999996</v>
      </c>
      <c r="I672" s="523">
        <v>146</v>
      </c>
      <c r="J672" s="523">
        <v>41.909999999999741</v>
      </c>
      <c r="K672" s="523" t="s">
        <v>69</v>
      </c>
      <c r="L672" s="524">
        <v>146.6985</v>
      </c>
      <c r="M672" s="524">
        <v>-146.6985</v>
      </c>
      <c r="N672" s="501">
        <v>684</v>
      </c>
      <c r="Q672" s="6" t="s">
        <v>274</v>
      </c>
      <c r="R672" s="6">
        <v>16</v>
      </c>
      <c r="S672" s="42">
        <v>195.71100000000001</v>
      </c>
      <c r="T672" s="571">
        <v>-1.5246999999999999</v>
      </c>
      <c r="U672" s="571">
        <v>-1.5266</v>
      </c>
      <c r="V672" s="571">
        <v>26.124514000000001</v>
      </c>
      <c r="W672" s="571">
        <v>26.121663999999999</v>
      </c>
      <c r="X672" s="571">
        <v>32.650095987651525</v>
      </c>
      <c r="Y672" s="571">
        <v>32.648257438960684</v>
      </c>
      <c r="Z672" s="571">
        <v>1.9689000000000001</v>
      </c>
      <c r="AA672" s="42">
        <v>6.7496064508687503</v>
      </c>
      <c r="AB672" s="42">
        <v>79.591607380295358</v>
      </c>
      <c r="AC672" s="42">
        <v>2.4721850999999996E-2</v>
      </c>
      <c r="AD672" s="6">
        <v>0.05</v>
      </c>
      <c r="AE672" s="42">
        <v>90.160600000000017</v>
      </c>
      <c r="AF672" s="6">
        <v>4.5328999999999997</v>
      </c>
      <c r="AG672" s="42">
        <v>3.7018</v>
      </c>
      <c r="AH672" s="6">
        <v>0.22109999999999999</v>
      </c>
      <c r="AI672" s="42">
        <v>6.3701999999999995E-2</v>
      </c>
      <c r="AJ672" s="42">
        <v>98.69</v>
      </c>
      <c r="AK672" s="42">
        <v>9.9145000000000003</v>
      </c>
      <c r="AL672" s="53">
        <v>32.731499999999997</v>
      </c>
      <c r="AM672" s="504" t="s">
        <v>154</v>
      </c>
      <c r="AN672" s="505"/>
      <c r="AO672" s="509">
        <v>-1.4</v>
      </c>
      <c r="AP672" s="510">
        <v>6.6550000000000002</v>
      </c>
      <c r="AQ672" s="504" t="s">
        <v>154</v>
      </c>
      <c r="AR672" s="526" t="s">
        <v>154</v>
      </c>
      <c r="AS672" s="512">
        <v>14.004843998587342</v>
      </c>
      <c r="AT672" s="502"/>
      <c r="AU672" s="512">
        <v>27.842500059014728</v>
      </c>
      <c r="AV672" s="502"/>
      <c r="AW672" s="574">
        <v>1.6821672425708361</v>
      </c>
      <c r="AX672" s="502"/>
      <c r="AY672" s="511"/>
      <c r="AZ672" s="513">
        <v>2.7707082035901593E-3</v>
      </c>
      <c r="BA672" s="515"/>
      <c r="BB672" s="513">
        <v>1.48292019859833E-2</v>
      </c>
      <c r="BD672" s="512">
        <v>2198.4138106263381</v>
      </c>
      <c r="BE672" s="504">
        <v>6</v>
      </c>
      <c r="BF672" s="57"/>
      <c r="BG672" s="513">
        <v>2255.0788099453425</v>
      </c>
      <c r="BH672" s="502">
        <v>6</v>
      </c>
      <c r="BI672" s="514" t="s">
        <v>154</v>
      </c>
    </row>
    <row r="673" spans="1:72" ht="15.75" customHeight="1">
      <c r="A673" s="51" t="s">
        <v>769</v>
      </c>
      <c r="B673" s="521">
        <v>29</v>
      </c>
      <c r="C673" s="507" t="s">
        <v>212</v>
      </c>
      <c r="D673" s="522" t="s">
        <v>213</v>
      </c>
      <c r="E673" s="523">
        <v>74</v>
      </c>
      <c r="F673" s="523">
        <v>41.909999999999741</v>
      </c>
      <c r="G673" s="523" t="s">
        <v>68</v>
      </c>
      <c r="H673" s="524">
        <v>74.698499999999996</v>
      </c>
      <c r="I673" s="523">
        <v>146</v>
      </c>
      <c r="J673" s="523">
        <v>41.909999999999741</v>
      </c>
      <c r="K673" s="523" t="s">
        <v>69</v>
      </c>
      <c r="L673" s="524">
        <v>146.6985</v>
      </c>
      <c r="M673" s="524">
        <v>-146.6985</v>
      </c>
      <c r="N673" s="501">
        <v>685</v>
      </c>
      <c r="Q673" s="6" t="s">
        <v>274</v>
      </c>
      <c r="R673" s="6">
        <v>17</v>
      </c>
      <c r="S673" s="42">
        <v>170.34299999999999</v>
      </c>
      <c r="T673" s="571">
        <v>-1.5244</v>
      </c>
      <c r="U673" s="571">
        <v>-1.5250999999999999</v>
      </c>
      <c r="V673" s="571">
        <v>25.963007000000001</v>
      </c>
      <c r="W673" s="571">
        <v>25.963832</v>
      </c>
      <c r="X673" s="571">
        <v>32.443078286331065</v>
      </c>
      <c r="Y673" s="571">
        <v>32.444974094127318</v>
      </c>
      <c r="Z673" s="571">
        <v>1.9884999999999999</v>
      </c>
      <c r="AA673" s="42">
        <v>6.8190136928803033</v>
      </c>
      <c r="AB673" s="42">
        <v>80.292449631085518</v>
      </c>
      <c r="AC673" s="42">
        <v>2.7926572000000004E-2</v>
      </c>
      <c r="AD673" s="6">
        <v>5.3699999999999998E-2</v>
      </c>
      <c r="AE673" s="42">
        <v>90.149300000000011</v>
      </c>
      <c r="AF673" s="6">
        <v>4.5323000000000002</v>
      </c>
      <c r="AG673" s="42">
        <v>3.6995</v>
      </c>
      <c r="AH673" s="6">
        <v>0.221</v>
      </c>
      <c r="AI673" s="42">
        <v>6.3701999999999995E-2</v>
      </c>
      <c r="AJ673" s="42">
        <v>98.69</v>
      </c>
      <c r="AK673" s="42">
        <v>9.9145000000000003</v>
      </c>
      <c r="AL673" s="53">
        <v>32.507899999999999</v>
      </c>
      <c r="AM673" s="504" t="s">
        <v>154</v>
      </c>
      <c r="AN673" s="505"/>
      <c r="AO673" s="509">
        <v>-1.4</v>
      </c>
      <c r="AP673" s="510">
        <v>6.835</v>
      </c>
      <c r="AQ673" s="504" t="s">
        <v>154</v>
      </c>
      <c r="AR673" s="526" t="s">
        <v>154</v>
      </c>
      <c r="AS673" s="512">
        <v>12.830587074475149</v>
      </c>
      <c r="AT673" s="502"/>
      <c r="AU673" s="512">
        <v>25.055163737986518</v>
      </c>
      <c r="AV673" s="502"/>
      <c r="AW673" s="574">
        <v>1.603440221147201</v>
      </c>
      <c r="AX673" s="502"/>
      <c r="AY673" s="511"/>
      <c r="AZ673" s="513">
        <v>4.6966882963296579E-3</v>
      </c>
      <c r="BA673" s="515"/>
      <c r="BB673" s="513">
        <v>1.576614061741442E-2</v>
      </c>
      <c r="BD673" s="512">
        <v>2187.0371401418097</v>
      </c>
      <c r="BE673" s="504" t="s">
        <v>154</v>
      </c>
      <c r="BF673" s="57"/>
      <c r="BG673" s="513">
        <v>2247.3512414864076</v>
      </c>
      <c r="BI673" s="514" t="s">
        <v>154</v>
      </c>
    </row>
    <row r="674" spans="1:72" ht="15.75" customHeight="1">
      <c r="A674" s="51" t="s">
        <v>769</v>
      </c>
      <c r="B674" s="521">
        <v>29</v>
      </c>
      <c r="C674" s="507" t="s">
        <v>212</v>
      </c>
      <c r="D674" s="522" t="s">
        <v>213</v>
      </c>
      <c r="E674" s="523">
        <v>74</v>
      </c>
      <c r="F674" s="523">
        <v>41.909999999999741</v>
      </c>
      <c r="G674" s="523" t="s">
        <v>68</v>
      </c>
      <c r="H674" s="524">
        <v>74.698499999999996</v>
      </c>
      <c r="I674" s="523">
        <v>146</v>
      </c>
      <c r="J674" s="523">
        <v>41.909999999999741</v>
      </c>
      <c r="K674" s="523" t="s">
        <v>69</v>
      </c>
      <c r="L674" s="524">
        <v>146.6985</v>
      </c>
      <c r="M674" s="524">
        <v>-146.6985</v>
      </c>
      <c r="N674" s="501">
        <v>686</v>
      </c>
      <c r="Q674" s="6" t="s">
        <v>274</v>
      </c>
      <c r="R674" s="6">
        <v>18</v>
      </c>
      <c r="S674" s="42">
        <v>146.53700000000001</v>
      </c>
      <c r="T674" s="571">
        <v>-1.4178999999999999</v>
      </c>
      <c r="U674" s="571">
        <v>-1.4180999999999999</v>
      </c>
      <c r="V674" s="571">
        <v>25.955513</v>
      </c>
      <c r="W674" s="571">
        <v>25.956702999999997</v>
      </c>
      <c r="X674" s="571">
        <v>32.331507604782225</v>
      </c>
      <c r="Y674" s="571">
        <v>32.333354448414575</v>
      </c>
      <c r="Z674" s="571">
        <v>1.9884999999999999</v>
      </c>
      <c r="AA674" s="42">
        <v>6.7682753723052453</v>
      </c>
      <c r="AB674" s="42">
        <v>79.861047827003091</v>
      </c>
      <c r="AC674" s="42">
        <v>2.4401123000000004E-2</v>
      </c>
      <c r="AD674" s="6">
        <v>4.9599999999999998E-2</v>
      </c>
      <c r="AE674" s="42">
        <v>90.138100000000009</v>
      </c>
      <c r="AF674" s="6">
        <v>4.5316999999999998</v>
      </c>
      <c r="AG674" s="42">
        <v>3.6810999999999998</v>
      </c>
      <c r="AH674" s="6">
        <v>0.2203</v>
      </c>
      <c r="AI674" s="42">
        <v>6.3701999999999995E-2</v>
      </c>
      <c r="AJ674" s="42">
        <v>98.7</v>
      </c>
      <c r="AK674" s="42">
        <v>9.9145000000000003</v>
      </c>
      <c r="AL674" s="53">
        <v>32.382899999999999</v>
      </c>
      <c r="AM674" s="504" t="s">
        <v>154</v>
      </c>
      <c r="AN674" s="505"/>
      <c r="AO674" s="509">
        <v>-1.2</v>
      </c>
      <c r="AP674" s="510">
        <v>6.7960000000000003</v>
      </c>
      <c r="AQ674" s="504" t="s">
        <v>154</v>
      </c>
      <c r="AR674" s="526" t="s">
        <v>154</v>
      </c>
      <c r="AS674" s="512">
        <v>12.223428754435568</v>
      </c>
      <c r="AT674" s="502"/>
      <c r="AU674" s="512">
        <v>23.395321725572359</v>
      </c>
      <c r="AV674" s="502"/>
      <c r="AW674" s="574">
        <v>1.57753006219765</v>
      </c>
      <c r="AX674" s="502"/>
      <c r="AY674" s="511"/>
      <c r="AZ674" s="513">
        <v>6.7770962505509054E-3</v>
      </c>
      <c r="BA674" s="515"/>
      <c r="BB674" s="513">
        <v>1.7697709148688633E-2</v>
      </c>
      <c r="BD674" s="512">
        <v>2186.6541435434769</v>
      </c>
      <c r="BE674" s="504" t="s">
        <v>154</v>
      </c>
      <c r="BF674" s="57"/>
      <c r="BG674" s="513">
        <v>2242.9275250823694</v>
      </c>
      <c r="BI674" s="514" t="s">
        <v>154</v>
      </c>
    </row>
    <row r="675" spans="1:72" ht="15.75" customHeight="1">
      <c r="A675" s="51" t="s">
        <v>769</v>
      </c>
      <c r="B675" s="521">
        <v>29</v>
      </c>
      <c r="C675" s="507" t="s">
        <v>212</v>
      </c>
      <c r="D675" s="522" t="s">
        <v>213</v>
      </c>
      <c r="E675" s="523">
        <v>74</v>
      </c>
      <c r="F675" s="523">
        <v>41.909999999999741</v>
      </c>
      <c r="G675" s="523" t="s">
        <v>68</v>
      </c>
      <c r="H675" s="524">
        <v>74.698499999999996</v>
      </c>
      <c r="I675" s="523">
        <v>146</v>
      </c>
      <c r="J675" s="523">
        <v>41.909999999999741</v>
      </c>
      <c r="K675" s="523" t="s">
        <v>69</v>
      </c>
      <c r="L675" s="524">
        <v>146.6985</v>
      </c>
      <c r="M675" s="524">
        <v>-146.6985</v>
      </c>
      <c r="N675" s="501">
        <v>687</v>
      </c>
      <c r="Q675" s="6" t="s">
        <v>274</v>
      </c>
      <c r="R675" s="6">
        <v>19</v>
      </c>
      <c r="S675" s="42">
        <v>94.197999999999993</v>
      </c>
      <c r="T675" s="571">
        <v>1.0205</v>
      </c>
      <c r="U675" s="571">
        <v>1.0277000000000001</v>
      </c>
      <c r="V675" s="571">
        <v>27.480699000000001</v>
      </c>
      <c r="W675" s="571">
        <v>27.478925999999998</v>
      </c>
      <c r="X675" s="571">
        <v>31.812909684089384</v>
      </c>
      <c r="Y675" s="571">
        <v>31.803295018099554</v>
      </c>
      <c r="Z675" s="571">
        <v>2.1943000000000001</v>
      </c>
      <c r="AA675" s="42">
        <v>7.0512724291210001</v>
      </c>
      <c r="AB675" s="42">
        <v>88.402346024260368</v>
      </c>
      <c r="AC675" s="42">
        <v>5.2922884000000003E-2</v>
      </c>
      <c r="AD675" s="6">
        <v>8.3000000000000004E-2</v>
      </c>
      <c r="AE675" s="42">
        <v>90.031100000000009</v>
      </c>
      <c r="AF675" s="6">
        <v>4.5263999999999998</v>
      </c>
      <c r="AG675" s="42">
        <v>3.4740000000000002</v>
      </c>
      <c r="AH675" s="6">
        <v>0.21179999999999999</v>
      </c>
      <c r="AI675" s="42">
        <v>6.3701999999999995E-2</v>
      </c>
      <c r="AJ675" s="42">
        <v>98.71</v>
      </c>
      <c r="AK675" s="42">
        <v>9.9145000000000003</v>
      </c>
      <c r="AL675" s="53">
        <v>31.850100000000001</v>
      </c>
      <c r="AM675" s="504" t="s">
        <v>154</v>
      </c>
      <c r="AN675" s="505"/>
      <c r="AO675" s="509">
        <v>0.6</v>
      </c>
      <c r="AP675" s="510">
        <v>7.0940000000000003</v>
      </c>
      <c r="AQ675" s="504" t="s">
        <v>154</v>
      </c>
      <c r="AR675" s="526" t="s">
        <v>154</v>
      </c>
      <c r="AS675" s="512">
        <v>6.0158673521047357</v>
      </c>
      <c r="AT675" s="502"/>
      <c r="AU675" s="512">
        <v>11.06109564558464</v>
      </c>
      <c r="AV675" s="502"/>
      <c r="AW675" s="574">
        <v>1.1500124395300619</v>
      </c>
      <c r="AX675" s="502"/>
      <c r="AY675" s="511"/>
      <c r="AZ675" s="513">
        <v>4.4390622211586704E-2</v>
      </c>
      <c r="BA675" s="515"/>
      <c r="BB675" s="513">
        <v>4.0946720099019347E-2</v>
      </c>
      <c r="BD675" s="512">
        <v>2091.3012875365148</v>
      </c>
      <c r="BE675" s="504" t="s">
        <v>154</v>
      </c>
      <c r="BF675" s="57"/>
      <c r="BG675" s="513">
        <v>2204.7785352762735</v>
      </c>
      <c r="BI675" s="514" t="s">
        <v>154</v>
      </c>
    </row>
    <row r="676" spans="1:72" ht="15.75" customHeight="1">
      <c r="A676" s="51" t="s">
        <v>769</v>
      </c>
      <c r="B676" s="521">
        <v>29</v>
      </c>
      <c r="C676" s="507" t="s">
        <v>212</v>
      </c>
      <c r="D676" s="522" t="s">
        <v>213</v>
      </c>
      <c r="E676" s="523">
        <v>74</v>
      </c>
      <c r="F676" s="523">
        <v>41.909999999999741</v>
      </c>
      <c r="G676" s="523" t="s">
        <v>68</v>
      </c>
      <c r="H676" s="524">
        <v>74.698499999999996</v>
      </c>
      <c r="I676" s="523">
        <v>146</v>
      </c>
      <c r="J676" s="523">
        <v>41.909999999999741</v>
      </c>
      <c r="K676" s="523" t="s">
        <v>69</v>
      </c>
      <c r="L676" s="524">
        <v>146.6985</v>
      </c>
      <c r="M676" s="524">
        <v>-146.6985</v>
      </c>
      <c r="N676" s="501">
        <v>688</v>
      </c>
      <c r="Q676" s="6" t="s">
        <v>274</v>
      </c>
      <c r="R676" s="6">
        <v>20</v>
      </c>
      <c r="S676" s="42">
        <v>66.984999999999999</v>
      </c>
      <c r="T676" s="571">
        <v>0.26169999999999999</v>
      </c>
      <c r="U676" s="571">
        <v>0.27729999999999999</v>
      </c>
      <c r="V676" s="571">
        <v>26.325695</v>
      </c>
      <c r="W676" s="571">
        <v>26.350883999999997</v>
      </c>
      <c r="X676" s="571">
        <v>31.112485724345692</v>
      </c>
      <c r="Y676" s="571">
        <v>31.129426496028479</v>
      </c>
      <c r="Z676" s="571">
        <v>2.4201000000000001</v>
      </c>
      <c r="AA676" s="42">
        <v>8.2775304174844724</v>
      </c>
      <c r="AB676" s="42">
        <v>101.25451905633361</v>
      </c>
      <c r="AC676" s="42">
        <v>0.19585326999999997</v>
      </c>
      <c r="AD676" s="6">
        <v>0.25059999999999999</v>
      </c>
      <c r="AE676" s="42">
        <v>89.616400000000013</v>
      </c>
      <c r="AF676" s="6">
        <v>4.5056000000000003</v>
      </c>
      <c r="AG676" s="42">
        <v>3.2416</v>
      </c>
      <c r="AH676" s="6">
        <v>0.20230000000000001</v>
      </c>
      <c r="AI676" s="42">
        <v>6.3701999999999995E-2</v>
      </c>
      <c r="AJ676" s="42">
        <v>98.71</v>
      </c>
      <c r="AK676" s="42">
        <v>9.9145000000000003</v>
      </c>
      <c r="AL676" s="53">
        <v>31.0198</v>
      </c>
      <c r="AM676" s="504" t="s">
        <v>154</v>
      </c>
      <c r="AN676" s="505"/>
      <c r="AO676" s="509">
        <v>0.4</v>
      </c>
      <c r="AP676" s="510">
        <v>8.2780000000000005</v>
      </c>
      <c r="AQ676" s="504" t="s">
        <v>154</v>
      </c>
      <c r="AR676" s="526" t="s">
        <v>154</v>
      </c>
      <c r="AS676" s="512">
        <v>1.386048971829547</v>
      </c>
      <c r="AT676" s="502"/>
      <c r="AU676" s="512">
        <v>6.8995071577747078</v>
      </c>
      <c r="AV676" s="502"/>
      <c r="AW676" s="574">
        <v>0.88493158258465776</v>
      </c>
      <c r="AX676" s="502"/>
      <c r="AY676" s="511"/>
      <c r="AZ676" s="513">
        <v>0.16886353232640322</v>
      </c>
      <c r="BA676" s="515">
        <v>6</v>
      </c>
      <c r="BB676" s="513">
        <v>0.21810852102767073</v>
      </c>
      <c r="BD676" s="512">
        <v>2057.24718451741</v>
      </c>
      <c r="BE676" s="504" t="s">
        <v>154</v>
      </c>
      <c r="BF676" s="57"/>
      <c r="BG676" s="513">
        <v>2180.36486418907</v>
      </c>
      <c r="BI676" s="514" t="s">
        <v>154</v>
      </c>
    </row>
    <row r="677" spans="1:72" ht="15.75" customHeight="1">
      <c r="A677" s="51" t="s">
        <v>769</v>
      </c>
      <c r="B677" s="521">
        <v>29</v>
      </c>
      <c r="C677" s="507" t="s">
        <v>212</v>
      </c>
      <c r="D677" s="522" t="s">
        <v>213</v>
      </c>
      <c r="E677" s="523">
        <v>74</v>
      </c>
      <c r="F677" s="523">
        <v>41.909999999999741</v>
      </c>
      <c r="G677" s="523" t="s">
        <v>68</v>
      </c>
      <c r="H677" s="524">
        <v>74.698499999999996</v>
      </c>
      <c r="I677" s="523">
        <v>146</v>
      </c>
      <c r="J677" s="523">
        <v>41.909999999999741</v>
      </c>
      <c r="K677" s="523" t="s">
        <v>69</v>
      </c>
      <c r="L677" s="524">
        <v>146.6985</v>
      </c>
      <c r="M677" s="524">
        <v>-146.6985</v>
      </c>
      <c r="N677" s="501">
        <v>689</v>
      </c>
      <c r="Q677" s="6" t="s">
        <v>274</v>
      </c>
      <c r="R677" s="6">
        <v>21</v>
      </c>
      <c r="S677" s="42">
        <v>62.847999999999999</v>
      </c>
      <c r="T677" s="571">
        <v>0.1837</v>
      </c>
      <c r="U677" s="571">
        <v>0.2397</v>
      </c>
      <c r="V677" s="571">
        <v>25.892949000000002</v>
      </c>
      <c r="W677" s="571">
        <v>25.989158999999997</v>
      </c>
      <c r="X677" s="571">
        <v>30.630521638050165</v>
      </c>
      <c r="Y677" s="571">
        <v>30.699612132435785</v>
      </c>
      <c r="Z677" s="571">
        <v>2.4603000000000002</v>
      </c>
      <c r="AA677" s="42">
        <v>8.4307519233606794</v>
      </c>
      <c r="AB677" s="42">
        <v>102.57178059259542</v>
      </c>
      <c r="AC677" s="42">
        <v>0.27452546</v>
      </c>
      <c r="AD677" s="6">
        <v>0.34279999999999999</v>
      </c>
      <c r="AE677" s="42">
        <v>89.505600000000015</v>
      </c>
      <c r="AF677" s="6">
        <v>4.5</v>
      </c>
      <c r="AG677" s="42">
        <v>3.1103999999999998</v>
      </c>
      <c r="AH677" s="6">
        <v>0.19700000000000001</v>
      </c>
      <c r="AI677" s="42">
        <v>6.3701999999999995E-2</v>
      </c>
      <c r="AJ677" s="42">
        <v>98.71</v>
      </c>
      <c r="AK677" s="42">
        <v>9.9145000000000003</v>
      </c>
      <c r="AL677" s="53">
        <v>30.392099999999999</v>
      </c>
      <c r="AM677" s="504" t="s">
        <v>154</v>
      </c>
      <c r="AN677" s="505"/>
      <c r="AO677" s="509">
        <v>0.3</v>
      </c>
      <c r="AP677" s="510">
        <v>8.6769999999999996</v>
      </c>
      <c r="AQ677" s="504" t="s">
        <v>154</v>
      </c>
      <c r="AR677" s="526" t="s">
        <v>154</v>
      </c>
      <c r="AS677" s="512">
        <v>1.4394270869950154E-2</v>
      </c>
      <c r="AT677" s="502"/>
      <c r="AU677" s="512">
        <v>4.2355188400892052</v>
      </c>
      <c r="AV677" s="502"/>
      <c r="AW677" s="574">
        <v>0.71053628196268126</v>
      </c>
      <c r="AX677" s="502"/>
      <c r="AY677" s="511"/>
      <c r="AZ677" s="513">
        <v>0.15918855251486935</v>
      </c>
      <c r="BA677" s="515">
        <v>6</v>
      </c>
      <c r="BB677" s="513">
        <v>0.25950824943565048</v>
      </c>
      <c r="BD677" s="512">
        <v>2033.5810715149237</v>
      </c>
      <c r="BE677" s="504" t="s">
        <v>154</v>
      </c>
      <c r="BF677" s="57"/>
      <c r="BG677" s="513">
        <v>2158.1936129426126</v>
      </c>
      <c r="BI677" s="514" t="s">
        <v>154</v>
      </c>
    </row>
    <row r="678" spans="1:72" ht="15.75" customHeight="1">
      <c r="A678" s="51" t="s">
        <v>769</v>
      </c>
      <c r="B678" s="521">
        <v>29</v>
      </c>
      <c r="C678" s="507" t="s">
        <v>212</v>
      </c>
      <c r="D678" s="522" t="s">
        <v>213</v>
      </c>
      <c r="E678" s="523">
        <v>74</v>
      </c>
      <c r="F678" s="523">
        <v>41.909999999999741</v>
      </c>
      <c r="G678" s="523" t="s">
        <v>68</v>
      </c>
      <c r="H678" s="524">
        <v>74.698499999999996</v>
      </c>
      <c r="I678" s="523">
        <v>146</v>
      </c>
      <c r="J678" s="523">
        <v>41.909999999999741</v>
      </c>
      <c r="K678" s="523" t="s">
        <v>69</v>
      </c>
      <c r="L678" s="524">
        <v>146.6985</v>
      </c>
      <c r="M678" s="524">
        <v>-146.6985</v>
      </c>
      <c r="N678" s="501">
        <v>690</v>
      </c>
      <c r="Q678" s="6" t="s">
        <v>274</v>
      </c>
      <c r="R678" s="6">
        <v>22</v>
      </c>
      <c r="S678" s="42">
        <v>42.204999999999998</v>
      </c>
      <c r="T678" s="571">
        <v>-0.22639999999999999</v>
      </c>
      <c r="U678" s="571">
        <v>-0.22389999999999999</v>
      </c>
      <c r="V678" s="571">
        <v>24.121803</v>
      </c>
      <c r="W678" s="571">
        <v>24.118539999999999</v>
      </c>
      <c r="X678" s="571">
        <v>28.731619384336607</v>
      </c>
      <c r="Y678" s="571">
        <v>28.724999197501507</v>
      </c>
      <c r="Z678" s="571">
        <v>2.4925999999999999</v>
      </c>
      <c r="AA678" s="42">
        <v>8.7988797897885114</v>
      </c>
      <c r="AB678" s="42">
        <v>104.49686228976019</v>
      </c>
      <c r="AC678" s="42">
        <v>0.13776397000000001</v>
      </c>
      <c r="AD678" s="6">
        <v>0.1825</v>
      </c>
      <c r="AE678" s="42">
        <v>89.815200000000004</v>
      </c>
      <c r="AF678" s="6">
        <v>4.5156000000000001</v>
      </c>
      <c r="AG678" s="42">
        <v>2.2682000000000002</v>
      </c>
      <c r="AH678" s="6">
        <v>0.16259999999999999</v>
      </c>
      <c r="AI678" s="42">
        <v>6.3701999999999995E-2</v>
      </c>
      <c r="AJ678" s="42">
        <v>14.47</v>
      </c>
      <c r="AK678" s="42">
        <v>9.9145000000000003</v>
      </c>
      <c r="AL678" s="53">
        <v>28.6816</v>
      </c>
      <c r="AM678" s="504" t="s">
        <v>154</v>
      </c>
      <c r="AN678" s="505"/>
      <c r="AO678" s="509">
        <v>0.1</v>
      </c>
      <c r="AP678" s="510">
        <v>8.8659999999999997</v>
      </c>
      <c r="AQ678" s="504" t="s">
        <v>154</v>
      </c>
      <c r="AR678" s="526" t="s">
        <v>154</v>
      </c>
      <c r="AS678" s="512">
        <v>0</v>
      </c>
      <c r="AT678" s="502"/>
      <c r="AU678" s="512">
        <v>2.7803147136205579</v>
      </c>
      <c r="AV678" s="502"/>
      <c r="AW678" s="574">
        <v>0.57799585348997917</v>
      </c>
      <c r="AX678" s="502"/>
      <c r="AY678" s="511"/>
      <c r="AZ678" s="513">
        <v>0.10788982950158738</v>
      </c>
      <c r="BA678" s="515">
        <v>6</v>
      </c>
      <c r="BB678" s="513">
        <v>9.8105892987207899E-2</v>
      </c>
      <c r="BD678" s="512">
        <v>1976.613140317683</v>
      </c>
      <c r="BE678" s="504" t="s">
        <v>154</v>
      </c>
      <c r="BF678" s="57"/>
      <c r="BG678" s="513">
        <v>2072.8071047605886</v>
      </c>
      <c r="BI678" s="514" t="s">
        <v>154</v>
      </c>
    </row>
    <row r="679" spans="1:72" ht="15.75" customHeight="1">
      <c r="A679" s="51" t="s">
        <v>769</v>
      </c>
      <c r="B679" s="521">
        <v>29</v>
      </c>
      <c r="C679" s="507" t="s">
        <v>212</v>
      </c>
      <c r="D679" s="522" t="s">
        <v>213</v>
      </c>
      <c r="E679" s="523">
        <v>74</v>
      </c>
      <c r="F679" s="523">
        <v>41.909999999999741</v>
      </c>
      <c r="G679" s="523" t="s">
        <v>68</v>
      </c>
      <c r="H679" s="524">
        <v>74.698499999999996</v>
      </c>
      <c r="I679" s="523">
        <v>146</v>
      </c>
      <c r="J679" s="523">
        <v>41.909999999999741</v>
      </c>
      <c r="K679" s="523" t="s">
        <v>69</v>
      </c>
      <c r="L679" s="524">
        <v>146.6985</v>
      </c>
      <c r="M679" s="524">
        <v>-146.6985</v>
      </c>
      <c r="N679" s="501">
        <v>691</v>
      </c>
      <c r="Q679" s="6" t="s">
        <v>274</v>
      </c>
      <c r="R679" s="6">
        <v>23</v>
      </c>
      <c r="S679" s="42">
        <v>21.318999999999999</v>
      </c>
      <c r="T679" s="571">
        <v>0.20300000000000001</v>
      </c>
      <c r="U679" s="571">
        <v>0.14729999999999999</v>
      </c>
      <c r="V679" s="571">
        <v>23.536237</v>
      </c>
      <c r="W679" s="571">
        <v>23.541228999999998</v>
      </c>
      <c r="X679" s="571">
        <v>27.588382393433779</v>
      </c>
      <c r="Y679" s="571">
        <v>27.644977550120903</v>
      </c>
      <c r="Z679" s="571">
        <v>2.4304000000000001</v>
      </c>
      <c r="AA679" s="42">
        <v>8.4921323180447299</v>
      </c>
      <c r="AB679" s="42">
        <v>101.19566476125237</v>
      </c>
      <c r="AC679" s="42">
        <v>0.12630817999999999</v>
      </c>
      <c r="AD679" s="6">
        <v>0.1691</v>
      </c>
      <c r="AE679" s="42">
        <v>89.657700000000006</v>
      </c>
      <c r="AF679" s="6">
        <v>4.5076000000000001</v>
      </c>
      <c r="AG679" s="42">
        <v>2.2934999999999999</v>
      </c>
      <c r="AH679" s="6">
        <v>0.1636</v>
      </c>
      <c r="AI679" s="42">
        <v>6.3701999999999995E-2</v>
      </c>
      <c r="AJ679" s="42">
        <v>98.69</v>
      </c>
      <c r="AK679" s="42">
        <v>9.9145000000000003</v>
      </c>
      <c r="AL679" s="53">
        <v>27.6356</v>
      </c>
      <c r="AM679" s="504" t="s">
        <v>154</v>
      </c>
      <c r="AN679" s="505"/>
      <c r="AO679" s="509">
        <v>0.3</v>
      </c>
      <c r="AP679" s="510">
        <v>8.7274999999999991</v>
      </c>
      <c r="AQ679" s="504">
        <v>6</v>
      </c>
      <c r="AR679" s="526" t="s">
        <v>154</v>
      </c>
      <c r="AS679" s="512">
        <v>0</v>
      </c>
      <c r="AT679" s="502"/>
      <c r="AU679" s="512">
        <v>2.5945761352653802</v>
      </c>
      <c r="AV679" s="502"/>
      <c r="AW679" s="574">
        <v>0.52517899101589494</v>
      </c>
      <c r="AX679" s="502"/>
      <c r="AY679" s="511"/>
      <c r="AZ679" s="513">
        <v>0.10484566552322874</v>
      </c>
      <c r="BA679" s="515"/>
      <c r="BB679" s="513">
        <v>6.1924893964437233E-2</v>
      </c>
      <c r="BD679" s="512">
        <v>1916.3765643372351</v>
      </c>
      <c r="BE679" s="504" t="s">
        <v>154</v>
      </c>
      <c r="BF679" s="57"/>
      <c r="BG679" s="513">
        <v>1992.3069746958074</v>
      </c>
      <c r="BI679" s="514" t="s">
        <v>154</v>
      </c>
    </row>
    <row r="680" spans="1:72" ht="15.75" customHeight="1">
      <c r="A680" s="51" t="s">
        <v>769</v>
      </c>
      <c r="B680" s="521">
        <v>29</v>
      </c>
      <c r="C680" s="507" t="s">
        <v>212</v>
      </c>
      <c r="D680" s="522" t="s">
        <v>213</v>
      </c>
      <c r="E680" s="523">
        <v>74</v>
      </c>
      <c r="F680" s="523">
        <v>41.909999999999741</v>
      </c>
      <c r="G680" s="523" t="s">
        <v>68</v>
      </c>
      <c r="H680" s="524">
        <v>74.698499999999996</v>
      </c>
      <c r="I680" s="523">
        <v>146</v>
      </c>
      <c r="J680" s="523">
        <v>41.909999999999741</v>
      </c>
      <c r="K680" s="523" t="s">
        <v>69</v>
      </c>
      <c r="L680" s="524">
        <v>146.6985</v>
      </c>
      <c r="M680" s="524">
        <v>-146.6985</v>
      </c>
      <c r="N680" s="501">
        <v>692</v>
      </c>
      <c r="Q680" s="6" t="s">
        <v>275</v>
      </c>
      <c r="R680" s="6">
        <v>24</v>
      </c>
      <c r="S680" s="42">
        <v>10.215</v>
      </c>
      <c r="T680" s="571">
        <v>0.85209999999999997</v>
      </c>
      <c r="U680" s="571">
        <v>0.86350000000000005</v>
      </c>
      <c r="V680" s="571">
        <v>23.565965000000002</v>
      </c>
      <c r="W680" s="571">
        <v>23.558862999999999</v>
      </c>
      <c r="X680" s="571">
        <v>27.056708813391438</v>
      </c>
      <c r="Y680" s="571">
        <v>27.037837635809385</v>
      </c>
      <c r="Z680" s="571">
        <v>2.4060999999999999</v>
      </c>
      <c r="AA680" s="42">
        <v>8.3086939742524919</v>
      </c>
      <c r="AB680" s="42">
        <v>100.34287587697939</v>
      </c>
      <c r="AC680" s="42">
        <v>0.12559165999999999</v>
      </c>
      <c r="AD680" s="6">
        <v>0.16819999999999999</v>
      </c>
      <c r="AE680" s="42">
        <v>89.595700000000008</v>
      </c>
      <c r="AF680" s="6">
        <v>4.5045999999999999</v>
      </c>
      <c r="AG680" s="42">
        <v>2.2290999999999999</v>
      </c>
      <c r="AH680" s="6">
        <v>0.161</v>
      </c>
      <c r="AI680" s="42">
        <v>6.3701999999999995E-2</v>
      </c>
      <c r="AJ680" s="42">
        <v>98.71</v>
      </c>
      <c r="AK680" s="42">
        <v>9.9145000000000003</v>
      </c>
      <c r="AL680" s="53">
        <v>27.023243951416013</v>
      </c>
      <c r="AM680" s="51">
        <v>6</v>
      </c>
      <c r="AN680" s="505"/>
      <c r="AO680" s="509">
        <v>1</v>
      </c>
      <c r="AP680" s="510">
        <v>8.3580000000000005</v>
      </c>
      <c r="AQ680" s="504" t="s">
        <v>154</v>
      </c>
      <c r="AR680" s="526" t="s">
        <v>154</v>
      </c>
      <c r="AS680" s="512">
        <v>0</v>
      </c>
      <c r="AT680" s="502"/>
      <c r="AU680" s="512">
        <v>2.5520707371267126</v>
      </c>
      <c r="AV680" s="502"/>
      <c r="AW680" s="574">
        <v>0.50823773324118859</v>
      </c>
      <c r="AX680" s="502"/>
      <c r="AY680" s="511"/>
      <c r="AZ680" s="513">
        <v>9.4890319949261212E-2</v>
      </c>
      <c r="BA680" s="515"/>
      <c r="BB680" s="513">
        <v>5.1530875736453027E-2</v>
      </c>
      <c r="BD680" s="512">
        <v>1870.5293241589975</v>
      </c>
      <c r="BE680" s="504" t="s">
        <v>154</v>
      </c>
      <c r="BF680" s="57"/>
      <c r="BG680" s="513">
        <v>1945.8771886518982</v>
      </c>
      <c r="BI680" s="514" t="s">
        <v>154</v>
      </c>
      <c r="BJ680" s="516">
        <v>-3.796797989454848</v>
      </c>
      <c r="BK680" t="s">
        <v>154</v>
      </c>
    </row>
    <row r="681" spans="1:72" ht="15.75" customHeight="1">
      <c r="A681" s="51" t="s">
        <v>769</v>
      </c>
      <c r="B681" s="521">
        <v>30</v>
      </c>
      <c r="C681" s="507" t="s">
        <v>214</v>
      </c>
      <c r="D681" s="522" t="s">
        <v>215</v>
      </c>
      <c r="E681" s="523">
        <v>74</v>
      </c>
      <c r="F681" s="523">
        <v>1.0000000000331966E-2</v>
      </c>
      <c r="G681" s="523" t="s">
        <v>68</v>
      </c>
      <c r="H681" s="524">
        <v>74.000166666666672</v>
      </c>
      <c r="I681" s="523">
        <v>149</v>
      </c>
      <c r="J681" s="523">
        <v>59.679999999999609</v>
      </c>
      <c r="K681" s="523" t="s">
        <v>69</v>
      </c>
      <c r="L681" s="524">
        <v>149.99466666666666</v>
      </c>
      <c r="M681" s="524">
        <v>-149.99466666666666</v>
      </c>
      <c r="N681" s="501">
        <v>693</v>
      </c>
      <c r="Q681" s="6" t="s">
        <v>274</v>
      </c>
      <c r="R681" s="6">
        <v>1</v>
      </c>
      <c r="S681" s="42">
        <v>3787.991</v>
      </c>
      <c r="T681" s="571">
        <v>-0.25690000000000002</v>
      </c>
      <c r="U681" s="571">
        <v>-0.25600000000000001</v>
      </c>
      <c r="V681" s="571">
        <v>30.332815</v>
      </c>
      <c r="W681" s="571">
        <v>30.333718999999999</v>
      </c>
      <c r="X681" s="571">
        <v>34.95562461445202</v>
      </c>
      <c r="Y681" s="571">
        <v>34.955797385231129</v>
      </c>
      <c r="Z681" s="571">
        <v>1.4065000000000001</v>
      </c>
      <c r="AA681" s="42">
        <v>6.5245709889996064</v>
      </c>
      <c r="AB681" s="42">
        <v>80.883850341835526</v>
      </c>
      <c r="AC681" s="42">
        <v>1.7190714000000003E-2</v>
      </c>
      <c r="AD681" s="6">
        <v>4.1099999999999998E-2</v>
      </c>
      <c r="AE681" s="42">
        <v>90.14439999999999</v>
      </c>
      <c r="AF681" s="6">
        <v>4.5324</v>
      </c>
      <c r="AG681" s="42">
        <v>2.5789</v>
      </c>
      <c r="AH681" s="6">
        <v>0.17519999999999999</v>
      </c>
      <c r="AI681" s="42">
        <v>6.3701999999999995E-2</v>
      </c>
      <c r="AJ681" s="42">
        <v>98.68</v>
      </c>
      <c r="AK681" s="42">
        <v>9.9145000000000003</v>
      </c>
      <c r="AL681" s="53">
        <v>34.954000000000001</v>
      </c>
      <c r="AM681" s="504" t="s">
        <v>154</v>
      </c>
      <c r="AN681" s="505"/>
      <c r="AO681" s="509">
        <v>-0.5</v>
      </c>
      <c r="AP681" s="510">
        <v>6.5229999999999997</v>
      </c>
      <c r="AQ681" s="504">
        <v>26</v>
      </c>
      <c r="AR681" s="526" t="s">
        <v>1329</v>
      </c>
      <c r="AS681" s="512">
        <v>15.067662358497401</v>
      </c>
      <c r="AT681" s="502"/>
      <c r="AU681" s="512">
        <v>13.879032180179923</v>
      </c>
      <c r="AV681" s="502"/>
      <c r="AW681" s="574">
        <v>1.0065100207325499</v>
      </c>
      <c r="AX681" s="502"/>
      <c r="AY681" s="511"/>
      <c r="AZ681" s="513" t="s">
        <v>154</v>
      </c>
      <c r="BA681" s="515" t="s">
        <v>154</v>
      </c>
      <c r="BB681" s="513" t="s">
        <v>154</v>
      </c>
      <c r="BD681" s="512" t="s">
        <v>154</v>
      </c>
      <c r="BE681" s="504" t="s">
        <v>154</v>
      </c>
      <c r="BF681" s="57"/>
      <c r="BG681" s="513" t="s">
        <v>154</v>
      </c>
      <c r="BI681" s="514" t="s">
        <v>154</v>
      </c>
      <c r="BT681" s="503"/>
    </row>
    <row r="682" spans="1:72" ht="15.75" customHeight="1">
      <c r="A682" s="51" t="s">
        <v>769</v>
      </c>
      <c r="B682" s="521">
        <v>30</v>
      </c>
      <c r="C682" s="507" t="s">
        <v>214</v>
      </c>
      <c r="D682" s="522" t="s">
        <v>215</v>
      </c>
      <c r="E682" s="523">
        <v>74</v>
      </c>
      <c r="F682" s="523">
        <v>1.0000000000331966E-2</v>
      </c>
      <c r="G682" s="523" t="s">
        <v>68</v>
      </c>
      <c r="H682" s="524">
        <v>74.000166666666672</v>
      </c>
      <c r="I682" s="523">
        <v>149</v>
      </c>
      <c r="J682" s="523">
        <v>59.679999999999609</v>
      </c>
      <c r="K682" s="523" t="s">
        <v>69</v>
      </c>
      <c r="L682" s="524">
        <v>149.99466666666666</v>
      </c>
      <c r="M682" s="524">
        <v>-149.99466666666666</v>
      </c>
      <c r="N682" s="501">
        <v>694</v>
      </c>
      <c r="Q682" s="6" t="s">
        <v>274</v>
      </c>
      <c r="R682" s="6">
        <v>2</v>
      </c>
      <c r="S682" s="42">
        <v>2544.3009999999999</v>
      </c>
      <c r="T682" s="571">
        <v>-0.37440000000000001</v>
      </c>
      <c r="U682" s="571">
        <v>-0.37359999999999999</v>
      </c>
      <c r="V682" s="571">
        <v>29.766967000000001</v>
      </c>
      <c r="W682" s="571">
        <v>29.767771999999997</v>
      </c>
      <c r="X682" s="571">
        <v>34.951380542211361</v>
      </c>
      <c r="Y682" s="571">
        <v>34.951539053901939</v>
      </c>
      <c r="Z682" s="571">
        <v>1.5785</v>
      </c>
      <c r="AA682" s="42">
        <v>6.5891198083950417</v>
      </c>
      <c r="AB682" s="42">
        <v>81.430249969225315</v>
      </c>
      <c r="AC682" s="42">
        <v>1.7270896000000001E-2</v>
      </c>
      <c r="AD682" s="6">
        <v>4.1200000000000001E-2</v>
      </c>
      <c r="AE682" s="42">
        <v>90.21759999999999</v>
      </c>
      <c r="AF682" s="6">
        <v>4.5359999999999996</v>
      </c>
      <c r="AG682" s="42">
        <v>2.5558999999999998</v>
      </c>
      <c r="AH682" s="6">
        <v>0.17430000000000001</v>
      </c>
      <c r="AI682" s="42">
        <v>6.3701999999999995E-2</v>
      </c>
      <c r="AJ682" s="42">
        <v>98.68</v>
      </c>
      <c r="AK682" s="42">
        <v>11.592000000000001</v>
      </c>
      <c r="AL682" s="53">
        <v>34.950499999999998</v>
      </c>
      <c r="AM682" s="504" t="s">
        <v>154</v>
      </c>
      <c r="AN682" s="505"/>
      <c r="AO682" s="509">
        <v>-0.5</v>
      </c>
      <c r="AP682" s="510">
        <v>6.5860000000000003</v>
      </c>
      <c r="AQ682" s="504" t="s">
        <v>154</v>
      </c>
      <c r="AR682" s="526" t="s">
        <v>154</v>
      </c>
      <c r="AS682" s="512">
        <v>14.983222415117734</v>
      </c>
      <c r="AT682" s="502"/>
      <c r="AU682" s="512">
        <v>13.020815638473524</v>
      </c>
      <c r="AV682" s="502"/>
      <c r="AW682" s="574">
        <v>1.0045169315825846</v>
      </c>
      <c r="AX682" s="502"/>
      <c r="AY682" s="511"/>
      <c r="AZ682" s="513" t="s">
        <v>154</v>
      </c>
      <c r="BA682" s="515" t="s">
        <v>154</v>
      </c>
      <c r="BB682" s="513" t="s">
        <v>154</v>
      </c>
      <c r="BD682" s="512" t="s">
        <v>154</v>
      </c>
      <c r="BE682" s="504" t="s">
        <v>154</v>
      </c>
      <c r="BF682" s="57"/>
      <c r="BG682" s="513" t="s">
        <v>154</v>
      </c>
      <c r="BI682" s="514" t="s">
        <v>154</v>
      </c>
    </row>
    <row r="683" spans="1:72" ht="15.75" customHeight="1">
      <c r="A683" s="51" t="s">
        <v>769</v>
      </c>
      <c r="B683" s="521">
        <v>30</v>
      </c>
      <c r="C683" s="507" t="s">
        <v>214</v>
      </c>
      <c r="D683" s="522" t="s">
        <v>215</v>
      </c>
      <c r="E683" s="523">
        <v>74</v>
      </c>
      <c r="F683" s="523">
        <v>1.0000000000331966E-2</v>
      </c>
      <c r="G683" s="523" t="s">
        <v>68</v>
      </c>
      <c r="H683" s="524">
        <v>74.000166666666672</v>
      </c>
      <c r="I683" s="523">
        <v>149</v>
      </c>
      <c r="J683" s="523">
        <v>59.679999999999609</v>
      </c>
      <c r="K683" s="523" t="s">
        <v>69</v>
      </c>
      <c r="L683" s="524">
        <v>149.99466666666666</v>
      </c>
      <c r="M683" s="524">
        <v>-149.99466666666666</v>
      </c>
      <c r="N683" s="501">
        <v>695</v>
      </c>
      <c r="Q683" s="6" t="s">
        <v>274</v>
      </c>
      <c r="R683" s="6">
        <v>3</v>
      </c>
      <c r="S683" s="42">
        <v>2033.4369999999999</v>
      </c>
      <c r="T683" s="571">
        <v>-0.40029999999999999</v>
      </c>
      <c r="U683" s="571">
        <v>-0.39960000000000001</v>
      </c>
      <c r="V683" s="571">
        <v>29.532710000000002</v>
      </c>
      <c r="W683" s="571">
        <v>29.533517</v>
      </c>
      <c r="X683" s="571">
        <v>34.93916234443261</v>
      </c>
      <c r="Y683" s="571">
        <v>34.939437027405447</v>
      </c>
      <c r="Z683" s="571">
        <v>1.6751</v>
      </c>
      <c r="AA683" s="42">
        <v>6.7006966671604724</v>
      </c>
      <c r="AB683" s="42">
        <v>82.745719096615062</v>
      </c>
      <c r="AC683" s="42">
        <v>1.6790657E-2</v>
      </c>
      <c r="AD683" s="6">
        <v>4.07E-2</v>
      </c>
      <c r="AE683" s="42">
        <v>90.21759999999999</v>
      </c>
      <c r="AF683" s="6">
        <v>4.5359999999999996</v>
      </c>
      <c r="AG683" s="42">
        <v>2.5352000000000001</v>
      </c>
      <c r="AH683" s="6">
        <v>0.17349999999999999</v>
      </c>
      <c r="AI683" s="42">
        <v>6.3701999999999995E-2</v>
      </c>
      <c r="AJ683" s="42">
        <v>66.06</v>
      </c>
      <c r="AK683" s="42">
        <v>11.897</v>
      </c>
      <c r="AL683" s="53">
        <v>34.939500000000002</v>
      </c>
      <c r="AM683" s="504" t="s">
        <v>154</v>
      </c>
      <c r="AN683" s="505"/>
      <c r="AO683" s="509">
        <v>-0.5</v>
      </c>
      <c r="AP683" s="510">
        <v>6.6970000000000001</v>
      </c>
      <c r="AQ683" s="504" t="s">
        <v>154</v>
      </c>
      <c r="AR683" s="526" t="s">
        <v>154</v>
      </c>
      <c r="AS683" s="512">
        <v>14.677401026419885</v>
      </c>
      <c r="AT683" s="502"/>
      <c r="AU683" s="512">
        <v>11.439463528358486</v>
      </c>
      <c r="AV683" s="502"/>
      <c r="AW683" s="574">
        <v>0.97860677263303375</v>
      </c>
      <c r="AX683" s="502"/>
      <c r="AY683" s="511"/>
      <c r="AZ683" s="513" t="s">
        <v>154</v>
      </c>
      <c r="BA683" s="515" t="s">
        <v>154</v>
      </c>
      <c r="BB683" s="513" t="s">
        <v>154</v>
      </c>
      <c r="BD683" s="512" t="s">
        <v>154</v>
      </c>
      <c r="BE683" s="504" t="s">
        <v>154</v>
      </c>
      <c r="BF683" s="57"/>
      <c r="BG683" s="513" t="s">
        <v>154</v>
      </c>
      <c r="BI683" s="514" t="s">
        <v>154</v>
      </c>
    </row>
    <row r="684" spans="1:72" ht="15.75" customHeight="1">
      <c r="A684" s="51" t="s">
        <v>769</v>
      </c>
      <c r="B684" s="521">
        <v>30</v>
      </c>
      <c r="C684" s="507" t="s">
        <v>214</v>
      </c>
      <c r="D684" s="522" t="s">
        <v>215</v>
      </c>
      <c r="E684" s="523">
        <v>74</v>
      </c>
      <c r="F684" s="523">
        <v>1.0000000000331966E-2</v>
      </c>
      <c r="G684" s="523" t="s">
        <v>68</v>
      </c>
      <c r="H684" s="524">
        <v>74.000166666666672</v>
      </c>
      <c r="I684" s="523">
        <v>149</v>
      </c>
      <c r="J684" s="523">
        <v>59.679999999999609</v>
      </c>
      <c r="K684" s="523" t="s">
        <v>69</v>
      </c>
      <c r="L684" s="524">
        <v>149.99466666666666</v>
      </c>
      <c r="M684" s="524">
        <v>-149.99466666666666</v>
      </c>
      <c r="N684" s="501">
        <v>696</v>
      </c>
      <c r="Q684" s="6" t="s">
        <v>274</v>
      </c>
      <c r="R684" s="6">
        <v>4</v>
      </c>
      <c r="S684" s="42">
        <v>1523.8920000000001</v>
      </c>
      <c r="T684" s="571">
        <v>-0.29949999999999999</v>
      </c>
      <c r="U684" s="571">
        <v>-0.29880000000000001</v>
      </c>
      <c r="V684" s="571">
        <v>29.38635</v>
      </c>
      <c r="W684" s="571">
        <v>29.387215999999999</v>
      </c>
      <c r="X684" s="571">
        <v>34.909432907751842</v>
      </c>
      <c r="Y684" s="571">
        <v>34.909785515925897</v>
      </c>
      <c r="Z684" s="571">
        <v>1.7958000000000001</v>
      </c>
      <c r="AA684" s="42">
        <v>6.8600709311229862</v>
      </c>
      <c r="AB684" s="42">
        <v>84.920490548189235</v>
      </c>
      <c r="AC684" s="42">
        <v>1.8793500999999997E-2</v>
      </c>
      <c r="AD684" s="6">
        <v>4.2999999999999997E-2</v>
      </c>
      <c r="AE684" s="42">
        <v>90.221400000000003</v>
      </c>
      <c r="AF684" s="6">
        <v>4.5362</v>
      </c>
      <c r="AG684" s="42">
        <v>2.4131999999999998</v>
      </c>
      <c r="AH684" s="6">
        <v>0.16850000000000001</v>
      </c>
      <c r="AI684" s="42">
        <v>6.3701999999999995E-2</v>
      </c>
      <c r="AJ684" s="42">
        <v>79.19</v>
      </c>
      <c r="AK684" s="42">
        <v>11.897</v>
      </c>
      <c r="AL684" s="53">
        <v>34.908799999999999</v>
      </c>
      <c r="AM684" s="504" t="s">
        <v>154</v>
      </c>
      <c r="AN684" s="505"/>
      <c r="AO684" s="509">
        <v>-0.4</v>
      </c>
      <c r="AP684" s="510">
        <v>6.8659999999999997</v>
      </c>
      <c r="AQ684" s="504" t="s">
        <v>154</v>
      </c>
      <c r="AR684" s="526" t="s">
        <v>154</v>
      </c>
      <c r="AS684" s="512">
        <v>13.734271494534456</v>
      </c>
      <c r="AT684" s="502"/>
      <c r="AU684" s="512">
        <v>8.7048741382828112</v>
      </c>
      <c r="AV684" s="502"/>
      <c r="AW684" s="574">
        <v>0.91183828610919138</v>
      </c>
      <c r="AX684" s="502"/>
      <c r="AY684" s="511"/>
      <c r="AZ684" s="513" t="s">
        <v>154</v>
      </c>
      <c r="BA684" s="515" t="s">
        <v>154</v>
      </c>
      <c r="BB684" s="513" t="s">
        <v>154</v>
      </c>
      <c r="BD684" s="512" t="s">
        <v>154</v>
      </c>
      <c r="BE684" s="504" t="s">
        <v>154</v>
      </c>
      <c r="BF684" s="57"/>
      <c r="BG684" s="513" t="s">
        <v>154</v>
      </c>
      <c r="BI684" s="514" t="s">
        <v>154</v>
      </c>
    </row>
    <row r="685" spans="1:72" ht="15.75" customHeight="1">
      <c r="A685" s="51" t="s">
        <v>769</v>
      </c>
      <c r="B685" s="521">
        <v>30</v>
      </c>
      <c r="C685" s="507" t="s">
        <v>214</v>
      </c>
      <c r="D685" s="522" t="s">
        <v>215</v>
      </c>
      <c r="E685" s="523">
        <v>74</v>
      </c>
      <c r="F685" s="523">
        <v>1.0000000000331966E-2</v>
      </c>
      <c r="G685" s="523" t="s">
        <v>68</v>
      </c>
      <c r="H685" s="524">
        <v>74.000166666666672</v>
      </c>
      <c r="I685" s="523">
        <v>149</v>
      </c>
      <c r="J685" s="523">
        <v>59.679999999999609</v>
      </c>
      <c r="K685" s="523" t="s">
        <v>69</v>
      </c>
      <c r="L685" s="524">
        <v>149.99466666666666</v>
      </c>
      <c r="M685" s="524">
        <v>-149.99466666666666</v>
      </c>
      <c r="N685" s="501">
        <v>697</v>
      </c>
      <c r="Q685" s="6" t="s">
        <v>274</v>
      </c>
      <c r="R685" s="6">
        <v>5</v>
      </c>
      <c r="S685" s="42">
        <v>1015.663</v>
      </c>
      <c r="T685" s="571">
        <v>1.1999999999999999E-3</v>
      </c>
      <c r="U685" s="571">
        <v>1.8E-3</v>
      </c>
      <c r="V685" s="571">
        <v>29.401968</v>
      </c>
      <c r="W685" s="571">
        <v>29.403008999999997</v>
      </c>
      <c r="X685" s="571">
        <v>34.876771422032277</v>
      </c>
      <c r="Y685" s="571">
        <v>34.877463484554717</v>
      </c>
      <c r="Z685" s="571">
        <v>1.91</v>
      </c>
      <c r="AA685" s="42">
        <v>6.893876974226643</v>
      </c>
      <c r="AB685" s="42">
        <v>85.992998436065392</v>
      </c>
      <c r="AC685" s="42">
        <v>1.9034046999999998E-2</v>
      </c>
      <c r="AD685" s="6">
        <v>4.3299999999999998E-2</v>
      </c>
      <c r="AE685" s="42">
        <v>90.048699999999997</v>
      </c>
      <c r="AF685" s="6">
        <v>4.5275999999999996</v>
      </c>
      <c r="AG685" s="42">
        <v>2.5697000000000001</v>
      </c>
      <c r="AH685" s="6">
        <v>0.1749</v>
      </c>
      <c r="AI685" s="42">
        <v>6.3701999999999995E-2</v>
      </c>
      <c r="AJ685" s="42">
        <v>98.7</v>
      </c>
      <c r="AK685" s="42">
        <v>13.88</v>
      </c>
      <c r="AL685" s="53">
        <v>34.876300000000001</v>
      </c>
      <c r="AM685" s="504" t="s">
        <v>154</v>
      </c>
      <c r="AN685" s="505"/>
      <c r="AO685" s="509">
        <v>-0.1</v>
      </c>
      <c r="AP685" s="510">
        <v>6.8860000000000001</v>
      </c>
      <c r="AQ685" s="504" t="s">
        <v>154</v>
      </c>
      <c r="AR685" s="526" t="s">
        <v>154</v>
      </c>
      <c r="AS685" s="512">
        <v>13.056733850090469</v>
      </c>
      <c r="AT685" s="502"/>
      <c r="AU685" s="512">
        <v>7.4287742370644683</v>
      </c>
      <c r="AV685" s="502"/>
      <c r="AW685" s="574">
        <v>0.86300760193503789</v>
      </c>
      <c r="AX685" s="502"/>
      <c r="AY685" s="511"/>
      <c r="AZ685" s="513" t="s">
        <v>154</v>
      </c>
      <c r="BA685" s="515" t="s">
        <v>154</v>
      </c>
      <c r="BB685" s="513" t="s">
        <v>154</v>
      </c>
      <c r="BD685" s="512" t="s">
        <v>154</v>
      </c>
      <c r="BE685" s="504" t="s">
        <v>154</v>
      </c>
      <c r="BF685" s="57"/>
      <c r="BG685" s="513" t="s">
        <v>154</v>
      </c>
      <c r="BI685" s="514" t="s">
        <v>154</v>
      </c>
    </row>
    <row r="686" spans="1:72" ht="15.75" customHeight="1">
      <c r="A686" s="51" t="s">
        <v>769</v>
      </c>
      <c r="B686" s="521">
        <v>30</v>
      </c>
      <c r="C686" s="507" t="s">
        <v>214</v>
      </c>
      <c r="D686" s="522" t="s">
        <v>215</v>
      </c>
      <c r="E686" s="523">
        <v>74</v>
      </c>
      <c r="F686" s="523">
        <v>1.0000000000331966E-2</v>
      </c>
      <c r="G686" s="523" t="s">
        <v>68</v>
      </c>
      <c r="H686" s="524">
        <v>74.000166666666672</v>
      </c>
      <c r="I686" s="523">
        <v>149</v>
      </c>
      <c r="J686" s="523">
        <v>59.679999999999609</v>
      </c>
      <c r="K686" s="523" t="s">
        <v>69</v>
      </c>
      <c r="L686" s="524">
        <v>149.99466666666666</v>
      </c>
      <c r="M686" s="524">
        <v>-149.99466666666666</v>
      </c>
      <c r="N686" s="501">
        <v>698</v>
      </c>
      <c r="Q686" s="6" t="s">
        <v>274</v>
      </c>
      <c r="R686" s="6">
        <v>6</v>
      </c>
      <c r="S686" s="42">
        <v>812.62</v>
      </c>
      <c r="T686" s="571">
        <v>0.22189999999999999</v>
      </c>
      <c r="U686" s="571">
        <v>0.22270000000000001</v>
      </c>
      <c r="V686" s="571">
        <v>29.494106000000002</v>
      </c>
      <c r="W686" s="571">
        <v>29.495429999999999</v>
      </c>
      <c r="X686" s="571">
        <v>34.865661327682815</v>
      </c>
      <c r="Y686" s="571">
        <v>34.8664946115655</v>
      </c>
      <c r="Z686" s="571">
        <v>1.9556</v>
      </c>
      <c r="AA686" s="42">
        <v>6.8703022282666</v>
      </c>
      <c r="AB686" s="42">
        <v>86.185868152533033</v>
      </c>
      <c r="AC686" s="42">
        <v>1.7671806000000005E-2</v>
      </c>
      <c r="AD686" s="6">
        <v>4.1700000000000001E-2</v>
      </c>
      <c r="AE686" s="42">
        <v>90.183799999999991</v>
      </c>
      <c r="AF686" s="6">
        <v>4.5343</v>
      </c>
      <c r="AG686" s="42">
        <v>2.5950000000000002</v>
      </c>
      <c r="AH686" s="6">
        <v>0.1759</v>
      </c>
      <c r="AI686" s="42">
        <v>6.3701999999999995E-2</v>
      </c>
      <c r="AJ686" s="42">
        <v>98.7</v>
      </c>
      <c r="AK686" s="42">
        <v>15.863</v>
      </c>
      <c r="AL686" s="53">
        <v>34.867401104736331</v>
      </c>
      <c r="AM686" s="51">
        <v>6</v>
      </c>
      <c r="AN686" s="505"/>
      <c r="AO686" s="509">
        <v>0.1</v>
      </c>
      <c r="AP686" s="510">
        <v>6.8689999999999998</v>
      </c>
      <c r="AQ686" s="504" t="s">
        <v>154</v>
      </c>
      <c r="AR686" s="526" t="s">
        <v>154</v>
      </c>
      <c r="AS686" s="512">
        <v>12.940349961198686</v>
      </c>
      <c r="AT686" s="502"/>
      <c r="AU686" s="512">
        <v>7.0048037300368264</v>
      </c>
      <c r="AV686" s="502"/>
      <c r="AW686" s="574">
        <v>0.85104906703524519</v>
      </c>
      <c r="AX686" s="502"/>
      <c r="AY686" s="511"/>
      <c r="AZ686" s="513" t="s">
        <v>154</v>
      </c>
      <c r="BA686" s="515" t="s">
        <v>154</v>
      </c>
      <c r="BB686" s="513" t="s">
        <v>154</v>
      </c>
      <c r="BD686" s="512" t="s">
        <v>154</v>
      </c>
      <c r="BE686" s="504" t="s">
        <v>154</v>
      </c>
      <c r="BF686" s="57"/>
      <c r="BG686" s="513" t="s">
        <v>154</v>
      </c>
      <c r="BI686" s="514" t="s">
        <v>154</v>
      </c>
    </row>
    <row r="687" spans="1:72" ht="15.75" customHeight="1">
      <c r="A687" s="51" t="s">
        <v>769</v>
      </c>
      <c r="B687" s="521">
        <v>30</v>
      </c>
      <c r="C687" s="507" t="s">
        <v>214</v>
      </c>
      <c r="D687" s="522" t="s">
        <v>215</v>
      </c>
      <c r="E687" s="523">
        <v>74</v>
      </c>
      <c r="F687" s="523">
        <v>1.0000000000331966E-2</v>
      </c>
      <c r="G687" s="523" t="s">
        <v>68</v>
      </c>
      <c r="H687" s="524">
        <v>74.000166666666672</v>
      </c>
      <c r="I687" s="523">
        <v>149</v>
      </c>
      <c r="J687" s="523">
        <v>59.679999999999609</v>
      </c>
      <c r="K687" s="523" t="s">
        <v>69</v>
      </c>
      <c r="L687" s="524">
        <v>149.99466666666666</v>
      </c>
      <c r="M687" s="524">
        <v>-149.99466666666666</v>
      </c>
      <c r="N687" s="501">
        <v>699</v>
      </c>
      <c r="Q687" s="6" t="s">
        <v>274</v>
      </c>
      <c r="R687" s="6">
        <v>7</v>
      </c>
      <c r="S687" s="42">
        <v>609.68700000000001</v>
      </c>
      <c r="T687" s="571">
        <v>0.55030000000000001</v>
      </c>
      <c r="U687" s="571">
        <v>0.55059999999999998</v>
      </c>
      <c r="V687" s="571">
        <v>29.676669</v>
      </c>
      <c r="W687" s="571">
        <v>29.677563999999997</v>
      </c>
      <c r="X687" s="571">
        <v>34.852429315464327</v>
      </c>
      <c r="Y687" s="571">
        <v>34.85325666351131</v>
      </c>
      <c r="Z687" s="571">
        <v>1.9905999999999999</v>
      </c>
      <c r="AA687" s="42">
        <v>6.7791524760432731</v>
      </c>
      <c r="AB687" s="42">
        <v>85.760658527971344</v>
      </c>
      <c r="AC687" s="42">
        <v>1.6951020999999997E-2</v>
      </c>
      <c r="AD687" s="6">
        <v>4.0899999999999999E-2</v>
      </c>
      <c r="AE687" s="42">
        <v>90.151899999999998</v>
      </c>
      <c r="AF687" s="6">
        <v>4.5327999999999999</v>
      </c>
      <c r="AG687" s="42">
        <v>2.5766</v>
      </c>
      <c r="AH687" s="6">
        <v>0.17519999999999999</v>
      </c>
      <c r="AI687" s="42">
        <v>6.3701999999999995E-2</v>
      </c>
      <c r="AJ687" s="42">
        <v>98.7</v>
      </c>
      <c r="AK687" s="42">
        <v>13.88</v>
      </c>
      <c r="AL687" s="53">
        <v>34.854500000000002</v>
      </c>
      <c r="AM687" s="504" t="s">
        <v>154</v>
      </c>
      <c r="AN687" s="505"/>
      <c r="AO687" s="509">
        <v>0.4</v>
      </c>
      <c r="AP687" s="510">
        <v>6.7779999999999996</v>
      </c>
      <c r="AQ687" s="504" t="s">
        <v>154</v>
      </c>
      <c r="AR687" s="526" t="s">
        <v>154</v>
      </c>
      <c r="AS687" s="512">
        <v>13.063797359110437</v>
      </c>
      <c r="AT687" s="502"/>
      <c r="AU687" s="512">
        <v>7.3120276864236926</v>
      </c>
      <c r="AV687" s="502"/>
      <c r="AW687" s="574">
        <v>0.85304215618521062</v>
      </c>
      <c r="AX687" s="502"/>
      <c r="AY687" s="511"/>
      <c r="AZ687" s="513" t="s">
        <v>154</v>
      </c>
      <c r="BA687" s="515" t="s">
        <v>154</v>
      </c>
      <c r="BB687" s="513" t="s">
        <v>154</v>
      </c>
      <c r="BD687" s="512" t="s">
        <v>154</v>
      </c>
      <c r="BE687" s="504" t="s">
        <v>154</v>
      </c>
      <c r="BF687" s="57"/>
      <c r="BG687" s="513" t="s">
        <v>154</v>
      </c>
      <c r="BI687" s="514" t="s">
        <v>154</v>
      </c>
    </row>
    <row r="688" spans="1:72" ht="15.75" customHeight="1">
      <c r="A688" s="51" t="s">
        <v>769</v>
      </c>
      <c r="B688" s="521">
        <v>30</v>
      </c>
      <c r="C688" s="507" t="s">
        <v>214</v>
      </c>
      <c r="D688" s="522" t="s">
        <v>215</v>
      </c>
      <c r="E688" s="523">
        <v>74</v>
      </c>
      <c r="F688" s="523">
        <v>1.0000000000331966E-2</v>
      </c>
      <c r="G688" s="523" t="s">
        <v>68</v>
      </c>
      <c r="H688" s="524">
        <v>74.000166666666672</v>
      </c>
      <c r="I688" s="523">
        <v>149</v>
      </c>
      <c r="J688" s="523">
        <v>59.679999999999609</v>
      </c>
      <c r="K688" s="523" t="s">
        <v>69</v>
      </c>
      <c r="L688" s="524">
        <v>149.99466666666666</v>
      </c>
      <c r="M688" s="524">
        <v>-149.99466666666666</v>
      </c>
      <c r="N688" s="501">
        <v>700</v>
      </c>
      <c r="Q688" s="6" t="s">
        <v>274</v>
      </c>
      <c r="R688" s="6">
        <v>8</v>
      </c>
      <c r="S688" s="42">
        <v>454.11799999999999</v>
      </c>
      <c r="T688" s="571">
        <v>0.75560000000000005</v>
      </c>
      <c r="U688" s="571">
        <v>0.75580000000000003</v>
      </c>
      <c r="V688" s="571">
        <v>29.766252000000001</v>
      </c>
      <c r="W688" s="571">
        <v>29.767068999999999</v>
      </c>
      <c r="X688" s="571">
        <v>34.829323848473727</v>
      </c>
      <c r="Y688" s="571">
        <v>34.830158156401588</v>
      </c>
      <c r="Z688" s="571">
        <v>2.0093999999999999</v>
      </c>
      <c r="AA688" s="42">
        <v>6.6643580873010775</v>
      </c>
      <c r="AB688" s="42">
        <v>84.741875584733592</v>
      </c>
      <c r="AC688" s="42">
        <v>1.6790657E-2</v>
      </c>
      <c r="AD688" s="6">
        <v>4.07E-2</v>
      </c>
      <c r="AE688" s="42">
        <v>90.133099999999999</v>
      </c>
      <c r="AF688" s="6">
        <v>4.5317999999999996</v>
      </c>
      <c r="AG688" s="42">
        <v>2.5834999999999999</v>
      </c>
      <c r="AH688" s="6">
        <v>0.1754</v>
      </c>
      <c r="AI688" s="42">
        <v>6.3701999999999995E-2</v>
      </c>
      <c r="AJ688" s="42">
        <v>98.71</v>
      </c>
      <c r="AK688" s="42">
        <v>16.015999999999998</v>
      </c>
      <c r="AL688" s="53">
        <v>34.826700000000002</v>
      </c>
      <c r="AM688" s="504" t="s">
        <v>154</v>
      </c>
      <c r="AN688" s="505"/>
      <c r="AO688" s="509">
        <v>0.6</v>
      </c>
      <c r="AP688" s="510">
        <v>6.6669999999999998</v>
      </c>
      <c r="AQ688" s="504">
        <v>26</v>
      </c>
      <c r="AR688" s="526" t="s">
        <v>1330</v>
      </c>
      <c r="AS688" s="512">
        <v>13.192333298092974</v>
      </c>
      <c r="AT688" s="502"/>
      <c r="AU688" s="512">
        <v>7.4551822225813886</v>
      </c>
      <c r="AV688" s="502"/>
      <c r="AW688" s="574">
        <v>0.85802487906012426</v>
      </c>
      <c r="AX688" s="502"/>
      <c r="AY688" s="511"/>
      <c r="AZ688" s="513" t="s">
        <v>154</v>
      </c>
      <c r="BA688" s="515" t="s">
        <v>154</v>
      </c>
      <c r="BB688" s="513" t="s">
        <v>154</v>
      </c>
      <c r="BD688" s="512" t="s">
        <v>154</v>
      </c>
      <c r="BE688" s="504" t="s">
        <v>154</v>
      </c>
      <c r="BF688" s="57"/>
      <c r="BG688" s="513" t="s">
        <v>154</v>
      </c>
      <c r="BI688" s="514" t="s">
        <v>154</v>
      </c>
      <c r="BT688" s="503"/>
    </row>
    <row r="689" spans="1:78" ht="15.75" customHeight="1">
      <c r="A689" s="51" t="s">
        <v>769</v>
      </c>
      <c r="B689" s="521">
        <v>30</v>
      </c>
      <c r="C689" s="507" t="s">
        <v>214</v>
      </c>
      <c r="D689" s="522" t="s">
        <v>215</v>
      </c>
      <c r="E689" s="523">
        <v>74</v>
      </c>
      <c r="F689" s="523">
        <v>1.0000000000331966E-2</v>
      </c>
      <c r="G689" s="523" t="s">
        <v>68</v>
      </c>
      <c r="H689" s="524">
        <v>74.000166666666672</v>
      </c>
      <c r="I689" s="523">
        <v>149</v>
      </c>
      <c r="J689" s="523">
        <v>59.679999999999609</v>
      </c>
      <c r="K689" s="523" t="s">
        <v>69</v>
      </c>
      <c r="L689" s="524">
        <v>149.99466666666666</v>
      </c>
      <c r="M689" s="524">
        <v>-149.99466666666666</v>
      </c>
      <c r="N689" s="501">
        <v>701</v>
      </c>
      <c r="Q689" s="6" t="s">
        <v>274</v>
      </c>
      <c r="R689" s="6">
        <v>9</v>
      </c>
      <c r="S689" s="42">
        <v>385.86500000000001</v>
      </c>
      <c r="T689" s="571">
        <v>0.64939999999999998</v>
      </c>
      <c r="U689" s="571">
        <v>0.64970000000000006</v>
      </c>
      <c r="V689" s="571">
        <v>29.610134000000002</v>
      </c>
      <c r="W689" s="571">
        <v>29.611237999999997</v>
      </c>
      <c r="X689" s="571">
        <v>34.785697553173499</v>
      </c>
      <c r="Y689" s="571">
        <v>34.786796347225739</v>
      </c>
      <c r="Z689" s="571">
        <v>1.9885999999999999</v>
      </c>
      <c r="AA689" s="42">
        <v>6.5258349996452276</v>
      </c>
      <c r="AB689" s="42">
        <v>82.728795947229202</v>
      </c>
      <c r="AC689" s="42">
        <v>1.9434104000000001E-2</v>
      </c>
      <c r="AD689" s="6">
        <v>4.3799999999999999E-2</v>
      </c>
      <c r="AE689" s="42">
        <v>89.981099999999998</v>
      </c>
      <c r="AF689" s="6">
        <v>4.5242000000000004</v>
      </c>
      <c r="AG689" s="42">
        <v>2.6640000000000001</v>
      </c>
      <c r="AH689" s="6">
        <v>0.17879999999999999</v>
      </c>
      <c r="AI689" s="42">
        <v>6.3701999999999995E-2</v>
      </c>
      <c r="AJ689" s="42">
        <v>98.7</v>
      </c>
      <c r="AK689" s="42">
        <v>17.846</v>
      </c>
      <c r="AL689" s="53">
        <v>34.786499999999997</v>
      </c>
      <c r="AM689" s="504" t="s">
        <v>154</v>
      </c>
      <c r="AN689" s="505"/>
      <c r="AO689" s="509">
        <v>0.5</v>
      </c>
      <c r="AP689" s="510">
        <v>6.532</v>
      </c>
      <c r="AQ689" s="504" t="s">
        <v>154</v>
      </c>
      <c r="AR689" s="526" t="s">
        <v>154</v>
      </c>
      <c r="AS689" s="512">
        <v>13.313537382912603</v>
      </c>
      <c r="AT689" s="502"/>
      <c r="AU689" s="512">
        <v>8.6376300509382151</v>
      </c>
      <c r="AV689" s="502"/>
      <c r="AW689" s="574">
        <v>0.88493158258465776</v>
      </c>
      <c r="AX689" s="502"/>
      <c r="AY689" s="511"/>
      <c r="AZ689" s="513" t="s">
        <v>154</v>
      </c>
      <c r="BA689" s="515" t="s">
        <v>154</v>
      </c>
      <c r="BB689" s="513" t="s">
        <v>154</v>
      </c>
      <c r="BD689" s="512" t="s">
        <v>154</v>
      </c>
      <c r="BE689" s="504" t="s">
        <v>154</v>
      </c>
      <c r="BF689" s="57"/>
      <c r="BG689" s="513" t="s">
        <v>154</v>
      </c>
      <c r="BI689" s="514" t="s">
        <v>154</v>
      </c>
    </row>
    <row r="690" spans="1:78" ht="15.75" customHeight="1">
      <c r="A690" s="51" t="s">
        <v>769</v>
      </c>
      <c r="B690" s="521">
        <v>30</v>
      </c>
      <c r="C690" s="507" t="s">
        <v>214</v>
      </c>
      <c r="D690" s="522" t="s">
        <v>215</v>
      </c>
      <c r="E690" s="523">
        <v>74</v>
      </c>
      <c r="F690" s="523">
        <v>1.0000000000331966E-2</v>
      </c>
      <c r="G690" s="523" t="s">
        <v>68</v>
      </c>
      <c r="H690" s="524">
        <v>74.000166666666672</v>
      </c>
      <c r="I690" s="523">
        <v>149</v>
      </c>
      <c r="J690" s="523">
        <v>59.679999999999609</v>
      </c>
      <c r="K690" s="523" t="s">
        <v>69</v>
      </c>
      <c r="L690" s="524">
        <v>149.99466666666666</v>
      </c>
      <c r="M690" s="524">
        <v>-149.99466666666666</v>
      </c>
      <c r="N690" s="501">
        <v>702</v>
      </c>
      <c r="Q690" s="6" t="s">
        <v>274</v>
      </c>
      <c r="R690" s="6">
        <v>10</v>
      </c>
      <c r="S690" s="42">
        <v>334.92899999999997</v>
      </c>
      <c r="T690" s="571">
        <v>0.39350000000000002</v>
      </c>
      <c r="U690" s="571">
        <v>0.39169999999999999</v>
      </c>
      <c r="V690" s="571">
        <v>29.302700000000002</v>
      </c>
      <c r="W690" s="571">
        <v>29.301627</v>
      </c>
      <c r="X690" s="571">
        <v>34.70184342750801</v>
      </c>
      <c r="Y690" s="571">
        <v>34.702460511139137</v>
      </c>
      <c r="Z690" s="571">
        <v>1.9512</v>
      </c>
      <c r="AA690" s="42">
        <v>6.3569355281642075</v>
      </c>
      <c r="AB690" s="42">
        <v>80.009853901168029</v>
      </c>
      <c r="AC690" s="42">
        <v>1.9193557999999999E-2</v>
      </c>
      <c r="AD690" s="6">
        <v>4.3499999999999997E-2</v>
      </c>
      <c r="AE690" s="42">
        <v>89.911699999999996</v>
      </c>
      <c r="AF690" s="6">
        <v>4.5206999999999997</v>
      </c>
      <c r="AG690" s="42">
        <v>2.8458000000000001</v>
      </c>
      <c r="AH690" s="6">
        <v>0.1862</v>
      </c>
      <c r="AI690" s="42">
        <v>6.3701999999999995E-2</v>
      </c>
      <c r="AJ690" s="42">
        <v>98.7</v>
      </c>
      <c r="AK690" s="42">
        <v>17.846</v>
      </c>
      <c r="AL690" s="53">
        <v>34.701000000000001</v>
      </c>
      <c r="AM690" s="504" t="s">
        <v>154</v>
      </c>
      <c r="AN690" s="505"/>
      <c r="AO690" s="509">
        <v>0.3</v>
      </c>
      <c r="AP690" s="510">
        <v>6.3380000000000001</v>
      </c>
      <c r="AQ690" s="504" t="s">
        <v>154</v>
      </c>
      <c r="AR690" s="526" t="s">
        <v>154</v>
      </c>
      <c r="AS690" s="512">
        <v>13.602278760653112</v>
      </c>
      <c r="AT690" s="502"/>
      <c r="AU690" s="512">
        <v>11.217719841204591</v>
      </c>
      <c r="AV690" s="502"/>
      <c r="AW690" s="574">
        <v>0.94871043538355204</v>
      </c>
      <c r="AX690" s="502"/>
      <c r="AY690" s="511"/>
      <c r="AZ690" s="513" t="s">
        <v>154</v>
      </c>
      <c r="BA690" s="515" t="s">
        <v>154</v>
      </c>
      <c r="BB690" s="513" t="s">
        <v>154</v>
      </c>
      <c r="BD690" s="512">
        <v>2168.5528126110207</v>
      </c>
      <c r="BE690" s="504" t="s">
        <v>154</v>
      </c>
      <c r="BF690" s="57"/>
      <c r="BG690" s="513">
        <v>2291.4906161791787</v>
      </c>
      <c r="BI690" s="514" t="s">
        <v>154</v>
      </c>
      <c r="BJ690" s="516">
        <v>8.467729439607613E-2</v>
      </c>
      <c r="BK690" t="s">
        <v>154</v>
      </c>
    </row>
    <row r="691" spans="1:78" ht="15.75" customHeight="1">
      <c r="A691" s="51" t="s">
        <v>769</v>
      </c>
      <c r="B691" s="521">
        <v>30</v>
      </c>
      <c r="C691" s="507" t="s">
        <v>214</v>
      </c>
      <c r="D691" s="522" t="s">
        <v>215</v>
      </c>
      <c r="E691" s="523">
        <v>74</v>
      </c>
      <c r="F691" s="523">
        <v>1.0000000000331966E-2</v>
      </c>
      <c r="G691" s="523" t="s">
        <v>68</v>
      </c>
      <c r="H691" s="524">
        <v>74.000166666666672</v>
      </c>
      <c r="I691" s="523">
        <v>149</v>
      </c>
      <c r="J691" s="523">
        <v>59.679999999999609</v>
      </c>
      <c r="K691" s="523" t="s">
        <v>69</v>
      </c>
      <c r="L691" s="524">
        <v>149.99466666666666</v>
      </c>
      <c r="M691" s="524">
        <v>-149.99466666666666</v>
      </c>
      <c r="N691" s="501">
        <v>703</v>
      </c>
      <c r="Q691" s="6" t="s">
        <v>274</v>
      </c>
      <c r="R691" s="6">
        <v>11</v>
      </c>
      <c r="S691" s="42">
        <v>265.36900000000003</v>
      </c>
      <c r="T691" s="571">
        <v>-0.3014</v>
      </c>
      <c r="U691" s="571">
        <v>-0.31709999999999999</v>
      </c>
      <c r="V691" s="571">
        <v>28.447086000000002</v>
      </c>
      <c r="W691" s="571">
        <v>28.430432999999997</v>
      </c>
      <c r="X691" s="571">
        <v>34.394545799865909</v>
      </c>
      <c r="Y691" s="571">
        <v>34.390018243752174</v>
      </c>
      <c r="Z691" s="571">
        <v>1.9173</v>
      </c>
      <c r="AA691" s="42">
        <v>6.2708545949223211</v>
      </c>
      <c r="AB691" s="42">
        <v>77.342291870649618</v>
      </c>
      <c r="AC691" s="42">
        <v>2.1196402000000003E-2</v>
      </c>
      <c r="AD691" s="6">
        <v>4.58E-2</v>
      </c>
      <c r="AE691" s="42">
        <v>89.808399999999992</v>
      </c>
      <c r="AF691" s="6">
        <v>4.5156000000000001</v>
      </c>
      <c r="AG691" s="42">
        <v>3.1173999999999999</v>
      </c>
      <c r="AH691" s="6">
        <v>0.19719999999999999</v>
      </c>
      <c r="AI691" s="42">
        <v>6.3701999999999995E-2</v>
      </c>
      <c r="AJ691" s="42">
        <v>19.29</v>
      </c>
      <c r="AK691" s="42">
        <v>19.829000000000001</v>
      </c>
      <c r="AL691" s="53">
        <v>34.382899999999999</v>
      </c>
      <c r="AM691" s="504" t="s">
        <v>154</v>
      </c>
      <c r="AN691" s="505"/>
      <c r="AO691" s="509">
        <v>-0.4</v>
      </c>
      <c r="AP691" s="510">
        <v>6.2619999999999996</v>
      </c>
      <c r="AQ691" s="504" t="s">
        <v>154</v>
      </c>
      <c r="AR691" s="526" t="s">
        <v>154</v>
      </c>
      <c r="AS691" s="512">
        <v>13.528478866247628</v>
      </c>
      <c r="AT691" s="502"/>
      <c r="AU691" s="512">
        <v>15.5739359645763</v>
      </c>
      <c r="AV691" s="502"/>
      <c r="AW691" s="574">
        <v>1.0812508638562541</v>
      </c>
      <c r="AX691" s="502"/>
      <c r="AY691" s="511"/>
      <c r="AZ691" s="513" t="s">
        <v>154</v>
      </c>
      <c r="BA691" s="515" t="s">
        <v>154</v>
      </c>
      <c r="BB691" s="513" t="s">
        <v>154</v>
      </c>
      <c r="BD691" s="512">
        <v>2187.5806123807706</v>
      </c>
      <c r="BE691" s="504" t="s">
        <v>154</v>
      </c>
      <c r="BF691" s="57"/>
      <c r="BG691" s="513">
        <v>2288.954551437414</v>
      </c>
      <c r="BH691" s="529"/>
      <c r="BI691" s="514" t="s">
        <v>154</v>
      </c>
      <c r="BJ691" s="516">
        <v>-0.25353026571915482</v>
      </c>
      <c r="BK691" t="s">
        <v>154</v>
      </c>
    </row>
    <row r="692" spans="1:78" ht="15.75" customHeight="1">
      <c r="A692" s="51" t="s">
        <v>769</v>
      </c>
      <c r="B692" s="521">
        <v>30</v>
      </c>
      <c r="C692" s="507" t="s">
        <v>214</v>
      </c>
      <c r="D692" s="522" t="s">
        <v>215</v>
      </c>
      <c r="E692" s="523">
        <v>74</v>
      </c>
      <c r="F692" s="523">
        <v>1.0000000000331966E-2</v>
      </c>
      <c r="G692" s="523" t="s">
        <v>68</v>
      </c>
      <c r="H692" s="524">
        <v>74.000166666666672</v>
      </c>
      <c r="I692" s="523">
        <v>149</v>
      </c>
      <c r="J692" s="523">
        <v>59.679999999999609</v>
      </c>
      <c r="K692" s="523" t="s">
        <v>69</v>
      </c>
      <c r="L692" s="524">
        <v>149.99466666666666</v>
      </c>
      <c r="M692" s="524">
        <v>-149.99466666666666</v>
      </c>
      <c r="N692" s="501">
        <v>704</v>
      </c>
      <c r="Q692" s="6" t="s">
        <v>274</v>
      </c>
      <c r="R692" s="6">
        <v>12</v>
      </c>
      <c r="S692" s="42">
        <v>243.16</v>
      </c>
      <c r="T692" s="571">
        <v>-0.6895</v>
      </c>
      <c r="U692" s="571">
        <v>-0.71989999999999998</v>
      </c>
      <c r="V692" s="571">
        <v>27.935378</v>
      </c>
      <c r="W692" s="571">
        <v>27.899808999999998</v>
      </c>
      <c r="X692" s="571">
        <v>34.159102340893661</v>
      </c>
      <c r="Y692" s="571">
        <v>34.145393374333722</v>
      </c>
      <c r="Z692" s="571">
        <v>1.8994</v>
      </c>
      <c r="AA692" s="42">
        <v>6.2526561810329166</v>
      </c>
      <c r="AB692" s="42">
        <v>76.206314036124994</v>
      </c>
      <c r="AC692" s="42">
        <v>2.6164274000000001E-2</v>
      </c>
      <c r="AD692" s="6">
        <v>5.16E-2</v>
      </c>
      <c r="AE692" s="42">
        <v>89.859099999999998</v>
      </c>
      <c r="AF692" s="6">
        <v>4.5180999999999996</v>
      </c>
      <c r="AG692" s="42">
        <v>3.2071000000000001</v>
      </c>
      <c r="AH692" s="6">
        <v>0.2009</v>
      </c>
      <c r="AI692" s="42">
        <v>6.3701999999999995E-2</v>
      </c>
      <c r="AJ692" s="42">
        <v>12.78</v>
      </c>
      <c r="AK692" s="42">
        <v>19.370999999999999</v>
      </c>
      <c r="AL692" s="53">
        <v>34.136499999999998</v>
      </c>
      <c r="AM692" s="504" t="s">
        <v>154</v>
      </c>
      <c r="AN692" s="505"/>
      <c r="AO692" s="509">
        <v>-0.7</v>
      </c>
      <c r="AP692" s="510">
        <v>6.2539999999999996</v>
      </c>
      <c r="AQ692" s="504" t="s">
        <v>154</v>
      </c>
      <c r="AR692" s="526" t="s">
        <v>154</v>
      </c>
      <c r="AS692" s="512">
        <v>14.024240284475376</v>
      </c>
      <c r="AT692" s="502"/>
      <c r="AU692" s="512">
        <v>20.339842915713682</v>
      </c>
      <c r="AV692" s="502"/>
      <c r="AW692" s="574">
        <v>1.2486703524533516</v>
      </c>
      <c r="AX692" s="502"/>
      <c r="AY692" s="511"/>
      <c r="AZ692" s="513" t="s">
        <v>154</v>
      </c>
      <c r="BA692" s="515" t="s">
        <v>154</v>
      </c>
      <c r="BB692" s="513" t="s">
        <v>154</v>
      </c>
      <c r="BD692" s="512">
        <v>2199.9517617638248</v>
      </c>
      <c r="BE692" s="504">
        <v>6</v>
      </c>
      <c r="BF692" s="57"/>
      <c r="BG692" s="513">
        <v>2290.2122104850764</v>
      </c>
      <c r="BH692" s="502">
        <v>6</v>
      </c>
      <c r="BI692" s="514" t="s">
        <v>154</v>
      </c>
      <c r="BJ692" s="516">
        <v>-0.555147471002434</v>
      </c>
      <c r="BK692" t="s">
        <v>154</v>
      </c>
      <c r="BX692" s="503"/>
      <c r="BZ692" s="503"/>
    </row>
    <row r="693" spans="1:78" ht="15.75" customHeight="1">
      <c r="A693" s="51" t="s">
        <v>769</v>
      </c>
      <c r="B693" s="521">
        <v>30</v>
      </c>
      <c r="C693" s="507" t="s">
        <v>214</v>
      </c>
      <c r="D693" s="522" t="s">
        <v>215</v>
      </c>
      <c r="E693" s="523">
        <v>74</v>
      </c>
      <c r="F693" s="523">
        <v>1.0000000000331966E-2</v>
      </c>
      <c r="G693" s="523" t="s">
        <v>68</v>
      </c>
      <c r="H693" s="524">
        <v>74.000166666666672</v>
      </c>
      <c r="I693" s="523">
        <v>149</v>
      </c>
      <c r="J693" s="523">
        <v>59.679999999999609</v>
      </c>
      <c r="K693" s="523" t="s">
        <v>69</v>
      </c>
      <c r="L693" s="524">
        <v>149.99466666666666</v>
      </c>
      <c r="M693" s="524">
        <v>-149.99466666666666</v>
      </c>
      <c r="N693" s="501">
        <v>705</v>
      </c>
      <c r="Q693" s="6" t="s">
        <v>274</v>
      </c>
      <c r="R693" s="6">
        <v>13</v>
      </c>
      <c r="S693" s="42">
        <v>216.21199999999999</v>
      </c>
      <c r="T693" s="571">
        <v>-1.1538999999999999</v>
      </c>
      <c r="U693" s="571">
        <v>-1.163</v>
      </c>
      <c r="V693" s="571">
        <v>27.195004000000001</v>
      </c>
      <c r="W693" s="571">
        <v>27.183781999999997</v>
      </c>
      <c r="X693" s="571">
        <v>33.693301139143607</v>
      </c>
      <c r="Y693" s="571">
        <v>33.68818968342044</v>
      </c>
      <c r="Z693" s="571">
        <v>1.8793</v>
      </c>
      <c r="AA693" s="42">
        <v>6.2535388053025107</v>
      </c>
      <c r="AB693" s="42">
        <v>75.033741415211637</v>
      </c>
      <c r="AC693" s="42">
        <v>2.7766208000000001E-2</v>
      </c>
      <c r="AD693" s="6">
        <v>5.3499999999999999E-2</v>
      </c>
      <c r="AE693" s="42">
        <v>89.875999999999991</v>
      </c>
      <c r="AF693" s="6">
        <v>4.5189000000000004</v>
      </c>
      <c r="AG693" s="42">
        <v>3.6097999999999999</v>
      </c>
      <c r="AH693" s="6">
        <v>0.21729999999999999</v>
      </c>
      <c r="AI693" s="42">
        <v>6.3701999999999995E-2</v>
      </c>
      <c r="AJ693" s="42">
        <v>98.71</v>
      </c>
      <c r="AK693" s="42">
        <v>17.846</v>
      </c>
      <c r="AL693" s="53">
        <v>33.628799999999998</v>
      </c>
      <c r="AM693" s="504" t="s">
        <v>154</v>
      </c>
      <c r="AN693" s="505"/>
      <c r="AO693" s="509">
        <v>-1</v>
      </c>
      <c r="AP693" s="510">
        <v>6.25</v>
      </c>
      <c r="AQ693" s="504" t="s">
        <v>154</v>
      </c>
      <c r="AR693" s="526" t="s">
        <v>154</v>
      </c>
      <c r="AS693" s="512">
        <v>15.04454731299947</v>
      </c>
      <c r="AT693" s="502"/>
      <c r="AU693" s="512">
        <v>28.553119308070091</v>
      </c>
      <c r="AV693" s="502"/>
      <c r="AW693" s="574">
        <v>1.5556060815480302</v>
      </c>
      <c r="AX693" s="502"/>
      <c r="AY693" s="511"/>
      <c r="AZ693" s="513" t="s">
        <v>154</v>
      </c>
      <c r="BA693" s="515" t="s">
        <v>154</v>
      </c>
      <c r="BB693" s="513" t="s">
        <v>154</v>
      </c>
      <c r="BD693" s="512">
        <v>2220.5607237180734</v>
      </c>
      <c r="BE693" s="504" t="s">
        <v>154</v>
      </c>
      <c r="BF693" s="57"/>
      <c r="BG693" s="513">
        <v>2284.3598184570023</v>
      </c>
      <c r="BI693" s="514" t="s">
        <v>154</v>
      </c>
      <c r="BJ693" s="516">
        <v>-1.0535592575031398</v>
      </c>
      <c r="BK693" t="s">
        <v>154</v>
      </c>
    </row>
    <row r="694" spans="1:78" ht="15.75" customHeight="1">
      <c r="A694" s="51" t="s">
        <v>769</v>
      </c>
      <c r="B694" s="521">
        <v>30</v>
      </c>
      <c r="C694" s="507" t="s">
        <v>214</v>
      </c>
      <c r="D694" s="522" t="s">
        <v>215</v>
      </c>
      <c r="E694" s="523">
        <v>74</v>
      </c>
      <c r="F694" s="523">
        <v>1.0000000000331966E-2</v>
      </c>
      <c r="G694" s="523" t="s">
        <v>68</v>
      </c>
      <c r="H694" s="524">
        <v>74.000166666666672</v>
      </c>
      <c r="I694" s="523">
        <v>149</v>
      </c>
      <c r="J694" s="523">
        <v>59.679999999999609</v>
      </c>
      <c r="K694" s="523" t="s">
        <v>69</v>
      </c>
      <c r="L694" s="524">
        <v>149.99466666666666</v>
      </c>
      <c r="M694" s="524">
        <v>-149.99466666666666</v>
      </c>
      <c r="N694" s="501">
        <v>706</v>
      </c>
      <c r="Q694" s="6" t="s">
        <v>274</v>
      </c>
      <c r="R694" s="6">
        <v>14</v>
      </c>
      <c r="S694" s="42">
        <v>190.489</v>
      </c>
      <c r="T694" s="571">
        <v>-1.4359999999999999</v>
      </c>
      <c r="U694" s="571">
        <v>-1.4412</v>
      </c>
      <c r="V694" s="571">
        <v>26.570848999999999</v>
      </c>
      <c r="W694" s="571">
        <v>26.564307999999997</v>
      </c>
      <c r="X694" s="571">
        <v>33.169031594444341</v>
      </c>
      <c r="Y694" s="571">
        <v>33.165817180178244</v>
      </c>
      <c r="Z694" s="571">
        <v>1.901</v>
      </c>
      <c r="AA694" s="42">
        <v>6.3917432143755697</v>
      </c>
      <c r="AB694" s="42">
        <v>75.831246483313265</v>
      </c>
      <c r="AC694" s="42">
        <v>2.7125604999999997E-2</v>
      </c>
      <c r="AD694" s="6">
        <v>5.28E-2</v>
      </c>
      <c r="AE694" s="42">
        <v>90.011099999999999</v>
      </c>
      <c r="AF694" s="6">
        <v>4.5256999999999996</v>
      </c>
      <c r="AG694" s="42">
        <v>3.6374</v>
      </c>
      <c r="AH694" s="6">
        <v>0.2185</v>
      </c>
      <c r="AI694" s="42">
        <v>6.3701999999999995E-2</v>
      </c>
      <c r="AJ694" s="42">
        <v>98.69</v>
      </c>
      <c r="AK694" s="42">
        <v>17.846</v>
      </c>
      <c r="AL694" s="53">
        <v>33.165700000000001</v>
      </c>
      <c r="AM694" s="504" t="s">
        <v>154</v>
      </c>
      <c r="AN694" s="505"/>
      <c r="AO694" s="509">
        <v>-1.2</v>
      </c>
      <c r="AP694" s="510">
        <v>6.383</v>
      </c>
      <c r="AQ694" s="504" t="s">
        <v>154</v>
      </c>
      <c r="AR694" s="526" t="s">
        <v>154</v>
      </c>
      <c r="AS694" s="512">
        <v>15.630290248213539</v>
      </c>
      <c r="AT694" s="502"/>
      <c r="AU694" s="512">
        <v>33.123171036869458</v>
      </c>
      <c r="AV694" s="502"/>
      <c r="AW694" s="574">
        <v>1.75690808569454</v>
      </c>
      <c r="AX694" s="502"/>
      <c r="AY694" s="511"/>
      <c r="AZ694" s="513" t="s">
        <v>154</v>
      </c>
      <c r="BA694" s="515" t="s">
        <v>154</v>
      </c>
      <c r="BB694" s="513" t="s">
        <v>154</v>
      </c>
      <c r="BD694" s="512">
        <v>2223.8326563447258</v>
      </c>
      <c r="BE694" s="504" t="s">
        <v>154</v>
      </c>
      <c r="BF694" s="57"/>
      <c r="BG694" s="513">
        <v>2279.4681715239321</v>
      </c>
      <c r="BI694" s="514" t="s">
        <v>154</v>
      </c>
      <c r="BJ694" s="516">
        <v>-1.3947328639595864</v>
      </c>
      <c r="BK694" t="s">
        <v>154</v>
      </c>
    </row>
    <row r="695" spans="1:78" ht="15.75" customHeight="1">
      <c r="A695" s="51" t="s">
        <v>769</v>
      </c>
      <c r="B695" s="521">
        <v>30</v>
      </c>
      <c r="C695" s="507" t="s">
        <v>214</v>
      </c>
      <c r="D695" s="522" t="s">
        <v>215</v>
      </c>
      <c r="E695" s="523">
        <v>74</v>
      </c>
      <c r="F695" s="523">
        <v>1.0000000000331966E-2</v>
      </c>
      <c r="G695" s="523" t="s">
        <v>68</v>
      </c>
      <c r="H695" s="524">
        <v>74.000166666666672</v>
      </c>
      <c r="I695" s="523">
        <v>149</v>
      </c>
      <c r="J695" s="523">
        <v>59.679999999999609</v>
      </c>
      <c r="K695" s="523" t="s">
        <v>69</v>
      </c>
      <c r="L695" s="524">
        <v>149.99466666666666</v>
      </c>
      <c r="M695" s="524">
        <v>-149.99466666666666</v>
      </c>
      <c r="N695" s="501">
        <v>707</v>
      </c>
      <c r="Q695" s="6" t="s">
        <v>274</v>
      </c>
      <c r="R695" s="6">
        <v>15</v>
      </c>
      <c r="S695" s="42">
        <v>174.43700000000001</v>
      </c>
      <c r="T695" s="571">
        <v>-1.4745999999999999</v>
      </c>
      <c r="U695" s="571">
        <v>-1.4744999999999999</v>
      </c>
      <c r="V695" s="571">
        <v>26.360514999999999</v>
      </c>
      <c r="W695" s="571">
        <v>26.359178</v>
      </c>
      <c r="X695" s="571">
        <v>32.932447673516201</v>
      </c>
      <c r="Y695" s="571">
        <v>32.930499010233937</v>
      </c>
      <c r="Z695" s="571">
        <v>1.9206000000000001</v>
      </c>
      <c r="AA695" s="42">
        <v>6.4796360326222171</v>
      </c>
      <c r="AB695" s="42">
        <v>76.665141215237838</v>
      </c>
      <c r="AC695" s="42">
        <v>2.7285969E-2</v>
      </c>
      <c r="AD695" s="6">
        <v>5.2999999999999999E-2</v>
      </c>
      <c r="AE695" s="42">
        <v>90.012999999999991</v>
      </c>
      <c r="AF695" s="6">
        <v>4.5258000000000003</v>
      </c>
      <c r="AG695" s="42">
        <v>3.5821999999999998</v>
      </c>
      <c r="AH695" s="6">
        <v>0.2162</v>
      </c>
      <c r="AI695" s="42">
        <v>6.3701999999999995E-2</v>
      </c>
      <c r="AJ695" s="42">
        <v>98.7</v>
      </c>
      <c r="AK695" s="42">
        <v>17.846</v>
      </c>
      <c r="AL695" s="53">
        <v>32.920200000000001</v>
      </c>
      <c r="AM695" s="504" t="s">
        <v>154</v>
      </c>
      <c r="AN695" s="505"/>
      <c r="AO695" s="509">
        <v>-1.2</v>
      </c>
      <c r="AP695" s="510">
        <v>6.4690000000000003</v>
      </c>
      <c r="AQ695" s="504" t="s">
        <v>154</v>
      </c>
      <c r="AR695" s="526" t="s">
        <v>154</v>
      </c>
      <c r="AS695" s="512">
        <v>15.345299570273415</v>
      </c>
      <c r="AT695" s="502"/>
      <c r="AU695" s="512">
        <v>32.729570018629595</v>
      </c>
      <c r="AV695" s="502"/>
      <c r="AW695" s="574">
        <v>1.7858078783690392</v>
      </c>
      <c r="AX695" s="502"/>
      <c r="AY695" s="511"/>
      <c r="AZ695" s="513">
        <v>4.8901526114429302E-3</v>
      </c>
      <c r="BA695" s="515"/>
      <c r="BB695" s="513">
        <v>1.9703099375312033E-2</v>
      </c>
      <c r="BD695" s="512">
        <v>2216.3518098595664</v>
      </c>
      <c r="BE695" s="504" t="s">
        <v>154</v>
      </c>
      <c r="BF695" s="57"/>
      <c r="BG695" s="513">
        <v>2265.4613577576583</v>
      </c>
      <c r="BI695" s="514" t="s">
        <v>154</v>
      </c>
      <c r="BJ695" s="516">
        <v>-1.5509807900584476</v>
      </c>
      <c r="BK695" t="s">
        <v>154</v>
      </c>
    </row>
    <row r="696" spans="1:78" ht="15.75" customHeight="1">
      <c r="A696" s="51" t="s">
        <v>769</v>
      </c>
      <c r="B696" s="521">
        <v>30</v>
      </c>
      <c r="C696" s="507" t="s">
        <v>214</v>
      </c>
      <c r="D696" s="522" t="s">
        <v>215</v>
      </c>
      <c r="E696" s="523">
        <v>74</v>
      </c>
      <c r="F696" s="523">
        <v>1.0000000000331966E-2</v>
      </c>
      <c r="G696" s="523" t="s">
        <v>68</v>
      </c>
      <c r="H696" s="524">
        <v>74.000166666666672</v>
      </c>
      <c r="I696" s="523">
        <v>149</v>
      </c>
      <c r="J696" s="523">
        <v>59.679999999999609</v>
      </c>
      <c r="K696" s="523" t="s">
        <v>69</v>
      </c>
      <c r="L696" s="524">
        <v>149.99466666666666</v>
      </c>
      <c r="M696" s="524">
        <v>-149.99466666666666</v>
      </c>
      <c r="N696" s="501">
        <v>708</v>
      </c>
      <c r="Q696" s="6" t="s">
        <v>274</v>
      </c>
      <c r="R696" s="6">
        <v>16</v>
      </c>
      <c r="S696" s="42">
        <v>144.88900000000001</v>
      </c>
      <c r="T696" s="571">
        <v>-1.4218</v>
      </c>
      <c r="U696" s="571">
        <v>-1.4221999999999999</v>
      </c>
      <c r="V696" s="571">
        <v>26.167071</v>
      </c>
      <c r="W696" s="571">
        <v>26.168248999999999</v>
      </c>
      <c r="X696" s="571">
        <v>32.626754715725227</v>
      </c>
      <c r="Y696" s="571">
        <v>32.62880781944537</v>
      </c>
      <c r="Z696" s="571">
        <v>1.9744999999999999</v>
      </c>
      <c r="AA696" s="42">
        <v>6.6870296365108119</v>
      </c>
      <c r="AB696" s="42">
        <v>79.059721804884447</v>
      </c>
      <c r="AC696" s="42">
        <v>2.8327482000000001E-2</v>
      </c>
      <c r="AD696" s="6">
        <v>5.4199999999999998E-2</v>
      </c>
      <c r="AE696" s="42">
        <v>90.050600000000003</v>
      </c>
      <c r="AF696" s="6">
        <v>4.5277000000000003</v>
      </c>
      <c r="AG696" s="42">
        <v>3.4786000000000001</v>
      </c>
      <c r="AH696" s="6">
        <v>0.21199999999999999</v>
      </c>
      <c r="AI696" s="42">
        <v>6.3701999999999995E-2</v>
      </c>
      <c r="AJ696" s="42">
        <v>98.7</v>
      </c>
      <c r="AK696" s="42">
        <v>18.151</v>
      </c>
      <c r="AL696" s="53">
        <v>32.6235</v>
      </c>
      <c r="AM696" s="504" t="s">
        <v>154</v>
      </c>
      <c r="AN696" s="505"/>
      <c r="AO696" s="509">
        <v>-1.1000000000000001</v>
      </c>
      <c r="AP696" s="510">
        <v>6.6779999999999999</v>
      </c>
      <c r="AQ696" s="504" t="s">
        <v>154</v>
      </c>
      <c r="AR696" s="526" t="s">
        <v>154</v>
      </c>
      <c r="AS696" s="512">
        <v>13.786764709622799</v>
      </c>
      <c r="AT696" s="502"/>
      <c r="AU696" s="512">
        <v>29.256721294375033</v>
      </c>
      <c r="AV696" s="502"/>
      <c r="AW696" s="574">
        <v>1.7060843123704212</v>
      </c>
      <c r="AX696" s="502"/>
      <c r="AY696" s="511"/>
      <c r="AZ696" s="513">
        <v>5.4907327205292768E-3</v>
      </c>
      <c r="BA696" s="515"/>
      <c r="BB696" s="513">
        <v>1.5042495833973091E-2</v>
      </c>
      <c r="BD696" s="512">
        <v>2199.6601727139691</v>
      </c>
      <c r="BE696" s="504" t="s">
        <v>154</v>
      </c>
      <c r="BF696" s="57"/>
      <c r="BG696" s="513">
        <v>2251.6882937345117</v>
      </c>
      <c r="BI696" s="514" t="s">
        <v>154</v>
      </c>
      <c r="BJ696" s="516">
        <v>-1.6785509618985843</v>
      </c>
      <c r="BK696" t="s">
        <v>154</v>
      </c>
    </row>
    <row r="697" spans="1:78" ht="15.75" customHeight="1">
      <c r="A697" s="51" t="s">
        <v>769</v>
      </c>
      <c r="B697" s="521">
        <v>30</v>
      </c>
      <c r="C697" s="507" t="s">
        <v>214</v>
      </c>
      <c r="D697" s="522" t="s">
        <v>215</v>
      </c>
      <c r="E697" s="523">
        <v>74</v>
      </c>
      <c r="F697" s="523">
        <v>1.0000000000331966E-2</v>
      </c>
      <c r="G697" s="523" t="s">
        <v>68</v>
      </c>
      <c r="H697" s="524">
        <v>74.000166666666672</v>
      </c>
      <c r="I697" s="523">
        <v>149</v>
      </c>
      <c r="J697" s="523">
        <v>59.679999999999609</v>
      </c>
      <c r="K697" s="523" t="s">
        <v>69</v>
      </c>
      <c r="L697" s="524">
        <v>149.99466666666666</v>
      </c>
      <c r="M697" s="524">
        <v>-149.99466666666666</v>
      </c>
      <c r="N697" s="501">
        <v>709</v>
      </c>
      <c r="Q697" s="6" t="s">
        <v>274</v>
      </c>
      <c r="R697" s="6">
        <v>17</v>
      </c>
      <c r="S697" s="42">
        <v>117.05800000000001</v>
      </c>
      <c r="T697" s="571">
        <v>-1.2222999999999999</v>
      </c>
      <c r="U697" s="571">
        <v>-1.2251000000000001</v>
      </c>
      <c r="V697" s="571">
        <v>26.127132</v>
      </c>
      <c r="W697" s="571">
        <v>26.127868999999997</v>
      </c>
      <c r="X697" s="571">
        <v>32.372064417419672</v>
      </c>
      <c r="Y697" s="571">
        <v>32.37609603587687</v>
      </c>
      <c r="Z697" s="571">
        <v>2.0596999999999999</v>
      </c>
      <c r="AA697" s="42">
        <v>6.9832464149464428</v>
      </c>
      <c r="AB697" s="42">
        <v>82.856261300668038</v>
      </c>
      <c r="AC697" s="42">
        <v>2.7686026000000002E-2</v>
      </c>
      <c r="AD697" s="6">
        <v>5.3400000000000003E-2</v>
      </c>
      <c r="AE697" s="42">
        <v>90.018599999999992</v>
      </c>
      <c r="AF697" s="6">
        <v>4.5260999999999996</v>
      </c>
      <c r="AG697" s="42">
        <v>3.5546000000000002</v>
      </c>
      <c r="AH697" s="6">
        <v>0.21510000000000001</v>
      </c>
      <c r="AI697" s="42">
        <v>6.3701999999999995E-2</v>
      </c>
      <c r="AJ697" s="42">
        <v>11.76</v>
      </c>
      <c r="AK697" s="42">
        <v>19.829000000000001</v>
      </c>
      <c r="AL697" s="53">
        <v>32.3688</v>
      </c>
      <c r="AM697" s="504" t="s">
        <v>154</v>
      </c>
      <c r="AN697" s="505"/>
      <c r="AO697" s="509">
        <v>-1.1000000000000001</v>
      </c>
      <c r="AP697" s="510">
        <v>7.01</v>
      </c>
      <c r="AQ697" s="504" t="s">
        <v>154</v>
      </c>
      <c r="AR697" s="526" t="s">
        <v>154</v>
      </c>
      <c r="AS697" s="512">
        <v>11.581771029895066</v>
      </c>
      <c r="AT697" s="502"/>
      <c r="AU697" s="512">
        <v>23.314095435175503</v>
      </c>
      <c r="AV697" s="502"/>
      <c r="AW697" s="574">
        <v>1.559592259847961</v>
      </c>
      <c r="AX697" s="502"/>
      <c r="AY697" s="511"/>
      <c r="AZ697" s="513">
        <v>1.2771052456888273E-2</v>
      </c>
      <c r="BA697" s="515">
        <v>6</v>
      </c>
      <c r="BB697" s="513">
        <v>2.7415632208673144E-2</v>
      </c>
      <c r="BD697" s="512">
        <v>2175.979810298747</v>
      </c>
      <c r="BE697" s="504" t="s">
        <v>154</v>
      </c>
      <c r="BF697" s="57"/>
      <c r="BG697" s="513">
        <v>2240.2133104760392</v>
      </c>
      <c r="BI697" s="514" t="s">
        <v>154</v>
      </c>
      <c r="BJ697" s="516">
        <v>-1.7823861613160257</v>
      </c>
      <c r="BK697" t="s">
        <v>154</v>
      </c>
    </row>
    <row r="698" spans="1:78" ht="15.75" customHeight="1">
      <c r="A698" s="51" t="s">
        <v>769</v>
      </c>
      <c r="B698" s="521">
        <v>30</v>
      </c>
      <c r="C698" s="507" t="s">
        <v>214</v>
      </c>
      <c r="D698" s="522" t="s">
        <v>215</v>
      </c>
      <c r="E698" s="523">
        <v>74</v>
      </c>
      <c r="F698" s="523">
        <v>1.0000000000331966E-2</v>
      </c>
      <c r="G698" s="523" t="s">
        <v>68</v>
      </c>
      <c r="H698" s="524">
        <v>74.000166666666672</v>
      </c>
      <c r="I698" s="523">
        <v>149</v>
      </c>
      <c r="J698" s="523">
        <v>59.679999999999609</v>
      </c>
      <c r="K698" s="523" t="s">
        <v>69</v>
      </c>
      <c r="L698" s="524">
        <v>149.99466666666666</v>
      </c>
      <c r="M698" s="524">
        <v>-149.99466666666666</v>
      </c>
      <c r="N698" s="501">
        <v>710</v>
      </c>
      <c r="Q698" s="6" t="s">
        <v>274</v>
      </c>
      <c r="R698" s="6">
        <v>18</v>
      </c>
      <c r="S698" s="42">
        <v>79.396000000000001</v>
      </c>
      <c r="T698" s="571">
        <v>-0.747</v>
      </c>
      <c r="U698" s="571">
        <v>-0.74770000000000003</v>
      </c>
      <c r="V698" s="571">
        <v>26.133478</v>
      </c>
      <c r="W698" s="571">
        <v>26.134210999999997</v>
      </c>
      <c r="X698" s="571">
        <v>31.894959013346412</v>
      </c>
      <c r="Y698" s="571">
        <v>31.896682631734443</v>
      </c>
      <c r="Z698" s="571">
        <v>2.2199</v>
      </c>
      <c r="AA698" s="42">
        <v>7.5413466628453367</v>
      </c>
      <c r="AB698" s="42">
        <v>90.317936741683468</v>
      </c>
      <c r="AC698" s="42">
        <v>5.2521973999999999E-2</v>
      </c>
      <c r="AD698" s="6">
        <v>8.2500000000000004E-2</v>
      </c>
      <c r="AE698" s="42">
        <v>89.951099999999997</v>
      </c>
      <c r="AF698" s="6">
        <v>4.5227000000000004</v>
      </c>
      <c r="AG698" s="42">
        <v>3.4211</v>
      </c>
      <c r="AH698" s="6">
        <v>0.20960000000000001</v>
      </c>
      <c r="AI698" s="42">
        <v>6.3701999999999995E-2</v>
      </c>
      <c r="AJ698" s="42">
        <v>98.46</v>
      </c>
      <c r="AK698" s="42">
        <v>19.829000000000001</v>
      </c>
      <c r="AL698" s="53">
        <v>32.020420388793944</v>
      </c>
      <c r="AM698" s="51">
        <v>62</v>
      </c>
      <c r="AN698" s="505"/>
      <c r="AO698" s="509">
        <v>-0.7</v>
      </c>
      <c r="AP698" s="510">
        <v>7.4080000000000004</v>
      </c>
      <c r="AQ698" s="504" t="s">
        <v>154</v>
      </c>
      <c r="AR698" s="526" t="s">
        <v>154</v>
      </c>
      <c r="AS698" s="512">
        <v>8.2845526315776734</v>
      </c>
      <c r="AT698" s="502"/>
      <c r="AU698" s="512">
        <v>17.07264211871675</v>
      </c>
      <c r="AV698" s="502"/>
      <c r="AW698" s="574">
        <v>1.3582902557014511</v>
      </c>
      <c r="AX698" s="502"/>
      <c r="AY698" s="511"/>
      <c r="AZ698" s="513">
        <v>4.5785425710345454E-2</v>
      </c>
      <c r="BA698" s="515">
        <v>6</v>
      </c>
      <c r="BB698" s="513">
        <v>6.0758131389573311E-2</v>
      </c>
      <c r="BD698" s="512">
        <v>2139.809551893567</v>
      </c>
      <c r="BE698" s="504" t="s">
        <v>154</v>
      </c>
      <c r="BF698" s="57"/>
      <c r="BG698" s="513">
        <v>2224.4092130054014</v>
      </c>
      <c r="BH698" s="529"/>
      <c r="BI698" s="514" t="s">
        <v>154</v>
      </c>
      <c r="BJ698" s="516">
        <v>-1.8842446252386538</v>
      </c>
      <c r="BK698" t="s">
        <v>154</v>
      </c>
    </row>
    <row r="699" spans="1:78" ht="15.75" customHeight="1">
      <c r="A699" s="51" t="s">
        <v>769</v>
      </c>
      <c r="B699" s="521">
        <v>30</v>
      </c>
      <c r="C699" s="507" t="s">
        <v>214</v>
      </c>
      <c r="D699" s="522" t="s">
        <v>215</v>
      </c>
      <c r="E699" s="523">
        <v>74</v>
      </c>
      <c r="F699" s="523">
        <v>1.0000000000331966E-2</v>
      </c>
      <c r="G699" s="523" t="s">
        <v>68</v>
      </c>
      <c r="H699" s="524">
        <v>74.000166666666672</v>
      </c>
      <c r="I699" s="523">
        <v>149</v>
      </c>
      <c r="J699" s="523">
        <v>59.679999999999609</v>
      </c>
      <c r="K699" s="523" t="s">
        <v>69</v>
      </c>
      <c r="L699" s="524">
        <v>149.99466666666666</v>
      </c>
      <c r="M699" s="524">
        <v>-149.99466666666666</v>
      </c>
      <c r="N699" s="501">
        <v>711</v>
      </c>
      <c r="O699" s="501">
        <v>3</v>
      </c>
      <c r="P699" s="503" t="s">
        <v>273</v>
      </c>
      <c r="Q699" s="6" t="s">
        <v>275</v>
      </c>
      <c r="R699" s="6">
        <v>19</v>
      </c>
      <c r="S699" s="42">
        <v>42.026000000000003</v>
      </c>
      <c r="T699" s="571">
        <v>0.17030000000000001</v>
      </c>
      <c r="U699" s="571">
        <v>0.18690000000000001</v>
      </c>
      <c r="V699" s="571">
        <v>25.950768</v>
      </c>
      <c r="W699" s="571">
        <v>25.960750999999998</v>
      </c>
      <c r="X699" s="571">
        <v>30.730643621415688</v>
      </c>
      <c r="Y699" s="571">
        <v>30.72700372286128</v>
      </c>
      <c r="Z699" s="571">
        <v>2.5409999999999999</v>
      </c>
      <c r="AA699" s="42">
        <v>8.7227105129230456</v>
      </c>
      <c r="AB699" s="42">
        <v>106.16083155764619</v>
      </c>
      <c r="AC699" s="42">
        <v>0.20050211999999998</v>
      </c>
      <c r="AD699" s="6">
        <v>0.25600000000000001</v>
      </c>
      <c r="AE699" s="42">
        <v>89.530699999999996</v>
      </c>
      <c r="AF699" s="6">
        <v>4.5015999999999998</v>
      </c>
      <c r="AG699" s="42">
        <v>2.8803000000000001</v>
      </c>
      <c r="AH699" s="6">
        <v>0.18759999999999999</v>
      </c>
      <c r="AI699" s="42">
        <v>0.22514000000000001</v>
      </c>
      <c r="AJ699" s="42">
        <v>98.71</v>
      </c>
      <c r="AK699" s="42">
        <v>19.829000000000001</v>
      </c>
      <c r="AL699" s="53">
        <v>31.185199999999998</v>
      </c>
      <c r="AM699" s="504">
        <v>3</v>
      </c>
      <c r="AN699" s="505" t="s">
        <v>1331</v>
      </c>
      <c r="AO699" s="509">
        <v>0</v>
      </c>
      <c r="AP699" s="510">
        <v>8.3889999999999993</v>
      </c>
      <c r="AQ699" s="504">
        <v>3</v>
      </c>
      <c r="AR699" s="503" t="s">
        <v>1332</v>
      </c>
      <c r="AS699" s="512">
        <v>2.3082567928481361</v>
      </c>
      <c r="AT699" s="502">
        <v>3</v>
      </c>
      <c r="AU699" s="512">
        <v>7.1953467959909645</v>
      </c>
      <c r="AV699" s="502">
        <v>3</v>
      </c>
      <c r="AW699" s="574">
        <v>0.92280027643400131</v>
      </c>
      <c r="AX699" s="502">
        <v>3</v>
      </c>
      <c r="AY699" s="520" t="s">
        <v>1333</v>
      </c>
      <c r="AZ699" s="513">
        <v>0.15911051615016097</v>
      </c>
      <c r="BA699" s="515" t="s">
        <v>1335</v>
      </c>
      <c r="BB699" s="513">
        <v>0.18415180312809165</v>
      </c>
      <c r="BC699" s="520" t="s">
        <v>1334</v>
      </c>
      <c r="BD699" s="512">
        <v>2083.6453941170303</v>
      </c>
      <c r="BE699" s="504">
        <v>3</v>
      </c>
      <c r="BF699" s="514" t="s">
        <v>1336</v>
      </c>
      <c r="BG699" s="513">
        <v>2203.5857000283031</v>
      </c>
      <c r="BH699" s="502">
        <v>3</v>
      </c>
      <c r="BI699" s="514" t="s">
        <v>1337</v>
      </c>
      <c r="BJ699" s="516">
        <v>-2.5359364052990139</v>
      </c>
      <c r="BK699">
        <v>3</v>
      </c>
      <c r="BL699" t="s">
        <v>1338</v>
      </c>
    </row>
    <row r="700" spans="1:78" ht="15.75" customHeight="1">
      <c r="A700" s="51" t="s">
        <v>769</v>
      </c>
      <c r="B700" s="521">
        <v>30</v>
      </c>
      <c r="C700" s="507" t="s">
        <v>214</v>
      </c>
      <c r="D700" s="522" t="s">
        <v>215</v>
      </c>
      <c r="E700" s="523">
        <v>74</v>
      </c>
      <c r="F700" s="523">
        <v>1.0000000000331966E-2</v>
      </c>
      <c r="G700" s="523" t="s">
        <v>68</v>
      </c>
      <c r="H700" s="524">
        <v>74.000166666666672</v>
      </c>
      <c r="I700" s="523">
        <v>149</v>
      </c>
      <c r="J700" s="523">
        <v>59.679999999999609</v>
      </c>
      <c r="K700" s="523" t="s">
        <v>69</v>
      </c>
      <c r="L700" s="524">
        <v>149.99466666666666</v>
      </c>
      <c r="M700" s="524">
        <v>-149.99466666666666</v>
      </c>
      <c r="N700" s="501">
        <v>712</v>
      </c>
      <c r="Q700" s="6" t="s">
        <v>275</v>
      </c>
      <c r="R700" s="6">
        <v>20</v>
      </c>
      <c r="S700" s="42">
        <v>29.077999999999999</v>
      </c>
      <c r="T700" s="571">
        <v>1.2078</v>
      </c>
      <c r="U700" s="571">
        <v>1.2050000000000001</v>
      </c>
      <c r="V700" s="571">
        <v>26.176392</v>
      </c>
      <c r="W700" s="571">
        <v>26.183530999999999</v>
      </c>
      <c r="X700" s="571">
        <v>30.008385723937632</v>
      </c>
      <c r="Y700" s="571">
        <v>30.020077459401445</v>
      </c>
      <c r="Z700" s="571">
        <v>2.5343</v>
      </c>
      <c r="AA700" s="42">
        <v>8.6498202908976616</v>
      </c>
      <c r="AB700" s="42">
        <v>107.61368466695183</v>
      </c>
      <c r="AC700" s="42">
        <v>0.32267730999999999</v>
      </c>
      <c r="AD700" s="6">
        <v>0.39929999999999999</v>
      </c>
      <c r="AE700" s="42">
        <v>89.046599999999998</v>
      </c>
      <c r="AF700" s="6">
        <v>4.4774000000000003</v>
      </c>
      <c r="AG700" s="42">
        <v>2.5398000000000001</v>
      </c>
      <c r="AH700" s="6">
        <v>0.17369999999999999</v>
      </c>
      <c r="AI700" s="42">
        <v>0.55955999999999995</v>
      </c>
      <c r="AJ700" s="42">
        <v>98.71</v>
      </c>
      <c r="AK700" s="42">
        <v>21.812000000000001</v>
      </c>
      <c r="AL700" s="53">
        <v>30.014299999999999</v>
      </c>
      <c r="AM700" s="504" t="s">
        <v>154</v>
      </c>
      <c r="AN700" s="505"/>
      <c r="AO700" s="509" t="s">
        <v>154</v>
      </c>
      <c r="AP700" s="510" t="s">
        <v>154</v>
      </c>
      <c r="AQ700" s="504" t="s">
        <v>154</v>
      </c>
      <c r="AS700" s="512" t="s">
        <v>154</v>
      </c>
      <c r="AT700" s="502" t="s">
        <v>154</v>
      </c>
      <c r="AU700" s="512" t="s">
        <v>154</v>
      </c>
      <c r="AV700" s="502" t="s">
        <v>154</v>
      </c>
      <c r="AW700" s="574" t="s">
        <v>154</v>
      </c>
      <c r="AX700" s="502" t="s">
        <v>154</v>
      </c>
      <c r="AY700" s="511"/>
      <c r="AZ700" s="513" t="s">
        <v>154</v>
      </c>
      <c r="BA700" s="515" t="s">
        <v>154</v>
      </c>
      <c r="BB700" s="513" t="s">
        <v>154</v>
      </c>
      <c r="BD700" s="512" t="s">
        <v>154</v>
      </c>
      <c r="BE700" s="504" t="s">
        <v>154</v>
      </c>
      <c r="BF700" s="57"/>
      <c r="BG700" s="513" t="s">
        <v>154</v>
      </c>
      <c r="BI700" s="514" t="s">
        <v>154</v>
      </c>
    </row>
    <row r="701" spans="1:78" ht="15.75" customHeight="1">
      <c r="A701" s="51" t="s">
        <v>769</v>
      </c>
      <c r="B701" s="521">
        <v>30</v>
      </c>
      <c r="C701" s="507" t="s">
        <v>214</v>
      </c>
      <c r="D701" s="522" t="s">
        <v>215</v>
      </c>
      <c r="E701" s="523">
        <v>74</v>
      </c>
      <c r="F701" s="523">
        <v>1.0000000000331966E-2</v>
      </c>
      <c r="G701" s="523" t="s">
        <v>68</v>
      </c>
      <c r="H701" s="524">
        <v>74.000166666666672</v>
      </c>
      <c r="I701" s="523">
        <v>149</v>
      </c>
      <c r="J701" s="523">
        <v>59.679999999999609</v>
      </c>
      <c r="K701" s="523" t="s">
        <v>69</v>
      </c>
      <c r="L701" s="524">
        <v>149.99466666666666</v>
      </c>
      <c r="M701" s="524">
        <v>-149.99466666666666</v>
      </c>
      <c r="N701" s="501">
        <v>713</v>
      </c>
      <c r="Q701" s="6" t="s">
        <v>274</v>
      </c>
      <c r="R701" s="6">
        <v>21</v>
      </c>
      <c r="S701" s="42">
        <v>29.202000000000002</v>
      </c>
      <c r="T701" s="571">
        <v>1.1555</v>
      </c>
      <c r="U701" s="571">
        <v>1.1677999999999999</v>
      </c>
      <c r="V701" s="571">
        <v>26.167384000000002</v>
      </c>
      <c r="W701" s="571">
        <v>26.186229999999998</v>
      </c>
      <c r="X701" s="571">
        <v>30.047278378406311</v>
      </c>
      <c r="Y701" s="571">
        <v>30.059221717006846</v>
      </c>
      <c r="Z701" s="571">
        <v>2.5343</v>
      </c>
      <c r="AA701" s="42">
        <v>8.6498202908976616</v>
      </c>
      <c r="AB701" s="42">
        <v>107.49744748604768</v>
      </c>
      <c r="AC701" s="42">
        <v>0.31346490999999999</v>
      </c>
      <c r="AD701" s="6">
        <v>0.38850000000000001</v>
      </c>
      <c r="AE701" s="42">
        <v>89.001599999999996</v>
      </c>
      <c r="AF701" s="6">
        <v>4.4752000000000001</v>
      </c>
      <c r="AG701" s="42">
        <v>2.4914000000000001</v>
      </c>
      <c r="AH701" s="6">
        <v>0.17169999999999999</v>
      </c>
      <c r="AI701" s="42">
        <v>0.54791000000000001</v>
      </c>
      <c r="AJ701" s="42">
        <v>96.62</v>
      </c>
      <c r="AK701" s="42">
        <v>21.507000000000001</v>
      </c>
      <c r="AL701" s="53">
        <v>30.005199999999999</v>
      </c>
      <c r="AM701" s="504" t="s">
        <v>154</v>
      </c>
      <c r="AN701" s="505"/>
      <c r="AO701" s="509">
        <v>1.4</v>
      </c>
      <c r="AP701" s="510">
        <v>8.7089999999999996</v>
      </c>
      <c r="AQ701" s="504" t="s">
        <v>154</v>
      </c>
      <c r="AR701" s="526" t="s">
        <v>154</v>
      </c>
      <c r="AS701" s="512">
        <v>0</v>
      </c>
      <c r="AT701" s="502"/>
      <c r="AU701" s="512">
        <v>2.9712084022022482</v>
      </c>
      <c r="AV701" s="502"/>
      <c r="AW701" s="574">
        <v>0.63280580511402895</v>
      </c>
      <c r="AX701" s="502"/>
      <c r="AY701" s="511"/>
      <c r="AZ701" s="513">
        <v>0.37747268736702227</v>
      </c>
      <c r="BA701" s="515">
        <v>6</v>
      </c>
      <c r="BB701" s="513">
        <v>0.18913459775141117</v>
      </c>
      <c r="BD701" s="512">
        <v>2021.8150962586078</v>
      </c>
      <c r="BE701" s="504" t="s">
        <v>154</v>
      </c>
      <c r="BF701" s="57"/>
      <c r="BG701" s="513">
        <v>2139.7012477228591</v>
      </c>
      <c r="BI701" s="514" t="s">
        <v>154</v>
      </c>
      <c r="BJ701" s="516">
        <v>-3.0887376539759526</v>
      </c>
      <c r="BK701" t="s">
        <v>154</v>
      </c>
    </row>
    <row r="702" spans="1:78" ht="15.75" customHeight="1">
      <c r="A702" s="51" t="s">
        <v>769</v>
      </c>
      <c r="B702" s="521">
        <v>30</v>
      </c>
      <c r="C702" s="507" t="s">
        <v>214</v>
      </c>
      <c r="D702" s="522" t="s">
        <v>215</v>
      </c>
      <c r="E702" s="523">
        <v>74</v>
      </c>
      <c r="F702" s="523">
        <v>1.0000000000331966E-2</v>
      </c>
      <c r="G702" s="523" t="s">
        <v>68</v>
      </c>
      <c r="H702" s="524">
        <v>74.000166666666672</v>
      </c>
      <c r="I702" s="523">
        <v>149</v>
      </c>
      <c r="J702" s="523">
        <v>59.679999999999609</v>
      </c>
      <c r="K702" s="523" t="s">
        <v>69</v>
      </c>
      <c r="L702" s="524">
        <v>149.99466666666666</v>
      </c>
      <c r="M702" s="524">
        <v>-149.99466666666666</v>
      </c>
      <c r="N702" s="501">
        <v>714</v>
      </c>
      <c r="Q702" s="6" t="s">
        <v>274</v>
      </c>
      <c r="R702" s="6">
        <v>22</v>
      </c>
      <c r="S702" s="42">
        <v>21.777000000000001</v>
      </c>
      <c r="T702" s="571">
        <v>3.218</v>
      </c>
      <c r="U702" s="571">
        <v>3.2501000000000002</v>
      </c>
      <c r="V702" s="571">
        <v>26.474018000000001</v>
      </c>
      <c r="W702" s="571">
        <v>26.454204999999998</v>
      </c>
      <c r="X702" s="571">
        <v>28.524494951888347</v>
      </c>
      <c r="Y702" s="571">
        <v>28.472739659824253</v>
      </c>
      <c r="Z702" s="571">
        <v>2.4318</v>
      </c>
      <c r="AA702" s="42">
        <v>8.0715048069873578</v>
      </c>
      <c r="AB702" s="42">
        <v>104.60232502252185</v>
      </c>
      <c r="AC702" s="42">
        <v>0.32034861999999997</v>
      </c>
      <c r="AD702" s="6">
        <v>0.39650000000000002</v>
      </c>
      <c r="AE702" s="42">
        <v>88.909599999999998</v>
      </c>
      <c r="AF702" s="6">
        <v>4.4706000000000001</v>
      </c>
      <c r="AG702" s="42">
        <v>2.3441999999999998</v>
      </c>
      <c r="AH702" s="6">
        <v>0.16569999999999999</v>
      </c>
      <c r="AI702" s="42">
        <v>0.90312999999999999</v>
      </c>
      <c r="AJ702" s="42">
        <v>98.7</v>
      </c>
      <c r="AK702" s="42">
        <v>21.812000000000001</v>
      </c>
      <c r="AL702" s="53">
        <v>28.305199999999999</v>
      </c>
      <c r="AM702" s="504" t="s">
        <v>154</v>
      </c>
      <c r="AN702" s="505"/>
      <c r="AO702" s="509">
        <v>3.3</v>
      </c>
      <c r="AP702" s="510">
        <v>7.9390000000000001</v>
      </c>
      <c r="AQ702" s="504" t="s">
        <v>154</v>
      </c>
      <c r="AR702" s="526" t="s">
        <v>154</v>
      </c>
      <c r="AS702" s="512">
        <v>0</v>
      </c>
      <c r="AT702" s="502"/>
      <c r="AU702" s="512">
        <v>2.5696192671847244</v>
      </c>
      <c r="AV702" s="502"/>
      <c r="AW702" s="574">
        <v>0.53913061506565307</v>
      </c>
      <c r="AX702" s="502"/>
      <c r="AY702" s="511"/>
      <c r="AZ702" s="513">
        <v>0.27251907553378646</v>
      </c>
      <c r="BA702" s="515"/>
      <c r="BB702" s="513">
        <v>0.17654327365899614</v>
      </c>
      <c r="BD702" s="512">
        <v>1946.2593272169904</v>
      </c>
      <c r="BE702" s="504" t="s">
        <v>154</v>
      </c>
      <c r="BF702" s="57"/>
      <c r="BG702" s="513">
        <v>2044.9457652473013</v>
      </c>
      <c r="BI702" s="514" t="s">
        <v>154</v>
      </c>
      <c r="BJ702" s="516">
        <v>-3.5238585384302934</v>
      </c>
      <c r="BK702">
        <v>6</v>
      </c>
    </row>
    <row r="703" spans="1:78" ht="15.75" customHeight="1">
      <c r="A703" s="51" t="s">
        <v>769</v>
      </c>
      <c r="B703" s="521">
        <v>30</v>
      </c>
      <c r="C703" s="507" t="s">
        <v>214</v>
      </c>
      <c r="D703" s="522" t="s">
        <v>215</v>
      </c>
      <c r="E703" s="523">
        <v>74</v>
      </c>
      <c r="F703" s="523">
        <v>1.0000000000331966E-2</v>
      </c>
      <c r="G703" s="523" t="s">
        <v>68</v>
      </c>
      <c r="H703" s="524">
        <v>74.000166666666672</v>
      </c>
      <c r="I703" s="523">
        <v>149</v>
      </c>
      <c r="J703" s="523">
        <v>59.679999999999609</v>
      </c>
      <c r="K703" s="523" t="s">
        <v>69</v>
      </c>
      <c r="L703" s="524">
        <v>149.99466666666666</v>
      </c>
      <c r="M703" s="524">
        <v>-149.99466666666666</v>
      </c>
      <c r="N703" s="501">
        <v>715</v>
      </c>
      <c r="Q703" s="6" t="s">
        <v>274</v>
      </c>
      <c r="R703" s="6">
        <v>23</v>
      </c>
      <c r="S703" s="42">
        <v>5.5839999999999996</v>
      </c>
      <c r="T703" s="571">
        <v>2.4413</v>
      </c>
      <c r="U703" s="571">
        <v>2.4529000000000001</v>
      </c>
      <c r="V703" s="571">
        <v>25.167788999999999</v>
      </c>
      <c r="W703" s="571">
        <v>25.181441999999997</v>
      </c>
      <c r="X703" s="571">
        <v>27.649827202717322</v>
      </c>
      <c r="Y703" s="571">
        <v>27.656237219389038</v>
      </c>
      <c r="Z703" s="571">
        <v>2.4011999999999998</v>
      </c>
      <c r="AA703" s="42">
        <v>7.8982925931900727</v>
      </c>
      <c r="AB703" s="42">
        <v>99.78024197886765</v>
      </c>
      <c r="AC703" s="42">
        <v>0.15330563</v>
      </c>
      <c r="AD703" s="6">
        <v>0.20069999999999999</v>
      </c>
      <c r="AE703" s="42">
        <v>89.061599999999999</v>
      </c>
      <c r="AF703" s="6">
        <v>4.4782000000000002</v>
      </c>
      <c r="AG703" s="42">
        <v>2.0817999999999999</v>
      </c>
      <c r="AH703" s="6">
        <v>0.155</v>
      </c>
      <c r="AI703" s="42">
        <v>4.3356000000000003</v>
      </c>
      <c r="AJ703" s="42">
        <v>1.06</v>
      </c>
      <c r="AK703" s="42">
        <v>21.812000000000001</v>
      </c>
      <c r="AL703" s="53">
        <v>27.639199999999999</v>
      </c>
      <c r="AM703" s="504" t="s">
        <v>154</v>
      </c>
      <c r="AN703" s="505"/>
      <c r="AO703" s="509" t="s">
        <v>154</v>
      </c>
      <c r="AP703" s="510" t="s">
        <v>154</v>
      </c>
      <c r="AQ703" s="504" t="s">
        <v>154</v>
      </c>
      <c r="AS703" s="512" t="s">
        <v>154</v>
      </c>
      <c r="AT703" s="502" t="s">
        <v>154</v>
      </c>
      <c r="AU703" s="512" t="s">
        <v>154</v>
      </c>
      <c r="AV703" s="502" t="s">
        <v>154</v>
      </c>
      <c r="AW703" s="574" t="s">
        <v>154</v>
      </c>
      <c r="AX703" s="502" t="s">
        <v>154</v>
      </c>
      <c r="AY703" s="511"/>
      <c r="AZ703" s="513" t="s">
        <v>154</v>
      </c>
      <c r="BA703" s="515" t="s">
        <v>154</v>
      </c>
      <c r="BB703" s="513" t="s">
        <v>154</v>
      </c>
      <c r="BD703" s="512" t="s">
        <v>154</v>
      </c>
      <c r="BE703" s="504" t="s">
        <v>154</v>
      </c>
      <c r="BF703" s="57"/>
      <c r="BG703" s="513" t="s">
        <v>154</v>
      </c>
      <c r="BI703" s="514" t="s">
        <v>154</v>
      </c>
    </row>
    <row r="704" spans="1:78" ht="15.75" customHeight="1">
      <c r="A704" s="51" t="s">
        <v>769</v>
      </c>
      <c r="B704" s="521">
        <v>30</v>
      </c>
      <c r="C704" s="507" t="s">
        <v>214</v>
      </c>
      <c r="D704" s="522" t="s">
        <v>215</v>
      </c>
      <c r="E704" s="523">
        <v>74</v>
      </c>
      <c r="F704" s="523">
        <v>1.0000000000331966E-2</v>
      </c>
      <c r="G704" s="523" t="s">
        <v>68</v>
      </c>
      <c r="H704" s="524">
        <v>74.000166666666672</v>
      </c>
      <c r="I704" s="523">
        <v>149</v>
      </c>
      <c r="J704" s="523">
        <v>59.679999999999609</v>
      </c>
      <c r="K704" s="523" t="s">
        <v>69</v>
      </c>
      <c r="L704" s="524">
        <v>149.99466666666666</v>
      </c>
      <c r="M704" s="524">
        <v>-149.99466666666666</v>
      </c>
      <c r="N704" s="501">
        <v>716</v>
      </c>
      <c r="Q704" s="6" t="s">
        <v>274</v>
      </c>
      <c r="R704" s="6">
        <v>24</v>
      </c>
      <c r="S704" s="42">
        <v>6.4370000000000003</v>
      </c>
      <c r="T704" s="571">
        <v>2.4416000000000002</v>
      </c>
      <c r="U704" s="571">
        <v>2.4424999999999999</v>
      </c>
      <c r="V704" s="571">
        <v>25.167273000000002</v>
      </c>
      <c r="W704" s="571">
        <v>25.169166999999998</v>
      </c>
      <c r="X704" s="571">
        <v>27.648541578639833</v>
      </c>
      <c r="Y704" s="571">
        <v>27.650045950838603</v>
      </c>
      <c r="Z704" s="571">
        <v>2.4011999999999998</v>
      </c>
      <c r="AA704" s="42">
        <v>7.8982925931900727</v>
      </c>
      <c r="AB704" s="42">
        <v>99.780122948172973</v>
      </c>
      <c r="AC704" s="42">
        <v>0.17389705</v>
      </c>
      <c r="AD704" s="6">
        <v>0.2248</v>
      </c>
      <c r="AE704" s="42">
        <v>89.080399999999997</v>
      </c>
      <c r="AF704" s="6">
        <v>4.4790999999999999</v>
      </c>
      <c r="AG704" s="42">
        <v>2.1555</v>
      </c>
      <c r="AH704" s="6">
        <v>0.158</v>
      </c>
      <c r="AI704" s="42">
        <v>3.4213</v>
      </c>
      <c r="AJ704" s="42">
        <v>1.52</v>
      </c>
      <c r="AK704" s="42">
        <v>21.812000000000001</v>
      </c>
      <c r="AL704" s="53">
        <v>27.639299999999999</v>
      </c>
      <c r="AM704" s="504" t="s">
        <v>154</v>
      </c>
      <c r="AN704" s="505"/>
      <c r="AO704" s="509">
        <v>2.7</v>
      </c>
      <c r="AP704" s="510">
        <v>7.8784999999999998</v>
      </c>
      <c r="AQ704" s="504">
        <v>6</v>
      </c>
      <c r="AR704" s="526" t="s">
        <v>154</v>
      </c>
      <c r="AS704" s="512">
        <v>0</v>
      </c>
      <c r="AT704" s="502"/>
      <c r="AU704" s="512">
        <v>2.5405158197093058</v>
      </c>
      <c r="AV704" s="502"/>
      <c r="AW704" s="574">
        <v>0.5112273669661368</v>
      </c>
      <c r="AX704" s="502"/>
      <c r="AY704" s="511"/>
      <c r="AZ704" s="513">
        <v>0.17570344705693686</v>
      </c>
      <c r="BA704" s="515"/>
      <c r="BB704" s="513">
        <v>0.1058951159762385</v>
      </c>
      <c r="BD704" s="512">
        <v>1902.7273513465186</v>
      </c>
      <c r="BE704" s="504" t="s">
        <v>154</v>
      </c>
      <c r="BF704" s="57"/>
      <c r="BG704" s="513">
        <v>1989.1741050522444</v>
      </c>
      <c r="BI704" s="514" t="s">
        <v>154</v>
      </c>
      <c r="BJ704" s="516">
        <v>-3.6306611988374442</v>
      </c>
      <c r="BK704" t="s">
        <v>154</v>
      </c>
    </row>
    <row r="705" spans="1:63" ht="15.75" customHeight="1">
      <c r="A705" s="51" t="s">
        <v>769</v>
      </c>
      <c r="B705" s="521">
        <v>31</v>
      </c>
      <c r="C705" s="507" t="s">
        <v>217</v>
      </c>
      <c r="D705" s="522" t="s">
        <v>218</v>
      </c>
      <c r="E705" s="523">
        <v>72</v>
      </c>
      <c r="F705" s="523">
        <v>59.950000000000045</v>
      </c>
      <c r="G705" s="523" t="s">
        <v>68</v>
      </c>
      <c r="H705" s="524">
        <v>72.999166666666667</v>
      </c>
      <c r="I705" s="523">
        <v>150</v>
      </c>
      <c r="J705" s="523">
        <v>1.1099999999993315</v>
      </c>
      <c r="K705" s="523" t="s">
        <v>69</v>
      </c>
      <c r="L705" s="524">
        <v>150.01849999999999</v>
      </c>
      <c r="M705" s="524">
        <v>-150.01849999999999</v>
      </c>
      <c r="N705" s="501">
        <v>717</v>
      </c>
      <c r="Q705" s="6" t="s">
        <v>274</v>
      </c>
      <c r="R705" s="6">
        <v>1</v>
      </c>
      <c r="S705" s="42">
        <v>3721.4670000000001</v>
      </c>
      <c r="T705" s="571">
        <v>-0.26319999999999999</v>
      </c>
      <c r="U705" s="571">
        <v>-0.26240000000000002</v>
      </c>
      <c r="V705" s="571">
        <v>30.303986000000002</v>
      </c>
      <c r="W705" s="571">
        <v>30.304620999999997</v>
      </c>
      <c r="X705" s="571">
        <v>34.955836225586545</v>
      </c>
      <c r="Y705" s="571">
        <v>34.955772805256331</v>
      </c>
      <c r="Z705" s="571">
        <v>1.4148000000000001</v>
      </c>
      <c r="AA705" s="42">
        <v>6.5265458329866979</v>
      </c>
      <c r="AB705" s="42">
        <v>80.895097358421225</v>
      </c>
      <c r="AC705" s="42">
        <v>1.7912351999999999E-2</v>
      </c>
      <c r="AD705" s="6">
        <v>4.2000000000000003E-2</v>
      </c>
      <c r="AE705" s="42">
        <v>90.136900000000011</v>
      </c>
      <c r="AF705" s="6">
        <v>4.524</v>
      </c>
      <c r="AG705" s="42">
        <v>2.5074999999999998</v>
      </c>
      <c r="AH705" s="6">
        <v>0.1724</v>
      </c>
      <c r="AI705" s="42">
        <v>6.3701999999999995E-2</v>
      </c>
      <c r="AJ705" s="42">
        <v>98.68</v>
      </c>
      <c r="AK705" s="42">
        <v>244.66</v>
      </c>
      <c r="AL705" s="53">
        <v>34.957180065917967</v>
      </c>
      <c r="AM705" s="51">
        <v>6</v>
      </c>
      <c r="AN705" s="505"/>
      <c r="AO705" s="509">
        <v>-0.4</v>
      </c>
      <c r="AP705" s="510">
        <v>6.5150000000000006</v>
      </c>
      <c r="AQ705" s="504">
        <v>6</v>
      </c>
      <c r="AR705" s="526" t="s">
        <v>154</v>
      </c>
      <c r="AS705" s="512">
        <v>15.092812910773967</v>
      </c>
      <c r="AT705" s="502"/>
      <c r="AU705" s="512">
        <v>13.906735264147144</v>
      </c>
      <c r="AV705" s="502"/>
      <c r="AW705" s="574">
        <v>1.0056313617606603</v>
      </c>
      <c r="AX705" s="502"/>
      <c r="AY705" s="511"/>
      <c r="AZ705" s="513" t="s">
        <v>154</v>
      </c>
      <c r="BA705" s="515" t="s">
        <v>154</v>
      </c>
      <c r="BB705" s="513" t="s">
        <v>154</v>
      </c>
      <c r="BD705" s="512" t="s">
        <v>154</v>
      </c>
      <c r="BE705" s="504" t="s">
        <v>154</v>
      </c>
      <c r="BF705" s="57"/>
      <c r="BG705" s="513" t="s">
        <v>154</v>
      </c>
      <c r="BI705" s="514" t="s">
        <v>154</v>
      </c>
    </row>
    <row r="706" spans="1:63" ht="15.75" customHeight="1">
      <c r="A706" s="51" t="s">
        <v>769</v>
      </c>
      <c r="B706" s="521">
        <v>31</v>
      </c>
      <c r="C706" s="507" t="s">
        <v>217</v>
      </c>
      <c r="D706" s="522" t="s">
        <v>218</v>
      </c>
      <c r="E706" s="523">
        <v>72</v>
      </c>
      <c r="F706" s="523">
        <v>59.950000000000045</v>
      </c>
      <c r="G706" s="523" t="s">
        <v>68</v>
      </c>
      <c r="H706" s="524">
        <v>72.999166666666667</v>
      </c>
      <c r="I706" s="523">
        <v>150</v>
      </c>
      <c r="J706" s="523">
        <v>1.1099999999993315</v>
      </c>
      <c r="K706" s="523" t="s">
        <v>69</v>
      </c>
      <c r="L706" s="524">
        <v>150.01849999999999</v>
      </c>
      <c r="M706" s="524">
        <v>-150.01849999999999</v>
      </c>
      <c r="N706" s="501">
        <v>718</v>
      </c>
      <c r="Q706" s="6" t="s">
        <v>274</v>
      </c>
      <c r="R706" s="6">
        <v>2</v>
      </c>
      <c r="S706" s="42">
        <v>2544.4369999999999</v>
      </c>
      <c r="T706" s="571">
        <v>-0.37419999999999998</v>
      </c>
      <c r="U706" s="571">
        <v>-0.37340000000000001</v>
      </c>
      <c r="V706" s="571">
        <v>29.767436</v>
      </c>
      <c r="W706" s="571">
        <v>29.768160999999999</v>
      </c>
      <c r="X706" s="571">
        <v>34.951700872549573</v>
      </c>
      <c r="Y706" s="571">
        <v>34.951754821509667</v>
      </c>
      <c r="Z706" s="571">
        <v>1.5782</v>
      </c>
      <c r="AA706" s="42">
        <v>6.5872233903522233</v>
      </c>
      <c r="AB706" s="42">
        <v>81.407424482469651</v>
      </c>
      <c r="AC706" s="42">
        <v>1.8312408999999995E-2</v>
      </c>
      <c r="AD706" s="6">
        <v>4.24E-2</v>
      </c>
      <c r="AE706" s="42">
        <v>90.230699999999999</v>
      </c>
      <c r="AF706" s="6">
        <v>4.5286999999999997</v>
      </c>
      <c r="AG706" s="42">
        <v>2.5926999999999998</v>
      </c>
      <c r="AH706" s="6">
        <v>0.17580000000000001</v>
      </c>
      <c r="AI706" s="42">
        <v>6.3701999999999995E-2</v>
      </c>
      <c r="AJ706" s="42">
        <v>98.69</v>
      </c>
      <c r="AK706" s="42">
        <v>216.14</v>
      </c>
      <c r="AL706" s="53">
        <v>34.952500000000001</v>
      </c>
      <c r="AM706" s="504" t="s">
        <v>154</v>
      </c>
      <c r="AN706" s="505"/>
      <c r="AO706" s="509">
        <v>-0.3</v>
      </c>
      <c r="AP706" s="510">
        <v>6.5810000000000004</v>
      </c>
      <c r="AQ706" s="504" t="s">
        <v>154</v>
      </c>
      <c r="AR706" s="526" t="s">
        <v>154</v>
      </c>
      <c r="AS706" s="512">
        <v>15.010389997860688</v>
      </c>
      <c r="AT706" s="502"/>
      <c r="AU706" s="512">
        <v>13.017627260320957</v>
      </c>
      <c r="AV706" s="502"/>
      <c r="AW706" s="574">
        <v>1.0016643741403026</v>
      </c>
      <c r="AX706" s="502"/>
      <c r="AY706" s="511"/>
      <c r="AZ706" s="513" t="s">
        <v>154</v>
      </c>
      <c r="BA706" s="515" t="s">
        <v>154</v>
      </c>
      <c r="BB706" s="513" t="s">
        <v>154</v>
      </c>
      <c r="BD706" s="512" t="s">
        <v>154</v>
      </c>
      <c r="BE706" s="504" t="s">
        <v>154</v>
      </c>
      <c r="BF706" s="57"/>
      <c r="BG706" s="513" t="s">
        <v>154</v>
      </c>
      <c r="BI706" s="514" t="s">
        <v>154</v>
      </c>
    </row>
    <row r="707" spans="1:63" ht="15.75" customHeight="1">
      <c r="A707" s="51" t="s">
        <v>769</v>
      </c>
      <c r="B707" s="521">
        <v>31</v>
      </c>
      <c r="C707" s="507" t="s">
        <v>217</v>
      </c>
      <c r="D707" s="522" t="s">
        <v>218</v>
      </c>
      <c r="E707" s="523">
        <v>72</v>
      </c>
      <c r="F707" s="523">
        <v>59.950000000000045</v>
      </c>
      <c r="G707" s="523" t="s">
        <v>68</v>
      </c>
      <c r="H707" s="524">
        <v>72.999166666666667</v>
      </c>
      <c r="I707" s="523">
        <v>150</v>
      </c>
      <c r="J707" s="523">
        <v>1.1099999999993315</v>
      </c>
      <c r="K707" s="523" t="s">
        <v>69</v>
      </c>
      <c r="L707" s="524">
        <v>150.01849999999999</v>
      </c>
      <c r="M707" s="524">
        <v>-150.01849999999999</v>
      </c>
      <c r="N707" s="501">
        <v>719</v>
      </c>
      <c r="Q707" s="6" t="s">
        <v>274</v>
      </c>
      <c r="R707" s="6">
        <v>3</v>
      </c>
      <c r="S707" s="42">
        <v>2033.75</v>
      </c>
      <c r="T707" s="571">
        <v>-0.40339999999999998</v>
      </c>
      <c r="U707" s="571">
        <v>-0.4027</v>
      </c>
      <c r="V707" s="571">
        <v>29.531991000000001</v>
      </c>
      <c r="W707" s="571">
        <v>29.532774999999997</v>
      </c>
      <c r="X707" s="571">
        <v>34.94153304565954</v>
      </c>
      <c r="Y707" s="571">
        <v>34.941777492368566</v>
      </c>
      <c r="Z707" s="571">
        <v>1.6714</v>
      </c>
      <c r="AA707" s="42">
        <v>6.6812649601943992</v>
      </c>
      <c r="AB707" s="42">
        <v>82.500416797235687</v>
      </c>
      <c r="AC707" s="42">
        <v>1.7110531999999998E-2</v>
      </c>
      <c r="AD707" s="6">
        <v>4.1000000000000002E-2</v>
      </c>
      <c r="AE707" s="42">
        <v>90.230699999999999</v>
      </c>
      <c r="AF707" s="6">
        <v>4.5286999999999997</v>
      </c>
      <c r="AG707" s="42">
        <v>2.6225999999999998</v>
      </c>
      <c r="AH707" s="6">
        <v>0.17699999999999999</v>
      </c>
      <c r="AI707" s="42">
        <v>6.3701999999999995E-2</v>
      </c>
      <c r="AJ707" s="42">
        <v>98.7</v>
      </c>
      <c r="AK707" s="42">
        <v>264.19</v>
      </c>
      <c r="AL707" s="53">
        <v>34.943100000000001</v>
      </c>
      <c r="AM707" s="504" t="s">
        <v>154</v>
      </c>
      <c r="AN707" s="505"/>
      <c r="AO707" s="509">
        <v>-0.4</v>
      </c>
      <c r="AP707" s="510">
        <v>6.6680000000000001</v>
      </c>
      <c r="AQ707" s="504" t="s">
        <v>154</v>
      </c>
      <c r="AR707" s="526" t="s">
        <v>154</v>
      </c>
      <c r="AS707" s="512">
        <v>14.756956275237565</v>
      </c>
      <c r="AT707" s="502"/>
      <c r="AU707" s="512">
        <v>11.807316291880779</v>
      </c>
      <c r="AV707" s="502"/>
      <c r="AW707" s="574">
        <v>0.98381292984869328</v>
      </c>
      <c r="AX707" s="502"/>
      <c r="AY707" s="511"/>
      <c r="AZ707" s="513" t="s">
        <v>154</v>
      </c>
      <c r="BA707" s="515" t="s">
        <v>154</v>
      </c>
      <c r="BB707" s="513" t="s">
        <v>154</v>
      </c>
      <c r="BD707" s="512" t="s">
        <v>154</v>
      </c>
      <c r="BE707" s="504" t="s">
        <v>154</v>
      </c>
      <c r="BF707" s="57"/>
      <c r="BG707" s="513" t="s">
        <v>154</v>
      </c>
      <c r="BI707" s="514" t="s">
        <v>154</v>
      </c>
    </row>
    <row r="708" spans="1:63" ht="15.75" customHeight="1">
      <c r="A708" s="51" t="s">
        <v>769</v>
      </c>
      <c r="B708" s="521">
        <v>31</v>
      </c>
      <c r="C708" s="507" t="s">
        <v>217</v>
      </c>
      <c r="D708" s="522" t="s">
        <v>218</v>
      </c>
      <c r="E708" s="523">
        <v>72</v>
      </c>
      <c r="F708" s="523">
        <v>59.950000000000045</v>
      </c>
      <c r="G708" s="523" t="s">
        <v>68</v>
      </c>
      <c r="H708" s="524">
        <v>72.999166666666667</v>
      </c>
      <c r="I708" s="523">
        <v>150</v>
      </c>
      <c r="J708" s="523">
        <v>1.1099999999993315</v>
      </c>
      <c r="K708" s="523" t="s">
        <v>69</v>
      </c>
      <c r="L708" s="524">
        <v>150.01849999999999</v>
      </c>
      <c r="M708" s="524">
        <v>-150.01849999999999</v>
      </c>
      <c r="N708" s="501">
        <v>720</v>
      </c>
      <c r="Q708" s="6" t="s">
        <v>274</v>
      </c>
      <c r="R708" s="6">
        <v>4</v>
      </c>
      <c r="S708" s="42">
        <v>1524.171</v>
      </c>
      <c r="T708" s="571">
        <v>-0.3231</v>
      </c>
      <c r="U708" s="571">
        <v>-0.32250000000000001</v>
      </c>
      <c r="V708" s="571">
        <v>29.368463000000002</v>
      </c>
      <c r="W708" s="571">
        <v>29.369274999999998</v>
      </c>
      <c r="X708" s="571">
        <v>34.912296748107863</v>
      </c>
      <c r="Y708" s="571">
        <v>34.912691270378325</v>
      </c>
      <c r="Z708" s="571">
        <v>1.794</v>
      </c>
      <c r="AA708" s="42">
        <v>6.8548745580080448</v>
      </c>
      <c r="AB708" s="42">
        <v>84.805357958936455</v>
      </c>
      <c r="AC708" s="42">
        <v>1.7351077999999999E-2</v>
      </c>
      <c r="AD708" s="6">
        <v>4.1300000000000003E-2</v>
      </c>
      <c r="AE708" s="42">
        <v>90.206299999999999</v>
      </c>
      <c r="AF708" s="6">
        <v>4.5274999999999999</v>
      </c>
      <c r="AG708" s="42">
        <v>2.6456</v>
      </c>
      <c r="AH708" s="6">
        <v>0.17799999999999999</v>
      </c>
      <c r="AI708" s="42">
        <v>6.3701999999999995E-2</v>
      </c>
      <c r="AJ708" s="42">
        <v>98.69</v>
      </c>
      <c r="AK708" s="42">
        <v>263.73</v>
      </c>
      <c r="AL708" s="53">
        <v>34.911299999999997</v>
      </c>
      <c r="AM708" s="504" t="s">
        <v>154</v>
      </c>
      <c r="AN708" s="505"/>
      <c r="AO708" s="509">
        <v>-0.3</v>
      </c>
      <c r="AP708" s="510">
        <v>6.8529999999999998</v>
      </c>
      <c r="AQ708" s="504" t="s">
        <v>154</v>
      </c>
      <c r="AR708" s="526" t="s">
        <v>154</v>
      </c>
      <c r="AS708" s="512">
        <v>13.819529025501625</v>
      </c>
      <c r="AT708" s="502"/>
      <c r="AU708" s="512">
        <v>8.9509550890908685</v>
      </c>
      <c r="AV708" s="502"/>
      <c r="AW708" s="574">
        <v>0.91538239339752414</v>
      </c>
      <c r="AX708" s="502"/>
      <c r="AY708" s="511"/>
      <c r="AZ708" s="513" t="s">
        <v>154</v>
      </c>
      <c r="BA708" s="515" t="s">
        <v>154</v>
      </c>
      <c r="BB708" s="513" t="s">
        <v>154</v>
      </c>
      <c r="BD708" s="512" t="s">
        <v>154</v>
      </c>
      <c r="BE708" s="504" t="s">
        <v>154</v>
      </c>
      <c r="BF708" s="57"/>
      <c r="BG708" s="513" t="s">
        <v>154</v>
      </c>
      <c r="BI708" s="514" t="s">
        <v>154</v>
      </c>
    </row>
    <row r="709" spans="1:63" ht="15.75" customHeight="1">
      <c r="A709" s="51" t="s">
        <v>769</v>
      </c>
      <c r="B709" s="521">
        <v>31</v>
      </c>
      <c r="C709" s="507" t="s">
        <v>217</v>
      </c>
      <c r="D709" s="522" t="s">
        <v>218</v>
      </c>
      <c r="E709" s="523">
        <v>72</v>
      </c>
      <c r="F709" s="523">
        <v>59.950000000000045</v>
      </c>
      <c r="G709" s="523" t="s">
        <v>68</v>
      </c>
      <c r="H709" s="524">
        <v>72.999166666666667</v>
      </c>
      <c r="I709" s="523">
        <v>150</v>
      </c>
      <c r="J709" s="523">
        <v>1.1099999999993315</v>
      </c>
      <c r="K709" s="523" t="s">
        <v>69</v>
      </c>
      <c r="L709" s="524">
        <v>150.01849999999999</v>
      </c>
      <c r="M709" s="524">
        <v>-150.01849999999999</v>
      </c>
      <c r="N709" s="501">
        <v>721</v>
      </c>
      <c r="Q709" s="6" t="s">
        <v>274</v>
      </c>
      <c r="R709" s="6">
        <v>5</v>
      </c>
      <c r="S709" s="42">
        <v>1016.035</v>
      </c>
      <c r="T709" s="571">
        <v>-4.1200000000000001E-2</v>
      </c>
      <c r="U709" s="571">
        <v>-4.0800000000000003E-2</v>
      </c>
      <c r="V709" s="571">
        <v>29.367789000000002</v>
      </c>
      <c r="W709" s="571">
        <v>29.368725999999999</v>
      </c>
      <c r="X709" s="571">
        <v>34.879412167091367</v>
      </c>
      <c r="Y709" s="571">
        <v>34.880194059380294</v>
      </c>
      <c r="Z709" s="571">
        <v>1.9092</v>
      </c>
      <c r="AA709" s="42">
        <v>6.897154022512316</v>
      </c>
      <c r="AB709" s="42">
        <v>85.940350716553652</v>
      </c>
      <c r="AC709" s="42">
        <v>1.7431259999999997E-2</v>
      </c>
      <c r="AD709" s="6">
        <v>4.1399999999999999E-2</v>
      </c>
      <c r="AE709" s="42">
        <v>90.067400000000006</v>
      </c>
      <c r="AF709" s="6">
        <v>4.5205000000000002</v>
      </c>
      <c r="AG709" s="42">
        <v>2.6570999999999998</v>
      </c>
      <c r="AH709" s="6">
        <v>0.17849999999999999</v>
      </c>
      <c r="AI709" s="42">
        <v>6.3701999999999995E-2</v>
      </c>
      <c r="AJ709" s="42">
        <v>98.7</v>
      </c>
      <c r="AK709" s="42">
        <v>265.70999999999998</v>
      </c>
      <c r="AL709" s="53">
        <v>34.878100000000003</v>
      </c>
      <c r="AM709" s="504" t="s">
        <v>154</v>
      </c>
      <c r="AN709" s="505"/>
      <c r="AO709" s="509">
        <v>-0.1</v>
      </c>
      <c r="AP709" s="510">
        <v>6.8879999999999999</v>
      </c>
      <c r="AQ709" s="504" t="s">
        <v>154</v>
      </c>
      <c r="AR709" s="526" t="s">
        <v>154</v>
      </c>
      <c r="AS709" s="512">
        <v>13.068520295379077</v>
      </c>
      <c r="AT709" s="502"/>
      <c r="AU709" s="512">
        <v>7.3946604668966645</v>
      </c>
      <c r="AV709" s="502"/>
      <c r="AW709" s="574">
        <v>0.8608363136176066</v>
      </c>
      <c r="AX709" s="502"/>
      <c r="AY709" s="511"/>
      <c r="AZ709" s="513" t="s">
        <v>154</v>
      </c>
      <c r="BA709" s="515" t="s">
        <v>154</v>
      </c>
      <c r="BB709" s="513" t="s">
        <v>154</v>
      </c>
      <c r="BD709" s="512" t="s">
        <v>154</v>
      </c>
      <c r="BE709" s="504" t="s">
        <v>154</v>
      </c>
      <c r="BF709" s="57"/>
      <c r="BG709" s="513" t="s">
        <v>154</v>
      </c>
      <c r="BI709" s="514" t="s">
        <v>154</v>
      </c>
    </row>
    <row r="710" spans="1:63" ht="15.75" customHeight="1">
      <c r="A710" s="51" t="s">
        <v>769</v>
      </c>
      <c r="B710" s="521">
        <v>31</v>
      </c>
      <c r="C710" s="507" t="s">
        <v>217</v>
      </c>
      <c r="D710" s="522" t="s">
        <v>218</v>
      </c>
      <c r="E710" s="523">
        <v>72</v>
      </c>
      <c r="F710" s="523">
        <v>59.950000000000045</v>
      </c>
      <c r="G710" s="523" t="s">
        <v>68</v>
      </c>
      <c r="H710" s="524">
        <v>72.999166666666667</v>
      </c>
      <c r="I710" s="523">
        <v>150</v>
      </c>
      <c r="J710" s="523">
        <v>1.1099999999993315</v>
      </c>
      <c r="K710" s="523" t="s">
        <v>69</v>
      </c>
      <c r="L710" s="524">
        <v>150.01849999999999</v>
      </c>
      <c r="M710" s="524">
        <v>-150.01849999999999</v>
      </c>
      <c r="N710" s="501">
        <v>722</v>
      </c>
      <c r="Q710" s="6" t="s">
        <v>274</v>
      </c>
      <c r="R710" s="6">
        <v>6</v>
      </c>
      <c r="S710" s="42">
        <v>813.35500000000002</v>
      </c>
      <c r="T710" s="571">
        <v>0.15409999999999999</v>
      </c>
      <c r="U710" s="571">
        <v>0.1535</v>
      </c>
      <c r="V710" s="571">
        <v>29.438359000000002</v>
      </c>
      <c r="W710" s="571">
        <v>29.438498999999997</v>
      </c>
      <c r="X710" s="571">
        <v>34.868516574678118</v>
      </c>
      <c r="Y710" s="571">
        <v>34.869376214239637</v>
      </c>
      <c r="Z710" s="571">
        <v>1.9529000000000001</v>
      </c>
      <c r="AA710" s="42">
        <v>6.8721754117310558</v>
      </c>
      <c r="AB710" s="42">
        <v>86.059323388265128</v>
      </c>
      <c r="AC710" s="42">
        <v>1.8953865E-2</v>
      </c>
      <c r="AD710" s="6">
        <v>4.3200000000000002E-2</v>
      </c>
      <c r="AE710" s="42">
        <v>89.937899999999999</v>
      </c>
      <c r="AF710" s="6">
        <v>4.5140000000000002</v>
      </c>
      <c r="AG710" s="42">
        <v>2.5996000000000001</v>
      </c>
      <c r="AH710" s="6">
        <v>0.17610000000000001</v>
      </c>
      <c r="AI710" s="42">
        <v>6.3701999999999995E-2</v>
      </c>
      <c r="AJ710" s="42">
        <v>98.7</v>
      </c>
      <c r="AK710" s="42">
        <v>245.42</v>
      </c>
      <c r="AL710" s="53">
        <v>34.871604910278322</v>
      </c>
      <c r="AM710" s="51">
        <v>6</v>
      </c>
      <c r="AN710" s="505"/>
      <c r="AO710" s="509">
        <v>0.2</v>
      </c>
      <c r="AP710" s="510"/>
      <c r="AQ710" s="504">
        <v>5</v>
      </c>
      <c r="AR710" s="526" t="s">
        <v>1339</v>
      </c>
      <c r="AS710" s="512">
        <v>12.978854123209812</v>
      </c>
      <c r="AT710" s="502"/>
      <c r="AU710" s="512">
        <v>7.241760890161391</v>
      </c>
      <c r="AV710" s="502"/>
      <c r="AW710" s="574">
        <v>0.85488583218707015</v>
      </c>
      <c r="AX710" s="502"/>
      <c r="AY710" s="511"/>
      <c r="AZ710" s="513" t="s">
        <v>154</v>
      </c>
      <c r="BA710" s="515" t="s">
        <v>154</v>
      </c>
      <c r="BB710" s="513" t="s">
        <v>154</v>
      </c>
      <c r="BD710" s="512" t="s">
        <v>154</v>
      </c>
      <c r="BE710" s="504" t="s">
        <v>154</v>
      </c>
      <c r="BF710" s="57"/>
      <c r="BG710" s="513" t="s">
        <v>154</v>
      </c>
      <c r="BI710" s="514" t="s">
        <v>154</v>
      </c>
    </row>
    <row r="711" spans="1:63" ht="15.75" customHeight="1">
      <c r="A711" s="51" t="s">
        <v>769</v>
      </c>
      <c r="B711" s="521">
        <v>31</v>
      </c>
      <c r="C711" s="507" t="s">
        <v>217</v>
      </c>
      <c r="D711" s="522" t="s">
        <v>218</v>
      </c>
      <c r="E711" s="523">
        <v>72</v>
      </c>
      <c r="F711" s="523">
        <v>59.950000000000045</v>
      </c>
      <c r="G711" s="523" t="s">
        <v>68</v>
      </c>
      <c r="H711" s="524">
        <v>72.999166666666667</v>
      </c>
      <c r="I711" s="523">
        <v>150</v>
      </c>
      <c r="J711" s="523">
        <v>1.1099999999993315</v>
      </c>
      <c r="K711" s="523" t="s">
        <v>69</v>
      </c>
      <c r="L711" s="524">
        <v>150.01849999999999</v>
      </c>
      <c r="M711" s="524">
        <v>-150.01849999999999</v>
      </c>
      <c r="N711" s="501">
        <v>723</v>
      </c>
      <c r="Q711" s="6" t="s">
        <v>274</v>
      </c>
      <c r="R711" s="6">
        <v>7</v>
      </c>
      <c r="S711" s="42">
        <v>609.83500000000004</v>
      </c>
      <c r="T711" s="571">
        <v>0.44059999999999999</v>
      </c>
      <c r="U711" s="571">
        <v>0.44119999999999998</v>
      </c>
      <c r="V711" s="571">
        <v>29.587484</v>
      </c>
      <c r="W711" s="571">
        <v>29.588438999999997</v>
      </c>
      <c r="X711" s="571">
        <v>34.859334559978301</v>
      </c>
      <c r="Y711" s="571">
        <v>34.859905976485386</v>
      </c>
      <c r="Z711" s="571">
        <v>1.9948999999999999</v>
      </c>
      <c r="AA711" s="42">
        <v>6.8154265096968345</v>
      </c>
      <c r="AB711" s="42">
        <v>85.979656790161272</v>
      </c>
      <c r="AC711" s="42">
        <v>1.8071863000000001E-2</v>
      </c>
      <c r="AD711" s="6">
        <v>4.2200000000000001E-2</v>
      </c>
      <c r="AE711" s="42">
        <v>89.919200000000004</v>
      </c>
      <c r="AF711" s="6">
        <v>4.5130999999999997</v>
      </c>
      <c r="AG711" s="42">
        <v>2.7492000000000001</v>
      </c>
      <c r="AH711" s="6">
        <v>0.1822</v>
      </c>
      <c r="AI711" s="42">
        <v>6.3701999999999995E-2</v>
      </c>
      <c r="AJ711" s="42">
        <v>98.7</v>
      </c>
      <c r="AK711" s="42">
        <v>257.77999999999997</v>
      </c>
      <c r="AL711" s="53">
        <v>34.8613</v>
      </c>
      <c r="AM711" s="51">
        <v>2</v>
      </c>
      <c r="AN711" s="505"/>
      <c r="AO711" s="509">
        <v>0.5</v>
      </c>
      <c r="AP711" s="510">
        <v>6.8049999999999997</v>
      </c>
      <c r="AQ711" s="504" t="s">
        <v>154</v>
      </c>
      <c r="AR711" s="526" t="s">
        <v>154</v>
      </c>
      <c r="AS711" s="512">
        <v>12.995279628620175</v>
      </c>
      <c r="AT711" s="502"/>
      <c r="AU711" s="512">
        <v>7.2819509974589893</v>
      </c>
      <c r="AV711" s="502"/>
      <c r="AW711" s="574">
        <v>0.85191059147180193</v>
      </c>
      <c r="AX711" s="502"/>
      <c r="AY711" s="511"/>
      <c r="AZ711" s="513" t="s">
        <v>154</v>
      </c>
      <c r="BA711" s="515" t="s">
        <v>154</v>
      </c>
      <c r="BB711" s="513" t="s">
        <v>154</v>
      </c>
      <c r="BD711" s="512" t="s">
        <v>154</v>
      </c>
      <c r="BE711" s="504" t="s">
        <v>154</v>
      </c>
      <c r="BF711" s="57"/>
      <c r="BG711" s="513" t="s">
        <v>154</v>
      </c>
      <c r="BI711" s="514" t="s">
        <v>154</v>
      </c>
    </row>
    <row r="712" spans="1:63" ht="15.75" customHeight="1">
      <c r="A712" s="51" t="s">
        <v>769</v>
      </c>
      <c r="B712" s="521">
        <v>31</v>
      </c>
      <c r="C712" s="507" t="s">
        <v>217</v>
      </c>
      <c r="D712" s="522" t="s">
        <v>218</v>
      </c>
      <c r="E712" s="523">
        <v>72</v>
      </c>
      <c r="F712" s="523">
        <v>59.950000000000045</v>
      </c>
      <c r="G712" s="523" t="s">
        <v>68</v>
      </c>
      <c r="H712" s="524">
        <v>72.999166666666667</v>
      </c>
      <c r="I712" s="523">
        <v>150</v>
      </c>
      <c r="J712" s="523">
        <v>1.1099999999993315</v>
      </c>
      <c r="K712" s="523" t="s">
        <v>69</v>
      </c>
      <c r="L712" s="524">
        <v>150.01849999999999</v>
      </c>
      <c r="M712" s="524">
        <v>-150.01849999999999</v>
      </c>
      <c r="N712" s="501">
        <v>724</v>
      </c>
      <c r="Q712" s="6" t="s">
        <v>274</v>
      </c>
      <c r="R712" s="6">
        <v>8</v>
      </c>
      <c r="S712" s="42">
        <v>391.9</v>
      </c>
      <c r="T712" s="571">
        <v>0.74450000000000005</v>
      </c>
      <c r="U712" s="571">
        <v>0.745</v>
      </c>
      <c r="V712" s="571">
        <v>29.730706000000001</v>
      </c>
      <c r="W712" s="571">
        <v>29.731783999999998</v>
      </c>
      <c r="X712" s="571">
        <v>34.832129642370866</v>
      </c>
      <c r="Y712" s="571">
        <v>34.832967186966478</v>
      </c>
      <c r="Z712" s="571">
        <v>2.0148000000000001</v>
      </c>
      <c r="AA712" s="42">
        <v>6.6243504079646121</v>
      </c>
      <c r="AB712" s="42">
        <v>84.210755026159759</v>
      </c>
      <c r="AC712" s="42">
        <v>1.8713318999999999E-2</v>
      </c>
      <c r="AD712" s="6">
        <v>4.2900000000000001E-2</v>
      </c>
      <c r="AE712" s="42">
        <v>89.893000000000001</v>
      </c>
      <c r="AF712" s="6">
        <v>4.5118</v>
      </c>
      <c r="AG712" s="42">
        <v>2.6088</v>
      </c>
      <c r="AH712" s="6">
        <v>0.17649999999999999</v>
      </c>
      <c r="AI712" s="42">
        <v>6.3701999999999995E-2</v>
      </c>
      <c r="AJ712" s="42">
        <v>98.71</v>
      </c>
      <c r="AK712" s="42">
        <v>295.45</v>
      </c>
      <c r="AL712" s="53">
        <v>34.833300000000001</v>
      </c>
      <c r="AM712" s="504" t="s">
        <v>154</v>
      </c>
      <c r="AN712" s="505"/>
      <c r="AO712" s="509">
        <v>0.7</v>
      </c>
      <c r="AP712" s="510">
        <v>6.6459999999999999</v>
      </c>
      <c r="AQ712" s="504" t="s">
        <v>154</v>
      </c>
      <c r="AR712" s="526" t="s">
        <v>154</v>
      </c>
      <c r="AS712" s="512">
        <v>13.196978038617655</v>
      </c>
      <c r="AT712" s="502"/>
      <c r="AU712" s="512">
        <v>7.6957243319170052</v>
      </c>
      <c r="AV712" s="502"/>
      <c r="AW712" s="574">
        <v>0.861828060522696</v>
      </c>
      <c r="AX712" s="502"/>
      <c r="AY712" s="511"/>
      <c r="AZ712" s="513" t="s">
        <v>154</v>
      </c>
      <c r="BA712" s="515" t="s">
        <v>154</v>
      </c>
      <c r="BB712" s="513" t="s">
        <v>154</v>
      </c>
      <c r="BD712" s="512" t="s">
        <v>154</v>
      </c>
      <c r="BE712" s="504" t="s">
        <v>154</v>
      </c>
      <c r="BF712" s="57"/>
      <c r="BG712" s="513" t="s">
        <v>154</v>
      </c>
      <c r="BI712" s="514" t="s">
        <v>154</v>
      </c>
    </row>
    <row r="713" spans="1:63" ht="15.75" customHeight="1">
      <c r="A713" s="51" t="s">
        <v>769</v>
      </c>
      <c r="B713" s="521">
        <v>31</v>
      </c>
      <c r="C713" s="507" t="s">
        <v>217</v>
      </c>
      <c r="D713" s="522" t="s">
        <v>218</v>
      </c>
      <c r="E713" s="523">
        <v>72</v>
      </c>
      <c r="F713" s="523">
        <v>59.950000000000045</v>
      </c>
      <c r="G713" s="523" t="s">
        <v>68</v>
      </c>
      <c r="H713" s="524">
        <v>72.999166666666667</v>
      </c>
      <c r="I713" s="523">
        <v>150</v>
      </c>
      <c r="J713" s="523">
        <v>1.1099999999993315</v>
      </c>
      <c r="K713" s="523" t="s">
        <v>69</v>
      </c>
      <c r="L713" s="524">
        <v>150.01849999999999</v>
      </c>
      <c r="M713" s="524">
        <v>-150.01849999999999</v>
      </c>
      <c r="N713" s="501">
        <v>725</v>
      </c>
      <c r="Q713" s="6" t="s">
        <v>274</v>
      </c>
      <c r="R713" s="6">
        <v>9</v>
      </c>
      <c r="S713" s="42">
        <v>320.12</v>
      </c>
      <c r="T713" s="571">
        <v>0.61950000000000005</v>
      </c>
      <c r="U713" s="571">
        <v>0.61980000000000002</v>
      </c>
      <c r="V713" s="571">
        <v>29.550588000000001</v>
      </c>
      <c r="W713" s="571">
        <v>29.551910999999997</v>
      </c>
      <c r="X713" s="571">
        <v>34.780576218534328</v>
      </c>
      <c r="Y713" s="571">
        <v>34.781962010525419</v>
      </c>
      <c r="Z713" s="571">
        <v>2.0011000000000001</v>
      </c>
      <c r="AA713" s="42">
        <v>6.5112128551768249</v>
      </c>
      <c r="AB713" s="42">
        <v>82.476896989045471</v>
      </c>
      <c r="AC713" s="42">
        <v>1.7912351999999999E-2</v>
      </c>
      <c r="AD713" s="6">
        <v>4.2000000000000003E-2</v>
      </c>
      <c r="AE713" s="42">
        <v>89.801000000000002</v>
      </c>
      <c r="AF713" s="6">
        <v>4.5072000000000001</v>
      </c>
      <c r="AG713" s="42">
        <v>2.5789</v>
      </c>
      <c r="AH713" s="6">
        <v>0.17519999999999999</v>
      </c>
      <c r="AI713" s="42">
        <v>6.3701999999999995E-2</v>
      </c>
      <c r="AJ713" s="42">
        <v>68.25</v>
      </c>
      <c r="AK713" s="42">
        <v>317.26</v>
      </c>
      <c r="AL713" s="53">
        <v>34.7821</v>
      </c>
      <c r="AM713" s="504" t="s">
        <v>154</v>
      </c>
      <c r="AN713" s="505"/>
      <c r="AO713" s="509">
        <v>0.7</v>
      </c>
      <c r="AP713" s="510">
        <v>6.4649999999999999</v>
      </c>
      <c r="AQ713" s="504" t="s">
        <v>154</v>
      </c>
      <c r="AR713" s="526" t="s">
        <v>154</v>
      </c>
      <c r="AS713" s="512">
        <v>13.432511469209922</v>
      </c>
      <c r="AT713" s="502"/>
      <c r="AU713" s="512">
        <v>9.7083768350975408</v>
      </c>
      <c r="AV713" s="502"/>
      <c r="AW713" s="574">
        <v>0.91240715268225592</v>
      </c>
      <c r="AX713" s="502"/>
      <c r="AY713" s="511"/>
      <c r="AZ713" s="513" t="s">
        <v>154</v>
      </c>
      <c r="BA713" s="515" t="s">
        <v>154</v>
      </c>
      <c r="BB713" s="513" t="s">
        <v>154</v>
      </c>
      <c r="BD713" s="512" t="s">
        <v>154</v>
      </c>
      <c r="BE713" s="504" t="s">
        <v>154</v>
      </c>
      <c r="BF713" s="57"/>
      <c r="BG713" s="513" t="s">
        <v>154</v>
      </c>
      <c r="BI713" s="514" t="s">
        <v>154</v>
      </c>
    </row>
    <row r="714" spans="1:63" ht="15.75" customHeight="1">
      <c r="A714" s="51" t="s">
        <v>769</v>
      </c>
      <c r="B714" s="521">
        <v>31</v>
      </c>
      <c r="C714" s="507" t="s">
        <v>217</v>
      </c>
      <c r="D714" s="522" t="s">
        <v>218</v>
      </c>
      <c r="E714" s="523">
        <v>72</v>
      </c>
      <c r="F714" s="523">
        <v>59.950000000000045</v>
      </c>
      <c r="G714" s="523" t="s">
        <v>68</v>
      </c>
      <c r="H714" s="524">
        <v>72.999166666666667</v>
      </c>
      <c r="I714" s="523">
        <v>150</v>
      </c>
      <c r="J714" s="523">
        <v>1.1099999999993315</v>
      </c>
      <c r="K714" s="523" t="s">
        <v>69</v>
      </c>
      <c r="L714" s="524">
        <v>150.01849999999999</v>
      </c>
      <c r="M714" s="524">
        <v>-150.01849999999999</v>
      </c>
      <c r="N714" s="501">
        <v>726</v>
      </c>
      <c r="Q714" s="6" t="s">
        <v>274</v>
      </c>
      <c r="R714" s="6">
        <v>10</v>
      </c>
      <c r="S714" s="42">
        <v>254.82300000000001</v>
      </c>
      <c r="T714" s="571">
        <v>0.39450000000000002</v>
      </c>
      <c r="U714" s="571">
        <v>0.3826</v>
      </c>
      <c r="V714" s="571">
        <v>29.266283999999999</v>
      </c>
      <c r="W714" s="571">
        <v>29.254617</v>
      </c>
      <c r="X714" s="571">
        <v>34.700777133313785</v>
      </c>
      <c r="Y714" s="571">
        <v>34.698865506592171</v>
      </c>
      <c r="Z714" s="571">
        <v>1.9654</v>
      </c>
      <c r="AA714" s="42">
        <v>6.322302339282845</v>
      </c>
      <c r="AB714" s="42">
        <v>79.575420784601235</v>
      </c>
      <c r="AC714" s="42">
        <v>2.1837858000000002E-2</v>
      </c>
      <c r="AD714" s="6">
        <v>4.6600000000000003E-2</v>
      </c>
      <c r="AE714" s="42">
        <v>89.951000000000008</v>
      </c>
      <c r="AF714" s="6">
        <v>4.5147000000000004</v>
      </c>
      <c r="AG714" s="42">
        <v>2.7814000000000001</v>
      </c>
      <c r="AH714" s="6">
        <v>0.18360000000000001</v>
      </c>
      <c r="AI714" s="42">
        <v>6.3701999999999995E-2</v>
      </c>
      <c r="AJ714" s="42">
        <v>98.7</v>
      </c>
      <c r="AK714" s="42">
        <v>293.47000000000003</v>
      </c>
      <c r="AL714" s="53">
        <v>34.706200000000003</v>
      </c>
      <c r="AM714" s="504" t="s">
        <v>154</v>
      </c>
      <c r="AN714" s="505"/>
      <c r="AO714" s="509">
        <v>0.5</v>
      </c>
      <c r="AP714" s="510">
        <v>6.351</v>
      </c>
      <c r="AQ714" s="504" t="s">
        <v>154</v>
      </c>
      <c r="AR714" s="526" t="s">
        <v>154</v>
      </c>
      <c r="AS714" s="512">
        <v>13.613305845929624</v>
      </c>
      <c r="AT714" s="502"/>
      <c r="AU714" s="512">
        <v>11.004048429090954</v>
      </c>
      <c r="AV714" s="502"/>
      <c r="AW714" s="574">
        <v>0.95108528198074271</v>
      </c>
      <c r="AX714" s="502"/>
      <c r="AY714" s="511"/>
      <c r="AZ714" s="513" t="s">
        <v>154</v>
      </c>
      <c r="BA714" s="515" t="s">
        <v>154</v>
      </c>
      <c r="BB714" s="513" t="s">
        <v>154</v>
      </c>
      <c r="BD714" s="512">
        <v>2158.637224470287</v>
      </c>
      <c r="BE714" s="504" t="s">
        <v>154</v>
      </c>
      <c r="BF714" s="57"/>
      <c r="BG714" s="513">
        <v>2286.5534861383035</v>
      </c>
      <c r="BI714" s="514" t="s">
        <v>154</v>
      </c>
      <c r="BJ714" s="516">
        <v>8.7644283836287487E-2</v>
      </c>
      <c r="BK714" t="s">
        <v>154</v>
      </c>
    </row>
    <row r="715" spans="1:63" ht="15.75" customHeight="1">
      <c r="A715" s="51" t="s">
        <v>769</v>
      </c>
      <c r="B715" s="521">
        <v>31</v>
      </c>
      <c r="C715" s="507" t="s">
        <v>217</v>
      </c>
      <c r="D715" s="522" t="s">
        <v>218</v>
      </c>
      <c r="E715" s="523">
        <v>72</v>
      </c>
      <c r="F715" s="523">
        <v>59.950000000000045</v>
      </c>
      <c r="G715" s="523" t="s">
        <v>68</v>
      </c>
      <c r="H715" s="524">
        <v>72.999166666666667</v>
      </c>
      <c r="I715" s="523">
        <v>150</v>
      </c>
      <c r="J715" s="523">
        <v>1.1099999999993315</v>
      </c>
      <c r="K715" s="523" t="s">
        <v>69</v>
      </c>
      <c r="L715" s="524">
        <v>150.01849999999999</v>
      </c>
      <c r="M715" s="524">
        <v>-150.01849999999999</v>
      </c>
      <c r="N715" s="501">
        <v>727</v>
      </c>
      <c r="Q715" s="6" t="s">
        <v>274</v>
      </c>
      <c r="R715" s="6">
        <v>11</v>
      </c>
      <c r="S715" s="42">
        <v>197.06399999999999</v>
      </c>
      <c r="T715" s="571">
        <v>-0.13869999999999999</v>
      </c>
      <c r="U715" s="571">
        <v>-0.1234</v>
      </c>
      <c r="V715" s="571">
        <v>28.611588000000001</v>
      </c>
      <c r="W715" s="571">
        <v>28.630868</v>
      </c>
      <c r="X715" s="571">
        <v>34.471674448151042</v>
      </c>
      <c r="Y715" s="571">
        <v>34.4800566730433</v>
      </c>
      <c r="Z715" s="571">
        <v>1.929</v>
      </c>
      <c r="AA715" s="42">
        <v>6.2272100233924625</v>
      </c>
      <c r="AB715" s="42">
        <v>77.174109024729532</v>
      </c>
      <c r="AC715" s="42">
        <v>2.4561487E-2</v>
      </c>
      <c r="AD715" s="6">
        <v>4.9799999999999997E-2</v>
      </c>
      <c r="AE715" s="42">
        <v>89.840400000000002</v>
      </c>
      <c r="AF715" s="6">
        <v>4.5091999999999999</v>
      </c>
      <c r="AG715" s="42">
        <v>2.9655</v>
      </c>
      <c r="AH715" s="6">
        <v>0.19109999999999999</v>
      </c>
      <c r="AI715" s="42">
        <v>6.3701999999999995E-2</v>
      </c>
      <c r="AJ715" s="42">
        <v>98.38</v>
      </c>
      <c r="AK715" s="42">
        <v>287.52</v>
      </c>
      <c r="AL715" s="53">
        <v>34.467700000000001</v>
      </c>
      <c r="AM715" s="504" t="s">
        <v>154</v>
      </c>
      <c r="AN715" s="505"/>
      <c r="AO715" s="509">
        <v>-0.1</v>
      </c>
      <c r="AP715" s="510">
        <v>6.2424999999999997</v>
      </c>
      <c r="AQ715" s="504">
        <v>6</v>
      </c>
      <c r="AR715" s="526" t="s">
        <v>154</v>
      </c>
      <c r="AS715" s="512">
        <v>13.552227302625584</v>
      </c>
      <c r="AT715" s="502"/>
      <c r="AU715" s="512">
        <v>14.330308124433374</v>
      </c>
      <c r="AV715" s="502"/>
      <c r="AW715" s="574">
        <v>1.0472847317744154</v>
      </c>
      <c r="AX715" s="502"/>
      <c r="AY715" s="511"/>
      <c r="AZ715" s="513" t="s">
        <v>154</v>
      </c>
      <c r="BA715" s="515" t="s">
        <v>154</v>
      </c>
      <c r="BB715" s="513" t="s">
        <v>154</v>
      </c>
      <c r="BD715" s="512">
        <v>2179.2686522053004</v>
      </c>
      <c r="BE715" s="504" t="s">
        <v>154</v>
      </c>
      <c r="BF715" s="57"/>
      <c r="BG715" s="513">
        <v>2289.0008993182564</v>
      </c>
      <c r="BI715" s="514" t="s">
        <v>154</v>
      </c>
      <c r="BJ715" s="516">
        <v>-0.11211540062335926</v>
      </c>
      <c r="BK715">
        <v>6</v>
      </c>
    </row>
    <row r="716" spans="1:63" ht="15.75" customHeight="1">
      <c r="A716" s="51" t="s">
        <v>769</v>
      </c>
      <c r="B716" s="521">
        <v>31</v>
      </c>
      <c r="C716" s="507" t="s">
        <v>217</v>
      </c>
      <c r="D716" s="522" t="s">
        <v>218</v>
      </c>
      <c r="E716" s="523">
        <v>72</v>
      </c>
      <c r="F716" s="523">
        <v>59.950000000000045</v>
      </c>
      <c r="G716" s="523" t="s">
        <v>68</v>
      </c>
      <c r="H716" s="524">
        <v>72.999166666666667</v>
      </c>
      <c r="I716" s="523">
        <v>150</v>
      </c>
      <c r="J716" s="523">
        <v>1.1099999999993315</v>
      </c>
      <c r="K716" s="523" t="s">
        <v>69</v>
      </c>
      <c r="L716" s="524">
        <v>150.01849999999999</v>
      </c>
      <c r="M716" s="524">
        <v>-150.01849999999999</v>
      </c>
      <c r="N716" s="501">
        <v>728</v>
      </c>
      <c r="Q716" s="6" t="s">
        <v>274</v>
      </c>
      <c r="R716" s="6">
        <v>12</v>
      </c>
      <c r="S716" s="42">
        <v>170.3</v>
      </c>
      <c r="T716" s="571">
        <v>-0.51749999999999996</v>
      </c>
      <c r="U716" s="571">
        <v>-0.52139999999999997</v>
      </c>
      <c r="V716" s="571">
        <v>28.116572000000001</v>
      </c>
      <c r="W716" s="571">
        <v>28.111449999999998</v>
      </c>
      <c r="X716" s="571">
        <v>34.253557723818382</v>
      </c>
      <c r="Y716" s="571">
        <v>34.251075364804549</v>
      </c>
      <c r="Z716" s="571">
        <v>1.9007000000000001</v>
      </c>
      <c r="AA716" s="42">
        <v>6.1740467110192556</v>
      </c>
      <c r="AB716" s="42">
        <v>75.641356313630865</v>
      </c>
      <c r="AC716" s="42">
        <v>2.6484149000000005E-2</v>
      </c>
      <c r="AD716" s="6">
        <v>5.1999999999999998E-2</v>
      </c>
      <c r="AE716" s="42">
        <v>89.789700000000011</v>
      </c>
      <c r="AF716" s="6">
        <v>4.5065999999999997</v>
      </c>
      <c r="AG716" s="42">
        <v>3.1726000000000001</v>
      </c>
      <c r="AH716" s="6">
        <v>0.19950000000000001</v>
      </c>
      <c r="AI716" s="42">
        <v>6.3701999999999995E-2</v>
      </c>
      <c r="AJ716" s="42">
        <v>98.7</v>
      </c>
      <c r="AK716" s="42">
        <v>277.61</v>
      </c>
      <c r="AL716" s="53">
        <v>34.241199999999999</v>
      </c>
      <c r="AM716" s="504" t="s">
        <v>154</v>
      </c>
      <c r="AN716" s="505"/>
      <c r="AO716" s="509">
        <v>-0.3</v>
      </c>
      <c r="AP716" s="510">
        <v>6.1980000000000004</v>
      </c>
      <c r="AQ716" s="504" t="s">
        <v>154</v>
      </c>
      <c r="AR716" s="526" t="s">
        <v>154</v>
      </c>
      <c r="AS716" s="512">
        <v>13.870147922115885</v>
      </c>
      <c r="AT716" s="502"/>
      <c r="AU716" s="512">
        <v>18.112954235764867</v>
      </c>
      <c r="AV716" s="502"/>
      <c r="AW716" s="574">
        <v>1.1732365887207703</v>
      </c>
      <c r="AX716" s="502"/>
      <c r="AY716" s="511"/>
      <c r="AZ716" s="513" t="s">
        <v>154</v>
      </c>
      <c r="BA716" s="515" t="s">
        <v>154</v>
      </c>
      <c r="BB716" s="513" t="s">
        <v>154</v>
      </c>
      <c r="BD716" s="512">
        <v>2192.6689929915588</v>
      </c>
      <c r="BE716" s="504" t="s">
        <v>154</v>
      </c>
      <c r="BF716" s="57"/>
      <c r="BG716" s="513">
        <v>2288.8846656129804</v>
      </c>
      <c r="BI716" s="514" t="s">
        <v>154</v>
      </c>
      <c r="BJ716" s="516">
        <v>-0.39296650912214576</v>
      </c>
      <c r="BK716" t="s">
        <v>154</v>
      </c>
    </row>
    <row r="717" spans="1:63" ht="15.75" customHeight="1">
      <c r="A717" s="51" t="s">
        <v>769</v>
      </c>
      <c r="B717" s="521">
        <v>31</v>
      </c>
      <c r="C717" s="507" t="s">
        <v>217</v>
      </c>
      <c r="D717" s="522" t="s">
        <v>218</v>
      </c>
      <c r="E717" s="523">
        <v>72</v>
      </c>
      <c r="F717" s="523">
        <v>59.950000000000045</v>
      </c>
      <c r="G717" s="523" t="s">
        <v>68</v>
      </c>
      <c r="H717" s="524">
        <v>72.999166666666667</v>
      </c>
      <c r="I717" s="523">
        <v>150</v>
      </c>
      <c r="J717" s="523">
        <v>1.1099999999993315</v>
      </c>
      <c r="K717" s="523" t="s">
        <v>69</v>
      </c>
      <c r="L717" s="524">
        <v>150.01849999999999</v>
      </c>
      <c r="M717" s="524">
        <v>-150.01849999999999</v>
      </c>
      <c r="N717" s="501">
        <v>729</v>
      </c>
      <c r="Q717" s="6" t="s">
        <v>274</v>
      </c>
      <c r="R717" s="6">
        <v>13</v>
      </c>
      <c r="S717" s="42">
        <v>136.86000000000001</v>
      </c>
      <c r="T717" s="571">
        <v>-1.0512999999999999</v>
      </c>
      <c r="U717" s="571">
        <v>-1.0556000000000001</v>
      </c>
      <c r="V717" s="571">
        <v>27.307848</v>
      </c>
      <c r="W717" s="571">
        <v>27.303713999999999</v>
      </c>
      <c r="X717" s="571">
        <v>33.780831109242577</v>
      </c>
      <c r="Y717" s="571">
        <v>33.780030471831779</v>
      </c>
      <c r="Z717" s="571">
        <v>1.8902000000000001</v>
      </c>
      <c r="AA717" s="42">
        <v>6.1892111215559087</v>
      </c>
      <c r="AB717" s="42">
        <v>74.511839183557726</v>
      </c>
      <c r="AC717" s="42">
        <v>3.0330326000000005E-2</v>
      </c>
      <c r="AD717" s="6">
        <v>5.6599999999999998E-2</v>
      </c>
      <c r="AE717" s="42">
        <v>89.808500000000009</v>
      </c>
      <c r="AF717" s="6">
        <v>4.5075000000000003</v>
      </c>
      <c r="AG717" s="42">
        <v>3.4556</v>
      </c>
      <c r="AH717" s="6">
        <v>0.21099999999999999</v>
      </c>
      <c r="AI717" s="42">
        <v>6.3701999999999995E-2</v>
      </c>
      <c r="AJ717" s="42">
        <v>98.7</v>
      </c>
      <c r="AK717" s="42">
        <v>306.89</v>
      </c>
      <c r="AL717" s="53">
        <v>33.779800000000002</v>
      </c>
      <c r="AM717" s="504" t="s">
        <v>154</v>
      </c>
      <c r="AN717" s="505"/>
      <c r="AO717" s="509">
        <v>-0.8</v>
      </c>
      <c r="AP717" s="510">
        <v>6.19</v>
      </c>
      <c r="AQ717" s="504" t="s">
        <v>154</v>
      </c>
      <c r="AR717" s="526" t="s">
        <v>154</v>
      </c>
      <c r="AS717" s="512">
        <v>14.86110883222964</v>
      </c>
      <c r="AT717" s="502"/>
      <c r="AU717" s="512">
        <v>25.852460159178079</v>
      </c>
      <c r="AV717" s="502"/>
      <c r="AW717" s="574">
        <v>1.45885969738652</v>
      </c>
      <c r="AX717" s="502"/>
      <c r="AY717" s="511"/>
      <c r="AZ717" s="513" t="s">
        <v>154</v>
      </c>
      <c r="BA717" s="515" t="s">
        <v>154</v>
      </c>
      <c r="BB717" s="513" t="s">
        <v>154</v>
      </c>
      <c r="BD717" s="512">
        <v>2214.2567253416846</v>
      </c>
      <c r="BE717" s="504" t="s">
        <v>154</v>
      </c>
      <c r="BF717" s="57"/>
      <c r="BG717" s="513">
        <v>2285.2713823165209</v>
      </c>
      <c r="BI717" s="514" t="s">
        <v>154</v>
      </c>
      <c r="BJ717" s="516">
        <v>-0.93390074313723481</v>
      </c>
      <c r="BK717" t="s">
        <v>154</v>
      </c>
    </row>
    <row r="718" spans="1:63" ht="15.75" customHeight="1">
      <c r="A718" s="51" t="s">
        <v>769</v>
      </c>
      <c r="B718" s="521">
        <v>31</v>
      </c>
      <c r="C718" s="507" t="s">
        <v>217</v>
      </c>
      <c r="D718" s="522" t="s">
        <v>218</v>
      </c>
      <c r="E718" s="523">
        <v>72</v>
      </c>
      <c r="F718" s="523">
        <v>59.950000000000045</v>
      </c>
      <c r="G718" s="523" t="s">
        <v>68</v>
      </c>
      <c r="H718" s="524">
        <v>72.999166666666667</v>
      </c>
      <c r="I718" s="523">
        <v>150</v>
      </c>
      <c r="J718" s="523">
        <v>1.1099999999993315</v>
      </c>
      <c r="K718" s="523" t="s">
        <v>69</v>
      </c>
      <c r="L718" s="524">
        <v>150.01849999999999</v>
      </c>
      <c r="M718" s="524">
        <v>-150.01849999999999</v>
      </c>
      <c r="N718" s="501">
        <v>730</v>
      </c>
      <c r="P718" s="517"/>
      <c r="Q718" s="6" t="s">
        <v>274</v>
      </c>
      <c r="R718" s="6">
        <v>14</v>
      </c>
      <c r="S718" s="42">
        <v>113.063</v>
      </c>
      <c r="T718" s="571">
        <v>-1.2921</v>
      </c>
      <c r="U718" s="571">
        <v>-1.3098000000000001</v>
      </c>
      <c r="V718" s="571">
        <v>26.792432999999999</v>
      </c>
      <c r="W718" s="571">
        <v>26.758481999999997</v>
      </c>
      <c r="X718" s="571">
        <v>33.360578659299449</v>
      </c>
      <c r="Y718" s="571">
        <v>33.333762218734016</v>
      </c>
      <c r="Z718" s="571">
        <v>1.9097</v>
      </c>
      <c r="AA718" s="42">
        <v>6.2893888551180739</v>
      </c>
      <c r="AB718" s="42">
        <v>75.007940115561269</v>
      </c>
      <c r="AC718" s="42">
        <v>3.1691714000000003E-2</v>
      </c>
      <c r="AD718" s="6">
        <v>5.8099999999999999E-2</v>
      </c>
      <c r="AE718" s="42">
        <v>89.804700000000011</v>
      </c>
      <c r="AF718" s="6">
        <v>4.5072999999999999</v>
      </c>
      <c r="AG718" s="42">
        <v>3.5684</v>
      </c>
      <c r="AH718" s="6">
        <v>0.21560000000000001</v>
      </c>
      <c r="AI718" s="42">
        <v>6.3701999999999995E-2</v>
      </c>
      <c r="AJ718" s="42">
        <v>98.7</v>
      </c>
      <c r="AK718" s="42">
        <v>323.06</v>
      </c>
      <c r="AL718" s="53">
        <v>33.269599999999997</v>
      </c>
      <c r="AM718" s="504" t="s">
        <v>154</v>
      </c>
      <c r="AN718" s="505"/>
      <c r="AO718" s="509">
        <v>-1</v>
      </c>
      <c r="AP718" s="510">
        <v>6.2859999999999996</v>
      </c>
      <c r="AQ718" s="504" t="s">
        <v>154</v>
      </c>
      <c r="AR718" s="526" t="s">
        <v>154</v>
      </c>
      <c r="AS718" s="512">
        <v>15.547515993492778</v>
      </c>
      <c r="AT718" s="502"/>
      <c r="AU718" s="512">
        <v>31.421739780803311</v>
      </c>
      <c r="AV718" s="502"/>
      <c r="AW718" s="574">
        <v>1.6968789546079781</v>
      </c>
      <c r="AX718" s="502"/>
      <c r="AY718" s="511"/>
      <c r="AZ718" s="513" t="s">
        <v>154</v>
      </c>
      <c r="BA718" s="515" t="s">
        <v>154</v>
      </c>
      <c r="BB718" s="513" t="s">
        <v>154</v>
      </c>
      <c r="BD718" s="512">
        <v>2223.7161258199976</v>
      </c>
      <c r="BE718" s="504" t="s">
        <v>154</v>
      </c>
      <c r="BF718" s="57"/>
      <c r="BG718" s="513">
        <v>2275.455639275317</v>
      </c>
      <c r="BI718" s="514" t="s">
        <v>154</v>
      </c>
      <c r="BJ718" s="516">
        <v>-1.3512211055988008</v>
      </c>
      <c r="BK718" t="s">
        <v>154</v>
      </c>
    </row>
    <row r="719" spans="1:63" ht="15.75" customHeight="1">
      <c r="A719" s="51" t="s">
        <v>769</v>
      </c>
      <c r="B719" s="521">
        <v>31</v>
      </c>
      <c r="C719" s="507" t="s">
        <v>217</v>
      </c>
      <c r="D719" s="522" t="s">
        <v>218</v>
      </c>
      <c r="E719" s="523">
        <v>72</v>
      </c>
      <c r="F719" s="523">
        <v>59.950000000000045</v>
      </c>
      <c r="G719" s="523" t="s">
        <v>68</v>
      </c>
      <c r="H719" s="524">
        <v>72.999166666666667</v>
      </c>
      <c r="I719" s="523">
        <v>150</v>
      </c>
      <c r="J719" s="523">
        <v>1.1099999999993315</v>
      </c>
      <c r="K719" s="523" t="s">
        <v>69</v>
      </c>
      <c r="L719" s="524">
        <v>150.01849999999999</v>
      </c>
      <c r="M719" s="524">
        <v>-150.01849999999999</v>
      </c>
      <c r="N719" s="501">
        <v>731</v>
      </c>
      <c r="Q719" s="6" t="s">
        <v>274</v>
      </c>
      <c r="R719" s="6">
        <v>15</v>
      </c>
      <c r="S719" s="42">
        <v>104.364</v>
      </c>
      <c r="T719" s="571">
        <v>-1.3793</v>
      </c>
      <c r="U719" s="571">
        <v>-1.3863000000000001</v>
      </c>
      <c r="V719" s="571">
        <v>26.525912000000002</v>
      </c>
      <c r="W719" s="571">
        <v>26.497954999999997</v>
      </c>
      <c r="X719" s="571">
        <v>33.097201355588794</v>
      </c>
      <c r="Y719" s="571">
        <v>33.066564366030121</v>
      </c>
      <c r="Z719" s="571">
        <v>1.9340999999999999</v>
      </c>
      <c r="AA719" s="42">
        <v>6.3975489992911765</v>
      </c>
      <c r="AB719" s="42">
        <v>75.977220719132063</v>
      </c>
      <c r="AC719" s="42">
        <v>4.4109687999999994E-2</v>
      </c>
      <c r="AD719" s="6">
        <v>7.2700000000000001E-2</v>
      </c>
      <c r="AE719" s="42">
        <v>89.832900000000009</v>
      </c>
      <c r="AF719" s="6">
        <v>4.5087999999999999</v>
      </c>
      <c r="AG719" s="42">
        <v>3.6949000000000001</v>
      </c>
      <c r="AH719" s="6">
        <v>0.2208</v>
      </c>
      <c r="AI719" s="42">
        <v>6.3701999999999995E-2</v>
      </c>
      <c r="AJ719" s="42">
        <v>98.71</v>
      </c>
      <c r="AK719" s="42">
        <v>327.18</v>
      </c>
      <c r="AL719" s="53">
        <v>33.083832519531249</v>
      </c>
      <c r="AM719" s="51">
        <v>6</v>
      </c>
      <c r="AN719" s="505"/>
      <c r="AO719" s="509">
        <v>-1</v>
      </c>
      <c r="AP719" s="510">
        <v>6.34</v>
      </c>
      <c r="AQ719" s="504" t="s">
        <v>154</v>
      </c>
      <c r="AR719" s="526" t="s">
        <v>154</v>
      </c>
      <c r="AS719" s="512">
        <v>15.417602627242847</v>
      </c>
      <c r="AT719" s="502"/>
      <c r="AU719" s="512">
        <v>31.626770323283836</v>
      </c>
      <c r="AV719" s="502"/>
      <c r="AW719" s="574">
        <v>1.7256396148555708</v>
      </c>
      <c r="AX719" s="502"/>
      <c r="AY719" s="511"/>
      <c r="AZ719" s="513">
        <v>2.2533845033081763E-2</v>
      </c>
      <c r="BA719" s="515"/>
      <c r="BB719" s="513">
        <v>3.7005825793914426E-2</v>
      </c>
      <c r="BD719" s="512">
        <v>2209.3398751798914</v>
      </c>
      <c r="BE719" s="504" t="s">
        <v>154</v>
      </c>
      <c r="BF719" s="57"/>
      <c r="BG719" s="513">
        <v>2270.913228594572</v>
      </c>
      <c r="BI719" s="514" t="s">
        <v>154</v>
      </c>
      <c r="BJ719" s="516">
        <v>-1.4431902334533881</v>
      </c>
      <c r="BK719" t="s">
        <v>154</v>
      </c>
    </row>
    <row r="720" spans="1:63" ht="15.75" customHeight="1">
      <c r="A720" s="51" t="s">
        <v>769</v>
      </c>
      <c r="B720" s="521">
        <v>31</v>
      </c>
      <c r="C720" s="507" t="s">
        <v>217</v>
      </c>
      <c r="D720" s="522" t="s">
        <v>218</v>
      </c>
      <c r="E720" s="523">
        <v>72</v>
      </c>
      <c r="F720" s="523">
        <v>59.950000000000045</v>
      </c>
      <c r="G720" s="523" t="s">
        <v>68</v>
      </c>
      <c r="H720" s="524">
        <v>72.999166666666667</v>
      </c>
      <c r="I720" s="523">
        <v>150</v>
      </c>
      <c r="J720" s="523">
        <v>1.1099999999993315</v>
      </c>
      <c r="K720" s="523" t="s">
        <v>69</v>
      </c>
      <c r="L720" s="524">
        <v>150.01849999999999</v>
      </c>
      <c r="M720" s="524">
        <v>-150.01849999999999</v>
      </c>
      <c r="N720" s="501">
        <v>732</v>
      </c>
      <c r="Q720" s="6" t="s">
        <v>274</v>
      </c>
      <c r="R720" s="6">
        <v>16</v>
      </c>
      <c r="S720" s="42">
        <v>92.554000000000002</v>
      </c>
      <c r="T720" s="571">
        <v>-1.4043000000000001</v>
      </c>
      <c r="U720" s="571">
        <v>-1.4044000000000001</v>
      </c>
      <c r="V720" s="571">
        <v>26.285298000000001</v>
      </c>
      <c r="W720" s="571">
        <v>26.282601999999997</v>
      </c>
      <c r="X720" s="571">
        <v>32.801652907882385</v>
      </c>
      <c r="Y720" s="571">
        <v>32.798061515562104</v>
      </c>
      <c r="Z720" s="571">
        <v>2.0013999999999998</v>
      </c>
      <c r="AA720" s="42">
        <v>6.6836146195780364</v>
      </c>
      <c r="AB720" s="42">
        <v>79.154862227492998</v>
      </c>
      <c r="AC720" s="42">
        <v>3.1291657E-2</v>
      </c>
      <c r="AD720" s="6">
        <v>5.7700000000000001E-2</v>
      </c>
      <c r="AE720" s="42">
        <v>89.859200000000001</v>
      </c>
      <c r="AF720" s="6">
        <v>4.5101000000000004</v>
      </c>
      <c r="AG720" s="42">
        <v>3.5131000000000001</v>
      </c>
      <c r="AH720" s="6">
        <v>0.21340000000000001</v>
      </c>
      <c r="AI720" s="42">
        <v>7.2236999999999996E-2</v>
      </c>
      <c r="AJ720" s="42">
        <v>98.7</v>
      </c>
      <c r="AK720" s="42">
        <v>329.16</v>
      </c>
      <c r="AL720" s="53">
        <v>32.824199999999998</v>
      </c>
      <c r="AM720" s="504" t="s">
        <v>154</v>
      </c>
      <c r="AN720" s="505"/>
      <c r="AO720" s="509">
        <v>-0.9</v>
      </c>
      <c r="AP720" s="510">
        <v>6.4905000000000008</v>
      </c>
      <c r="AQ720" s="504">
        <v>6</v>
      </c>
      <c r="AR720" s="526" t="s">
        <v>154</v>
      </c>
      <c r="AS720" s="512">
        <v>14.706180807101976</v>
      </c>
      <c r="AT720" s="502"/>
      <c r="AU720" s="512">
        <v>30.301839842978399</v>
      </c>
      <c r="AV720" s="502"/>
      <c r="AW720" s="574">
        <v>1.7167138927097663</v>
      </c>
      <c r="AX720" s="502"/>
      <c r="AY720" s="511"/>
      <c r="AZ720" s="513">
        <v>2.070951526620728E-2</v>
      </c>
      <c r="BA720" s="515"/>
      <c r="BB720" s="513">
        <v>3.988669615284033E-2</v>
      </c>
      <c r="BD720" s="512">
        <v>2211.8279225051283</v>
      </c>
      <c r="BE720" s="504">
        <v>6</v>
      </c>
      <c r="BF720" s="57"/>
      <c r="BG720" s="513">
        <v>2262.2637206864438</v>
      </c>
      <c r="BH720" s="502">
        <v>6</v>
      </c>
      <c r="BI720" s="514" t="s">
        <v>154</v>
      </c>
    </row>
    <row r="721" spans="1:72" ht="15.75" customHeight="1">
      <c r="A721" s="51" t="s">
        <v>769</v>
      </c>
      <c r="B721" s="521">
        <v>31</v>
      </c>
      <c r="C721" s="507" t="s">
        <v>217</v>
      </c>
      <c r="D721" s="522" t="s">
        <v>218</v>
      </c>
      <c r="E721" s="523">
        <v>72</v>
      </c>
      <c r="F721" s="523">
        <v>59.950000000000045</v>
      </c>
      <c r="G721" s="523" t="s">
        <v>68</v>
      </c>
      <c r="H721" s="524">
        <v>72.999166666666667</v>
      </c>
      <c r="I721" s="523">
        <v>150</v>
      </c>
      <c r="J721" s="523">
        <v>1.1099999999993315</v>
      </c>
      <c r="K721" s="523" t="s">
        <v>69</v>
      </c>
      <c r="L721" s="524">
        <v>150.01849999999999</v>
      </c>
      <c r="M721" s="524">
        <v>-150.01849999999999</v>
      </c>
      <c r="N721" s="501">
        <v>733</v>
      </c>
      <c r="O721" s="501">
        <v>3</v>
      </c>
      <c r="P721" s="503" t="s">
        <v>266</v>
      </c>
      <c r="Q721" s="6" t="s">
        <v>274</v>
      </c>
      <c r="R721" s="6">
        <v>17</v>
      </c>
      <c r="S721" s="42">
        <v>85.558000000000007</v>
      </c>
      <c r="T721" s="571">
        <v>-1.2947</v>
      </c>
      <c r="U721" s="571">
        <v>-1.2625</v>
      </c>
      <c r="V721" s="571">
        <v>26.224961</v>
      </c>
      <c r="W721" s="571">
        <v>26.223294999999997</v>
      </c>
      <c r="X721" s="571">
        <v>32.603223789263744</v>
      </c>
      <c r="Y721" s="571">
        <v>32.565858050502698</v>
      </c>
      <c r="Z721" s="571">
        <v>2.0960000000000001</v>
      </c>
      <c r="AA721" s="42">
        <v>7.0659953702788076</v>
      </c>
      <c r="AB721" s="42">
        <v>83.812418357740953</v>
      </c>
      <c r="AC721" s="42">
        <v>3.3294500999999997E-2</v>
      </c>
      <c r="AD721" s="6">
        <v>0.06</v>
      </c>
      <c r="AE721" s="42">
        <v>89.844200000000001</v>
      </c>
      <c r="AF721" s="6">
        <v>4.5094000000000003</v>
      </c>
      <c r="AG721" s="42">
        <v>3.5476999999999999</v>
      </c>
      <c r="AH721" s="6">
        <v>0.21479999999999999</v>
      </c>
      <c r="AI721" s="42">
        <v>0.11022</v>
      </c>
      <c r="AJ721" s="42">
        <v>98.7</v>
      </c>
      <c r="AK721" s="42">
        <v>329.16</v>
      </c>
      <c r="AL721" s="53"/>
      <c r="AM721" s="504">
        <v>5</v>
      </c>
      <c r="AN721" s="530" t="s">
        <v>1340</v>
      </c>
      <c r="AO721" s="509">
        <v>-1</v>
      </c>
      <c r="AP721" s="510">
        <v>6.5289999999999999</v>
      </c>
      <c r="AQ721" s="504">
        <v>3</v>
      </c>
      <c r="AR721" s="526" t="s">
        <v>1341</v>
      </c>
      <c r="AS721" s="512">
        <v>14.353357319382665</v>
      </c>
      <c r="AT721" s="507">
        <v>3</v>
      </c>
      <c r="AU721" s="512">
        <v>29.197503628940719</v>
      </c>
      <c r="AV721" s="507">
        <v>3</v>
      </c>
      <c r="AW721" s="574">
        <v>1.6681182943603852</v>
      </c>
      <c r="AX721" s="507">
        <v>3</v>
      </c>
      <c r="AY721" s="520" t="s">
        <v>1342</v>
      </c>
      <c r="AZ721" s="513">
        <v>2.1750746090740097E-2</v>
      </c>
      <c r="BA721" s="515" t="s">
        <v>1335</v>
      </c>
      <c r="BB721" s="513">
        <v>4.7371940120086116E-2</v>
      </c>
      <c r="BC721" s="514" t="s">
        <v>1462</v>
      </c>
      <c r="BD721" s="512">
        <v>2207.0617533544328</v>
      </c>
      <c r="BE721" s="504">
        <v>3</v>
      </c>
      <c r="BF721" s="520" t="s">
        <v>1343</v>
      </c>
      <c r="BG721" s="513">
        <v>2266.7318836397949</v>
      </c>
      <c r="BH721" s="502">
        <v>3</v>
      </c>
      <c r="BI721" s="520" t="s">
        <v>1344</v>
      </c>
      <c r="BJ721" s="516">
        <v>-1.505491353103853</v>
      </c>
      <c r="BK721">
        <v>3</v>
      </c>
      <c r="BL721" t="s">
        <v>1345</v>
      </c>
    </row>
    <row r="722" spans="1:72" ht="15.75" customHeight="1">
      <c r="A722" s="51" t="s">
        <v>769</v>
      </c>
      <c r="B722" s="521">
        <v>31</v>
      </c>
      <c r="C722" s="507" t="s">
        <v>217</v>
      </c>
      <c r="D722" s="522" t="s">
        <v>218</v>
      </c>
      <c r="E722" s="523">
        <v>72</v>
      </c>
      <c r="F722" s="523">
        <v>59.950000000000045</v>
      </c>
      <c r="G722" s="523" t="s">
        <v>68</v>
      </c>
      <c r="H722" s="524">
        <v>72.999166666666667</v>
      </c>
      <c r="I722" s="523">
        <v>150</v>
      </c>
      <c r="J722" s="523">
        <v>1.1099999999993315</v>
      </c>
      <c r="K722" s="523" t="s">
        <v>69</v>
      </c>
      <c r="L722" s="524">
        <v>150.01849999999999</v>
      </c>
      <c r="M722" s="524">
        <v>-150.01849999999999</v>
      </c>
      <c r="N722" s="501">
        <v>734</v>
      </c>
      <c r="O722" s="501">
        <v>3</v>
      </c>
      <c r="P722" s="503" t="s">
        <v>267</v>
      </c>
      <c r="Q722" s="6" t="s">
        <v>274</v>
      </c>
      <c r="R722" s="6">
        <v>18</v>
      </c>
      <c r="S722" s="42">
        <v>67.703999999999994</v>
      </c>
      <c r="T722" s="571">
        <v>-0.14810000000000001</v>
      </c>
      <c r="U722" s="571">
        <v>-0.12790000000000001</v>
      </c>
      <c r="V722" s="571">
        <v>26.595476999999999</v>
      </c>
      <c r="W722" s="571">
        <v>26.602892999999998</v>
      </c>
      <c r="X722" s="571">
        <v>31.887100207918156</v>
      </c>
      <c r="Y722" s="571">
        <v>31.875771450900803</v>
      </c>
      <c r="Z722" s="571">
        <v>2.4803000000000002</v>
      </c>
      <c r="AA722" s="42">
        <v>8.540959417904471</v>
      </c>
      <c r="AB722" s="42">
        <v>103.92026163037345</v>
      </c>
      <c r="AC722" s="42">
        <v>7.7516580000000002E-2</v>
      </c>
      <c r="AD722" s="6">
        <v>0.1119</v>
      </c>
      <c r="AE722" s="42">
        <v>89.793500000000009</v>
      </c>
      <c r="AF722" s="6">
        <v>4.5068000000000001</v>
      </c>
      <c r="AG722" s="42">
        <v>3.1956000000000002</v>
      </c>
      <c r="AH722" s="6">
        <v>0.20039999999999999</v>
      </c>
      <c r="AI722" s="42">
        <v>0.35131000000000001</v>
      </c>
      <c r="AJ722" s="42">
        <v>98.71</v>
      </c>
      <c r="AK722" s="42">
        <v>319.25</v>
      </c>
      <c r="AL722" s="53"/>
      <c r="AM722" s="504">
        <v>5</v>
      </c>
      <c r="AN722" s="530" t="s">
        <v>1346</v>
      </c>
      <c r="AO722" s="509">
        <v>-0.4</v>
      </c>
      <c r="AP722" s="510">
        <v>7.9080000000000004</v>
      </c>
      <c r="AQ722" s="504">
        <v>3</v>
      </c>
      <c r="AR722" s="526" t="s">
        <v>1347</v>
      </c>
      <c r="AS722" s="512">
        <v>6.6486803373627446</v>
      </c>
      <c r="AT722" s="507">
        <v>3</v>
      </c>
      <c r="AU722" s="512">
        <v>14.057976916306133</v>
      </c>
      <c r="AV722" s="507">
        <v>3</v>
      </c>
      <c r="AW722" s="574">
        <v>1.2496011004126548</v>
      </c>
      <c r="AX722" s="507">
        <v>3</v>
      </c>
      <c r="AY722" s="520" t="s">
        <v>1348</v>
      </c>
      <c r="AZ722" s="513">
        <v>5.7103620293504471E-2</v>
      </c>
      <c r="BA722" s="515" t="s">
        <v>259</v>
      </c>
      <c r="BB722" s="513">
        <v>6.1871772588012131E-2</v>
      </c>
      <c r="BC722" s="514" t="s">
        <v>1349</v>
      </c>
      <c r="BD722" s="512">
        <v>2128.4947427985235</v>
      </c>
      <c r="BE722" s="504">
        <v>3</v>
      </c>
      <c r="BF722" s="520" t="s">
        <v>1350</v>
      </c>
      <c r="BG722" s="513">
        <v>2222.2757978051804</v>
      </c>
      <c r="BH722" s="502">
        <v>3</v>
      </c>
      <c r="BI722" s="520" t="s">
        <v>1351</v>
      </c>
      <c r="BJ722" s="516">
        <v>-1.8644659531025722</v>
      </c>
      <c r="BK722">
        <v>3</v>
      </c>
      <c r="BL722" t="s">
        <v>1352</v>
      </c>
    </row>
    <row r="723" spans="1:72" ht="15.75" customHeight="1">
      <c r="A723" s="51" t="s">
        <v>769</v>
      </c>
      <c r="B723" s="521">
        <v>31</v>
      </c>
      <c r="C723" s="507" t="s">
        <v>217</v>
      </c>
      <c r="D723" s="522" t="s">
        <v>218</v>
      </c>
      <c r="E723" s="523">
        <v>72</v>
      </c>
      <c r="F723" s="523">
        <v>59.950000000000045</v>
      </c>
      <c r="G723" s="523" t="s">
        <v>68</v>
      </c>
      <c r="H723" s="524">
        <v>72.999166666666667</v>
      </c>
      <c r="I723" s="523">
        <v>150</v>
      </c>
      <c r="J723" s="523">
        <v>1.1099999999993315</v>
      </c>
      <c r="K723" s="523" t="s">
        <v>69</v>
      </c>
      <c r="L723" s="524">
        <v>150.01849999999999</v>
      </c>
      <c r="M723" s="524">
        <v>-150.01849999999999</v>
      </c>
      <c r="N723" s="501">
        <v>735</v>
      </c>
      <c r="Q723" s="6" t="s">
        <v>275</v>
      </c>
      <c r="R723" s="6">
        <v>19</v>
      </c>
      <c r="S723" s="42">
        <v>36.512999999999998</v>
      </c>
      <c r="T723" s="571">
        <v>5.0167999999999999</v>
      </c>
      <c r="U723" s="571">
        <v>5.0197000000000003</v>
      </c>
      <c r="V723" s="571">
        <v>28.325466000000002</v>
      </c>
      <c r="W723" s="571">
        <v>28.329280999999998</v>
      </c>
      <c r="X723" s="571">
        <v>29.083431116345739</v>
      </c>
      <c r="Y723" s="571">
        <v>29.085219168933286</v>
      </c>
      <c r="Z723" s="571">
        <v>2.448</v>
      </c>
      <c r="AA723" s="42">
        <v>7.3286775660380696</v>
      </c>
      <c r="AB723" s="42">
        <v>99.631975677875857</v>
      </c>
      <c r="AC723" s="42">
        <v>0.54130973999999998</v>
      </c>
      <c r="AD723" s="6">
        <v>0.65559999999999996</v>
      </c>
      <c r="AE723" s="42">
        <v>88.1233</v>
      </c>
      <c r="AF723" s="6">
        <v>4.4231999999999996</v>
      </c>
      <c r="AG723" s="42">
        <v>2.5051999999999999</v>
      </c>
      <c r="AH723" s="6">
        <v>0.17230000000000001</v>
      </c>
      <c r="AI723" s="42">
        <v>4.1417000000000002</v>
      </c>
      <c r="AJ723" s="42">
        <v>98.71</v>
      </c>
      <c r="AK723" s="42">
        <v>243.9</v>
      </c>
      <c r="AL723" s="53">
        <v>29.084</v>
      </c>
      <c r="AM723" s="51">
        <v>2</v>
      </c>
      <c r="AN723" s="505"/>
      <c r="AO723" s="509">
        <v>5.6</v>
      </c>
      <c r="AP723" s="510">
        <v>7.44</v>
      </c>
      <c r="AQ723" s="504" t="s">
        <v>154</v>
      </c>
      <c r="AR723" s="526" t="s">
        <v>154</v>
      </c>
      <c r="AS723" s="512">
        <v>0</v>
      </c>
      <c r="AT723" s="502"/>
      <c r="AU723" s="512">
        <v>1.9342703251866824</v>
      </c>
      <c r="AV723" s="502"/>
      <c r="AW723" s="574">
        <v>0.5246341127922971</v>
      </c>
      <c r="AX723" s="502"/>
      <c r="AY723" s="511"/>
      <c r="AZ723" s="513">
        <v>0.51588902234651535</v>
      </c>
      <c r="BA723" s="515">
        <v>6</v>
      </c>
      <c r="BB723" s="513">
        <v>0.48918987539753833</v>
      </c>
      <c r="BD723" s="512">
        <v>1946.7073300988081</v>
      </c>
      <c r="BE723" s="504" t="s">
        <v>154</v>
      </c>
      <c r="BF723" s="57"/>
      <c r="BG723" s="513">
        <v>2074.1047636872954</v>
      </c>
      <c r="BI723" s="514" t="s">
        <v>154</v>
      </c>
      <c r="BJ723" s="516">
        <v>-2.98688013315232</v>
      </c>
      <c r="BK723" t="s">
        <v>154</v>
      </c>
    </row>
    <row r="724" spans="1:72" ht="15.75" customHeight="1">
      <c r="A724" s="51" t="s">
        <v>769</v>
      </c>
      <c r="B724" s="521">
        <v>31</v>
      </c>
      <c r="C724" s="507" t="s">
        <v>217</v>
      </c>
      <c r="D724" s="522" t="s">
        <v>218</v>
      </c>
      <c r="E724" s="523">
        <v>72</v>
      </c>
      <c r="F724" s="523">
        <v>59.950000000000045</v>
      </c>
      <c r="G724" s="523" t="s">
        <v>68</v>
      </c>
      <c r="H724" s="524">
        <v>72.999166666666667</v>
      </c>
      <c r="I724" s="523">
        <v>150</v>
      </c>
      <c r="J724" s="523">
        <v>1.1099999999993315</v>
      </c>
      <c r="K724" s="523" t="s">
        <v>69</v>
      </c>
      <c r="L724" s="524">
        <v>150.01849999999999</v>
      </c>
      <c r="M724" s="524">
        <v>-150.01849999999999</v>
      </c>
      <c r="N724" s="501">
        <v>736</v>
      </c>
      <c r="Q724" s="6" t="s">
        <v>275</v>
      </c>
      <c r="R724" s="6">
        <v>20</v>
      </c>
      <c r="S724" s="42">
        <v>36.442</v>
      </c>
      <c r="T724" s="571">
        <v>5.0206</v>
      </c>
      <c r="U724" s="571">
        <v>5.0214999999999996</v>
      </c>
      <c r="V724" s="571">
        <v>28.327449000000001</v>
      </c>
      <c r="W724" s="571">
        <v>28.329155</v>
      </c>
      <c r="X724" s="571">
        <v>29.082393037643399</v>
      </c>
      <c r="Y724" s="571">
        <v>29.083538726873357</v>
      </c>
      <c r="Z724" s="571">
        <v>2.4283000000000001</v>
      </c>
      <c r="AA724" s="42">
        <v>7.2716713285217471</v>
      </c>
      <c r="AB724" s="42">
        <v>98.865349407460229</v>
      </c>
      <c r="AC724" s="42">
        <v>0.50838393999999998</v>
      </c>
      <c r="AD724" s="6">
        <v>0.61699999999999999</v>
      </c>
      <c r="AE724" s="42">
        <v>88.117699999999999</v>
      </c>
      <c r="AF724" s="6">
        <v>4.4229000000000003</v>
      </c>
      <c r="AG724" s="42">
        <v>2.5398000000000001</v>
      </c>
      <c r="AH724" s="6">
        <v>0.17369999999999999</v>
      </c>
      <c r="AI724" s="42">
        <v>4.1630000000000003</v>
      </c>
      <c r="AJ724" s="42">
        <v>62.01</v>
      </c>
      <c r="AK724" s="42">
        <v>242.52</v>
      </c>
      <c r="AL724" s="53">
        <v>29.085899999999999</v>
      </c>
      <c r="AM724" s="51">
        <v>2</v>
      </c>
      <c r="AN724" s="505"/>
      <c r="AO724" s="509" t="s">
        <v>154</v>
      </c>
      <c r="AP724" s="510" t="s">
        <v>154</v>
      </c>
      <c r="AQ724" s="504" t="s">
        <v>154</v>
      </c>
      <c r="AS724" s="512" t="s">
        <v>154</v>
      </c>
      <c r="AT724" s="502" t="s">
        <v>154</v>
      </c>
      <c r="AU724" s="512" t="s">
        <v>154</v>
      </c>
      <c r="AV724" s="502" t="s">
        <v>154</v>
      </c>
      <c r="AW724" s="574" t="s">
        <v>154</v>
      </c>
      <c r="AX724" s="502" t="s">
        <v>154</v>
      </c>
      <c r="AY724" s="511"/>
      <c r="AZ724" s="513" t="s">
        <v>154</v>
      </c>
      <c r="BA724" s="515" t="s">
        <v>154</v>
      </c>
      <c r="BB724" s="513" t="s">
        <v>154</v>
      </c>
      <c r="BD724" s="512" t="s">
        <v>154</v>
      </c>
      <c r="BE724" s="504" t="s">
        <v>154</v>
      </c>
      <c r="BF724" s="57"/>
      <c r="BG724" s="513" t="s">
        <v>154</v>
      </c>
      <c r="BI724" s="514" t="s">
        <v>154</v>
      </c>
    </row>
    <row r="725" spans="1:72" ht="15.75" customHeight="1">
      <c r="A725" s="51" t="s">
        <v>769</v>
      </c>
      <c r="B725" s="521">
        <v>31</v>
      </c>
      <c r="C725" s="507" t="s">
        <v>217</v>
      </c>
      <c r="D725" s="522" t="s">
        <v>218</v>
      </c>
      <c r="E725" s="523">
        <v>72</v>
      </c>
      <c r="F725" s="523">
        <v>59.950000000000045</v>
      </c>
      <c r="G725" s="523" t="s">
        <v>68</v>
      </c>
      <c r="H725" s="524">
        <v>72.999166666666667</v>
      </c>
      <c r="I725" s="523">
        <v>150</v>
      </c>
      <c r="J725" s="523">
        <v>1.1099999999993315</v>
      </c>
      <c r="K725" s="523" t="s">
        <v>69</v>
      </c>
      <c r="L725" s="524">
        <v>150.01849999999999</v>
      </c>
      <c r="M725" s="524">
        <v>-150.01849999999999</v>
      </c>
      <c r="N725" s="501">
        <v>737</v>
      </c>
      <c r="P725" s="517" t="s">
        <v>183</v>
      </c>
      <c r="Q725" s="6" t="s">
        <v>274</v>
      </c>
      <c r="R725" s="6">
        <v>21</v>
      </c>
      <c r="S725" s="42">
        <v>3149.6030000000001</v>
      </c>
      <c r="T725" s="571">
        <v>-0.31690000000000002</v>
      </c>
      <c r="U725" s="571">
        <v>-0.31590000000000001</v>
      </c>
      <c r="V725" s="571">
        <v>30.049945000000001</v>
      </c>
      <c r="W725" s="571">
        <v>30.050813999999999</v>
      </c>
      <c r="X725" s="571">
        <v>34.955777421035918</v>
      </c>
      <c r="Y725" s="571">
        <v>34.955795572995335</v>
      </c>
      <c r="Z725" s="571">
        <v>1.4856</v>
      </c>
      <c r="AA725" s="42">
        <v>6.5226815923759141</v>
      </c>
      <c r="AB725" s="42">
        <v>80.733423854908821</v>
      </c>
      <c r="AC725" s="42">
        <v>1.703035E-2</v>
      </c>
      <c r="AD725" s="6">
        <v>4.0899999999999999E-2</v>
      </c>
      <c r="AE725" s="42">
        <v>90.206299999999999</v>
      </c>
      <c r="AF725" s="6">
        <v>4.5274999999999999</v>
      </c>
      <c r="AG725" s="42">
        <v>2.6088</v>
      </c>
      <c r="AH725" s="6">
        <v>0.17649999999999999</v>
      </c>
      <c r="AI725" s="42">
        <v>6.3701999999999995E-2</v>
      </c>
      <c r="AJ725" s="42">
        <v>98.68</v>
      </c>
      <c r="AK725" s="42">
        <v>216.14</v>
      </c>
      <c r="AL725" s="53">
        <v>34.956299999999999</v>
      </c>
      <c r="AM725" s="51">
        <v>2</v>
      </c>
      <c r="AN725" s="505"/>
      <c r="AO725" s="509">
        <v>-0.4</v>
      </c>
      <c r="AP725" s="510">
        <v>6.5209999999999999</v>
      </c>
      <c r="AQ725" s="504" t="s">
        <v>154</v>
      </c>
      <c r="AR725" s="526" t="s">
        <v>154</v>
      </c>
      <c r="AS725" s="512">
        <v>15.019686137566225</v>
      </c>
      <c r="AT725" s="502"/>
      <c r="AU725" s="512">
        <v>13.810704094134032</v>
      </c>
      <c r="AV725" s="502"/>
      <c r="AW725" s="574">
        <v>1.0046396148555707</v>
      </c>
      <c r="AX725" s="502"/>
      <c r="AY725" s="511"/>
      <c r="AZ725" s="513" t="s">
        <v>154</v>
      </c>
      <c r="BA725" s="515" t="s">
        <v>154</v>
      </c>
      <c r="BB725" s="513" t="s">
        <v>154</v>
      </c>
      <c r="BD725" s="512">
        <v>2142.0105419403631</v>
      </c>
      <c r="BE725" s="504" t="s">
        <v>154</v>
      </c>
      <c r="BF725" s="57"/>
      <c r="BG725" s="513">
        <v>2307.9782954776115</v>
      </c>
      <c r="BI725" s="514" t="s">
        <v>154</v>
      </c>
    </row>
    <row r="726" spans="1:72" ht="15.75" customHeight="1">
      <c r="A726" s="51" t="s">
        <v>769</v>
      </c>
      <c r="B726" s="521">
        <v>31</v>
      </c>
      <c r="C726" s="507" t="s">
        <v>217</v>
      </c>
      <c r="D726" s="522" t="s">
        <v>218</v>
      </c>
      <c r="E726" s="523">
        <v>72</v>
      </c>
      <c r="F726" s="523">
        <v>59.950000000000045</v>
      </c>
      <c r="G726" s="523" t="s">
        <v>68</v>
      </c>
      <c r="H726" s="524">
        <v>72.999166666666667</v>
      </c>
      <c r="I726" s="523">
        <v>150</v>
      </c>
      <c r="J726" s="523">
        <v>1.1099999999993315</v>
      </c>
      <c r="K726" s="523" t="s">
        <v>69</v>
      </c>
      <c r="L726" s="524">
        <v>150.01849999999999</v>
      </c>
      <c r="M726" s="524">
        <v>-150.01849999999999</v>
      </c>
      <c r="N726" s="501">
        <v>738</v>
      </c>
      <c r="Q726" s="6" t="s">
        <v>274</v>
      </c>
      <c r="R726" s="6">
        <v>22</v>
      </c>
      <c r="S726" s="42">
        <v>21.486999999999998</v>
      </c>
      <c r="T726" s="571">
        <v>3.3631000000000002</v>
      </c>
      <c r="U726" s="571">
        <v>3.3687999999999998</v>
      </c>
      <c r="V726" s="571">
        <v>26.214041999999999</v>
      </c>
      <c r="W726" s="571">
        <v>26.220051999999999</v>
      </c>
      <c r="X726" s="571">
        <v>28.090549568495472</v>
      </c>
      <c r="Y726" s="571">
        <v>28.092689957847579</v>
      </c>
      <c r="Z726" s="571">
        <v>2.4049999999999998</v>
      </c>
      <c r="AA726" s="42">
        <v>7.8028363665865204</v>
      </c>
      <c r="AB726" s="42">
        <v>101.18809811595546</v>
      </c>
      <c r="AC726" s="42">
        <v>0.22172475999999999</v>
      </c>
      <c r="AD726" s="6">
        <v>0.28089999999999998</v>
      </c>
      <c r="AE726" s="42">
        <v>88.387900000000002</v>
      </c>
      <c r="AF726" s="6">
        <v>4.4364999999999997</v>
      </c>
      <c r="AG726" s="42">
        <v>2.2751000000000001</v>
      </c>
      <c r="AH726" s="6">
        <v>0.16289999999999999</v>
      </c>
      <c r="AI726" s="42">
        <v>13.651</v>
      </c>
      <c r="AJ726" s="42">
        <v>98.93</v>
      </c>
      <c r="AK726" s="42">
        <v>235.36</v>
      </c>
      <c r="AL726" s="53">
        <v>28.090299999999999</v>
      </c>
      <c r="AM726" s="504" t="s">
        <v>154</v>
      </c>
      <c r="AN726" s="505"/>
      <c r="AO726" s="509">
        <v>3.8</v>
      </c>
      <c r="AP726" s="510">
        <v>7.6580000000000004</v>
      </c>
      <c r="AQ726" s="504" t="s">
        <v>154</v>
      </c>
      <c r="AR726" s="526" t="s">
        <v>154</v>
      </c>
      <c r="AS726" s="512">
        <v>0</v>
      </c>
      <c r="AT726" s="502"/>
      <c r="AU726" s="512">
        <v>2.3295170052663958</v>
      </c>
      <c r="AV726" s="502"/>
      <c r="AW726" s="574">
        <v>0.50182393397524072</v>
      </c>
      <c r="AX726" s="502"/>
      <c r="AY726" s="511"/>
      <c r="AZ726" s="513">
        <v>0.28240687326418062</v>
      </c>
      <c r="BA726" s="515"/>
      <c r="BB726" s="513">
        <v>0.22730032967699582</v>
      </c>
      <c r="BD726" s="512">
        <v>1915.3373579807428</v>
      </c>
      <c r="BE726" s="504" t="s">
        <v>154</v>
      </c>
      <c r="BF726" s="57"/>
      <c r="BG726" s="513">
        <v>2008.4268807315761</v>
      </c>
      <c r="BI726" s="514" t="s">
        <v>154</v>
      </c>
      <c r="BJ726" s="516">
        <v>-3.389366963061323</v>
      </c>
      <c r="BK726" t="s">
        <v>154</v>
      </c>
    </row>
    <row r="727" spans="1:72" ht="15.75" customHeight="1">
      <c r="A727" s="51" t="s">
        <v>769</v>
      </c>
      <c r="B727" s="521">
        <v>31</v>
      </c>
      <c r="C727" s="507" t="s">
        <v>217</v>
      </c>
      <c r="D727" s="522" t="s">
        <v>218</v>
      </c>
      <c r="E727" s="523">
        <v>72</v>
      </c>
      <c r="F727" s="523">
        <v>59.950000000000045</v>
      </c>
      <c r="G727" s="523" t="s">
        <v>68</v>
      </c>
      <c r="H727" s="524">
        <v>72.999166666666667</v>
      </c>
      <c r="I727" s="523">
        <v>150</v>
      </c>
      <c r="J727" s="523">
        <v>1.1099999999993315</v>
      </c>
      <c r="K727" s="523" t="s">
        <v>69</v>
      </c>
      <c r="L727" s="524">
        <v>150.01849999999999</v>
      </c>
      <c r="M727" s="524">
        <v>-150.01849999999999</v>
      </c>
      <c r="N727" s="501">
        <v>739</v>
      </c>
      <c r="Q727" s="6" t="s">
        <v>275</v>
      </c>
      <c r="R727" s="6">
        <v>23</v>
      </c>
      <c r="S727" s="42">
        <v>4.9669999999999996</v>
      </c>
      <c r="T727" s="571">
        <v>3.3586</v>
      </c>
      <c r="U727" s="571">
        <v>3.3589000000000002</v>
      </c>
      <c r="V727" s="571">
        <v>26.199701000000001</v>
      </c>
      <c r="W727" s="571">
        <v>26.201432999999998</v>
      </c>
      <c r="X727" s="571">
        <v>28.085244060439056</v>
      </c>
      <c r="Y727" s="571">
        <v>28.087025266919454</v>
      </c>
      <c r="Z727" s="571">
        <v>2.4121000000000001</v>
      </c>
      <c r="AA727" s="42">
        <v>7.6760719311103189</v>
      </c>
      <c r="AB727" s="42">
        <v>99.529462347948723</v>
      </c>
      <c r="AC727" s="42">
        <v>0.22133238</v>
      </c>
      <c r="AD727" s="6">
        <v>0.28050000000000003</v>
      </c>
      <c r="AE727" s="42">
        <v>88.166499999999999</v>
      </c>
      <c r="AF727" s="6">
        <v>4.4253999999999998</v>
      </c>
      <c r="AG727" s="42">
        <v>2.3717999999999999</v>
      </c>
      <c r="AH727" s="6">
        <v>0.1668</v>
      </c>
      <c r="AI727" s="42">
        <v>57.801000000000002</v>
      </c>
      <c r="AJ727" s="42">
        <v>2.44</v>
      </c>
      <c r="AK727" s="42">
        <v>230.02</v>
      </c>
      <c r="AL727" s="53">
        <v>28.088000000000001</v>
      </c>
      <c r="AM727" s="504" t="s">
        <v>154</v>
      </c>
      <c r="AN727" s="505"/>
      <c r="AO727" s="509" t="s">
        <v>154</v>
      </c>
      <c r="AP727" s="510" t="s">
        <v>154</v>
      </c>
      <c r="AQ727" s="504" t="s">
        <v>154</v>
      </c>
      <c r="AS727" s="512" t="s">
        <v>154</v>
      </c>
      <c r="AT727" s="502" t="s">
        <v>154</v>
      </c>
      <c r="AU727" s="512" t="s">
        <v>154</v>
      </c>
      <c r="AV727" s="502" t="s">
        <v>154</v>
      </c>
      <c r="AW727" s="574" t="s">
        <v>154</v>
      </c>
      <c r="AX727" s="502" t="s">
        <v>154</v>
      </c>
      <c r="AY727" s="511"/>
      <c r="AZ727" s="513" t="s">
        <v>154</v>
      </c>
      <c r="BA727" s="515" t="s">
        <v>154</v>
      </c>
      <c r="BB727" s="513" t="s">
        <v>154</v>
      </c>
      <c r="BD727" s="512" t="s">
        <v>154</v>
      </c>
      <c r="BE727" s="504" t="s">
        <v>154</v>
      </c>
      <c r="BF727" s="57"/>
      <c r="BG727" s="513" t="s">
        <v>154</v>
      </c>
      <c r="BI727" s="514" t="s">
        <v>154</v>
      </c>
    </row>
    <row r="728" spans="1:72" ht="15.75" customHeight="1">
      <c r="A728" s="51" t="s">
        <v>769</v>
      </c>
      <c r="B728" s="521">
        <v>31</v>
      </c>
      <c r="C728" s="507" t="s">
        <v>217</v>
      </c>
      <c r="D728" s="522" t="s">
        <v>218</v>
      </c>
      <c r="E728" s="523">
        <v>72</v>
      </c>
      <c r="F728" s="523">
        <v>59.950000000000045</v>
      </c>
      <c r="G728" s="523" t="s">
        <v>68</v>
      </c>
      <c r="H728" s="524">
        <v>72.999166666666667</v>
      </c>
      <c r="I728" s="523">
        <v>150</v>
      </c>
      <c r="J728" s="523">
        <v>1.1099999999993315</v>
      </c>
      <c r="K728" s="523" t="s">
        <v>69</v>
      </c>
      <c r="L728" s="524">
        <v>150.01849999999999</v>
      </c>
      <c r="M728" s="524">
        <v>-150.01849999999999</v>
      </c>
      <c r="N728" s="501">
        <v>740</v>
      </c>
      <c r="Q728" s="6" t="s">
        <v>275</v>
      </c>
      <c r="R728" s="6">
        <v>24</v>
      </c>
      <c r="S728" s="42">
        <v>5.04</v>
      </c>
      <c r="T728" s="571">
        <v>3.3591000000000002</v>
      </c>
      <c r="U728" s="571">
        <v>3.3593000000000002</v>
      </c>
      <c r="V728" s="571">
        <v>26.199748</v>
      </c>
      <c r="W728" s="571">
        <v>26.201733999999998</v>
      </c>
      <c r="X728" s="571">
        <v>28.084832048155111</v>
      </c>
      <c r="Y728" s="571">
        <v>28.086999257349056</v>
      </c>
      <c r="Z728" s="571">
        <v>2.4121000000000001</v>
      </c>
      <c r="AA728" s="42">
        <v>7.6760719311103189</v>
      </c>
      <c r="AB728" s="42">
        <v>99.530423266893251</v>
      </c>
      <c r="AC728" s="42">
        <v>0.20338525999999998</v>
      </c>
      <c r="AD728" s="6">
        <v>0.25940000000000002</v>
      </c>
      <c r="AE728" s="42">
        <v>88.232200000000006</v>
      </c>
      <c r="AF728" s="6">
        <v>4.4287000000000001</v>
      </c>
      <c r="AG728" s="42">
        <v>2.2521</v>
      </c>
      <c r="AH728" s="6">
        <v>0.16189999999999999</v>
      </c>
      <c r="AI728" s="42">
        <v>58.637999999999998</v>
      </c>
      <c r="AJ728" s="42">
        <v>2.06</v>
      </c>
      <c r="AK728" s="42">
        <v>226.05</v>
      </c>
      <c r="AL728" s="53">
        <v>28.087900000000001</v>
      </c>
      <c r="AM728" s="504" t="s">
        <v>154</v>
      </c>
      <c r="AN728" s="505"/>
      <c r="AO728" s="509">
        <v>3.9</v>
      </c>
      <c r="AP728" s="510">
        <v>7.6630000000000003</v>
      </c>
      <c r="AQ728" s="504" t="s">
        <v>154</v>
      </c>
      <c r="AR728" s="526" t="s">
        <v>154</v>
      </c>
      <c r="AS728" s="512">
        <v>0</v>
      </c>
      <c r="AT728" s="502"/>
      <c r="AU728" s="512">
        <v>2.3120872107117352</v>
      </c>
      <c r="AV728" s="502"/>
      <c r="AW728" s="574">
        <v>0.49785694635488309</v>
      </c>
      <c r="AX728" s="502"/>
      <c r="AY728" s="511"/>
      <c r="AZ728" s="513">
        <v>0.27947461578809368</v>
      </c>
      <c r="BA728" s="515">
        <v>6</v>
      </c>
      <c r="BB728" s="513">
        <v>0.23068389203966549</v>
      </c>
      <c r="BD728" s="512">
        <v>1917.2954390936397</v>
      </c>
      <c r="BE728" s="504" t="s">
        <v>154</v>
      </c>
      <c r="BF728" s="57"/>
      <c r="BG728" s="513">
        <v>2015.1882846357353</v>
      </c>
      <c r="BI728" s="514" t="s">
        <v>154</v>
      </c>
      <c r="BJ728" s="516">
        <v>-3.4200228674633539</v>
      </c>
      <c r="BK728" t="s">
        <v>154</v>
      </c>
    </row>
    <row r="729" spans="1:72" ht="15.75" customHeight="1">
      <c r="A729" s="51" t="s">
        <v>769</v>
      </c>
      <c r="B729" s="521">
        <v>32</v>
      </c>
      <c r="C729" s="507" t="s">
        <v>219</v>
      </c>
      <c r="D729" s="522" t="s">
        <v>220</v>
      </c>
      <c r="E729" s="523">
        <v>72</v>
      </c>
      <c r="F729" s="523">
        <v>29.969999999999857</v>
      </c>
      <c r="G729" s="523" t="s">
        <v>68</v>
      </c>
      <c r="H729" s="524">
        <v>72.499499999999998</v>
      </c>
      <c r="I729" s="523">
        <v>149</v>
      </c>
      <c r="J729" s="523">
        <v>59.679999999999609</v>
      </c>
      <c r="K729" s="523" t="s">
        <v>69</v>
      </c>
      <c r="L729" s="524">
        <v>149.99466666666666</v>
      </c>
      <c r="M729" s="524">
        <v>-149.99466666666666</v>
      </c>
      <c r="N729" s="501">
        <v>741</v>
      </c>
      <c r="Q729" s="6" t="s">
        <v>274</v>
      </c>
      <c r="R729" s="6">
        <v>1</v>
      </c>
      <c r="S729" s="42">
        <v>3695.152</v>
      </c>
      <c r="T729" s="571">
        <v>-0.26600000000000001</v>
      </c>
      <c r="U729" s="571">
        <v>-0.26519999999999999</v>
      </c>
      <c r="V729" s="571">
        <v>30.292021000000002</v>
      </c>
      <c r="W729" s="571">
        <v>30.292890999999997</v>
      </c>
      <c r="X729" s="571">
        <v>34.955580448495411</v>
      </c>
      <c r="Y729" s="571">
        <v>34.955819870994958</v>
      </c>
      <c r="Z729" s="571">
        <v>1.4177</v>
      </c>
      <c r="AA729" s="42">
        <v>6.5249479065193166</v>
      </c>
      <c r="AB729" s="42">
        <v>80.869212116489109</v>
      </c>
      <c r="AC729" s="42">
        <v>1.7751987999999996E-2</v>
      </c>
      <c r="AD729" s="6">
        <v>4.1799999999999997E-2</v>
      </c>
      <c r="AE729" s="42">
        <v>90.194000000000003</v>
      </c>
      <c r="AF729" s="6">
        <v>4.5312000000000001</v>
      </c>
      <c r="AG729" s="42">
        <v>2.5926999999999998</v>
      </c>
      <c r="AH729" s="6">
        <v>0.17580000000000001</v>
      </c>
      <c r="AI729" s="42">
        <v>6.3701999999999995E-2</v>
      </c>
      <c r="AJ729" s="42">
        <v>98.67</v>
      </c>
      <c r="AK729" s="42">
        <v>9.9145000000000003</v>
      </c>
      <c r="AL729" s="53">
        <v>34.956474072265621</v>
      </c>
      <c r="AM729" s="51">
        <v>6</v>
      </c>
      <c r="AN729" s="505"/>
      <c r="AO729" s="509">
        <v>-0.5</v>
      </c>
      <c r="AP729" s="510">
        <v>6.5265000000000004</v>
      </c>
      <c r="AQ729" s="504">
        <v>6</v>
      </c>
      <c r="AR729" s="526" t="s">
        <v>154</v>
      </c>
      <c r="AS729" s="512">
        <v>15.067996647558715</v>
      </c>
      <c r="AT729" s="502"/>
      <c r="AU729" s="512">
        <v>13.95563982951575</v>
      </c>
      <c r="AV729" s="502"/>
      <c r="AW729" s="574">
        <v>1.0082033195020745</v>
      </c>
      <c r="AX729" s="502"/>
      <c r="AY729" s="511"/>
      <c r="AZ729" s="513" t="s">
        <v>154</v>
      </c>
      <c r="BA729" s="515" t="s">
        <v>154</v>
      </c>
      <c r="BB729" s="513" t="s">
        <v>154</v>
      </c>
      <c r="BD729" s="512" t="s">
        <v>154</v>
      </c>
      <c r="BE729" s="504" t="s">
        <v>154</v>
      </c>
      <c r="BF729" s="57"/>
      <c r="BG729" s="513" t="s">
        <v>154</v>
      </c>
      <c r="BI729" s="514" t="s">
        <v>154</v>
      </c>
    </row>
    <row r="730" spans="1:72" ht="15.75" customHeight="1">
      <c r="A730" s="51" t="s">
        <v>769</v>
      </c>
      <c r="B730" s="521">
        <v>32</v>
      </c>
      <c r="C730" s="507" t="s">
        <v>219</v>
      </c>
      <c r="D730" s="522" t="s">
        <v>220</v>
      </c>
      <c r="E730" s="523">
        <v>72</v>
      </c>
      <c r="F730" s="523">
        <v>29.969999999999857</v>
      </c>
      <c r="G730" s="523" t="s">
        <v>68</v>
      </c>
      <c r="H730" s="524">
        <v>72.499499999999998</v>
      </c>
      <c r="I730" s="523">
        <v>149</v>
      </c>
      <c r="J730" s="523">
        <v>59.679999999999609</v>
      </c>
      <c r="K730" s="523" t="s">
        <v>69</v>
      </c>
      <c r="L730" s="524">
        <v>149.99466666666666</v>
      </c>
      <c r="M730" s="524">
        <v>-149.99466666666666</v>
      </c>
      <c r="N730" s="501">
        <v>742</v>
      </c>
      <c r="Q730" s="6" t="s">
        <v>274</v>
      </c>
      <c r="R730" s="6">
        <v>2</v>
      </c>
      <c r="S730" s="42">
        <v>2545.6779999999999</v>
      </c>
      <c r="T730" s="571">
        <v>-0.37280000000000002</v>
      </c>
      <c r="U730" s="571">
        <v>-0.37190000000000001</v>
      </c>
      <c r="V730" s="571">
        <v>29.768725</v>
      </c>
      <c r="W730" s="571">
        <v>29.769696999999997</v>
      </c>
      <c r="X730" s="571">
        <v>34.951190063726692</v>
      </c>
      <c r="Y730" s="571">
        <v>34.951455107154999</v>
      </c>
      <c r="Z730" s="571">
        <v>1.5774999999999999</v>
      </c>
      <c r="AA730" s="42">
        <v>6.5846346094483348</v>
      </c>
      <c r="AB730" s="42">
        <v>81.378130583797542</v>
      </c>
      <c r="AC730" s="42">
        <v>1.6790657E-2</v>
      </c>
      <c r="AD730" s="6">
        <v>4.07E-2</v>
      </c>
      <c r="AE730" s="42">
        <v>90.242800000000003</v>
      </c>
      <c r="AF730" s="6">
        <v>4.5336999999999996</v>
      </c>
      <c r="AG730" s="42">
        <v>2.6939000000000002</v>
      </c>
      <c r="AH730" s="6">
        <v>0.18</v>
      </c>
      <c r="AI730" s="42">
        <v>6.3701999999999995E-2</v>
      </c>
      <c r="AJ730" s="42">
        <v>98.69</v>
      </c>
      <c r="AK730" s="42">
        <v>9.9145000000000003</v>
      </c>
      <c r="AL730" s="53">
        <v>34.949800000000003</v>
      </c>
      <c r="AM730" s="504" t="s">
        <v>154</v>
      </c>
      <c r="AN730" s="505"/>
      <c r="AO730" s="509">
        <v>-0.5</v>
      </c>
      <c r="AP730" s="510">
        <v>6.5860000000000003</v>
      </c>
      <c r="AQ730" s="504" t="s">
        <v>154</v>
      </c>
      <c r="AR730" s="526" t="s">
        <v>154</v>
      </c>
      <c r="AS730" s="512">
        <v>15.003243506436062</v>
      </c>
      <c r="AT730" s="502"/>
      <c r="AU730" s="512">
        <v>13.09971403207196</v>
      </c>
      <c r="AV730" s="502"/>
      <c r="AW730" s="574">
        <v>1.0022199170124479</v>
      </c>
      <c r="AX730" s="502"/>
      <c r="AY730" s="511"/>
      <c r="AZ730" s="513" t="s">
        <v>154</v>
      </c>
      <c r="BA730" s="515" t="s">
        <v>154</v>
      </c>
      <c r="BB730" s="513" t="s">
        <v>154</v>
      </c>
      <c r="BD730" s="512" t="s">
        <v>154</v>
      </c>
      <c r="BE730" s="504" t="s">
        <v>154</v>
      </c>
      <c r="BF730" s="57"/>
      <c r="BG730" s="513" t="s">
        <v>154</v>
      </c>
      <c r="BI730" s="514" t="s">
        <v>154</v>
      </c>
    </row>
    <row r="731" spans="1:72" ht="15.75" customHeight="1">
      <c r="A731" s="51" t="s">
        <v>769</v>
      </c>
      <c r="B731" s="521">
        <v>32</v>
      </c>
      <c r="C731" s="507" t="s">
        <v>219</v>
      </c>
      <c r="D731" s="522" t="s">
        <v>220</v>
      </c>
      <c r="E731" s="523">
        <v>72</v>
      </c>
      <c r="F731" s="523">
        <v>29.969999999999857</v>
      </c>
      <c r="G731" s="523" t="s">
        <v>68</v>
      </c>
      <c r="H731" s="524">
        <v>72.499499999999998</v>
      </c>
      <c r="I731" s="523">
        <v>149</v>
      </c>
      <c r="J731" s="523">
        <v>59.679999999999609</v>
      </c>
      <c r="K731" s="523" t="s">
        <v>69</v>
      </c>
      <c r="L731" s="524">
        <v>149.99466666666666</v>
      </c>
      <c r="M731" s="524">
        <v>-149.99466666666666</v>
      </c>
      <c r="N731" s="501">
        <v>744</v>
      </c>
      <c r="Q731" s="6" t="s">
        <v>274</v>
      </c>
      <c r="R731" s="6">
        <v>4</v>
      </c>
      <c r="S731" s="42">
        <v>1524.5609999999999</v>
      </c>
      <c r="T731" s="571">
        <v>-0.28889999999999999</v>
      </c>
      <c r="U731" s="571">
        <v>-0.28839999999999999</v>
      </c>
      <c r="V731" s="571">
        <v>29.393955000000002</v>
      </c>
      <c r="W731" s="571">
        <v>29.394692999999997</v>
      </c>
      <c r="X731" s="571">
        <v>34.907141212912038</v>
      </c>
      <c r="Y731" s="571">
        <v>34.907550341097846</v>
      </c>
      <c r="Z731" s="571">
        <v>1.7930999999999999</v>
      </c>
      <c r="AA731" s="42">
        <v>6.8444272765652663</v>
      </c>
      <c r="AB731" s="42">
        <v>84.749027356946485</v>
      </c>
      <c r="AC731" s="42">
        <v>1.8633137000000001E-2</v>
      </c>
      <c r="AD731" s="6">
        <v>4.2799999999999998E-2</v>
      </c>
      <c r="AE731" s="42">
        <v>89.8262</v>
      </c>
      <c r="AF731" s="6">
        <v>4.5128000000000004</v>
      </c>
      <c r="AG731" s="42">
        <v>2.5996000000000001</v>
      </c>
      <c r="AH731" s="6">
        <v>0.17610000000000001</v>
      </c>
      <c r="AI731" s="42">
        <v>6.3701999999999995E-2</v>
      </c>
      <c r="AJ731" s="42">
        <v>98.63</v>
      </c>
      <c r="AK731" s="42">
        <v>9.9145000000000003</v>
      </c>
      <c r="AL731" s="53">
        <v>34.908000000000001</v>
      </c>
      <c r="AM731" s="504" t="s">
        <v>154</v>
      </c>
      <c r="AN731" s="505"/>
      <c r="AO731" s="509">
        <v>-0.3</v>
      </c>
      <c r="AP731" s="510">
        <v>6.8529999999999998</v>
      </c>
      <c r="AQ731" s="504" t="s">
        <v>154</v>
      </c>
      <c r="AR731" s="526" t="s">
        <v>154</v>
      </c>
      <c r="AS731" s="512">
        <v>13.668459030388078</v>
      </c>
      <c r="AT731" s="502"/>
      <c r="AU731" s="512">
        <v>9.1757280219772657</v>
      </c>
      <c r="AV731" s="502"/>
      <c r="AW731" s="574">
        <v>0.91446334716459199</v>
      </c>
      <c r="AX731" s="502"/>
      <c r="AY731" s="511"/>
      <c r="AZ731" s="513" t="s">
        <v>154</v>
      </c>
      <c r="BA731" s="515" t="s">
        <v>154</v>
      </c>
      <c r="BB731" s="513" t="s">
        <v>154</v>
      </c>
      <c r="BD731" s="512" t="s">
        <v>154</v>
      </c>
      <c r="BE731" s="504" t="s">
        <v>154</v>
      </c>
      <c r="BF731" s="57"/>
      <c r="BG731" s="513" t="s">
        <v>154</v>
      </c>
      <c r="BI731" s="514" t="s">
        <v>154</v>
      </c>
    </row>
    <row r="732" spans="1:72" ht="15.75" customHeight="1">
      <c r="A732" s="51" t="s">
        <v>769</v>
      </c>
      <c r="B732" s="521">
        <v>32</v>
      </c>
      <c r="C732" s="507" t="s">
        <v>219</v>
      </c>
      <c r="D732" s="522" t="s">
        <v>220</v>
      </c>
      <c r="E732" s="523">
        <v>72</v>
      </c>
      <c r="F732" s="523">
        <v>29.969999999999857</v>
      </c>
      <c r="G732" s="523" t="s">
        <v>68</v>
      </c>
      <c r="H732" s="524">
        <v>72.499499999999998</v>
      </c>
      <c r="I732" s="523">
        <v>149</v>
      </c>
      <c r="J732" s="523">
        <v>59.679999999999609</v>
      </c>
      <c r="K732" s="523" t="s">
        <v>69</v>
      </c>
      <c r="L732" s="524">
        <v>149.99466666666666</v>
      </c>
      <c r="M732" s="524">
        <v>-149.99466666666666</v>
      </c>
      <c r="N732" s="501">
        <v>745</v>
      </c>
      <c r="Q732" s="6" t="s">
        <v>274</v>
      </c>
      <c r="R732" s="6">
        <v>5</v>
      </c>
      <c r="S732" s="42">
        <v>1015.908</v>
      </c>
      <c r="T732" s="571">
        <v>5.0999999999999997E-2</v>
      </c>
      <c r="U732" s="571">
        <v>5.2299999999999999E-2</v>
      </c>
      <c r="V732" s="571">
        <v>29.442740000000001</v>
      </c>
      <c r="W732" s="571">
        <v>29.444382999999998</v>
      </c>
      <c r="X732" s="571">
        <v>34.874084724715807</v>
      </c>
      <c r="Y732" s="571">
        <v>34.874777436736899</v>
      </c>
      <c r="Z732" s="571">
        <v>1.9068000000000001</v>
      </c>
      <c r="AA732" s="42">
        <v>6.8673972337938816</v>
      </c>
      <c r="AB732" s="42">
        <v>85.77235201636384</v>
      </c>
      <c r="AC732" s="42">
        <v>1.8793500999999997E-2</v>
      </c>
      <c r="AD732" s="6">
        <v>4.2999999999999997E-2</v>
      </c>
      <c r="AE732" s="42">
        <v>89.846800000000002</v>
      </c>
      <c r="AF732" s="6">
        <v>4.5137999999999998</v>
      </c>
      <c r="AG732" s="42">
        <v>2.6547999999999998</v>
      </c>
      <c r="AH732" s="6">
        <v>0.1784</v>
      </c>
      <c r="AI732" s="42">
        <v>6.3701999999999995E-2</v>
      </c>
      <c r="AJ732" s="42">
        <v>69.72</v>
      </c>
      <c r="AK732" s="42">
        <v>9.9145000000000003</v>
      </c>
      <c r="AL732" s="53">
        <v>34.875300000000003</v>
      </c>
      <c r="AM732" s="504" t="s">
        <v>154</v>
      </c>
      <c r="AN732" s="505"/>
      <c r="AO732" s="509">
        <v>-0.3</v>
      </c>
      <c r="AP732" s="510">
        <v>6.8730000000000002</v>
      </c>
      <c r="AQ732" s="504">
        <v>2</v>
      </c>
      <c r="AR732" s="526" t="s">
        <v>1353</v>
      </c>
      <c r="AS732" s="512">
        <v>13.021055659556527</v>
      </c>
      <c r="AT732" s="502"/>
      <c r="AU732" s="512">
        <v>7.638072825633424</v>
      </c>
      <c r="AV732" s="502"/>
      <c r="AW732" s="574">
        <v>0.86559889349930841</v>
      </c>
      <c r="AX732" s="502"/>
      <c r="AY732" s="511"/>
      <c r="AZ732" s="513" t="s">
        <v>154</v>
      </c>
      <c r="BA732" s="515" t="s">
        <v>154</v>
      </c>
      <c r="BB732" s="513" t="s">
        <v>154</v>
      </c>
      <c r="BD732" s="512" t="s">
        <v>154</v>
      </c>
      <c r="BE732" s="504" t="s">
        <v>154</v>
      </c>
      <c r="BF732" s="57"/>
      <c r="BG732" s="513" t="s">
        <v>154</v>
      </c>
      <c r="BI732" s="514" t="s">
        <v>154</v>
      </c>
      <c r="BT732" s="503"/>
    </row>
    <row r="733" spans="1:72" ht="15.75" customHeight="1">
      <c r="A733" s="51" t="s">
        <v>769</v>
      </c>
      <c r="B733" s="521">
        <v>32</v>
      </c>
      <c r="C733" s="507" t="s">
        <v>219</v>
      </c>
      <c r="D733" s="522" t="s">
        <v>220</v>
      </c>
      <c r="E733" s="523">
        <v>72</v>
      </c>
      <c r="F733" s="523">
        <v>29.969999999999857</v>
      </c>
      <c r="G733" s="523" t="s">
        <v>68</v>
      </c>
      <c r="H733" s="524">
        <v>72.499499999999998</v>
      </c>
      <c r="I733" s="523">
        <v>149</v>
      </c>
      <c r="J733" s="523">
        <v>59.679999999999609</v>
      </c>
      <c r="K733" s="523" t="s">
        <v>69</v>
      </c>
      <c r="L733" s="524">
        <v>149.99466666666666</v>
      </c>
      <c r="M733" s="524">
        <v>-149.99466666666666</v>
      </c>
      <c r="N733" s="501">
        <v>746</v>
      </c>
      <c r="Q733" s="6" t="s">
        <v>274</v>
      </c>
      <c r="R733" s="6">
        <v>6</v>
      </c>
      <c r="S733" s="42">
        <v>812.38199999999995</v>
      </c>
      <c r="T733" s="571">
        <v>0.2923</v>
      </c>
      <c r="U733" s="571">
        <v>0.29270000000000002</v>
      </c>
      <c r="V733" s="571">
        <v>29.552686000000001</v>
      </c>
      <c r="W733" s="571">
        <v>29.553616999999999</v>
      </c>
      <c r="X733" s="571">
        <v>34.863254778092312</v>
      </c>
      <c r="Y733" s="571">
        <v>34.864021777910075</v>
      </c>
      <c r="Z733" s="571">
        <v>1.9475</v>
      </c>
      <c r="AA733" s="42">
        <v>6.8199173978526195</v>
      </c>
      <c r="AB733" s="42">
        <v>85.708824962996857</v>
      </c>
      <c r="AC733" s="42">
        <v>1.8392591E-2</v>
      </c>
      <c r="AD733" s="6">
        <v>4.2500000000000003E-2</v>
      </c>
      <c r="AE733" s="42">
        <v>89.84490000000001</v>
      </c>
      <c r="AF733" s="6">
        <v>4.5137</v>
      </c>
      <c r="AG733" s="42">
        <v>2.5743</v>
      </c>
      <c r="AH733" s="6">
        <v>0.17510000000000001</v>
      </c>
      <c r="AI733" s="42">
        <v>6.3701999999999995E-2</v>
      </c>
      <c r="AJ733" s="42">
        <v>98.7</v>
      </c>
      <c r="AK733" s="42">
        <v>9.9145000000000003</v>
      </c>
      <c r="AL733" s="53">
        <v>34.863700000000001</v>
      </c>
      <c r="AM733" s="504" t="s">
        <v>154</v>
      </c>
      <c r="AN733" s="505"/>
      <c r="AO733" s="509">
        <v>0.3</v>
      </c>
      <c r="AP733" s="510">
        <v>6.8239999999999998</v>
      </c>
      <c r="AQ733" s="504" t="s">
        <v>154</v>
      </c>
      <c r="AR733" s="526" t="s">
        <v>154</v>
      </c>
      <c r="AS733" s="512">
        <v>13.018937445638443</v>
      </c>
      <c r="AT733" s="502"/>
      <c r="AU733" s="512">
        <v>7.6152939717193844</v>
      </c>
      <c r="AV733" s="502"/>
      <c r="AW733" s="574">
        <v>0.86160995850622402</v>
      </c>
      <c r="AX733" s="502"/>
      <c r="AY733" s="511"/>
      <c r="AZ733" s="513" t="s">
        <v>154</v>
      </c>
      <c r="BA733" s="515" t="s">
        <v>154</v>
      </c>
      <c r="BB733" s="513" t="s">
        <v>154</v>
      </c>
      <c r="BD733" s="512" t="s">
        <v>154</v>
      </c>
      <c r="BE733" s="504" t="s">
        <v>154</v>
      </c>
      <c r="BF733" s="57"/>
      <c r="BG733" s="513" t="s">
        <v>154</v>
      </c>
      <c r="BI733" s="514" t="s">
        <v>154</v>
      </c>
    </row>
    <row r="734" spans="1:72" ht="15.75" customHeight="1">
      <c r="A734" s="51" t="s">
        <v>769</v>
      </c>
      <c r="B734" s="521">
        <v>32</v>
      </c>
      <c r="C734" s="507" t="s">
        <v>219</v>
      </c>
      <c r="D734" s="522" t="s">
        <v>220</v>
      </c>
      <c r="E734" s="523">
        <v>72</v>
      </c>
      <c r="F734" s="523">
        <v>29.969999999999857</v>
      </c>
      <c r="G734" s="523" t="s">
        <v>68</v>
      </c>
      <c r="H734" s="524">
        <v>72.499499999999998</v>
      </c>
      <c r="I734" s="523">
        <v>149</v>
      </c>
      <c r="J734" s="523">
        <v>59.679999999999609</v>
      </c>
      <c r="K734" s="523" t="s">
        <v>69</v>
      </c>
      <c r="L734" s="524">
        <v>149.99466666666666</v>
      </c>
      <c r="M734" s="524">
        <v>-149.99466666666666</v>
      </c>
      <c r="N734" s="501">
        <v>747</v>
      </c>
      <c r="Q734" s="6" t="s">
        <v>274</v>
      </c>
      <c r="R734" s="6">
        <v>7</v>
      </c>
      <c r="S734" s="42">
        <v>610.34199999999998</v>
      </c>
      <c r="T734" s="571">
        <v>0.57889999999999997</v>
      </c>
      <c r="U734" s="571">
        <v>0.57809999999999995</v>
      </c>
      <c r="V734" s="571">
        <v>29.700351000000001</v>
      </c>
      <c r="W734" s="571">
        <v>29.700246999999997</v>
      </c>
      <c r="X734" s="571">
        <v>34.850769117895645</v>
      </c>
      <c r="Y734" s="571">
        <v>34.851530569402058</v>
      </c>
      <c r="Z734" s="571">
        <v>1.9794</v>
      </c>
      <c r="AA734" s="42">
        <v>6.7185674753110778</v>
      </c>
      <c r="AB734" s="42">
        <v>85.055983514915795</v>
      </c>
      <c r="AC734" s="42">
        <v>1.8713318999999999E-2</v>
      </c>
      <c r="AD734" s="6">
        <v>4.2900000000000001E-2</v>
      </c>
      <c r="AE734" s="42">
        <v>89.850499999999997</v>
      </c>
      <c r="AF734" s="6">
        <v>4.5140000000000002</v>
      </c>
      <c r="AG734" s="42">
        <v>2.6042000000000001</v>
      </c>
      <c r="AH734" s="6">
        <v>0.17630000000000001</v>
      </c>
      <c r="AI734" s="42">
        <v>6.3701999999999995E-2</v>
      </c>
      <c r="AJ734" s="42">
        <v>93.5</v>
      </c>
      <c r="AK734" s="42">
        <v>9.9145000000000003</v>
      </c>
      <c r="AL734" s="53">
        <v>34.853000000000002</v>
      </c>
      <c r="AM734" s="504" t="s">
        <v>154</v>
      </c>
      <c r="AN734" s="505"/>
      <c r="AO734" s="509">
        <v>0.5</v>
      </c>
      <c r="AP734" s="510">
        <v>6.7229999999999999</v>
      </c>
      <c r="AQ734" s="504" t="s">
        <v>154</v>
      </c>
      <c r="AR734" s="526" t="s">
        <v>154</v>
      </c>
      <c r="AS734" s="512">
        <v>13.057901142529266</v>
      </c>
      <c r="AT734" s="502"/>
      <c r="AU734" s="512">
        <v>7.9090268619789796</v>
      </c>
      <c r="AV734" s="502"/>
      <c r="AW734" s="574">
        <v>0.85961549100968193</v>
      </c>
      <c r="AX734" s="502"/>
      <c r="AY734" s="511"/>
      <c r="AZ734" s="513" t="s">
        <v>154</v>
      </c>
      <c r="BA734" s="515" t="s">
        <v>154</v>
      </c>
      <c r="BB734" s="513" t="s">
        <v>154</v>
      </c>
      <c r="BD734" s="512" t="s">
        <v>154</v>
      </c>
      <c r="BE734" s="504" t="s">
        <v>154</v>
      </c>
      <c r="BF734" s="57"/>
      <c r="BG734" s="513" t="s">
        <v>154</v>
      </c>
      <c r="BI734" s="514" t="s">
        <v>154</v>
      </c>
    </row>
    <row r="735" spans="1:72" ht="15.75" customHeight="1">
      <c r="A735" s="51" t="s">
        <v>769</v>
      </c>
      <c r="B735" s="521">
        <v>32</v>
      </c>
      <c r="C735" s="507" t="s">
        <v>219</v>
      </c>
      <c r="D735" s="522" t="s">
        <v>220</v>
      </c>
      <c r="E735" s="523">
        <v>72</v>
      </c>
      <c r="F735" s="523">
        <v>29.969999999999857</v>
      </c>
      <c r="G735" s="523" t="s">
        <v>68</v>
      </c>
      <c r="H735" s="524">
        <v>72.499499999999998</v>
      </c>
      <c r="I735" s="523">
        <v>149</v>
      </c>
      <c r="J735" s="523">
        <v>59.679999999999609</v>
      </c>
      <c r="K735" s="523" t="s">
        <v>69</v>
      </c>
      <c r="L735" s="524">
        <v>149.99466666666666</v>
      </c>
      <c r="M735" s="524">
        <v>-149.99466666666666</v>
      </c>
      <c r="N735" s="501">
        <v>748</v>
      </c>
      <c r="Q735" s="6" t="s">
        <v>274</v>
      </c>
      <c r="R735" s="6">
        <v>8</v>
      </c>
      <c r="S735" s="42">
        <v>478.03199999999998</v>
      </c>
      <c r="T735" s="571">
        <v>0.71540000000000004</v>
      </c>
      <c r="U735" s="571">
        <v>0.71579999999999999</v>
      </c>
      <c r="V735" s="571">
        <v>29.742816000000001</v>
      </c>
      <c r="W735" s="571">
        <v>29.743700999999998</v>
      </c>
      <c r="X735" s="571">
        <v>34.829982924036187</v>
      </c>
      <c r="Y735" s="571">
        <v>34.830682315544863</v>
      </c>
      <c r="Z735" s="571">
        <v>1.9885999999999999</v>
      </c>
      <c r="AA735" s="42">
        <v>6.6043158910037896</v>
      </c>
      <c r="AB735" s="42">
        <v>83.891989935534369</v>
      </c>
      <c r="AC735" s="42">
        <v>1.8392591E-2</v>
      </c>
      <c r="AD735" s="6">
        <v>4.2500000000000003E-2</v>
      </c>
      <c r="AE735" s="42">
        <v>89.760500000000008</v>
      </c>
      <c r="AF735" s="6">
        <v>4.5095999999999998</v>
      </c>
      <c r="AG735" s="42">
        <v>2.6892999999999998</v>
      </c>
      <c r="AH735" s="6">
        <v>0.17979999999999999</v>
      </c>
      <c r="AI735" s="42">
        <v>6.3701999999999995E-2</v>
      </c>
      <c r="AJ735" s="42">
        <v>98.7</v>
      </c>
      <c r="AK735" s="42">
        <v>9.9145000000000003</v>
      </c>
      <c r="AL735" s="53">
        <v>34.829599999999999</v>
      </c>
      <c r="AM735" s="504" t="s">
        <v>154</v>
      </c>
      <c r="AN735" s="505"/>
      <c r="AO735" s="509">
        <v>0.7</v>
      </c>
      <c r="AP735" s="510">
        <v>6.6120000000000001</v>
      </c>
      <c r="AQ735" s="504">
        <v>6</v>
      </c>
      <c r="AR735" s="526" t="s">
        <v>154</v>
      </c>
      <c r="AS735" s="512">
        <v>13.113252064661658</v>
      </c>
      <c r="AT735" s="502"/>
      <c r="AU735" s="512">
        <v>8.5233142741749219</v>
      </c>
      <c r="AV735" s="502"/>
      <c r="AW735" s="574">
        <v>0.871582295988935</v>
      </c>
      <c r="AX735" s="502"/>
      <c r="AY735" s="511"/>
      <c r="AZ735" s="513" t="s">
        <v>154</v>
      </c>
      <c r="BA735" s="515" t="s">
        <v>154</v>
      </c>
      <c r="BB735" s="513" t="s">
        <v>154</v>
      </c>
      <c r="BD735" s="512" t="s">
        <v>154</v>
      </c>
      <c r="BE735" s="504" t="s">
        <v>154</v>
      </c>
      <c r="BF735" s="57"/>
      <c r="BG735" s="513" t="s">
        <v>154</v>
      </c>
      <c r="BI735" s="514" t="s">
        <v>154</v>
      </c>
    </row>
    <row r="736" spans="1:72" ht="15.75" customHeight="1">
      <c r="A736" s="51" t="s">
        <v>769</v>
      </c>
      <c r="B736" s="521">
        <v>32</v>
      </c>
      <c r="C736" s="507" t="s">
        <v>219</v>
      </c>
      <c r="D736" s="522" t="s">
        <v>220</v>
      </c>
      <c r="E736" s="523">
        <v>72</v>
      </c>
      <c r="F736" s="523">
        <v>29.969999999999857</v>
      </c>
      <c r="G736" s="523" t="s">
        <v>68</v>
      </c>
      <c r="H736" s="524">
        <v>72.499499999999998</v>
      </c>
      <c r="I736" s="523">
        <v>149</v>
      </c>
      <c r="J736" s="523">
        <v>59.679999999999609</v>
      </c>
      <c r="K736" s="523" t="s">
        <v>69</v>
      </c>
      <c r="L736" s="524">
        <v>149.99466666666666</v>
      </c>
      <c r="M736" s="524">
        <v>-149.99466666666666</v>
      </c>
      <c r="N736" s="501">
        <v>749</v>
      </c>
      <c r="Q736" s="6" t="s">
        <v>274</v>
      </c>
      <c r="R736" s="6">
        <v>9</v>
      </c>
      <c r="S736" s="42">
        <v>378.28500000000003</v>
      </c>
      <c r="T736" s="571">
        <v>0.61780000000000002</v>
      </c>
      <c r="U736" s="571">
        <v>0.61450000000000005</v>
      </c>
      <c r="V736" s="571">
        <v>29.577916000000002</v>
      </c>
      <c r="W736" s="571">
        <v>29.575736999999997</v>
      </c>
      <c r="X736" s="571">
        <v>34.78368287690774</v>
      </c>
      <c r="Y736" s="571">
        <v>34.7845476127589</v>
      </c>
      <c r="Z736" s="571">
        <v>1.9737</v>
      </c>
      <c r="AA736" s="42">
        <v>6.4584830914425044</v>
      </c>
      <c r="AB736" s="42">
        <v>81.807159864173869</v>
      </c>
      <c r="AC736" s="42">
        <v>1.9434104000000001E-2</v>
      </c>
      <c r="AD736" s="6">
        <v>4.3799999999999999E-2</v>
      </c>
      <c r="AE736" s="42">
        <v>89.636600000000001</v>
      </c>
      <c r="AF736" s="6">
        <v>4.5034000000000001</v>
      </c>
      <c r="AG736" s="42">
        <v>2.5996000000000001</v>
      </c>
      <c r="AH736" s="6">
        <v>0.17610000000000001</v>
      </c>
      <c r="AI736" s="42">
        <v>6.3701999999999995E-2</v>
      </c>
      <c r="AJ736" s="42">
        <v>98.71</v>
      </c>
      <c r="AK736" s="42">
        <v>9.9145000000000003</v>
      </c>
      <c r="AL736" s="53">
        <v>34.782699999999998</v>
      </c>
      <c r="AM736" s="504" t="s">
        <v>154</v>
      </c>
      <c r="AN736" s="505"/>
      <c r="AO736" s="509">
        <v>0.5</v>
      </c>
      <c r="AP736" s="510">
        <v>6.4610000000000003</v>
      </c>
      <c r="AQ736" s="504" t="s">
        <v>154</v>
      </c>
      <c r="AR736" s="526" t="s">
        <v>154</v>
      </c>
      <c r="AS736" s="512">
        <v>13.368773191876558</v>
      </c>
      <c r="AT736" s="502"/>
      <c r="AU736" s="512">
        <v>10.073412531954229</v>
      </c>
      <c r="AV736" s="502"/>
      <c r="AW736" s="574">
        <v>0.91645781466113418</v>
      </c>
      <c r="AX736" s="502"/>
      <c r="AY736" s="511"/>
      <c r="AZ736" s="513" t="s">
        <v>154</v>
      </c>
      <c r="BA736" s="515" t="s">
        <v>154</v>
      </c>
      <c r="BB736" s="513" t="s">
        <v>154</v>
      </c>
      <c r="BD736" s="512" t="s">
        <v>154</v>
      </c>
      <c r="BE736" s="504" t="s">
        <v>154</v>
      </c>
      <c r="BF736" s="57"/>
      <c r="BG736" s="513" t="s">
        <v>154</v>
      </c>
      <c r="BI736" s="514" t="s">
        <v>154</v>
      </c>
    </row>
    <row r="737" spans="1:72" ht="15.75" customHeight="1">
      <c r="A737" s="51" t="s">
        <v>769</v>
      </c>
      <c r="B737" s="521">
        <v>32</v>
      </c>
      <c r="C737" s="507" t="s">
        <v>219</v>
      </c>
      <c r="D737" s="522" t="s">
        <v>220</v>
      </c>
      <c r="E737" s="523">
        <v>72</v>
      </c>
      <c r="F737" s="523">
        <v>29.969999999999857</v>
      </c>
      <c r="G737" s="523" t="s">
        <v>68</v>
      </c>
      <c r="H737" s="524">
        <v>72.499499999999998</v>
      </c>
      <c r="I737" s="523">
        <v>149</v>
      </c>
      <c r="J737" s="523">
        <v>59.679999999999609</v>
      </c>
      <c r="K737" s="523" t="s">
        <v>69</v>
      </c>
      <c r="L737" s="524">
        <v>149.99466666666666</v>
      </c>
      <c r="M737" s="524">
        <v>-149.99466666666666</v>
      </c>
      <c r="N737" s="501">
        <v>750</v>
      </c>
      <c r="Q737" s="6" t="s">
        <v>274</v>
      </c>
      <c r="R737" s="6">
        <v>10</v>
      </c>
      <c r="S737" s="42">
        <v>321.75700000000001</v>
      </c>
      <c r="T737" s="571">
        <v>0.44440000000000002</v>
      </c>
      <c r="U737" s="571">
        <v>0.44700000000000001</v>
      </c>
      <c r="V737" s="571">
        <v>29.355058</v>
      </c>
      <c r="W737" s="571">
        <v>29.359392</v>
      </c>
      <c r="X737" s="571">
        <v>34.721016603986087</v>
      </c>
      <c r="Y737" s="571">
        <v>34.723764524342954</v>
      </c>
      <c r="Z737" s="571">
        <v>1.9426000000000001</v>
      </c>
      <c r="AA737" s="42">
        <v>6.3059970988802521</v>
      </c>
      <c r="AB737" s="42">
        <v>79.48401016516101</v>
      </c>
      <c r="AC737" s="42">
        <v>2.0796345000000001E-2</v>
      </c>
      <c r="AD737" s="6">
        <v>4.5400000000000003E-2</v>
      </c>
      <c r="AE737" s="42">
        <v>89.653500000000008</v>
      </c>
      <c r="AF737" s="6">
        <v>4.5042</v>
      </c>
      <c r="AG737" s="42">
        <v>2.7538</v>
      </c>
      <c r="AH737" s="6">
        <v>0.18240000000000001</v>
      </c>
      <c r="AI737" s="42">
        <v>6.3701999999999995E-2</v>
      </c>
      <c r="AJ737" s="42">
        <v>98.7</v>
      </c>
      <c r="AK737" s="42">
        <v>9.9145000000000003</v>
      </c>
      <c r="AL737" s="53">
        <v>34.717399999999998</v>
      </c>
      <c r="AM737" s="504" t="s">
        <v>154</v>
      </c>
      <c r="AN737" s="505"/>
      <c r="AO737" s="509">
        <v>0.4</v>
      </c>
      <c r="AP737" s="510">
        <v>6.327</v>
      </c>
      <c r="AQ737" s="504" t="s">
        <v>154</v>
      </c>
      <c r="AR737" s="526" t="s">
        <v>154</v>
      </c>
      <c r="AS737" s="512">
        <v>13.593358469639197</v>
      </c>
      <c r="AT737" s="502"/>
      <c r="AU737" s="512">
        <v>11.917927641605944</v>
      </c>
      <c r="AV737" s="502"/>
      <c r="AW737" s="574">
        <v>0.96432503457814656</v>
      </c>
      <c r="AX737" s="502"/>
      <c r="AY737" s="511"/>
      <c r="AZ737" s="513" t="s">
        <v>154</v>
      </c>
      <c r="BA737" s="515" t="s">
        <v>154</v>
      </c>
      <c r="BB737" s="513" t="s">
        <v>154</v>
      </c>
      <c r="BD737" s="512">
        <v>2174.4211031293348</v>
      </c>
      <c r="BE737" s="504" t="s">
        <v>154</v>
      </c>
      <c r="BF737" s="57"/>
      <c r="BG737" s="513">
        <v>2298.0704261452534</v>
      </c>
      <c r="BI737" s="514" t="s">
        <v>154</v>
      </c>
    </row>
    <row r="738" spans="1:72" ht="15.75" customHeight="1">
      <c r="A738" s="51" t="s">
        <v>769</v>
      </c>
      <c r="B738" s="521">
        <v>32</v>
      </c>
      <c r="C738" s="507" t="s">
        <v>219</v>
      </c>
      <c r="D738" s="522" t="s">
        <v>220</v>
      </c>
      <c r="E738" s="523">
        <v>72</v>
      </c>
      <c r="F738" s="523">
        <v>29.969999999999857</v>
      </c>
      <c r="G738" s="523" t="s">
        <v>68</v>
      </c>
      <c r="H738" s="524">
        <v>72.499499999999998</v>
      </c>
      <c r="I738" s="523">
        <v>149</v>
      </c>
      <c r="J738" s="523">
        <v>59.679999999999609</v>
      </c>
      <c r="K738" s="523" t="s">
        <v>69</v>
      </c>
      <c r="L738" s="524">
        <v>149.99466666666666</v>
      </c>
      <c r="M738" s="524">
        <v>-149.99466666666666</v>
      </c>
      <c r="N738" s="501">
        <v>751</v>
      </c>
      <c r="Q738" s="6" t="s">
        <v>274</v>
      </c>
      <c r="R738" s="6">
        <v>11</v>
      </c>
      <c r="S738" s="42">
        <v>245.80099999999999</v>
      </c>
      <c r="T738" s="571">
        <v>-0.20150000000000001</v>
      </c>
      <c r="U738" s="571">
        <v>-0.1958</v>
      </c>
      <c r="V738" s="571">
        <v>28.548501999999999</v>
      </c>
      <c r="W738" s="571">
        <v>28.557326</v>
      </c>
      <c r="X738" s="571">
        <v>34.428972728503147</v>
      </c>
      <c r="Y738" s="571">
        <v>34.434297130497384</v>
      </c>
      <c r="Z738" s="571">
        <v>1.9129</v>
      </c>
      <c r="AA738" s="42">
        <v>6.2201347271026926</v>
      </c>
      <c r="AB738" s="42">
        <v>76.936665392831927</v>
      </c>
      <c r="AC738" s="42">
        <v>2.4721850999999996E-2</v>
      </c>
      <c r="AD738" s="6">
        <v>0.05</v>
      </c>
      <c r="AE738" s="42">
        <v>89.850499999999997</v>
      </c>
      <c r="AF738" s="6">
        <v>4.5140000000000002</v>
      </c>
      <c r="AG738" s="42">
        <v>3.0253000000000001</v>
      </c>
      <c r="AH738" s="6">
        <v>0.19350000000000001</v>
      </c>
      <c r="AI738" s="42">
        <v>6.3701999999999995E-2</v>
      </c>
      <c r="AJ738" s="42">
        <v>98.7</v>
      </c>
      <c r="AK738" s="42">
        <v>9.9145000000000003</v>
      </c>
      <c r="AL738" s="53">
        <v>34.434199999999997</v>
      </c>
      <c r="AM738" s="504" t="s">
        <v>154</v>
      </c>
      <c r="AN738" s="505"/>
      <c r="AO738" s="509">
        <v>-0.2</v>
      </c>
      <c r="AP738" s="510">
        <v>6.2270000000000003</v>
      </c>
      <c r="AQ738" s="504" t="s">
        <v>154</v>
      </c>
      <c r="AR738" s="526" t="s">
        <v>154</v>
      </c>
      <c r="AS738" s="512">
        <v>13.4879171281047</v>
      </c>
      <c r="AT738" s="502"/>
      <c r="AU738" s="512">
        <v>14.667432584497766</v>
      </c>
      <c r="AV738" s="502"/>
      <c r="AW738" s="574">
        <v>1.0460982019363763</v>
      </c>
      <c r="AX738" s="502"/>
      <c r="AY738" s="511"/>
      <c r="AZ738" s="513" t="s">
        <v>154</v>
      </c>
      <c r="BA738" s="515" t="s">
        <v>154</v>
      </c>
      <c r="BB738" s="513" t="s">
        <v>154</v>
      </c>
      <c r="BD738" s="512">
        <v>2182.8800393299089</v>
      </c>
      <c r="BE738" s="504" t="s">
        <v>154</v>
      </c>
      <c r="BF738" s="57"/>
      <c r="BG738" s="513">
        <v>2280.8949872432945</v>
      </c>
      <c r="BI738" s="514" t="s">
        <v>154</v>
      </c>
    </row>
    <row r="739" spans="1:72" ht="15.75" customHeight="1">
      <c r="A739" s="51" t="s">
        <v>769</v>
      </c>
      <c r="B739" s="521">
        <v>32</v>
      </c>
      <c r="C739" s="507" t="s">
        <v>219</v>
      </c>
      <c r="D739" s="522" t="s">
        <v>220</v>
      </c>
      <c r="E739" s="523">
        <v>72</v>
      </c>
      <c r="F739" s="523">
        <v>29.969999999999857</v>
      </c>
      <c r="G739" s="523" t="s">
        <v>68</v>
      </c>
      <c r="H739" s="524">
        <v>72.499499999999998</v>
      </c>
      <c r="I739" s="523">
        <v>149</v>
      </c>
      <c r="J739" s="523">
        <v>59.679999999999609</v>
      </c>
      <c r="K739" s="523" t="s">
        <v>69</v>
      </c>
      <c r="L739" s="524">
        <v>149.99466666666666</v>
      </c>
      <c r="M739" s="524">
        <v>-149.99466666666666</v>
      </c>
      <c r="N739" s="501">
        <v>752</v>
      </c>
      <c r="Q739" s="6" t="s">
        <v>274</v>
      </c>
      <c r="R739" s="6">
        <v>12</v>
      </c>
      <c r="S739" s="42">
        <v>220.56800000000001</v>
      </c>
      <c r="T739" s="571">
        <v>-0.65939999999999999</v>
      </c>
      <c r="U739" s="571">
        <v>-0.65459999999999996</v>
      </c>
      <c r="V739" s="571">
        <v>27.940837999999999</v>
      </c>
      <c r="W739" s="571">
        <v>27.949445999999998</v>
      </c>
      <c r="X739" s="571">
        <v>34.146318265887146</v>
      </c>
      <c r="Y739" s="571">
        <v>34.152511668821653</v>
      </c>
      <c r="Z739" s="571">
        <v>1.8721000000000001</v>
      </c>
      <c r="AA739" s="42">
        <v>6.1053600943152366</v>
      </c>
      <c r="AB739" s="42">
        <v>74.463673238906807</v>
      </c>
      <c r="AC739" s="42">
        <v>2.5042578999999995E-2</v>
      </c>
      <c r="AD739" s="6">
        <v>5.04E-2</v>
      </c>
      <c r="AE739" s="42">
        <v>89.835499999999996</v>
      </c>
      <c r="AF739" s="6">
        <v>4.5133000000000001</v>
      </c>
      <c r="AG739" s="42">
        <v>3.3727999999999998</v>
      </c>
      <c r="AH739" s="6">
        <v>0.2077</v>
      </c>
      <c r="AI739" s="42">
        <v>6.3701999999999995E-2</v>
      </c>
      <c r="AJ739" s="42">
        <v>98.7</v>
      </c>
      <c r="AK739" s="42">
        <v>9.9145000000000003</v>
      </c>
      <c r="AL739" s="53">
        <v>34.186900000000001</v>
      </c>
      <c r="AM739" s="504" t="s">
        <v>154</v>
      </c>
      <c r="AN739" s="505"/>
      <c r="AO739" s="509">
        <v>-0.5</v>
      </c>
      <c r="AP739" s="510">
        <v>6.149</v>
      </c>
      <c r="AQ739" s="504" t="s">
        <v>154</v>
      </c>
      <c r="AR739" s="526" t="s">
        <v>154</v>
      </c>
      <c r="AS739" s="512">
        <v>13.68352794199896</v>
      </c>
      <c r="AT739" s="502"/>
      <c r="AU739" s="512">
        <v>18.475222517301088</v>
      </c>
      <c r="AV739" s="502"/>
      <c r="AW739" s="574">
        <v>1.161777316735823</v>
      </c>
      <c r="AX739" s="502"/>
      <c r="AY739" s="511"/>
      <c r="AZ739" s="513" t="s">
        <v>154</v>
      </c>
      <c r="BA739" s="515" t="s">
        <v>154</v>
      </c>
      <c r="BB739" s="513" t="s">
        <v>154</v>
      </c>
      <c r="BD739" s="512">
        <v>2195.9584082375709</v>
      </c>
      <c r="BE739" s="504" t="s">
        <v>154</v>
      </c>
      <c r="BF739" s="57"/>
      <c r="BG739" s="513">
        <v>2285.4787427622091</v>
      </c>
      <c r="BI739" s="514" t="s">
        <v>154</v>
      </c>
    </row>
    <row r="740" spans="1:72" ht="15.75" customHeight="1">
      <c r="A740" s="51" t="s">
        <v>769</v>
      </c>
      <c r="B740" s="521">
        <v>32</v>
      </c>
      <c r="C740" s="507" t="s">
        <v>219</v>
      </c>
      <c r="D740" s="522" t="s">
        <v>220</v>
      </c>
      <c r="E740" s="523">
        <v>72</v>
      </c>
      <c r="F740" s="523">
        <v>29.969999999999857</v>
      </c>
      <c r="G740" s="523" t="s">
        <v>68</v>
      </c>
      <c r="H740" s="524">
        <v>72.499499999999998</v>
      </c>
      <c r="I740" s="523">
        <v>149</v>
      </c>
      <c r="J740" s="523">
        <v>59.679999999999609</v>
      </c>
      <c r="K740" s="523" t="s">
        <v>69</v>
      </c>
      <c r="L740" s="524">
        <v>149.99466666666666</v>
      </c>
      <c r="M740" s="524">
        <v>-149.99466666666666</v>
      </c>
      <c r="N740" s="501">
        <v>753</v>
      </c>
      <c r="Q740" s="6" t="s">
        <v>274</v>
      </c>
      <c r="R740" s="6">
        <v>13</v>
      </c>
      <c r="S740" s="42">
        <v>199.989</v>
      </c>
      <c r="T740" s="571">
        <v>-1.1397999999999999</v>
      </c>
      <c r="U740" s="571">
        <v>-1.1282000000000001</v>
      </c>
      <c r="V740" s="571">
        <v>27.204668999999999</v>
      </c>
      <c r="W740" s="571">
        <v>27.226092999999999</v>
      </c>
      <c r="X740" s="571">
        <v>33.700631914724816</v>
      </c>
      <c r="Y740" s="571">
        <v>33.716852524764946</v>
      </c>
      <c r="Z740" s="571">
        <v>1.8551</v>
      </c>
      <c r="AA740" s="42">
        <v>6.1178181170396302</v>
      </c>
      <c r="AB740" s="42">
        <v>73.436769661127187</v>
      </c>
      <c r="AC740" s="42">
        <v>2.8167117999999998E-2</v>
      </c>
      <c r="AD740" s="6">
        <v>5.3999999999999999E-2</v>
      </c>
      <c r="AE740" s="42">
        <v>89.996899999999997</v>
      </c>
      <c r="AF740" s="6">
        <v>4.5213999999999999</v>
      </c>
      <c r="AG740" s="42">
        <v>3.5868000000000002</v>
      </c>
      <c r="AH740" s="6">
        <v>0.21640000000000001</v>
      </c>
      <c r="AI740" s="42">
        <v>6.3701999999999995E-2</v>
      </c>
      <c r="AJ740" s="42">
        <v>98.69</v>
      </c>
      <c r="AK740" s="42">
        <v>9.9145000000000003</v>
      </c>
      <c r="AL740" s="53">
        <v>33.862499999999997</v>
      </c>
      <c r="AM740" s="504" t="s">
        <v>154</v>
      </c>
      <c r="AN740" s="505"/>
      <c r="AO740" s="509">
        <v>-0.9</v>
      </c>
      <c r="AP740" s="510">
        <v>6.1159999999999997</v>
      </c>
      <c r="AQ740" s="504" t="s">
        <v>154</v>
      </c>
      <c r="AR740" s="526" t="s">
        <v>154</v>
      </c>
      <c r="AS740" s="512">
        <v>14.672241992965592</v>
      </c>
      <c r="AT740" s="502"/>
      <c r="AU740" s="512">
        <v>25.039616624183932</v>
      </c>
      <c r="AV740" s="502"/>
      <c r="AW740" s="574">
        <v>1.4120829875518672</v>
      </c>
      <c r="AX740" s="502"/>
      <c r="AY740" s="511"/>
      <c r="AZ740" s="513" t="s">
        <v>154</v>
      </c>
      <c r="BA740" s="515" t="s">
        <v>154</v>
      </c>
      <c r="BB740" s="513" t="s">
        <v>154</v>
      </c>
      <c r="BD740" s="512">
        <v>2213.2566575301034</v>
      </c>
      <c r="BE740" s="504" t="s">
        <v>154</v>
      </c>
      <c r="BF740" s="57"/>
      <c r="BG740" s="513">
        <v>2285.5176577322736</v>
      </c>
      <c r="BI740" s="514" t="s">
        <v>154</v>
      </c>
    </row>
    <row r="741" spans="1:72" ht="15.75" customHeight="1">
      <c r="A741" s="51" t="s">
        <v>769</v>
      </c>
      <c r="B741" s="521">
        <v>32</v>
      </c>
      <c r="C741" s="507" t="s">
        <v>219</v>
      </c>
      <c r="D741" s="522" t="s">
        <v>220</v>
      </c>
      <c r="E741" s="523">
        <v>72</v>
      </c>
      <c r="F741" s="523">
        <v>29.969999999999857</v>
      </c>
      <c r="G741" s="523" t="s">
        <v>68</v>
      </c>
      <c r="H741" s="524">
        <v>72.499499999999998</v>
      </c>
      <c r="I741" s="523">
        <v>149</v>
      </c>
      <c r="J741" s="523">
        <v>59.679999999999609</v>
      </c>
      <c r="K741" s="523" t="s">
        <v>69</v>
      </c>
      <c r="L741" s="524">
        <v>149.99466666666666</v>
      </c>
      <c r="M741" s="524">
        <v>-149.99466666666666</v>
      </c>
      <c r="N741" s="501">
        <v>754</v>
      </c>
      <c r="Q741" s="6" t="s">
        <v>274</v>
      </c>
      <c r="R741" s="6">
        <v>14</v>
      </c>
      <c r="S741" s="42">
        <v>180.35499999999999</v>
      </c>
      <c r="T741" s="571">
        <v>-1.4025000000000001</v>
      </c>
      <c r="U741" s="571">
        <v>-1.3791</v>
      </c>
      <c r="V741" s="571">
        <v>26.626853000000001</v>
      </c>
      <c r="W741" s="571">
        <v>26.673105</v>
      </c>
      <c r="X741" s="571">
        <v>33.214955495943158</v>
      </c>
      <c r="Y741" s="571">
        <v>33.252437741244776</v>
      </c>
      <c r="Z741" s="571">
        <v>1.8876999999999999</v>
      </c>
      <c r="AA741" s="42">
        <v>6.3175556363622274</v>
      </c>
      <c r="AB741" s="42">
        <v>75.043148909333397</v>
      </c>
      <c r="AC741" s="42">
        <v>2.9769052000000004E-2</v>
      </c>
      <c r="AD741" s="6">
        <v>5.5899999999999998E-2</v>
      </c>
      <c r="AE741" s="42">
        <v>89.933099999999996</v>
      </c>
      <c r="AF741" s="6">
        <v>4.5182000000000002</v>
      </c>
      <c r="AG741" s="42">
        <v>3.6949000000000001</v>
      </c>
      <c r="AH741" s="6">
        <v>0.2208</v>
      </c>
      <c r="AI741" s="42">
        <v>6.3701999999999995E-2</v>
      </c>
      <c r="AJ741" s="42">
        <v>98.69</v>
      </c>
      <c r="AK741" s="42">
        <v>9.9145000000000003</v>
      </c>
      <c r="AL741" s="53">
        <v>33.271700000000003</v>
      </c>
      <c r="AM741" s="504" t="s">
        <v>154</v>
      </c>
      <c r="AN741" s="505"/>
      <c r="AO741" s="509">
        <v>-0.9</v>
      </c>
      <c r="AP741" s="510">
        <v>6.2690000000000001</v>
      </c>
      <c r="AQ741" s="504" t="s">
        <v>154</v>
      </c>
      <c r="AR741" s="526" t="s">
        <v>154</v>
      </c>
      <c r="AS741" s="512">
        <v>15.636868740307261</v>
      </c>
      <c r="AT741" s="502"/>
      <c r="AU741" s="512">
        <v>32.219410434005603</v>
      </c>
      <c r="AV741" s="502"/>
      <c r="AW741" s="574">
        <v>1.7112531120331951</v>
      </c>
      <c r="AX741" s="502"/>
      <c r="AY741" s="511"/>
      <c r="AZ741" s="513" t="s">
        <v>154</v>
      </c>
      <c r="BA741" s="515" t="s">
        <v>154</v>
      </c>
      <c r="BB741" s="513" t="s">
        <v>154</v>
      </c>
      <c r="BD741" s="512">
        <v>2225.8556305132993</v>
      </c>
      <c r="BE741" s="504" t="s">
        <v>154</v>
      </c>
      <c r="BF741" s="57"/>
      <c r="BG741" s="513">
        <v>2281.8459129019684</v>
      </c>
      <c r="BI741" s="514" t="s">
        <v>154</v>
      </c>
    </row>
    <row r="742" spans="1:72" ht="15.75" customHeight="1">
      <c r="A742" s="51" t="s">
        <v>769</v>
      </c>
      <c r="B742" s="521">
        <v>32</v>
      </c>
      <c r="C742" s="507" t="s">
        <v>219</v>
      </c>
      <c r="D742" s="522" t="s">
        <v>220</v>
      </c>
      <c r="E742" s="523">
        <v>72</v>
      </c>
      <c r="F742" s="523">
        <v>29.969999999999857</v>
      </c>
      <c r="G742" s="523" t="s">
        <v>68</v>
      </c>
      <c r="H742" s="524">
        <v>72.499499999999998</v>
      </c>
      <c r="I742" s="523">
        <v>149</v>
      </c>
      <c r="J742" s="523">
        <v>59.679999999999609</v>
      </c>
      <c r="K742" s="523" t="s">
        <v>69</v>
      </c>
      <c r="L742" s="524">
        <v>149.99466666666666</v>
      </c>
      <c r="M742" s="524">
        <v>-149.99466666666666</v>
      </c>
      <c r="N742" s="501">
        <v>755</v>
      </c>
      <c r="Q742" s="6" t="s">
        <v>274</v>
      </c>
      <c r="R742" s="6">
        <v>15</v>
      </c>
      <c r="S742" s="42">
        <v>165.404</v>
      </c>
      <c r="T742" s="571">
        <v>-1.4390000000000001</v>
      </c>
      <c r="U742" s="571">
        <v>-1.4372</v>
      </c>
      <c r="V742" s="571">
        <v>26.377814000000001</v>
      </c>
      <c r="W742" s="571">
        <v>26.388394999999999</v>
      </c>
      <c r="X742" s="571">
        <v>32.922450533083179</v>
      </c>
      <c r="Y742" s="571">
        <v>32.934999132447004</v>
      </c>
      <c r="Z742" s="571">
        <v>1.9069</v>
      </c>
      <c r="AA742" s="42">
        <v>6.3986484065638107</v>
      </c>
      <c r="AB742" s="42">
        <v>75.774184001734525</v>
      </c>
      <c r="AC742" s="42">
        <v>3.0890746999999996E-2</v>
      </c>
      <c r="AD742" s="6">
        <v>5.7200000000000001E-2</v>
      </c>
      <c r="AE742" s="42">
        <v>89.741700000000009</v>
      </c>
      <c r="AF742" s="6">
        <v>4.5086000000000004</v>
      </c>
      <c r="AG742" s="42">
        <v>3.6857000000000002</v>
      </c>
      <c r="AH742" s="6">
        <v>0.22040000000000001</v>
      </c>
      <c r="AI742" s="42">
        <v>6.3701999999999995E-2</v>
      </c>
      <c r="AJ742" s="42">
        <v>98.7</v>
      </c>
      <c r="AK742" s="42">
        <v>9.9145000000000003</v>
      </c>
      <c r="AL742" s="53">
        <v>33.003999999999998</v>
      </c>
      <c r="AM742" s="504" t="s">
        <v>154</v>
      </c>
      <c r="AN742" s="505"/>
      <c r="AO742" s="509">
        <v>-1.3</v>
      </c>
      <c r="AP742" s="510">
        <v>6.399</v>
      </c>
      <c r="AQ742" s="504" t="s">
        <v>154</v>
      </c>
      <c r="AR742" s="526" t="s">
        <v>154</v>
      </c>
      <c r="AS742" s="512">
        <v>15.581117714051759</v>
      </c>
      <c r="AT742" s="502"/>
      <c r="AU742" s="512">
        <v>33.270601661235979</v>
      </c>
      <c r="AV742" s="502"/>
      <c r="AW742" s="574">
        <v>1.7850484094052559</v>
      </c>
      <c r="AX742" s="502"/>
      <c r="AY742" s="511"/>
      <c r="AZ742" s="513" t="s">
        <v>154</v>
      </c>
      <c r="BA742" s="515" t="s">
        <v>154</v>
      </c>
      <c r="BB742" s="513" t="s">
        <v>154</v>
      </c>
      <c r="BD742" s="512">
        <v>2223.3262890235028</v>
      </c>
      <c r="BE742" s="504" t="s">
        <v>154</v>
      </c>
      <c r="BF742" s="57"/>
      <c r="BG742" s="513">
        <v>2267.5302067272296</v>
      </c>
      <c r="BI742" s="514" t="s">
        <v>154</v>
      </c>
    </row>
    <row r="743" spans="1:72" ht="15.75" customHeight="1">
      <c r="A743" s="51" t="s">
        <v>769</v>
      </c>
      <c r="B743" s="521">
        <v>32</v>
      </c>
      <c r="C743" s="507" t="s">
        <v>219</v>
      </c>
      <c r="D743" s="522" t="s">
        <v>220</v>
      </c>
      <c r="E743" s="523">
        <v>72</v>
      </c>
      <c r="F743" s="523">
        <v>29.969999999999857</v>
      </c>
      <c r="G743" s="523" t="s">
        <v>68</v>
      </c>
      <c r="H743" s="524">
        <v>72.499499999999998</v>
      </c>
      <c r="I743" s="523">
        <v>149</v>
      </c>
      <c r="J743" s="523">
        <v>59.679999999999609</v>
      </c>
      <c r="K743" s="523" t="s">
        <v>69</v>
      </c>
      <c r="L743" s="524">
        <v>149.99466666666666</v>
      </c>
      <c r="M743" s="524">
        <v>-149.99466666666666</v>
      </c>
      <c r="N743" s="501">
        <v>756</v>
      </c>
      <c r="Q743" s="6" t="s">
        <v>274</v>
      </c>
      <c r="R743" s="6">
        <v>16</v>
      </c>
      <c r="S743" s="42">
        <v>140.274</v>
      </c>
      <c r="T743" s="571">
        <v>-1.2988999999999999</v>
      </c>
      <c r="U743" s="571">
        <v>-1.2999000000000001</v>
      </c>
      <c r="V743" s="571">
        <v>26.234734</v>
      </c>
      <c r="W743" s="571">
        <v>26.237213999999998</v>
      </c>
      <c r="X743" s="571">
        <v>32.588081918649777</v>
      </c>
      <c r="Y743" s="571">
        <v>32.592560791132087</v>
      </c>
      <c r="Z743" s="571">
        <v>1.9487000000000001</v>
      </c>
      <c r="AA743" s="42">
        <v>6.5487912776595518</v>
      </c>
      <c r="AB743" s="42">
        <v>77.660554379329184</v>
      </c>
      <c r="AC743" s="42">
        <v>3.8181337999999995E-2</v>
      </c>
      <c r="AD743" s="6">
        <v>6.5699999999999995E-2</v>
      </c>
      <c r="AE743" s="42">
        <v>88.807100000000005</v>
      </c>
      <c r="AF743" s="6">
        <v>4.4618000000000002</v>
      </c>
      <c r="AG743" s="42">
        <v>3.55</v>
      </c>
      <c r="AH743" s="6">
        <v>0.21490000000000001</v>
      </c>
      <c r="AI743" s="42">
        <v>6.3701999999999995E-2</v>
      </c>
      <c r="AJ743" s="42">
        <v>98.7</v>
      </c>
      <c r="AK743" s="42">
        <v>9.9145000000000003</v>
      </c>
      <c r="AL743" s="53">
        <v>32.697000000000003</v>
      </c>
      <c r="AM743" s="504" t="s">
        <v>154</v>
      </c>
      <c r="AN743" s="505"/>
      <c r="AO743" s="509">
        <v>-1.2</v>
      </c>
      <c r="AP743" s="510">
        <v>6.516</v>
      </c>
      <c r="AQ743" s="504" t="s">
        <v>154</v>
      </c>
      <c r="AR743" s="526" t="s">
        <v>154</v>
      </c>
      <c r="AS743" s="512">
        <v>15.570390418648234</v>
      </c>
      <c r="AT743" s="502">
        <v>3</v>
      </c>
      <c r="AU743" s="512">
        <v>33.276013239491348</v>
      </c>
      <c r="AV743" s="502">
        <v>3</v>
      </c>
      <c r="AW743" s="574">
        <v>1.7870428769017981</v>
      </c>
      <c r="AX743" s="502">
        <v>3</v>
      </c>
      <c r="AY743" s="511" t="s">
        <v>1354</v>
      </c>
      <c r="AZ743" s="513">
        <v>2.6186571436370407E-2</v>
      </c>
      <c r="BA743" s="515"/>
      <c r="BB743" s="513">
        <v>4.0693087284008736E-2</v>
      </c>
      <c r="BD743" s="512">
        <v>2205.5250806942754</v>
      </c>
      <c r="BE743" s="504">
        <v>6</v>
      </c>
      <c r="BF743" s="57"/>
      <c r="BG743" s="513">
        <v>2252.5520747336423</v>
      </c>
      <c r="BH743" s="502">
        <v>6</v>
      </c>
      <c r="BI743" s="514" t="s">
        <v>154</v>
      </c>
    </row>
    <row r="744" spans="1:72" ht="15.75" customHeight="1">
      <c r="A744" s="51" t="s">
        <v>769</v>
      </c>
      <c r="B744" s="521">
        <v>32</v>
      </c>
      <c r="C744" s="507" t="s">
        <v>219</v>
      </c>
      <c r="D744" s="522" t="s">
        <v>220</v>
      </c>
      <c r="E744" s="523">
        <v>72</v>
      </c>
      <c r="F744" s="523">
        <v>29.969999999999857</v>
      </c>
      <c r="G744" s="523" t="s">
        <v>68</v>
      </c>
      <c r="H744" s="524">
        <v>72.499499999999998</v>
      </c>
      <c r="I744" s="523">
        <v>149</v>
      </c>
      <c r="J744" s="523">
        <v>59.679999999999609</v>
      </c>
      <c r="K744" s="523" t="s">
        <v>69</v>
      </c>
      <c r="L744" s="524">
        <v>149.99466666666666</v>
      </c>
      <c r="M744" s="524">
        <v>-149.99466666666666</v>
      </c>
      <c r="N744" s="501">
        <v>757</v>
      </c>
      <c r="Q744" s="6" t="s">
        <v>274</v>
      </c>
      <c r="R744" s="6">
        <v>17</v>
      </c>
      <c r="S744" s="42">
        <v>125.60299999999999</v>
      </c>
      <c r="T744" s="571">
        <v>-1.2124999999999999</v>
      </c>
      <c r="U744" s="571">
        <v>-1.2178</v>
      </c>
      <c r="V744" s="571">
        <v>26.192568000000001</v>
      </c>
      <c r="W744" s="571">
        <v>26.194015999999998</v>
      </c>
      <c r="X744" s="571">
        <v>32.445511052825871</v>
      </c>
      <c r="Y744" s="571">
        <v>32.453226163374325</v>
      </c>
      <c r="Z744" s="571">
        <v>1.9578</v>
      </c>
      <c r="AA744" s="42">
        <v>6.5287871448466106</v>
      </c>
      <c r="AB744" s="42">
        <v>77.524840436760329</v>
      </c>
      <c r="AC744" s="42">
        <v>4.1466241000000008E-2</v>
      </c>
      <c r="AD744" s="6">
        <v>6.9599999999999995E-2</v>
      </c>
      <c r="AE744" s="42">
        <v>86.808599999999998</v>
      </c>
      <c r="AF744" s="6">
        <v>4.3617999999999997</v>
      </c>
      <c r="AG744" s="42">
        <v>3.4855</v>
      </c>
      <c r="AH744" s="6">
        <v>0.21229999999999999</v>
      </c>
      <c r="AI744" s="42">
        <v>6.3701999999999995E-2</v>
      </c>
      <c r="AJ744" s="42">
        <v>98.69</v>
      </c>
      <c r="AK744" s="42">
        <v>9.9145000000000003</v>
      </c>
      <c r="AL744" s="53">
        <v>32.475299999999997</v>
      </c>
      <c r="AM744" s="504" t="s">
        <v>154</v>
      </c>
      <c r="AN744" s="505"/>
      <c r="AO744" s="509">
        <v>-1.2</v>
      </c>
      <c r="AP744" s="510">
        <v>6.38</v>
      </c>
      <c r="AQ744" s="504" t="s">
        <v>154</v>
      </c>
      <c r="AR744" s="526" t="s">
        <v>154</v>
      </c>
      <c r="AS744" s="512">
        <v>13.076635144405031</v>
      </c>
      <c r="AT744" s="502"/>
      <c r="AU744" s="512">
        <v>31.086763419120135</v>
      </c>
      <c r="AV744" s="502"/>
      <c r="AW744" s="574">
        <v>1.8448824343015215</v>
      </c>
      <c r="AX744" s="502"/>
      <c r="AY744" s="511"/>
      <c r="AZ744" s="513">
        <v>4.5489490364110527E-2</v>
      </c>
      <c r="BA744" s="515"/>
      <c r="BB744" s="513">
        <v>0.10671800618237903</v>
      </c>
      <c r="BD744" s="512">
        <v>2192.8335441417507</v>
      </c>
      <c r="BE744" s="504" t="s">
        <v>154</v>
      </c>
      <c r="BF744" s="57"/>
      <c r="BG744" s="513">
        <v>2230.8167441577389</v>
      </c>
      <c r="BI744" s="514" t="s">
        <v>154</v>
      </c>
    </row>
    <row r="745" spans="1:72" ht="15.75" customHeight="1">
      <c r="A745" s="51" t="s">
        <v>769</v>
      </c>
      <c r="B745" s="521">
        <v>32</v>
      </c>
      <c r="C745" s="507" t="s">
        <v>219</v>
      </c>
      <c r="D745" s="522" t="s">
        <v>220</v>
      </c>
      <c r="E745" s="523">
        <v>72</v>
      </c>
      <c r="F745" s="523">
        <v>29.969999999999857</v>
      </c>
      <c r="G745" s="523" t="s">
        <v>68</v>
      </c>
      <c r="H745" s="524">
        <v>72.499499999999998</v>
      </c>
      <c r="I745" s="523">
        <v>149</v>
      </c>
      <c r="J745" s="523">
        <v>59.679999999999609</v>
      </c>
      <c r="K745" s="523" t="s">
        <v>69</v>
      </c>
      <c r="L745" s="524">
        <v>149.99466666666666</v>
      </c>
      <c r="M745" s="524">
        <v>-149.99466666666666</v>
      </c>
      <c r="N745" s="501">
        <v>758</v>
      </c>
      <c r="Q745" s="6" t="s">
        <v>274</v>
      </c>
      <c r="R745" s="6">
        <v>18</v>
      </c>
      <c r="S745" s="42">
        <v>113.34699999999999</v>
      </c>
      <c r="T745" s="571">
        <v>-0.90500000000000003</v>
      </c>
      <c r="U745" s="571">
        <v>-0.90249999999999997</v>
      </c>
      <c r="V745" s="571">
        <v>26.342646000000002</v>
      </c>
      <c r="W745" s="571">
        <v>26.343805</v>
      </c>
      <c r="X745" s="571">
        <v>32.32481900798188</v>
      </c>
      <c r="Y745" s="571">
        <v>32.323700298678631</v>
      </c>
      <c r="Z745" s="571">
        <v>2.0362</v>
      </c>
      <c r="AA745" s="42">
        <v>6.7790738601743339</v>
      </c>
      <c r="AB745" s="42">
        <v>81.093013282625222</v>
      </c>
      <c r="AC745" s="42">
        <v>4.4670961999999995E-2</v>
      </c>
      <c r="AD745" s="6">
        <v>7.3400000000000007E-2</v>
      </c>
      <c r="AE745" s="42">
        <v>87.37530000000001</v>
      </c>
      <c r="AF745" s="6">
        <v>4.3902000000000001</v>
      </c>
      <c r="AG745" s="42">
        <v>3.5131000000000001</v>
      </c>
      <c r="AH745" s="6">
        <v>0.21340000000000001</v>
      </c>
      <c r="AI745" s="42">
        <v>6.3701999999999995E-2</v>
      </c>
      <c r="AJ745" s="42">
        <v>98.69</v>
      </c>
      <c r="AK745" s="42">
        <v>9.9145000000000003</v>
      </c>
      <c r="AL745" s="53">
        <v>32.389099999999999</v>
      </c>
      <c r="AM745" s="504" t="s">
        <v>154</v>
      </c>
      <c r="AN745" s="505"/>
      <c r="AO745" s="509">
        <v>-0.7</v>
      </c>
      <c r="AP745" s="510">
        <v>6.7370000000000001</v>
      </c>
      <c r="AQ745" s="504" t="s">
        <v>154</v>
      </c>
      <c r="AR745" s="526" t="s">
        <v>154</v>
      </c>
      <c r="AS745" s="512">
        <v>10.624186249015322</v>
      </c>
      <c r="AT745" s="502"/>
      <c r="AU745" s="512">
        <v>26.163294547602177</v>
      </c>
      <c r="AV745" s="502"/>
      <c r="AW745" s="574">
        <v>1.7082614107883818</v>
      </c>
      <c r="AX745" s="502"/>
      <c r="AY745" s="511"/>
      <c r="AZ745" s="513">
        <v>4.9070152066548023E-2</v>
      </c>
      <c r="BA745" s="515"/>
      <c r="BB745" s="513">
        <v>0.10340801025133273</v>
      </c>
      <c r="BD745" s="512">
        <v>2167.3799867892417</v>
      </c>
      <c r="BE745" s="504" t="s">
        <v>154</v>
      </c>
      <c r="BF745" s="57"/>
      <c r="BG745" s="513">
        <v>2228.6795570861918</v>
      </c>
      <c r="BI745" s="514" t="s">
        <v>154</v>
      </c>
    </row>
    <row r="746" spans="1:72" ht="15.75" customHeight="1">
      <c r="A746" s="51" t="s">
        <v>769</v>
      </c>
      <c r="B746" s="521">
        <v>32</v>
      </c>
      <c r="C746" s="507" t="s">
        <v>219</v>
      </c>
      <c r="D746" s="522" t="s">
        <v>220</v>
      </c>
      <c r="E746" s="523">
        <v>72</v>
      </c>
      <c r="F746" s="523">
        <v>29.969999999999857</v>
      </c>
      <c r="G746" s="523" t="s">
        <v>68</v>
      </c>
      <c r="H746" s="524">
        <v>72.499499999999998</v>
      </c>
      <c r="I746" s="523">
        <v>149</v>
      </c>
      <c r="J746" s="523">
        <v>59.679999999999609</v>
      </c>
      <c r="K746" s="523" t="s">
        <v>69</v>
      </c>
      <c r="L746" s="524">
        <v>149.99466666666666</v>
      </c>
      <c r="M746" s="524">
        <v>-149.99466666666666</v>
      </c>
      <c r="N746" s="501">
        <v>759</v>
      </c>
      <c r="Q746" s="6" t="s">
        <v>274</v>
      </c>
      <c r="R746" s="6">
        <v>19</v>
      </c>
      <c r="S746" s="42">
        <v>79.424000000000007</v>
      </c>
      <c r="T746" s="571">
        <v>-0.42370000000000002</v>
      </c>
      <c r="U746" s="571">
        <v>-0.46820000000000001</v>
      </c>
      <c r="V746" s="571">
        <v>26.379519999999999</v>
      </c>
      <c r="W746" s="571">
        <v>26.356347</v>
      </c>
      <c r="X746" s="571">
        <v>31.883070896976864</v>
      </c>
      <c r="Y746" s="571">
        <v>31.899002450327533</v>
      </c>
      <c r="Z746" s="571">
        <v>2.3134000000000001</v>
      </c>
      <c r="AA746" s="42">
        <v>7.6866275060989118</v>
      </c>
      <c r="AB746" s="42">
        <v>92.844250455235738</v>
      </c>
      <c r="AC746" s="42">
        <v>7.8241630000000006E-2</v>
      </c>
      <c r="AD746" s="6">
        <v>0.11269999999999999</v>
      </c>
      <c r="AE746" s="42">
        <v>89.4846</v>
      </c>
      <c r="AF746" s="6">
        <v>4.4957000000000003</v>
      </c>
      <c r="AG746" s="42">
        <v>3.5453999999999999</v>
      </c>
      <c r="AH746" s="6">
        <v>0.2147</v>
      </c>
      <c r="AI746" s="42">
        <v>6.3701999999999995E-2</v>
      </c>
      <c r="AJ746" s="42">
        <v>98.71</v>
      </c>
      <c r="AK746" s="42">
        <v>9.9145000000000003</v>
      </c>
      <c r="AL746" s="53">
        <v>31.8931</v>
      </c>
      <c r="AM746" s="504" t="s">
        <v>154</v>
      </c>
      <c r="AN746" s="505"/>
      <c r="AO746" s="509">
        <v>0.3</v>
      </c>
      <c r="AP746" s="510">
        <v>7.5309999999999997</v>
      </c>
      <c r="AQ746" s="504" t="s">
        <v>154</v>
      </c>
      <c r="AR746" s="526" t="s">
        <v>154</v>
      </c>
      <c r="AS746" s="512">
        <v>6.7211266356709842</v>
      </c>
      <c r="AT746" s="502"/>
      <c r="AU746" s="512">
        <v>14.93838715435049</v>
      </c>
      <c r="AV746" s="502"/>
      <c r="AW746" s="574">
        <v>1.2754619640387275</v>
      </c>
      <c r="AX746" s="502"/>
      <c r="AY746" s="511"/>
      <c r="AZ746" s="513">
        <v>6.9164318062904115E-2</v>
      </c>
      <c r="BA746" s="515"/>
      <c r="BB746" s="513">
        <v>7.2003437221725836E-2</v>
      </c>
      <c r="BD746" s="512">
        <v>2118.8301125085304</v>
      </c>
      <c r="BE746" s="504" t="s">
        <v>154</v>
      </c>
      <c r="BF746" s="57"/>
      <c r="BG746" s="513">
        <v>2215.5718280399315</v>
      </c>
      <c r="BI746" s="514" t="s">
        <v>154</v>
      </c>
    </row>
    <row r="747" spans="1:72" ht="15.75" customHeight="1">
      <c r="A747" s="51" t="s">
        <v>769</v>
      </c>
      <c r="B747" s="521">
        <v>32</v>
      </c>
      <c r="C747" s="507" t="s">
        <v>219</v>
      </c>
      <c r="D747" s="522" t="s">
        <v>220</v>
      </c>
      <c r="E747" s="523">
        <v>72</v>
      </c>
      <c r="F747" s="523">
        <v>29.969999999999857</v>
      </c>
      <c r="G747" s="523" t="s">
        <v>68</v>
      </c>
      <c r="H747" s="524">
        <v>72.499499999999998</v>
      </c>
      <c r="I747" s="523">
        <v>149</v>
      </c>
      <c r="J747" s="523">
        <v>59.679999999999609</v>
      </c>
      <c r="K747" s="523" t="s">
        <v>69</v>
      </c>
      <c r="L747" s="524">
        <v>149.99466666666666</v>
      </c>
      <c r="M747" s="524">
        <v>-149.99466666666666</v>
      </c>
      <c r="N747" s="501">
        <v>760</v>
      </c>
      <c r="P747" s="517" t="s">
        <v>183</v>
      </c>
      <c r="Q747" s="6" t="s">
        <v>274</v>
      </c>
      <c r="R747" s="6">
        <v>20</v>
      </c>
      <c r="S747" s="42">
        <v>23.866</v>
      </c>
      <c r="T747" s="571">
        <v>7.4074999999999998</v>
      </c>
      <c r="U747" s="571">
        <v>7.4383999999999997</v>
      </c>
      <c r="V747" s="571">
        <v>31.364978000000001</v>
      </c>
      <c r="W747" s="571">
        <v>31.380099999999999</v>
      </c>
      <c r="X747" s="571">
        <v>30.344196231696731</v>
      </c>
      <c r="Y747" s="571">
        <v>30.333343335067308</v>
      </c>
      <c r="Z747" s="571">
        <v>2.5461</v>
      </c>
      <c r="AA747" s="42">
        <v>8.6753978313985733</v>
      </c>
      <c r="AB747" s="42">
        <v>125.81068639173432</v>
      </c>
      <c r="AC747" s="42">
        <v>0.67262055999999992</v>
      </c>
      <c r="AD747" s="6">
        <v>0.8095</v>
      </c>
      <c r="AE747" s="42">
        <v>86.448300000000003</v>
      </c>
      <c r="AF747" s="6">
        <v>4.3437000000000001</v>
      </c>
      <c r="AG747" s="42">
        <v>3.1932999999999998</v>
      </c>
      <c r="AH747" s="6">
        <v>0.20030000000000001</v>
      </c>
      <c r="AI747" s="42">
        <v>6.3701999999999995E-2</v>
      </c>
      <c r="AJ747" s="42">
        <v>98.71</v>
      </c>
      <c r="AK747" s="42">
        <v>9.9145000000000003</v>
      </c>
      <c r="AL747" s="53">
        <v>30.355599999999999</v>
      </c>
      <c r="AM747" s="504" t="s">
        <v>154</v>
      </c>
      <c r="AN747" s="505"/>
      <c r="AO747" s="509">
        <v>6.7</v>
      </c>
      <c r="AP747" s="510">
        <v>6.992</v>
      </c>
      <c r="AQ747" s="504">
        <v>2</v>
      </c>
      <c r="AR747" s="526" t="s">
        <v>1355</v>
      </c>
      <c r="AS747" s="512">
        <v>0</v>
      </c>
      <c r="AT747" s="502"/>
      <c r="AU747" s="512">
        <v>3.630889453149353</v>
      </c>
      <c r="AV747" s="502"/>
      <c r="AW747" s="574">
        <v>0.64521023513139697</v>
      </c>
      <c r="AX747" s="502"/>
      <c r="AY747" s="511"/>
      <c r="AZ747" s="513">
        <v>0.85099517407759062</v>
      </c>
      <c r="BA747" s="515">
        <v>6</v>
      </c>
      <c r="BB747" s="513">
        <v>0.50487087991558488</v>
      </c>
      <c r="BD747" s="512">
        <v>1981.3962843150905</v>
      </c>
      <c r="BE747" s="504" t="s">
        <v>154</v>
      </c>
      <c r="BF747" s="57"/>
      <c r="BG747" s="513">
        <v>2132.7887271844988</v>
      </c>
      <c r="BI747" s="514" t="s">
        <v>154</v>
      </c>
      <c r="BT747" s="503"/>
    </row>
    <row r="748" spans="1:72" ht="15.75" customHeight="1">
      <c r="A748" s="51" t="s">
        <v>769</v>
      </c>
      <c r="B748" s="521">
        <v>32</v>
      </c>
      <c r="C748" s="507" t="s">
        <v>219</v>
      </c>
      <c r="D748" s="522" t="s">
        <v>220</v>
      </c>
      <c r="E748" s="523">
        <v>72</v>
      </c>
      <c r="F748" s="523">
        <v>29.969999999999857</v>
      </c>
      <c r="G748" s="523" t="s">
        <v>68</v>
      </c>
      <c r="H748" s="524">
        <v>72.499499999999998</v>
      </c>
      <c r="I748" s="523">
        <v>149</v>
      </c>
      <c r="J748" s="523">
        <v>59.679999999999609</v>
      </c>
      <c r="K748" s="523" t="s">
        <v>69</v>
      </c>
      <c r="L748" s="524">
        <v>149.99466666666666</v>
      </c>
      <c r="M748" s="524">
        <v>-149.99466666666666</v>
      </c>
      <c r="N748" s="501">
        <v>761</v>
      </c>
      <c r="Q748" s="6" t="s">
        <v>274</v>
      </c>
      <c r="R748" s="6">
        <v>21</v>
      </c>
      <c r="S748" s="42">
        <v>62.633000000000003</v>
      </c>
      <c r="T748" s="571">
        <v>0.16370000000000001</v>
      </c>
      <c r="U748" s="571">
        <v>0.19539999999999999</v>
      </c>
      <c r="V748" s="571">
        <v>26.504342000000001</v>
      </c>
      <c r="W748" s="571">
        <v>26.507548999999997</v>
      </c>
      <c r="X748" s="571">
        <v>31.447528366816464</v>
      </c>
      <c r="Y748" s="571">
        <v>31.419230060943729</v>
      </c>
      <c r="Z748" s="571">
        <v>2.4171999999999998</v>
      </c>
      <c r="AA748" s="42">
        <v>7.8351769559288202</v>
      </c>
      <c r="AB748" s="42">
        <v>95.821811994427947</v>
      </c>
      <c r="AC748" s="42">
        <v>0.16628829000000001</v>
      </c>
      <c r="AD748" s="6">
        <v>0.21590000000000001</v>
      </c>
      <c r="AE748" s="42">
        <v>89.126199999999997</v>
      </c>
      <c r="AF748" s="6">
        <v>4.4778000000000002</v>
      </c>
      <c r="AG748" s="42">
        <v>3.4464000000000001</v>
      </c>
      <c r="AH748" s="6">
        <v>0.2107</v>
      </c>
      <c r="AI748" s="42">
        <v>6.3701999999999995E-2</v>
      </c>
      <c r="AJ748" s="42">
        <v>98.71</v>
      </c>
      <c r="AK748" s="42">
        <v>9.9145000000000003</v>
      </c>
      <c r="AL748" s="53">
        <v>31.385000000000002</v>
      </c>
      <c r="AM748" s="51">
        <v>2</v>
      </c>
      <c r="AN748" s="505"/>
      <c r="AO748" s="509">
        <v>0.5</v>
      </c>
      <c r="AP748" s="510">
        <v>8.1389999999999993</v>
      </c>
      <c r="AQ748" s="504" t="s">
        <v>154</v>
      </c>
      <c r="AR748" s="526" t="s">
        <v>154</v>
      </c>
      <c r="AS748" s="512">
        <v>2.0493105399020082</v>
      </c>
      <c r="AT748" s="502"/>
      <c r="AU748" s="512">
        <v>7.9494902536915832</v>
      </c>
      <c r="AV748" s="502"/>
      <c r="AW748" s="574">
        <v>0.92343845089903187</v>
      </c>
      <c r="AX748" s="502"/>
      <c r="AY748" s="511"/>
      <c r="AZ748" s="513">
        <v>0.10996541526571646</v>
      </c>
      <c r="BA748" s="515">
        <v>6</v>
      </c>
      <c r="BB748" s="513">
        <v>0.15557303004401574</v>
      </c>
      <c r="BD748" s="512">
        <v>2087.2115636940553</v>
      </c>
      <c r="BE748" s="504" t="s">
        <v>154</v>
      </c>
      <c r="BF748" s="57"/>
      <c r="BG748" s="513">
        <v>2204.726989702272</v>
      </c>
      <c r="BI748" s="514" t="s">
        <v>154</v>
      </c>
    </row>
    <row r="749" spans="1:72" ht="15.75" customHeight="1">
      <c r="A749" s="51" t="s">
        <v>769</v>
      </c>
      <c r="B749" s="521">
        <v>32</v>
      </c>
      <c r="C749" s="507" t="s">
        <v>219</v>
      </c>
      <c r="D749" s="522" t="s">
        <v>220</v>
      </c>
      <c r="E749" s="523">
        <v>72</v>
      </c>
      <c r="F749" s="523">
        <v>29.969999999999857</v>
      </c>
      <c r="G749" s="523" t="s">
        <v>68</v>
      </c>
      <c r="H749" s="524">
        <v>72.499499999999998</v>
      </c>
      <c r="I749" s="523">
        <v>149</v>
      </c>
      <c r="J749" s="523">
        <v>59.679999999999609</v>
      </c>
      <c r="K749" s="523" t="s">
        <v>69</v>
      </c>
      <c r="L749" s="524">
        <v>149.99466666666666</v>
      </c>
      <c r="M749" s="524">
        <v>-149.99466666666666</v>
      </c>
      <c r="N749" s="501">
        <v>762</v>
      </c>
      <c r="Q749" s="6" t="s">
        <v>274</v>
      </c>
      <c r="R749" s="6">
        <v>22</v>
      </c>
      <c r="S749" s="42">
        <v>43.154000000000003</v>
      </c>
      <c r="T749" s="571">
        <v>1.9258999999999999</v>
      </c>
      <c r="U749" s="571">
        <v>1.5733999999999999</v>
      </c>
      <c r="V749" s="571">
        <v>27.211183000000002</v>
      </c>
      <c r="W749" s="571">
        <v>26.929486999999998</v>
      </c>
      <c r="X749" s="571">
        <v>30.601273644532888</v>
      </c>
      <c r="Y749" s="571">
        <v>30.592869035606068</v>
      </c>
      <c r="Z749" s="571">
        <v>2.4979</v>
      </c>
      <c r="AA749" s="42">
        <v>8.4419026538071851</v>
      </c>
      <c r="AB749" s="42">
        <v>107.41529170837329</v>
      </c>
      <c r="AC749" s="42">
        <v>0.23118453</v>
      </c>
      <c r="AD749" s="6">
        <v>0.29199999999999998</v>
      </c>
      <c r="AE749" s="42">
        <v>88.296700000000001</v>
      </c>
      <c r="AF749" s="6">
        <v>4.4363000000000001</v>
      </c>
      <c r="AG749" s="42">
        <v>2.9356</v>
      </c>
      <c r="AH749" s="6">
        <v>0.18990000000000001</v>
      </c>
      <c r="AI749" s="42">
        <v>6.3701999999999995E-2</v>
      </c>
      <c r="AJ749" s="42">
        <v>98.7</v>
      </c>
      <c r="AK749" s="42">
        <v>9.9145000000000003</v>
      </c>
      <c r="AL749" s="53">
        <v>30.671500000000002</v>
      </c>
      <c r="AM749" s="504" t="s">
        <v>154</v>
      </c>
      <c r="AN749" s="505"/>
      <c r="AO749" s="509">
        <v>2.7</v>
      </c>
      <c r="AP749" s="510">
        <v>7.9420000000000002</v>
      </c>
      <c r="AQ749" s="504" t="s">
        <v>154</v>
      </c>
      <c r="AR749" s="526" t="s">
        <v>154</v>
      </c>
      <c r="AS749" s="512">
        <v>5.0277909389973112E-2</v>
      </c>
      <c r="AT749" s="502"/>
      <c r="AU749" s="512">
        <v>5.2407532641997578</v>
      </c>
      <c r="AV749" s="502"/>
      <c r="AW749" s="574">
        <v>0.74094467496542182</v>
      </c>
      <c r="AX749" s="502"/>
      <c r="AY749" s="511"/>
      <c r="AZ749" s="513">
        <v>0.26362532966144148</v>
      </c>
      <c r="BA749" s="515">
        <v>6</v>
      </c>
      <c r="BB749" s="513">
        <v>0.23793734548670664</v>
      </c>
      <c r="BD749" s="512">
        <v>2022.4181596620133</v>
      </c>
      <c r="BE749" s="504" t="s">
        <v>154</v>
      </c>
      <c r="BF749" s="57"/>
      <c r="BG749" s="513">
        <v>2158.8289265067006</v>
      </c>
      <c r="BI749" s="514" t="s">
        <v>154</v>
      </c>
    </row>
    <row r="750" spans="1:72" ht="15.75" customHeight="1">
      <c r="A750" s="51" t="s">
        <v>769</v>
      </c>
      <c r="B750" s="521">
        <v>32</v>
      </c>
      <c r="C750" s="507" t="s">
        <v>219</v>
      </c>
      <c r="D750" s="522" t="s">
        <v>220</v>
      </c>
      <c r="E750" s="523">
        <v>72</v>
      </c>
      <c r="F750" s="523">
        <v>29.969999999999857</v>
      </c>
      <c r="G750" s="523" t="s">
        <v>68</v>
      </c>
      <c r="H750" s="524">
        <v>72.499499999999998</v>
      </c>
      <c r="I750" s="523">
        <v>149</v>
      </c>
      <c r="J750" s="523">
        <v>59.679999999999609</v>
      </c>
      <c r="K750" s="523" t="s">
        <v>69</v>
      </c>
      <c r="L750" s="524">
        <v>149.99466666666666</v>
      </c>
      <c r="M750" s="524">
        <v>-149.99466666666666</v>
      </c>
      <c r="N750" s="501">
        <v>763</v>
      </c>
      <c r="Q750" s="6" t="s">
        <v>274</v>
      </c>
      <c r="R750" s="6">
        <v>23</v>
      </c>
      <c r="S750" s="42">
        <v>30.896000000000001</v>
      </c>
      <c r="T750" s="571">
        <v>7.3875999999999999</v>
      </c>
      <c r="U750" s="571">
        <v>7.5877999999999997</v>
      </c>
      <c r="V750" s="571">
        <v>31.568514</v>
      </c>
      <c r="W750" s="571">
        <v>31.726439999999997</v>
      </c>
      <c r="X750" s="571">
        <v>30.576538574614514</v>
      </c>
      <c r="Y750" s="571">
        <v>30.569077317196061</v>
      </c>
      <c r="Z750" s="571">
        <v>2.4531999999999998</v>
      </c>
      <c r="AA750" s="42">
        <v>7.5289652220378862</v>
      </c>
      <c r="AB750" s="42">
        <v>109.30145775189423</v>
      </c>
      <c r="AC750" s="42">
        <v>0.34013822000000005</v>
      </c>
      <c r="AD750" s="6">
        <v>0.41980000000000001</v>
      </c>
      <c r="AE750" s="42">
        <v>87.075100000000006</v>
      </c>
      <c r="AF750" s="6">
        <v>4.3750999999999998</v>
      </c>
      <c r="AG750" s="42">
        <v>3.2048000000000001</v>
      </c>
      <c r="AH750" s="6">
        <v>0.20080000000000001</v>
      </c>
      <c r="AI750" s="42">
        <v>6.3701999999999995E-2</v>
      </c>
      <c r="AJ750" s="42">
        <v>98.71</v>
      </c>
      <c r="AK750" s="42">
        <v>9.9145000000000003</v>
      </c>
      <c r="AL750" s="53">
        <v>30.668399999999998</v>
      </c>
      <c r="AM750" s="504" t="s">
        <v>154</v>
      </c>
      <c r="AN750" s="505"/>
      <c r="AO750" s="509">
        <v>6.2</v>
      </c>
      <c r="AP750" s="510">
        <v>7.0765000000000002</v>
      </c>
      <c r="AQ750" s="504">
        <v>26</v>
      </c>
      <c r="AR750" s="526" t="s">
        <v>1355</v>
      </c>
      <c r="AS750" s="512">
        <v>3.7964818257614122E-2</v>
      </c>
      <c r="AT750" s="502"/>
      <c r="AU750" s="512">
        <v>5.0097160825772615</v>
      </c>
      <c r="AV750" s="502"/>
      <c r="AW750" s="574">
        <v>0.72598616874135546</v>
      </c>
      <c r="AX750" s="502"/>
      <c r="AY750" s="511"/>
      <c r="AZ750" s="513">
        <v>0.48456238191438988</v>
      </c>
      <c r="BA750" s="515"/>
      <c r="BB750" s="513">
        <v>0.27086190011983058</v>
      </c>
      <c r="BD750" s="512">
        <v>1995.2834211586357</v>
      </c>
      <c r="BE750" s="504" t="s">
        <v>154</v>
      </c>
      <c r="BF750" s="57"/>
      <c r="BG750" s="513">
        <v>2142.5376540331908</v>
      </c>
      <c r="BI750" s="514" t="s">
        <v>154</v>
      </c>
      <c r="BT750" s="503"/>
    </row>
    <row r="751" spans="1:72" ht="15.75" customHeight="1">
      <c r="A751" s="51" t="s">
        <v>769</v>
      </c>
      <c r="B751" s="521">
        <v>32</v>
      </c>
      <c r="C751" s="507" t="s">
        <v>219</v>
      </c>
      <c r="D751" s="522" t="s">
        <v>220</v>
      </c>
      <c r="E751" s="523">
        <v>72</v>
      </c>
      <c r="F751" s="523">
        <v>29.969999999999857</v>
      </c>
      <c r="G751" s="523" t="s">
        <v>68</v>
      </c>
      <c r="H751" s="524">
        <v>72.499499999999998</v>
      </c>
      <c r="I751" s="523">
        <v>149</v>
      </c>
      <c r="J751" s="523">
        <v>59.679999999999609</v>
      </c>
      <c r="K751" s="523" t="s">
        <v>69</v>
      </c>
      <c r="L751" s="524">
        <v>149.99466666666666</v>
      </c>
      <c r="M751" s="524">
        <v>-149.99466666666666</v>
      </c>
      <c r="N751" s="501">
        <v>764</v>
      </c>
      <c r="Q751" s="6" t="s">
        <v>275</v>
      </c>
      <c r="R751" s="6">
        <v>24</v>
      </c>
      <c r="S751" s="42">
        <v>5.5490000000000004</v>
      </c>
      <c r="T751" s="571">
        <v>2.3492000000000002</v>
      </c>
      <c r="U751" s="571">
        <v>2.35</v>
      </c>
      <c r="V751" s="571">
        <v>24.865777000000001</v>
      </c>
      <c r="W751" s="571">
        <v>24.868585999999997</v>
      </c>
      <c r="X751" s="571">
        <v>27.36479557286949</v>
      </c>
      <c r="Y751" s="571">
        <v>27.367500872396768</v>
      </c>
      <c r="Z751" s="571">
        <v>2.4365000000000001</v>
      </c>
      <c r="AA751" s="42">
        <v>7.9835569213589617</v>
      </c>
      <c r="AB751" s="42">
        <v>100.4255649064043</v>
      </c>
      <c r="AC751" s="42">
        <v>0.13680861</v>
      </c>
      <c r="AD751" s="6">
        <v>0.18140000000000001</v>
      </c>
      <c r="AE751" s="42">
        <v>89.043599999999998</v>
      </c>
      <c r="AF751" s="6">
        <v>4.4736000000000002</v>
      </c>
      <c r="AG751" s="42">
        <v>2.0840999999999998</v>
      </c>
      <c r="AH751" s="6">
        <v>0.15509999999999999</v>
      </c>
      <c r="AI751" s="42">
        <v>0.14516999999999999</v>
      </c>
      <c r="AJ751" s="42">
        <v>98.11</v>
      </c>
      <c r="AK751" s="42">
        <v>9.9145000000000003</v>
      </c>
      <c r="AL751" s="53">
        <v>27.368020993041991</v>
      </c>
      <c r="AM751" s="51">
        <v>6</v>
      </c>
      <c r="AN751" s="505"/>
      <c r="AO751" s="509">
        <v>3.2</v>
      </c>
      <c r="AP751" s="510">
        <v>7.9770000000000003</v>
      </c>
      <c r="AQ751" s="504" t="s">
        <v>154</v>
      </c>
      <c r="AR751" s="526" t="s">
        <v>154</v>
      </c>
      <c r="AS751" s="512">
        <v>0</v>
      </c>
      <c r="AT751" s="502"/>
      <c r="AU751" s="512">
        <v>2.6800945113430874</v>
      </c>
      <c r="AV751" s="502"/>
      <c r="AW751" s="574">
        <v>0.48465560165975102</v>
      </c>
      <c r="AX751" s="502"/>
      <c r="AY751" s="511"/>
      <c r="AZ751" s="513">
        <v>0.17908235950033954</v>
      </c>
      <c r="BA751" s="515"/>
      <c r="BB751" s="513">
        <v>0.11424947699255145</v>
      </c>
      <c r="BD751" s="512">
        <v>1890.14862558549</v>
      </c>
      <c r="BE751" s="504" t="s">
        <v>154</v>
      </c>
      <c r="BF751" s="57"/>
      <c r="BG751" s="513">
        <v>1973.5212295520578</v>
      </c>
      <c r="BI751" s="514" t="s">
        <v>154</v>
      </c>
      <c r="BJ751" s="516">
        <v>-3.626705370100328</v>
      </c>
      <c r="BK751" t="s">
        <v>154</v>
      </c>
    </row>
    <row r="752" spans="1:72" ht="15.75" customHeight="1">
      <c r="A752" s="51" t="s">
        <v>769</v>
      </c>
      <c r="B752" s="521">
        <v>33</v>
      </c>
      <c r="C752" s="507" t="s">
        <v>221</v>
      </c>
      <c r="D752" s="522" t="s">
        <v>222</v>
      </c>
      <c r="E752" s="523">
        <v>71</v>
      </c>
      <c r="F752" s="523">
        <v>56.980000000000359</v>
      </c>
      <c r="G752" s="523" t="s">
        <v>68</v>
      </c>
      <c r="H752" s="524">
        <v>71.949666666666673</v>
      </c>
      <c r="I752" s="523">
        <v>150</v>
      </c>
      <c r="J752" s="523">
        <v>16.009999999999422</v>
      </c>
      <c r="K752" s="523" t="s">
        <v>69</v>
      </c>
      <c r="L752" s="524">
        <v>150.26683333333332</v>
      </c>
      <c r="M752" s="524">
        <v>-150.26683333333332</v>
      </c>
      <c r="N752" s="501">
        <v>765</v>
      </c>
      <c r="Q752" s="6" t="s">
        <v>274</v>
      </c>
      <c r="R752" s="6">
        <v>1</v>
      </c>
      <c r="S752" s="42">
        <v>3011.3960000000002</v>
      </c>
      <c r="T752" s="571">
        <v>-0.32679999999999998</v>
      </c>
      <c r="U752" s="571">
        <v>-0.32619999999999999</v>
      </c>
      <c r="V752" s="571">
        <v>29.989764000000001</v>
      </c>
      <c r="W752" s="571">
        <v>29.990475999999997</v>
      </c>
      <c r="X752" s="571">
        <v>34.955738013902334</v>
      </c>
      <c r="Y752" s="571">
        <v>34.955996576756377</v>
      </c>
      <c r="Z752" s="571">
        <v>1.4933000000000001</v>
      </c>
      <c r="AA752" s="42">
        <v>6.4553564353282953</v>
      </c>
      <c r="AB752" s="42">
        <v>79.879347353077961</v>
      </c>
      <c r="AC752" s="42">
        <v>1.8392591E-2</v>
      </c>
      <c r="AD752" s="6">
        <v>4.2500000000000003E-2</v>
      </c>
      <c r="AE752" s="42">
        <v>89.332599999999999</v>
      </c>
      <c r="AF752" s="6">
        <v>4.4881000000000002</v>
      </c>
      <c r="AG752" s="42">
        <v>2.6456</v>
      </c>
      <c r="AH752" s="6">
        <v>0.17799999999999999</v>
      </c>
      <c r="AI752" s="42">
        <v>6.3701999999999995E-2</v>
      </c>
      <c r="AJ752" s="42">
        <v>10.53</v>
      </c>
      <c r="AK752" s="42">
        <v>9.9145000000000003</v>
      </c>
      <c r="AL752" s="53">
        <v>34.957700000000003</v>
      </c>
      <c r="AM752" s="504" t="s">
        <v>154</v>
      </c>
      <c r="AN752" s="505"/>
      <c r="AO752" s="509">
        <v>-0.4</v>
      </c>
      <c r="AP752" s="510">
        <v>6.4509999999999996</v>
      </c>
      <c r="AQ752" s="504" t="s">
        <v>154</v>
      </c>
      <c r="AR752" s="526" t="s">
        <v>154</v>
      </c>
      <c r="AS752" s="512">
        <v>15.025875705133549</v>
      </c>
      <c r="AT752" s="502"/>
      <c r="AU752" s="512">
        <v>15.120843982563834</v>
      </c>
      <c r="AV752" s="502"/>
      <c r="AW752" s="574">
        <v>1.0082033195020745</v>
      </c>
      <c r="AX752" s="502"/>
      <c r="AY752" s="511"/>
      <c r="AZ752" s="513" t="s">
        <v>154</v>
      </c>
      <c r="BA752" s="515" t="s">
        <v>154</v>
      </c>
      <c r="BB752" s="513" t="s">
        <v>154</v>
      </c>
      <c r="BD752" s="512" t="s">
        <v>154</v>
      </c>
      <c r="BE752" s="504" t="s">
        <v>154</v>
      </c>
      <c r="BF752" s="57"/>
      <c r="BG752" s="513" t="s">
        <v>154</v>
      </c>
      <c r="BI752" s="514" t="s">
        <v>154</v>
      </c>
    </row>
    <row r="753" spans="1:77" ht="15.75" customHeight="1">
      <c r="A753" s="51" t="s">
        <v>769</v>
      </c>
      <c r="B753" s="521">
        <v>33</v>
      </c>
      <c r="C753" s="507" t="s">
        <v>221</v>
      </c>
      <c r="D753" s="522" t="s">
        <v>222</v>
      </c>
      <c r="E753" s="523">
        <v>71</v>
      </c>
      <c r="F753" s="523">
        <v>56.980000000000359</v>
      </c>
      <c r="G753" s="523" t="s">
        <v>68</v>
      </c>
      <c r="H753" s="524">
        <v>71.949666666666673</v>
      </c>
      <c r="I753" s="523">
        <v>150</v>
      </c>
      <c r="J753" s="523">
        <v>16.009999999999422</v>
      </c>
      <c r="K753" s="523" t="s">
        <v>69</v>
      </c>
      <c r="L753" s="524">
        <v>150.26683333333332</v>
      </c>
      <c r="M753" s="524">
        <v>-150.26683333333332</v>
      </c>
      <c r="N753" s="501">
        <v>766</v>
      </c>
      <c r="Q753" s="6" t="s">
        <v>274</v>
      </c>
      <c r="R753" s="6">
        <v>2</v>
      </c>
      <c r="S753" s="42">
        <v>2033.4670000000001</v>
      </c>
      <c r="T753" s="571">
        <v>-0.39929999999999999</v>
      </c>
      <c r="U753" s="571">
        <v>-0.39850000000000002</v>
      </c>
      <c r="V753" s="571">
        <v>29.534185000000001</v>
      </c>
      <c r="W753" s="571">
        <v>29.535003999999997</v>
      </c>
      <c r="X753" s="571">
        <v>34.939962324275349</v>
      </c>
      <c r="Y753" s="571">
        <v>34.940140419251975</v>
      </c>
      <c r="Z753" s="571">
        <v>1.6713</v>
      </c>
      <c r="AA753" s="42">
        <v>6.6790606198884674</v>
      </c>
      <c r="AB753" s="42">
        <v>82.481170675243035</v>
      </c>
      <c r="AC753" s="42">
        <v>1.6469929000000001E-2</v>
      </c>
      <c r="AD753" s="6">
        <v>4.0300000000000002E-2</v>
      </c>
      <c r="AE753" s="42">
        <v>90.045699999999997</v>
      </c>
      <c r="AF753" s="6">
        <v>4.5237999999999996</v>
      </c>
      <c r="AG753" s="42">
        <v>2.6295000000000002</v>
      </c>
      <c r="AH753" s="6">
        <v>0.17730000000000001</v>
      </c>
      <c r="AI753" s="42">
        <v>6.3701999999999995E-2</v>
      </c>
      <c r="AJ753" s="42">
        <v>98.69</v>
      </c>
      <c r="AK753" s="42">
        <v>9.9145000000000003</v>
      </c>
      <c r="AL753" s="53">
        <v>34.941497268676756</v>
      </c>
      <c r="AM753" s="51">
        <v>62</v>
      </c>
      <c r="AN753" s="505"/>
      <c r="AO753" s="509">
        <v>-0.4</v>
      </c>
      <c r="AP753" s="510">
        <v>6.6829999999999998</v>
      </c>
      <c r="AQ753" s="504" t="s">
        <v>154</v>
      </c>
      <c r="AR753" s="526" t="s">
        <v>154</v>
      </c>
      <c r="AS753" s="512">
        <v>14.721676655363868</v>
      </c>
      <c r="AT753" s="502"/>
      <c r="AU753" s="512">
        <v>11.824027780073724</v>
      </c>
      <c r="AV753" s="502"/>
      <c r="AW753" s="574">
        <v>0.98327247579529742</v>
      </c>
      <c r="AX753" s="502"/>
      <c r="AY753" s="511"/>
      <c r="AZ753" s="513" t="s">
        <v>154</v>
      </c>
      <c r="BA753" s="515" t="s">
        <v>154</v>
      </c>
      <c r="BB753" s="513" t="s">
        <v>154</v>
      </c>
      <c r="BD753" s="512" t="s">
        <v>154</v>
      </c>
      <c r="BE753" s="504" t="s">
        <v>154</v>
      </c>
      <c r="BF753" s="57"/>
      <c r="BG753" s="513" t="s">
        <v>154</v>
      </c>
      <c r="BI753" s="514" t="s">
        <v>154</v>
      </c>
      <c r="BY753" s="503"/>
    </row>
    <row r="754" spans="1:77" ht="15.75" customHeight="1">
      <c r="A754" s="51" t="s">
        <v>769</v>
      </c>
      <c r="B754" s="521">
        <v>33</v>
      </c>
      <c r="C754" s="507" t="s">
        <v>221</v>
      </c>
      <c r="D754" s="522" t="s">
        <v>222</v>
      </c>
      <c r="E754" s="523">
        <v>71</v>
      </c>
      <c r="F754" s="523">
        <v>56.980000000000359</v>
      </c>
      <c r="G754" s="523" t="s">
        <v>68</v>
      </c>
      <c r="H754" s="524">
        <v>71.949666666666673</v>
      </c>
      <c r="I754" s="523">
        <v>150</v>
      </c>
      <c r="J754" s="523">
        <v>16.009999999999422</v>
      </c>
      <c r="K754" s="523" t="s">
        <v>69</v>
      </c>
      <c r="L754" s="524">
        <v>150.26683333333332</v>
      </c>
      <c r="M754" s="524">
        <v>-150.26683333333332</v>
      </c>
      <c r="N754" s="501">
        <v>767</v>
      </c>
      <c r="Q754" s="6" t="s">
        <v>274</v>
      </c>
      <c r="R754" s="6">
        <v>3</v>
      </c>
      <c r="S754" s="42">
        <v>1523.885</v>
      </c>
      <c r="T754" s="571">
        <v>-0.28589999999999999</v>
      </c>
      <c r="U754" s="571">
        <v>-0.28539999999999999</v>
      </c>
      <c r="V754" s="571">
        <v>29.395973000000001</v>
      </c>
      <c r="W754" s="571">
        <v>29.396743999999998</v>
      </c>
      <c r="X754" s="571">
        <v>34.906793888453805</v>
      </c>
      <c r="Y754" s="571">
        <v>34.90724645263299</v>
      </c>
      <c r="Z754" s="571">
        <v>1.7928999999999999</v>
      </c>
      <c r="AA754" s="42">
        <v>6.8425680061007066</v>
      </c>
      <c r="AB754" s="42">
        <v>84.732463345644277</v>
      </c>
      <c r="AC754" s="42">
        <v>1.8873682999999995E-2</v>
      </c>
      <c r="AD754" s="6">
        <v>4.3099999999999999E-2</v>
      </c>
      <c r="AE754" s="42">
        <v>89.730500000000006</v>
      </c>
      <c r="AF754" s="6">
        <v>4.508</v>
      </c>
      <c r="AG754" s="42">
        <v>2.6111</v>
      </c>
      <c r="AH754" s="6">
        <v>0.17660000000000001</v>
      </c>
      <c r="AI754" s="42">
        <v>6.3701999999999995E-2</v>
      </c>
      <c r="AJ754" s="42">
        <v>98.69</v>
      </c>
      <c r="AK754" s="42">
        <v>9.9145000000000003</v>
      </c>
      <c r="AL754" s="53">
        <v>34.909700000000001</v>
      </c>
      <c r="AM754" s="504" t="s">
        <v>154</v>
      </c>
      <c r="AN754" s="505"/>
      <c r="AO754" s="509">
        <v>-0.3</v>
      </c>
      <c r="AP754" s="510">
        <v>6.8490000000000002</v>
      </c>
      <c r="AQ754" s="504" t="s">
        <v>154</v>
      </c>
      <c r="AR754" s="526" t="s">
        <v>154</v>
      </c>
      <c r="AS754" s="512">
        <v>13.715711920569371</v>
      </c>
      <c r="AT754" s="502"/>
      <c r="AU754" s="512">
        <v>9.2159344190119619</v>
      </c>
      <c r="AV754" s="502"/>
      <c r="AW754" s="574">
        <v>0.92443568464730297</v>
      </c>
      <c r="AX754" s="502"/>
      <c r="AY754" s="511"/>
      <c r="AZ754" s="513" t="s">
        <v>154</v>
      </c>
      <c r="BA754" s="515" t="s">
        <v>154</v>
      </c>
      <c r="BB754" s="513" t="s">
        <v>154</v>
      </c>
      <c r="BD754" s="512" t="s">
        <v>154</v>
      </c>
      <c r="BE754" s="504" t="s">
        <v>154</v>
      </c>
      <c r="BF754" s="57"/>
      <c r="BG754" s="513" t="s">
        <v>154</v>
      </c>
      <c r="BI754" s="514" t="s">
        <v>154</v>
      </c>
    </row>
    <row r="755" spans="1:77" ht="15.75" customHeight="1">
      <c r="A755" s="51" t="s">
        <v>769</v>
      </c>
      <c r="B755" s="521">
        <v>33</v>
      </c>
      <c r="C755" s="507" t="s">
        <v>221</v>
      </c>
      <c r="D755" s="522" t="s">
        <v>222</v>
      </c>
      <c r="E755" s="523">
        <v>71</v>
      </c>
      <c r="F755" s="523">
        <v>56.980000000000359</v>
      </c>
      <c r="G755" s="523" t="s">
        <v>68</v>
      </c>
      <c r="H755" s="524">
        <v>71.949666666666673</v>
      </c>
      <c r="I755" s="523">
        <v>150</v>
      </c>
      <c r="J755" s="523">
        <v>16.009999999999422</v>
      </c>
      <c r="K755" s="523" t="s">
        <v>69</v>
      </c>
      <c r="L755" s="524">
        <v>150.26683333333332</v>
      </c>
      <c r="M755" s="524">
        <v>-150.26683333333332</v>
      </c>
      <c r="N755" s="501">
        <v>768</v>
      </c>
      <c r="Q755" s="6" t="s">
        <v>274</v>
      </c>
      <c r="R755" s="6">
        <v>4</v>
      </c>
      <c r="S755" s="42">
        <v>1015.174</v>
      </c>
      <c r="T755" s="571">
        <v>5.9799999999999999E-2</v>
      </c>
      <c r="U755" s="571">
        <v>6.0600000000000001E-2</v>
      </c>
      <c r="V755" s="571">
        <v>29.449650000000002</v>
      </c>
      <c r="W755" s="571">
        <v>29.450913</v>
      </c>
      <c r="X755" s="571">
        <v>34.873664094664434</v>
      </c>
      <c r="Y755" s="571">
        <v>34.87442078148117</v>
      </c>
      <c r="Z755" s="571">
        <v>1.9068000000000001</v>
      </c>
      <c r="AA755" s="42">
        <v>6.8654697266574516</v>
      </c>
      <c r="AB755" s="42">
        <v>85.767685955637702</v>
      </c>
      <c r="AC755" s="42">
        <v>2.0796345000000001E-2</v>
      </c>
      <c r="AD755" s="6">
        <v>4.5400000000000003E-2</v>
      </c>
      <c r="AE755" s="42">
        <v>89.717300000000009</v>
      </c>
      <c r="AF755" s="6">
        <v>4.5072999999999999</v>
      </c>
      <c r="AG755" s="42">
        <v>2.6156999999999999</v>
      </c>
      <c r="AH755" s="6">
        <v>0.17680000000000001</v>
      </c>
      <c r="AI755" s="42">
        <v>6.3701999999999995E-2</v>
      </c>
      <c r="AJ755" s="42">
        <v>98.7</v>
      </c>
      <c r="AK755" s="42">
        <v>9.9145000000000003</v>
      </c>
      <c r="AL755" s="53">
        <v>34.8767</v>
      </c>
      <c r="AM755" s="504" t="s">
        <v>154</v>
      </c>
      <c r="AN755" s="505"/>
      <c r="AO755" s="509">
        <v>0</v>
      </c>
      <c r="AP755" s="510">
        <v>6.8680000000000003</v>
      </c>
      <c r="AQ755" s="504" t="s">
        <v>154</v>
      </c>
      <c r="AR755" s="526" t="s">
        <v>154</v>
      </c>
      <c r="AS755" s="512">
        <v>13.088854082739715</v>
      </c>
      <c r="AT755" s="502"/>
      <c r="AU755" s="512">
        <v>7.6689992470330575</v>
      </c>
      <c r="AV755" s="502"/>
      <c r="AW755" s="574">
        <v>0.8685905947441217</v>
      </c>
      <c r="AX755" s="502"/>
      <c r="AY755" s="511"/>
      <c r="AZ755" s="513" t="s">
        <v>154</v>
      </c>
      <c r="BA755" s="515" t="s">
        <v>154</v>
      </c>
      <c r="BB755" s="513" t="s">
        <v>154</v>
      </c>
      <c r="BD755" s="512" t="s">
        <v>154</v>
      </c>
      <c r="BE755" s="504" t="s">
        <v>154</v>
      </c>
      <c r="BF755" s="57"/>
      <c r="BG755" s="513" t="s">
        <v>154</v>
      </c>
      <c r="BI755" s="514" t="s">
        <v>154</v>
      </c>
    </row>
    <row r="756" spans="1:77" ht="15.75" customHeight="1">
      <c r="A756" s="51" t="s">
        <v>769</v>
      </c>
      <c r="B756" s="521">
        <v>33</v>
      </c>
      <c r="C756" s="507" t="s">
        <v>221</v>
      </c>
      <c r="D756" s="522" t="s">
        <v>222</v>
      </c>
      <c r="E756" s="523">
        <v>71</v>
      </c>
      <c r="F756" s="523">
        <v>56.980000000000359</v>
      </c>
      <c r="G756" s="523" t="s">
        <v>68</v>
      </c>
      <c r="H756" s="524">
        <v>71.949666666666673</v>
      </c>
      <c r="I756" s="523">
        <v>150</v>
      </c>
      <c r="J756" s="523">
        <v>16.009999999999422</v>
      </c>
      <c r="K756" s="523" t="s">
        <v>69</v>
      </c>
      <c r="L756" s="524">
        <v>150.26683333333332</v>
      </c>
      <c r="M756" s="524">
        <v>-150.26683333333332</v>
      </c>
      <c r="N756" s="501">
        <v>769</v>
      </c>
      <c r="Q756" s="6" t="s">
        <v>274</v>
      </c>
      <c r="R756" s="6">
        <v>5</v>
      </c>
      <c r="S756" s="42">
        <v>812.70799999999997</v>
      </c>
      <c r="T756" s="571">
        <v>0.29020000000000001</v>
      </c>
      <c r="U756" s="571">
        <v>0.2903</v>
      </c>
      <c r="V756" s="571">
        <v>29.551158000000001</v>
      </c>
      <c r="W756" s="571">
        <v>29.551866999999998</v>
      </c>
      <c r="X756" s="571">
        <v>34.863430443615847</v>
      </c>
      <c r="Y756" s="571">
        <v>34.864244550375737</v>
      </c>
      <c r="Z756" s="571">
        <v>1.95</v>
      </c>
      <c r="AA756" s="42">
        <v>6.8321515500540642</v>
      </c>
      <c r="AB756" s="42">
        <v>85.858005620840288</v>
      </c>
      <c r="AC756" s="42">
        <v>1.8633137000000001E-2</v>
      </c>
      <c r="AD756" s="6">
        <v>4.2799999999999998E-2</v>
      </c>
      <c r="AE756" s="42">
        <v>89.732399999999998</v>
      </c>
      <c r="AF756" s="6">
        <v>4.5080999999999998</v>
      </c>
      <c r="AG756" s="42">
        <v>2.6570999999999998</v>
      </c>
      <c r="AH756" s="6">
        <v>0.17849999999999999</v>
      </c>
      <c r="AI756" s="42">
        <v>6.3701999999999995E-2</v>
      </c>
      <c r="AJ756" s="42">
        <v>98.7</v>
      </c>
      <c r="AK756" s="42">
        <v>9.9145000000000003</v>
      </c>
      <c r="AL756" s="53">
        <v>34.865400000000001</v>
      </c>
      <c r="AM756" s="504" t="s">
        <v>154</v>
      </c>
      <c r="AN756" s="505"/>
      <c r="AO756" s="509">
        <v>0.3</v>
      </c>
      <c r="AP756" s="510">
        <v>6.8280000000000003</v>
      </c>
      <c r="AQ756" s="504" t="s">
        <v>154</v>
      </c>
      <c r="AR756" s="526" t="s">
        <v>154</v>
      </c>
      <c r="AS756" s="512">
        <v>13.033321357475453</v>
      </c>
      <c r="AT756" s="502"/>
      <c r="AU756" s="512">
        <v>7.5297198875596418</v>
      </c>
      <c r="AV756" s="502"/>
      <c r="AW756" s="574">
        <v>0.86260719225449511</v>
      </c>
      <c r="AX756" s="502"/>
      <c r="AY756" s="511"/>
      <c r="AZ756" s="513" t="s">
        <v>154</v>
      </c>
      <c r="BA756" s="515" t="s">
        <v>154</v>
      </c>
      <c r="BB756" s="513" t="s">
        <v>154</v>
      </c>
      <c r="BD756" s="512" t="s">
        <v>154</v>
      </c>
      <c r="BE756" s="504" t="s">
        <v>154</v>
      </c>
      <c r="BF756" s="57"/>
      <c r="BG756" s="513" t="s">
        <v>154</v>
      </c>
      <c r="BI756" s="514" t="s">
        <v>154</v>
      </c>
    </row>
    <row r="757" spans="1:77" ht="15.75" customHeight="1">
      <c r="A757" s="51" t="s">
        <v>769</v>
      </c>
      <c r="B757" s="521">
        <v>33</v>
      </c>
      <c r="C757" s="507" t="s">
        <v>221</v>
      </c>
      <c r="D757" s="522" t="s">
        <v>222</v>
      </c>
      <c r="E757" s="523">
        <v>71</v>
      </c>
      <c r="F757" s="523">
        <v>56.980000000000359</v>
      </c>
      <c r="G757" s="523" t="s">
        <v>68</v>
      </c>
      <c r="H757" s="524">
        <v>71.949666666666673</v>
      </c>
      <c r="I757" s="523">
        <v>150</v>
      </c>
      <c r="J757" s="523">
        <v>16.009999999999422</v>
      </c>
      <c r="K757" s="523" t="s">
        <v>69</v>
      </c>
      <c r="L757" s="524">
        <v>150.26683333333332</v>
      </c>
      <c r="M757" s="524">
        <v>-150.26683333333332</v>
      </c>
      <c r="N757" s="501">
        <v>770</v>
      </c>
      <c r="Q757" s="6" t="s">
        <v>274</v>
      </c>
      <c r="R757" s="6">
        <v>6</v>
      </c>
      <c r="S757" s="42">
        <v>610.21900000000005</v>
      </c>
      <c r="T757" s="571">
        <v>0.57089999999999996</v>
      </c>
      <c r="U757" s="571">
        <v>0.57030000000000003</v>
      </c>
      <c r="V757" s="571">
        <v>29.693511000000001</v>
      </c>
      <c r="W757" s="571">
        <v>29.693816999999999</v>
      </c>
      <c r="X757" s="571">
        <v>34.850919029369607</v>
      </c>
      <c r="Y757" s="571">
        <v>34.851989211105426</v>
      </c>
      <c r="Z757" s="571">
        <v>1.9831000000000001</v>
      </c>
      <c r="AA757" s="42">
        <v>6.7378835509287667</v>
      </c>
      <c r="AB757" s="42">
        <v>85.283007331622912</v>
      </c>
      <c r="AC757" s="42">
        <v>1.9674650000000002E-2</v>
      </c>
      <c r="AD757" s="6">
        <v>4.41E-2</v>
      </c>
      <c r="AE757" s="42">
        <v>89.709800000000001</v>
      </c>
      <c r="AF757" s="6">
        <v>4.5069999999999997</v>
      </c>
      <c r="AG757" s="42">
        <v>2.5903999999999998</v>
      </c>
      <c r="AH757" s="6">
        <v>0.1757</v>
      </c>
      <c r="AI757" s="42">
        <v>6.3701999999999995E-2</v>
      </c>
      <c r="AJ757" s="42">
        <v>98.7</v>
      </c>
      <c r="AK757" s="42">
        <v>9.9145000000000003</v>
      </c>
      <c r="AL757" s="53">
        <v>34.851500000000001</v>
      </c>
      <c r="AM757" s="504" t="s">
        <v>154</v>
      </c>
      <c r="AN757" s="505"/>
      <c r="AO757" s="509">
        <v>0.7</v>
      </c>
      <c r="AP757" s="510">
        <v>6.7229999999999999</v>
      </c>
      <c r="AQ757" s="504">
        <v>6</v>
      </c>
      <c r="AR757" s="526" t="s">
        <v>154</v>
      </c>
      <c r="AS757" s="512">
        <v>13.10926688465169</v>
      </c>
      <c r="AT757" s="502"/>
      <c r="AU757" s="512">
        <v>7.9224320695002373</v>
      </c>
      <c r="AV757" s="502"/>
      <c r="AW757" s="574">
        <v>0.86460165975103731</v>
      </c>
      <c r="AX757" s="502"/>
      <c r="AY757" s="511"/>
      <c r="AZ757" s="513" t="s">
        <v>154</v>
      </c>
      <c r="BA757" s="515" t="s">
        <v>154</v>
      </c>
      <c r="BB757" s="513" t="s">
        <v>154</v>
      </c>
      <c r="BD757" s="512" t="s">
        <v>154</v>
      </c>
      <c r="BE757" s="504" t="s">
        <v>154</v>
      </c>
      <c r="BF757" s="57"/>
      <c r="BG757" s="513" t="s">
        <v>154</v>
      </c>
      <c r="BI757" s="514" t="s">
        <v>154</v>
      </c>
    </row>
    <row r="758" spans="1:77" ht="15.75" customHeight="1">
      <c r="A758" s="51" t="s">
        <v>769</v>
      </c>
      <c r="B758" s="521">
        <v>33</v>
      </c>
      <c r="C758" s="507" t="s">
        <v>221</v>
      </c>
      <c r="D758" s="522" t="s">
        <v>222</v>
      </c>
      <c r="E758" s="523">
        <v>71</v>
      </c>
      <c r="F758" s="523">
        <v>56.980000000000359</v>
      </c>
      <c r="G758" s="523" t="s">
        <v>68</v>
      </c>
      <c r="H758" s="524">
        <v>71.949666666666673</v>
      </c>
      <c r="I758" s="523">
        <v>150</v>
      </c>
      <c r="J758" s="523">
        <v>16.009999999999422</v>
      </c>
      <c r="K758" s="523" t="s">
        <v>69</v>
      </c>
      <c r="L758" s="524">
        <v>150.26683333333332</v>
      </c>
      <c r="M758" s="524">
        <v>-150.26683333333332</v>
      </c>
      <c r="N758" s="501">
        <v>771</v>
      </c>
      <c r="Q758" s="6" t="s">
        <v>274</v>
      </c>
      <c r="R758" s="6">
        <v>7</v>
      </c>
      <c r="S758" s="42">
        <v>508.209</v>
      </c>
      <c r="T758" s="571">
        <v>0.68610000000000004</v>
      </c>
      <c r="U758" s="571">
        <v>0.68659999999999999</v>
      </c>
      <c r="V758" s="571">
        <v>29.736713999999999</v>
      </c>
      <c r="W758" s="571">
        <v>29.737963999999998</v>
      </c>
      <c r="X758" s="571">
        <v>34.83727137945219</v>
      </c>
      <c r="Y758" s="571">
        <v>34.838332553452688</v>
      </c>
      <c r="Z758" s="571">
        <v>1.9885999999999999</v>
      </c>
      <c r="AA758" s="42">
        <v>6.6414504217092549</v>
      </c>
      <c r="AB758" s="42">
        <v>84.304374425535585</v>
      </c>
      <c r="AC758" s="42">
        <v>1.8633137000000001E-2</v>
      </c>
      <c r="AD758" s="6">
        <v>4.2799999999999998E-2</v>
      </c>
      <c r="AE758" s="42">
        <v>89.569100000000006</v>
      </c>
      <c r="AF758" s="6">
        <v>4.5</v>
      </c>
      <c r="AG758" s="42">
        <v>2.5834999999999999</v>
      </c>
      <c r="AH758" s="6">
        <v>0.1754</v>
      </c>
      <c r="AI758" s="42">
        <v>6.3701999999999995E-2</v>
      </c>
      <c r="AJ758" s="42">
        <v>98.7</v>
      </c>
      <c r="AK758" s="42">
        <v>9.9145000000000003</v>
      </c>
      <c r="AL758" s="53">
        <v>34.840047076416013</v>
      </c>
      <c r="AM758" s="51">
        <v>6</v>
      </c>
      <c r="AN758" s="505"/>
      <c r="AO758" s="509">
        <v>0.7</v>
      </c>
      <c r="AP758" s="510">
        <v>6.6379999999999999</v>
      </c>
      <c r="AQ758" s="504" t="s">
        <v>154</v>
      </c>
      <c r="AR758" s="526" t="s">
        <v>154</v>
      </c>
      <c r="AS758" s="512">
        <v>13.208834577330625</v>
      </c>
      <c r="AT758" s="502"/>
      <c r="AU758" s="512">
        <v>8.4388467380200431</v>
      </c>
      <c r="AV758" s="502"/>
      <c r="AW758" s="574">
        <v>0.87956016597510378</v>
      </c>
      <c r="AX758" s="502"/>
      <c r="AY758" s="511"/>
      <c r="AZ758" s="513" t="s">
        <v>154</v>
      </c>
      <c r="BA758" s="515" t="s">
        <v>154</v>
      </c>
      <c r="BB758" s="513" t="s">
        <v>154</v>
      </c>
      <c r="BD758" s="512" t="s">
        <v>154</v>
      </c>
      <c r="BE758" s="504" t="s">
        <v>154</v>
      </c>
      <c r="BF758" s="57"/>
      <c r="BG758" s="513" t="s">
        <v>154</v>
      </c>
      <c r="BI758" s="514" t="s">
        <v>154</v>
      </c>
    </row>
    <row r="759" spans="1:77" ht="15.75" customHeight="1">
      <c r="A759" s="51" t="s">
        <v>769</v>
      </c>
      <c r="B759" s="521">
        <v>33</v>
      </c>
      <c r="C759" s="507" t="s">
        <v>221</v>
      </c>
      <c r="D759" s="522" t="s">
        <v>222</v>
      </c>
      <c r="E759" s="523">
        <v>71</v>
      </c>
      <c r="F759" s="523">
        <v>56.980000000000359</v>
      </c>
      <c r="G759" s="523" t="s">
        <v>68</v>
      </c>
      <c r="H759" s="524">
        <v>71.949666666666673</v>
      </c>
      <c r="I759" s="523">
        <v>150</v>
      </c>
      <c r="J759" s="523">
        <v>16.009999999999422</v>
      </c>
      <c r="K759" s="523" t="s">
        <v>69</v>
      </c>
      <c r="L759" s="524">
        <v>150.26683333333332</v>
      </c>
      <c r="M759" s="524">
        <v>-150.26683333333332</v>
      </c>
      <c r="N759" s="501">
        <v>772</v>
      </c>
      <c r="Q759" s="6" t="s">
        <v>274</v>
      </c>
      <c r="R759" s="6">
        <v>8</v>
      </c>
      <c r="S759" s="42">
        <v>452.11599999999999</v>
      </c>
      <c r="T759" s="571">
        <v>0.72019999999999995</v>
      </c>
      <c r="U759" s="571">
        <v>0.72060000000000002</v>
      </c>
      <c r="V759" s="571">
        <v>29.732989</v>
      </c>
      <c r="W759" s="571">
        <v>29.734069999999999</v>
      </c>
      <c r="X759" s="571">
        <v>34.82701174176642</v>
      </c>
      <c r="Y759" s="571">
        <v>34.827965331276374</v>
      </c>
      <c r="Z759" s="571">
        <v>1.9931000000000001</v>
      </c>
      <c r="AA759" s="42">
        <v>6.5980184145309178</v>
      </c>
      <c r="AB759" s="42">
        <v>83.820613717711836</v>
      </c>
      <c r="AC759" s="42">
        <v>1.9514285999999999E-2</v>
      </c>
      <c r="AD759" s="6">
        <v>4.3900000000000002E-2</v>
      </c>
      <c r="AE759" s="42">
        <v>89.7774</v>
      </c>
      <c r="AF759" s="6">
        <v>4.5103999999999997</v>
      </c>
      <c r="AG759" s="42">
        <v>2.5766</v>
      </c>
      <c r="AH759" s="6">
        <v>0.17519999999999999</v>
      </c>
      <c r="AI759" s="42">
        <v>6.3701999999999995E-2</v>
      </c>
      <c r="AJ759" s="42">
        <v>98.7</v>
      </c>
      <c r="AK759" s="42">
        <v>9.9145000000000003</v>
      </c>
      <c r="AL759" s="53">
        <v>34.8232</v>
      </c>
      <c r="AM759" s="504" t="s">
        <v>154</v>
      </c>
      <c r="AN759" s="505"/>
      <c r="AO759" s="509">
        <v>0.8</v>
      </c>
      <c r="AP759" s="510">
        <v>6.59</v>
      </c>
      <c r="AQ759" s="504" t="s">
        <v>154</v>
      </c>
      <c r="AR759" s="526" t="s">
        <v>154</v>
      </c>
      <c r="AS759" s="512">
        <v>13.286844948294533</v>
      </c>
      <c r="AT759" s="502"/>
      <c r="AU759" s="512">
        <v>8.6428809359605374</v>
      </c>
      <c r="AV759" s="502"/>
      <c r="AW759" s="574">
        <v>0.87557123098201939</v>
      </c>
      <c r="AX759" s="502"/>
      <c r="AY759" s="511"/>
      <c r="AZ759" s="513" t="s">
        <v>154</v>
      </c>
      <c r="BA759" s="515" t="s">
        <v>154</v>
      </c>
      <c r="BB759" s="513" t="s">
        <v>154</v>
      </c>
      <c r="BD759" s="512" t="s">
        <v>154</v>
      </c>
      <c r="BE759" s="504" t="s">
        <v>154</v>
      </c>
      <c r="BF759" s="57"/>
      <c r="BG759" s="513" t="s">
        <v>154</v>
      </c>
      <c r="BI759" s="514" t="s">
        <v>154</v>
      </c>
    </row>
    <row r="760" spans="1:77" ht="15.75" customHeight="1">
      <c r="A760" s="51" t="s">
        <v>769</v>
      </c>
      <c r="B760" s="521">
        <v>33</v>
      </c>
      <c r="C760" s="507" t="s">
        <v>221</v>
      </c>
      <c r="D760" s="522" t="s">
        <v>222</v>
      </c>
      <c r="E760" s="523">
        <v>71</v>
      </c>
      <c r="F760" s="523">
        <v>56.980000000000359</v>
      </c>
      <c r="G760" s="523" t="s">
        <v>68</v>
      </c>
      <c r="H760" s="524">
        <v>71.949666666666673</v>
      </c>
      <c r="I760" s="523">
        <v>150</v>
      </c>
      <c r="J760" s="523">
        <v>16.009999999999422</v>
      </c>
      <c r="K760" s="523" t="s">
        <v>69</v>
      </c>
      <c r="L760" s="524">
        <v>150.26683333333332</v>
      </c>
      <c r="M760" s="524">
        <v>-150.26683333333332</v>
      </c>
      <c r="N760" s="501">
        <v>773</v>
      </c>
      <c r="Q760" s="6" t="s">
        <v>274</v>
      </c>
      <c r="R760" s="6">
        <v>9</v>
      </c>
      <c r="S760" s="42">
        <v>367.07</v>
      </c>
      <c r="T760" s="571">
        <v>0.61699999999999999</v>
      </c>
      <c r="U760" s="571">
        <v>0.61750000000000005</v>
      </c>
      <c r="V760" s="571">
        <v>29.569646000000002</v>
      </c>
      <c r="W760" s="571">
        <v>29.570794999999997</v>
      </c>
      <c r="X760" s="571">
        <v>34.780433305755054</v>
      </c>
      <c r="Y760" s="571">
        <v>34.781367791575377</v>
      </c>
      <c r="Z760" s="571">
        <v>1.9739</v>
      </c>
      <c r="AA760" s="42">
        <v>6.4459346993397535</v>
      </c>
      <c r="AB760" s="42">
        <v>81.644680904363454</v>
      </c>
      <c r="AC760" s="42">
        <v>1.8472772999999998E-2</v>
      </c>
      <c r="AD760" s="6">
        <v>4.2599999999999999E-2</v>
      </c>
      <c r="AE760" s="42">
        <v>89.392600000000002</v>
      </c>
      <c r="AF760" s="6">
        <v>4.4911000000000003</v>
      </c>
      <c r="AG760" s="42">
        <v>2.8067000000000002</v>
      </c>
      <c r="AH760" s="6">
        <v>0.18459999999999999</v>
      </c>
      <c r="AI760" s="42">
        <v>6.3701999999999995E-2</v>
      </c>
      <c r="AJ760" s="42">
        <v>98.6</v>
      </c>
      <c r="AK760" s="42">
        <v>9.9145000000000003</v>
      </c>
      <c r="AL760" s="53">
        <v>34.783700000000003</v>
      </c>
      <c r="AM760" s="504" t="s">
        <v>154</v>
      </c>
      <c r="AN760" s="505"/>
      <c r="AO760" s="509">
        <v>0.7</v>
      </c>
      <c r="AP760" s="510">
        <v>6.4480000000000004</v>
      </c>
      <c r="AQ760" s="504" t="s">
        <v>154</v>
      </c>
      <c r="AR760" s="526" t="s">
        <v>154</v>
      </c>
      <c r="AS760" s="512">
        <v>13.481751063270057</v>
      </c>
      <c r="AT760" s="502"/>
      <c r="AU760" s="512">
        <v>10.10223840946386</v>
      </c>
      <c r="AV760" s="502"/>
      <c r="AW760" s="574">
        <v>0.92244121715076077</v>
      </c>
      <c r="AX760" s="502"/>
      <c r="AY760" s="511"/>
      <c r="AZ760" s="513" t="s">
        <v>154</v>
      </c>
      <c r="BA760" s="515" t="s">
        <v>154</v>
      </c>
      <c r="BB760" s="513" t="s">
        <v>154</v>
      </c>
      <c r="BD760" s="512" t="s">
        <v>154</v>
      </c>
      <c r="BE760" s="504" t="s">
        <v>154</v>
      </c>
      <c r="BF760" s="57"/>
      <c r="BG760" s="513" t="s">
        <v>154</v>
      </c>
      <c r="BI760" s="514" t="s">
        <v>154</v>
      </c>
    </row>
    <row r="761" spans="1:77" ht="15.75" customHeight="1">
      <c r="A761" s="51" t="s">
        <v>769</v>
      </c>
      <c r="B761" s="521">
        <v>33</v>
      </c>
      <c r="C761" s="507" t="s">
        <v>221</v>
      </c>
      <c r="D761" s="522" t="s">
        <v>222</v>
      </c>
      <c r="E761" s="523">
        <v>71</v>
      </c>
      <c r="F761" s="523">
        <v>56.980000000000359</v>
      </c>
      <c r="G761" s="523" t="s">
        <v>68</v>
      </c>
      <c r="H761" s="524">
        <v>71.949666666666673</v>
      </c>
      <c r="I761" s="523">
        <v>150</v>
      </c>
      <c r="J761" s="523">
        <v>16.009999999999422</v>
      </c>
      <c r="K761" s="523" t="s">
        <v>69</v>
      </c>
      <c r="L761" s="524">
        <v>150.26683333333332</v>
      </c>
      <c r="M761" s="524">
        <v>-150.26683333333332</v>
      </c>
      <c r="N761" s="501">
        <v>774</v>
      </c>
      <c r="Q761" s="6" t="s">
        <v>274</v>
      </c>
      <c r="R761" s="6">
        <v>10</v>
      </c>
      <c r="S761" s="42">
        <v>300.47199999999998</v>
      </c>
      <c r="T761" s="571">
        <v>0.42220000000000002</v>
      </c>
      <c r="U761" s="571">
        <v>0.42049999999999998</v>
      </c>
      <c r="V761" s="571">
        <v>29.314537000000001</v>
      </c>
      <c r="W761" s="571">
        <v>29.313486999999999</v>
      </c>
      <c r="X761" s="571">
        <v>34.705598927696656</v>
      </c>
      <c r="Y761" s="571">
        <v>34.706134424247061</v>
      </c>
      <c r="Z761" s="571">
        <v>1.9440999999999999</v>
      </c>
      <c r="AA761" s="42">
        <v>6.2881740730427538</v>
      </c>
      <c r="AB761" s="42">
        <v>79.205314009369502</v>
      </c>
      <c r="AC761" s="42">
        <v>2.0796345000000001E-2</v>
      </c>
      <c r="AD761" s="6">
        <v>4.5400000000000003E-2</v>
      </c>
      <c r="AE761" s="42">
        <v>89.726700000000008</v>
      </c>
      <c r="AF761" s="6">
        <v>4.5077999999999996</v>
      </c>
      <c r="AG761" s="42">
        <v>2.8182</v>
      </c>
      <c r="AH761" s="6">
        <v>0.185</v>
      </c>
      <c r="AI761" s="42">
        <v>6.3701999999999995E-2</v>
      </c>
      <c r="AJ761" s="42">
        <v>69.87</v>
      </c>
      <c r="AK761" s="42">
        <v>9.9145000000000003</v>
      </c>
      <c r="AL761" s="53">
        <v>34.704799999999999</v>
      </c>
      <c r="AM761" s="504" t="s">
        <v>154</v>
      </c>
      <c r="AN761" s="505"/>
      <c r="AO761" s="509">
        <v>0.6</v>
      </c>
      <c r="AP761" s="510">
        <v>6.2809999999999997</v>
      </c>
      <c r="AQ761" s="504" t="s">
        <v>154</v>
      </c>
      <c r="AR761" s="526" t="s">
        <v>154</v>
      </c>
      <c r="AS761" s="512">
        <v>13.737084115178471</v>
      </c>
      <c r="AT761" s="502"/>
      <c r="AU761" s="512">
        <v>12.2342014522164</v>
      </c>
      <c r="AV761" s="502"/>
      <c r="AW761" s="574">
        <v>0.97828630705394193</v>
      </c>
      <c r="AX761" s="502"/>
      <c r="AY761" s="511"/>
      <c r="AZ761" s="513" t="s">
        <v>154</v>
      </c>
      <c r="BA761" s="515" t="s">
        <v>154</v>
      </c>
      <c r="BB761" s="513" t="s">
        <v>154</v>
      </c>
      <c r="BD761" s="512">
        <v>2177.6065078351075</v>
      </c>
      <c r="BE761" s="504" t="s">
        <v>154</v>
      </c>
      <c r="BF761" s="57"/>
      <c r="BG761" s="513">
        <v>2295.8320762218777</v>
      </c>
      <c r="BI761" s="514" t="s">
        <v>1356</v>
      </c>
      <c r="BJ761" s="516">
        <v>0.10841132371977578</v>
      </c>
      <c r="BK761" t="s">
        <v>154</v>
      </c>
    </row>
    <row r="762" spans="1:77" ht="15.75" customHeight="1">
      <c r="A762" s="51" t="s">
        <v>769</v>
      </c>
      <c r="B762" s="521">
        <v>33</v>
      </c>
      <c r="C762" s="507" t="s">
        <v>221</v>
      </c>
      <c r="D762" s="522" t="s">
        <v>222</v>
      </c>
      <c r="E762" s="523">
        <v>71</v>
      </c>
      <c r="F762" s="523">
        <v>56.980000000000359</v>
      </c>
      <c r="G762" s="523" t="s">
        <v>68</v>
      </c>
      <c r="H762" s="524">
        <v>71.949666666666673</v>
      </c>
      <c r="I762" s="523">
        <v>150</v>
      </c>
      <c r="J762" s="523">
        <v>16.009999999999422</v>
      </c>
      <c r="K762" s="523" t="s">
        <v>69</v>
      </c>
      <c r="L762" s="524">
        <v>150.26683333333332</v>
      </c>
      <c r="M762" s="524">
        <v>-150.26683333333332</v>
      </c>
      <c r="N762" s="501">
        <v>775</v>
      </c>
      <c r="Q762" s="6" t="s">
        <v>274</v>
      </c>
      <c r="R762" s="6">
        <v>11</v>
      </c>
      <c r="S762" s="42">
        <v>226.69800000000001</v>
      </c>
      <c r="T762" s="571">
        <v>-0.20710000000000001</v>
      </c>
      <c r="U762" s="571">
        <v>-0.20050000000000001</v>
      </c>
      <c r="V762" s="571">
        <v>28.534305</v>
      </c>
      <c r="W762" s="571">
        <v>28.543759999999999</v>
      </c>
      <c r="X762" s="571">
        <v>34.427953762735108</v>
      </c>
      <c r="Y762" s="571">
        <v>34.433106179057162</v>
      </c>
      <c r="Z762" s="571">
        <v>1.9205000000000001</v>
      </c>
      <c r="AA762" s="42">
        <v>6.2248869328100556</v>
      </c>
      <c r="AB762" s="42">
        <v>76.98359413200231</v>
      </c>
      <c r="AC762" s="42">
        <v>2.3519973999999999E-2</v>
      </c>
      <c r="AD762" s="6">
        <v>4.8599999999999997E-2</v>
      </c>
      <c r="AE762" s="42">
        <v>89.799900000000008</v>
      </c>
      <c r="AF762" s="6">
        <v>4.5114999999999998</v>
      </c>
      <c r="AG762" s="42">
        <v>3.0667</v>
      </c>
      <c r="AH762" s="6">
        <v>0.19520000000000001</v>
      </c>
      <c r="AI762" s="42">
        <v>6.3701999999999995E-2</v>
      </c>
      <c r="AJ762" s="42">
        <v>76.33</v>
      </c>
      <c r="AK762" s="42">
        <v>9.9145000000000003</v>
      </c>
      <c r="AL762" s="53">
        <v>34.423999999999999</v>
      </c>
      <c r="AM762" s="51">
        <v>2</v>
      </c>
      <c r="AN762" s="505"/>
      <c r="AO762" s="509">
        <v>0</v>
      </c>
      <c r="AP762" s="510">
        <v>6.2549999999999999</v>
      </c>
      <c r="AQ762" s="504" t="s">
        <v>154</v>
      </c>
      <c r="AR762" s="526" t="s">
        <v>154</v>
      </c>
      <c r="AS762" s="512">
        <v>13.315346228120735</v>
      </c>
      <c r="AT762" s="502"/>
      <c r="AU762" s="512">
        <v>14.20158386678952</v>
      </c>
      <c r="AV762" s="502"/>
      <c r="AW762" s="574">
        <v>1.0311396957123098</v>
      </c>
      <c r="AX762" s="502"/>
      <c r="AY762" s="511"/>
      <c r="AZ762" s="513" t="s">
        <v>154</v>
      </c>
      <c r="BA762" s="515" t="s">
        <v>154</v>
      </c>
      <c r="BB762" s="513" t="s">
        <v>154</v>
      </c>
      <c r="BD762" s="512">
        <v>2184.3700912478157</v>
      </c>
      <c r="BE762" s="504" t="s">
        <v>154</v>
      </c>
      <c r="BF762" s="57"/>
      <c r="BG762" s="513">
        <v>2288.1587697613386</v>
      </c>
      <c r="BI762" s="514" t="s">
        <v>154</v>
      </c>
      <c r="BK762">
        <v>5</v>
      </c>
      <c r="BL762" t="s">
        <v>1357</v>
      </c>
    </row>
    <row r="763" spans="1:77" ht="15.75" customHeight="1">
      <c r="A763" s="51" t="s">
        <v>769</v>
      </c>
      <c r="B763" s="521">
        <v>33</v>
      </c>
      <c r="C763" s="507" t="s">
        <v>221</v>
      </c>
      <c r="D763" s="522" t="s">
        <v>222</v>
      </c>
      <c r="E763" s="523">
        <v>71</v>
      </c>
      <c r="F763" s="523">
        <v>56.980000000000359</v>
      </c>
      <c r="G763" s="523" t="s">
        <v>68</v>
      </c>
      <c r="H763" s="524">
        <v>71.949666666666673</v>
      </c>
      <c r="I763" s="523">
        <v>150</v>
      </c>
      <c r="J763" s="523">
        <v>16.009999999999422</v>
      </c>
      <c r="K763" s="523" t="s">
        <v>69</v>
      </c>
      <c r="L763" s="524">
        <v>150.26683333333332</v>
      </c>
      <c r="M763" s="524">
        <v>-150.26683333333332</v>
      </c>
      <c r="N763" s="501">
        <v>776</v>
      </c>
      <c r="Q763" s="6" t="s">
        <v>274</v>
      </c>
      <c r="R763" s="6">
        <v>12</v>
      </c>
      <c r="S763" s="42">
        <v>201.113</v>
      </c>
      <c r="T763" s="571">
        <v>-0.61839999999999995</v>
      </c>
      <c r="U763" s="571">
        <v>-0.63200000000000001</v>
      </c>
      <c r="V763" s="571">
        <v>27.991264000000001</v>
      </c>
      <c r="W763" s="571">
        <v>27.974124</v>
      </c>
      <c r="X763" s="571">
        <v>34.179936243332733</v>
      </c>
      <c r="Y763" s="571">
        <v>34.172182932043249</v>
      </c>
      <c r="Z763" s="571">
        <v>1.8775999999999999</v>
      </c>
      <c r="AA763" s="42">
        <v>6.1021100322770785</v>
      </c>
      <c r="AB763" s="42">
        <v>74.522433942683818</v>
      </c>
      <c r="AC763" s="42">
        <v>2.7846389999999999E-2</v>
      </c>
      <c r="AD763" s="6">
        <v>5.3600000000000002E-2</v>
      </c>
      <c r="AE763" s="42">
        <v>89.781199999999998</v>
      </c>
      <c r="AF763" s="6">
        <v>4.5106000000000002</v>
      </c>
      <c r="AG763" s="42">
        <v>3.3197999999999999</v>
      </c>
      <c r="AH763" s="6">
        <v>0.20549999999999999</v>
      </c>
      <c r="AI763" s="42">
        <v>6.3701999999999995E-2</v>
      </c>
      <c r="AJ763" s="42">
        <v>98.7</v>
      </c>
      <c r="AK763" s="42">
        <v>9.9145000000000003</v>
      </c>
      <c r="AL763" s="53">
        <v>34.124936511230473</v>
      </c>
      <c r="AM763" s="51">
        <v>62</v>
      </c>
      <c r="AN763" s="505"/>
      <c r="AO763" s="509">
        <v>-0.5</v>
      </c>
      <c r="AP763" s="510">
        <v>6.1050000000000004</v>
      </c>
      <c r="AQ763" s="504">
        <v>6</v>
      </c>
      <c r="AR763" s="526" t="s">
        <v>154</v>
      </c>
      <c r="AS763" s="512">
        <v>13.9753152240696</v>
      </c>
      <c r="AT763" s="502"/>
      <c r="AU763" s="512">
        <v>20.173484605272904</v>
      </c>
      <c r="AV763" s="502"/>
      <c r="AW763" s="574">
        <v>1.2246030428769017</v>
      </c>
      <c r="AX763" s="502"/>
      <c r="AY763" s="511"/>
      <c r="AZ763" s="513" t="s">
        <v>154</v>
      </c>
      <c r="BA763" s="515" t="s">
        <v>154</v>
      </c>
      <c r="BB763" s="513" t="s">
        <v>154</v>
      </c>
      <c r="BD763" s="512">
        <v>2201.6103893223585</v>
      </c>
      <c r="BE763" s="504" t="s">
        <v>154</v>
      </c>
      <c r="BF763" s="57"/>
      <c r="BG763" s="513">
        <v>2281.1918074293844</v>
      </c>
      <c r="BI763" s="514" t="s">
        <v>154</v>
      </c>
      <c r="BJ763" s="516">
        <v>-0.42263357422727249</v>
      </c>
      <c r="BX763" s="503"/>
    </row>
    <row r="764" spans="1:77" ht="15.75" customHeight="1">
      <c r="A764" s="51" t="s">
        <v>769</v>
      </c>
      <c r="B764" s="521">
        <v>33</v>
      </c>
      <c r="C764" s="507" t="s">
        <v>221</v>
      </c>
      <c r="D764" s="522" t="s">
        <v>222</v>
      </c>
      <c r="E764" s="523">
        <v>71</v>
      </c>
      <c r="F764" s="523">
        <v>56.980000000000359</v>
      </c>
      <c r="G764" s="523" t="s">
        <v>68</v>
      </c>
      <c r="H764" s="524">
        <v>71.949666666666673</v>
      </c>
      <c r="I764" s="523">
        <v>150</v>
      </c>
      <c r="J764" s="523">
        <v>16.009999999999422</v>
      </c>
      <c r="K764" s="523" t="s">
        <v>69</v>
      </c>
      <c r="L764" s="524">
        <v>150.26683333333332</v>
      </c>
      <c r="M764" s="524">
        <v>-150.26683333333332</v>
      </c>
      <c r="N764" s="501">
        <v>777</v>
      </c>
      <c r="Q764" s="6" t="s">
        <v>274</v>
      </c>
      <c r="R764" s="6">
        <v>13</v>
      </c>
      <c r="S764" s="42">
        <v>187.73099999999999</v>
      </c>
      <c r="T764" s="571">
        <v>-1.0423</v>
      </c>
      <c r="U764" s="571">
        <v>-1.0660000000000001</v>
      </c>
      <c r="V764" s="571">
        <v>27.287587000000002</v>
      </c>
      <c r="W764" s="571">
        <v>27.253890999999999</v>
      </c>
      <c r="X764" s="571">
        <v>33.711824837974653</v>
      </c>
      <c r="Y764" s="571">
        <v>33.692499813355688</v>
      </c>
      <c r="Z764" s="571">
        <v>1.8631</v>
      </c>
      <c r="AA764" s="42">
        <v>6.1098844706619797</v>
      </c>
      <c r="AB764" s="42">
        <v>73.538559984797331</v>
      </c>
      <c r="AC764" s="42">
        <v>3.0169962000000002E-2</v>
      </c>
      <c r="AD764" s="6">
        <v>5.6300000000000003E-2</v>
      </c>
      <c r="AE764" s="42">
        <v>89.368200000000002</v>
      </c>
      <c r="AF764" s="6">
        <v>4.4898999999999996</v>
      </c>
      <c r="AG764" s="42">
        <v>3.3843000000000001</v>
      </c>
      <c r="AH764" s="6">
        <v>0.2082</v>
      </c>
      <c r="AI764" s="42">
        <v>6.3701999999999995E-2</v>
      </c>
      <c r="AJ764" s="42">
        <v>98.7</v>
      </c>
      <c r="AK764" s="42">
        <v>9.9145000000000003</v>
      </c>
      <c r="AL764" s="53">
        <v>33.781100000000002</v>
      </c>
      <c r="AM764" s="504" t="s">
        <v>154</v>
      </c>
      <c r="AN764" s="505"/>
      <c r="AO764" s="509">
        <v>0</v>
      </c>
      <c r="AP764" s="510">
        <v>6.1230000000000002</v>
      </c>
      <c r="AQ764" s="504" t="s">
        <v>154</v>
      </c>
      <c r="AR764" s="526" t="s">
        <v>154</v>
      </c>
      <c r="AS764" s="512">
        <v>15.031534702675948</v>
      </c>
      <c r="AT764" s="502"/>
      <c r="AU764" s="512">
        <v>26.530043320737402</v>
      </c>
      <c r="AV764" s="502"/>
      <c r="AW764" s="574">
        <v>1.4898672199170124</v>
      </c>
      <c r="AX764" s="502"/>
      <c r="AY764" s="511"/>
      <c r="AZ764" s="513" t="s">
        <v>154</v>
      </c>
      <c r="BA764" s="515" t="s">
        <v>154</v>
      </c>
      <c r="BB764" s="513" t="s">
        <v>154</v>
      </c>
      <c r="BD764" s="512">
        <v>2213.0452928381433</v>
      </c>
      <c r="BE764" s="504" t="s">
        <v>154</v>
      </c>
      <c r="BF764" s="57"/>
      <c r="BG764" s="513">
        <v>2282.8996789434946</v>
      </c>
      <c r="BI764" s="514" t="s">
        <v>154</v>
      </c>
      <c r="BJ764" s="516">
        <v>-0.68271764284257075</v>
      </c>
    </row>
    <row r="765" spans="1:77" ht="15.75" customHeight="1">
      <c r="A765" s="51" t="s">
        <v>769</v>
      </c>
      <c r="B765" s="521">
        <v>33</v>
      </c>
      <c r="C765" s="507" t="s">
        <v>221</v>
      </c>
      <c r="D765" s="522" t="s">
        <v>222</v>
      </c>
      <c r="E765" s="523">
        <v>71</v>
      </c>
      <c r="F765" s="523">
        <v>56.980000000000359</v>
      </c>
      <c r="G765" s="523" t="s">
        <v>68</v>
      </c>
      <c r="H765" s="524">
        <v>71.949666666666673</v>
      </c>
      <c r="I765" s="523">
        <v>150</v>
      </c>
      <c r="J765" s="523">
        <v>16.009999999999422</v>
      </c>
      <c r="K765" s="523" t="s">
        <v>69</v>
      </c>
      <c r="L765" s="524">
        <v>150.26683333333332</v>
      </c>
      <c r="M765" s="524">
        <v>-150.26683333333332</v>
      </c>
      <c r="N765" s="501">
        <v>778</v>
      </c>
      <c r="Q765" s="6" t="s">
        <v>274</v>
      </c>
      <c r="R765" s="6">
        <v>14</v>
      </c>
      <c r="S765" s="42">
        <v>169.47499999999999</v>
      </c>
      <c r="T765" s="571">
        <v>-1.2677</v>
      </c>
      <c r="U765" s="571">
        <v>-1.2717000000000001</v>
      </c>
      <c r="V765" s="571">
        <v>26.803649</v>
      </c>
      <c r="W765" s="571">
        <v>26.795548999999998</v>
      </c>
      <c r="X765" s="571">
        <v>33.314100669002386</v>
      </c>
      <c r="Y765" s="571">
        <v>33.307463309142122</v>
      </c>
      <c r="Z765" s="571">
        <v>1.8851</v>
      </c>
      <c r="AA765" s="42">
        <v>6.2755326750359979</v>
      </c>
      <c r="AB765" s="42">
        <v>74.867001938317671</v>
      </c>
      <c r="AC765" s="42">
        <v>3.5777583999999994E-2</v>
      </c>
      <c r="AD765" s="6">
        <v>6.2899999999999998E-2</v>
      </c>
      <c r="AE765" s="42">
        <v>89.612200000000001</v>
      </c>
      <c r="AF765" s="6">
        <v>4.5021000000000004</v>
      </c>
      <c r="AG765" s="42">
        <v>3.6374</v>
      </c>
      <c r="AH765" s="6">
        <v>0.2185</v>
      </c>
      <c r="AI765" s="42">
        <v>6.3701999999999995E-2</v>
      </c>
      <c r="AJ765" s="42">
        <v>98.7</v>
      </c>
      <c r="AK765" s="42">
        <v>9.9145000000000003</v>
      </c>
      <c r="AL765" s="53">
        <v>33.213700000000003</v>
      </c>
      <c r="AM765" s="504" t="s">
        <v>154</v>
      </c>
      <c r="AN765" s="505"/>
      <c r="AO765" s="509">
        <v>-0.5</v>
      </c>
      <c r="AP765" s="510">
        <v>6.2050000000000001</v>
      </c>
      <c r="AQ765" s="504">
        <v>2</v>
      </c>
      <c r="AR765" s="526" t="s">
        <v>1358</v>
      </c>
      <c r="AS765" s="512">
        <v>15.586098624874687</v>
      </c>
      <c r="AT765" s="502"/>
      <c r="AU765" s="512">
        <v>32.27299483912774</v>
      </c>
      <c r="AV765" s="502"/>
      <c r="AW765" s="574">
        <v>1.7282060857538037</v>
      </c>
      <c r="AX765" s="502"/>
      <c r="AY765" s="511"/>
      <c r="AZ765" s="513" t="s">
        <v>154</v>
      </c>
      <c r="BA765" s="515" t="s">
        <v>154</v>
      </c>
      <c r="BB765" s="513" t="s">
        <v>154</v>
      </c>
      <c r="BD765" s="512">
        <v>2229.4774727627478</v>
      </c>
      <c r="BE765" s="504" t="s">
        <v>154</v>
      </c>
      <c r="BF765" s="57"/>
      <c r="BG765" s="513">
        <v>2273.6336628250679</v>
      </c>
      <c r="BI765" s="514" t="s">
        <v>154</v>
      </c>
      <c r="BJ765" s="516">
        <v>-1.3363871014967397</v>
      </c>
      <c r="BT765" s="503"/>
    </row>
    <row r="766" spans="1:77" ht="15.75" customHeight="1">
      <c r="A766" s="51" t="s">
        <v>769</v>
      </c>
      <c r="B766" s="521">
        <v>33</v>
      </c>
      <c r="C766" s="507" t="s">
        <v>221</v>
      </c>
      <c r="D766" s="522" t="s">
        <v>222</v>
      </c>
      <c r="E766" s="523">
        <v>71</v>
      </c>
      <c r="F766" s="523">
        <v>56.980000000000359</v>
      </c>
      <c r="G766" s="523" t="s">
        <v>68</v>
      </c>
      <c r="H766" s="524">
        <v>71.949666666666673</v>
      </c>
      <c r="I766" s="523">
        <v>150</v>
      </c>
      <c r="J766" s="523">
        <v>16.009999999999422</v>
      </c>
      <c r="K766" s="523" t="s">
        <v>69</v>
      </c>
      <c r="L766" s="524">
        <v>150.26683333333332</v>
      </c>
      <c r="M766" s="524">
        <v>-150.26683333333332</v>
      </c>
      <c r="N766" s="501">
        <v>779</v>
      </c>
      <c r="P766" s="6"/>
      <c r="Q766" s="6" t="s">
        <v>274</v>
      </c>
      <c r="R766" s="6">
        <v>15</v>
      </c>
      <c r="S766" s="42">
        <v>160.65</v>
      </c>
      <c r="T766" s="571">
        <v>-1.3604000000000001</v>
      </c>
      <c r="U766" s="571">
        <v>-1.3531</v>
      </c>
      <c r="V766" s="571">
        <v>26.539221000000001</v>
      </c>
      <c r="W766" s="571">
        <v>26.554981999999999</v>
      </c>
      <c r="X766" s="571">
        <v>33.06006040124096</v>
      </c>
      <c r="Y766" s="571">
        <v>33.073595995054269</v>
      </c>
      <c r="Z766" s="571">
        <v>1.9077</v>
      </c>
      <c r="AA766" s="42">
        <v>6.389397549920206</v>
      </c>
      <c r="AB766" s="42">
        <v>75.898967494295349</v>
      </c>
      <c r="AC766" s="42">
        <v>3.3694557999999999E-2</v>
      </c>
      <c r="AD766" s="6">
        <v>6.0499999999999998E-2</v>
      </c>
      <c r="AE766" s="42">
        <v>89.561599999999999</v>
      </c>
      <c r="AF766" s="6">
        <v>4.4996</v>
      </c>
      <c r="AG766" s="42">
        <v>3.4786000000000001</v>
      </c>
      <c r="AH766" s="6">
        <v>0.21199999999999999</v>
      </c>
      <c r="AI766" s="42">
        <v>6.3701999999999995E-2</v>
      </c>
      <c r="AJ766" s="42">
        <v>98.7</v>
      </c>
      <c r="AK766" s="42">
        <v>9.9145000000000003</v>
      </c>
      <c r="AL766" s="53">
        <v>33.032499999999999</v>
      </c>
      <c r="AM766" s="504" t="s">
        <v>154</v>
      </c>
      <c r="AN766" s="505"/>
      <c r="AO766" s="509">
        <v>-1</v>
      </c>
      <c r="AP766" s="510">
        <v>6.335</v>
      </c>
      <c r="AQ766" s="504" t="s">
        <v>154</v>
      </c>
      <c r="AR766" s="525" t="s">
        <v>154</v>
      </c>
      <c r="AS766" s="512">
        <v>15.498564014649235</v>
      </c>
      <c r="AT766" s="502"/>
      <c r="AU766" s="512">
        <v>32.675708461015937</v>
      </c>
      <c r="AV766" s="502"/>
      <c r="AW766" s="574">
        <v>1.763109266943292</v>
      </c>
      <c r="AX766" s="502"/>
      <c r="AY766" s="511"/>
      <c r="AZ766" s="513">
        <v>2.0969133104645741E-2</v>
      </c>
      <c r="BA766" s="515"/>
      <c r="BB766" s="513">
        <v>5.2081069713191055E-2</v>
      </c>
      <c r="BD766" s="512">
        <v>2225.8834036919393</v>
      </c>
      <c r="BE766" s="504" t="s">
        <v>154</v>
      </c>
      <c r="BF766" s="57"/>
      <c r="BG766" s="513">
        <v>2265.6011098912368</v>
      </c>
      <c r="BI766" s="514" t="s">
        <v>154</v>
      </c>
    </row>
    <row r="767" spans="1:77" ht="15.75" customHeight="1">
      <c r="A767" s="51" t="s">
        <v>769</v>
      </c>
      <c r="B767" s="521">
        <v>33</v>
      </c>
      <c r="C767" s="507" t="s">
        <v>221</v>
      </c>
      <c r="D767" s="522" t="s">
        <v>222</v>
      </c>
      <c r="E767" s="523">
        <v>71</v>
      </c>
      <c r="F767" s="523">
        <v>56.980000000000359</v>
      </c>
      <c r="G767" s="523" t="s">
        <v>68</v>
      </c>
      <c r="H767" s="524">
        <v>71.949666666666673</v>
      </c>
      <c r="I767" s="523">
        <v>150</v>
      </c>
      <c r="J767" s="523">
        <v>16.009999999999422</v>
      </c>
      <c r="K767" s="523" t="s">
        <v>69</v>
      </c>
      <c r="L767" s="524">
        <v>150.26683333333332</v>
      </c>
      <c r="M767" s="524">
        <v>-150.26683333333332</v>
      </c>
      <c r="N767" s="501">
        <v>780</v>
      </c>
      <c r="P767" s="6"/>
      <c r="Q767" s="6" t="s">
        <v>274</v>
      </c>
      <c r="R767" s="6">
        <v>16</v>
      </c>
      <c r="S767" s="42">
        <v>142.81100000000001</v>
      </c>
      <c r="T767" s="571">
        <v>-1.3444</v>
      </c>
      <c r="U767" s="571">
        <v>-1.3427</v>
      </c>
      <c r="V767" s="571">
        <v>26.303450000000002</v>
      </c>
      <c r="W767" s="571">
        <v>26.301427999999998</v>
      </c>
      <c r="X767" s="571">
        <v>32.730240954244238</v>
      </c>
      <c r="Y767" s="571">
        <v>32.725611213058912</v>
      </c>
      <c r="Z767" s="571">
        <v>1.9495</v>
      </c>
      <c r="AA767" s="42">
        <v>6.546570563194547</v>
      </c>
      <c r="AB767" s="42">
        <v>77.617547741062026</v>
      </c>
      <c r="AC767" s="42">
        <v>3.3374682999999995E-2</v>
      </c>
      <c r="AD767" s="6">
        <v>6.0100000000000001E-2</v>
      </c>
      <c r="AE767" s="42">
        <v>89.507100000000008</v>
      </c>
      <c r="AF767" s="6">
        <v>4.4968000000000004</v>
      </c>
      <c r="AG767" s="42">
        <v>3.5960000000000001</v>
      </c>
      <c r="AH767" s="6">
        <v>0.21679999999999999</v>
      </c>
      <c r="AI767" s="42">
        <v>6.3701999999999995E-2</v>
      </c>
      <c r="AJ767" s="42">
        <v>98.7</v>
      </c>
      <c r="AK767" s="42">
        <v>9.9145000000000003</v>
      </c>
      <c r="AL767" s="53">
        <v>32.684800000000003</v>
      </c>
      <c r="AM767" s="504" t="s">
        <v>154</v>
      </c>
      <c r="AN767" s="505"/>
      <c r="AO767" s="509">
        <v>-1</v>
      </c>
      <c r="AP767" s="510">
        <v>6.5380000000000003</v>
      </c>
      <c r="AQ767" s="504" t="s">
        <v>154</v>
      </c>
      <c r="AR767" s="526" t="s">
        <v>154</v>
      </c>
      <c r="AS767" s="512">
        <v>14.213941253649713</v>
      </c>
      <c r="AT767" s="502"/>
      <c r="AU767" s="512">
        <v>30.098089543219917</v>
      </c>
      <c r="AV767" s="502"/>
      <c r="AW767" s="574">
        <v>1.7341894882434303</v>
      </c>
      <c r="AX767" s="502"/>
      <c r="AY767" s="511"/>
      <c r="AZ767" s="513">
        <v>3.0946381920565893E-2</v>
      </c>
      <c r="BA767" s="515"/>
      <c r="BB767" s="513">
        <v>6.1364646077536555E-2</v>
      </c>
      <c r="BD767" s="512">
        <v>2207.7409083543071</v>
      </c>
      <c r="BE767" s="504" t="s">
        <v>154</v>
      </c>
      <c r="BF767" s="57"/>
      <c r="BG767" s="513">
        <v>2253.7979703118122</v>
      </c>
      <c r="BI767" s="514" t="s">
        <v>154</v>
      </c>
      <c r="BJ767" s="516">
        <v>-1.5826264768563789</v>
      </c>
      <c r="BL767" t="s">
        <v>1359</v>
      </c>
    </row>
    <row r="768" spans="1:77" ht="15.75" customHeight="1">
      <c r="A768" s="51" t="s">
        <v>769</v>
      </c>
      <c r="B768" s="521">
        <v>33</v>
      </c>
      <c r="C768" s="507" t="s">
        <v>221</v>
      </c>
      <c r="D768" s="522" t="s">
        <v>222</v>
      </c>
      <c r="E768" s="523">
        <v>71</v>
      </c>
      <c r="F768" s="523">
        <v>56.980000000000359</v>
      </c>
      <c r="G768" s="523" t="s">
        <v>68</v>
      </c>
      <c r="H768" s="524">
        <v>71.949666666666673</v>
      </c>
      <c r="I768" s="523">
        <v>150</v>
      </c>
      <c r="J768" s="523">
        <v>16.009999999999422</v>
      </c>
      <c r="K768" s="523" t="s">
        <v>69</v>
      </c>
      <c r="L768" s="524">
        <v>150.26683333333332</v>
      </c>
      <c r="M768" s="524">
        <v>-150.26683333333332</v>
      </c>
      <c r="N768" s="501">
        <v>781</v>
      </c>
      <c r="Q768" s="6" t="s">
        <v>274</v>
      </c>
      <c r="R768" s="6">
        <v>17</v>
      </c>
      <c r="S768" s="42">
        <v>117.051</v>
      </c>
      <c r="T768" s="571">
        <v>-0.95199999999999996</v>
      </c>
      <c r="U768" s="571">
        <v>-0.92800000000000005</v>
      </c>
      <c r="V768" s="571">
        <v>26.348193999999999</v>
      </c>
      <c r="W768" s="571">
        <v>26.366249</v>
      </c>
      <c r="X768" s="571">
        <v>32.380630446007096</v>
      </c>
      <c r="Y768" s="571">
        <v>32.37921532043859</v>
      </c>
      <c r="Z768" s="571">
        <v>2.0537000000000001</v>
      </c>
      <c r="AA768" s="42">
        <v>6.9206368298158853</v>
      </c>
      <c r="AB768" s="42">
        <v>82.715187172396497</v>
      </c>
      <c r="AC768" s="42">
        <v>6.2136136999999994E-2</v>
      </c>
      <c r="AD768" s="6">
        <v>9.3799999999999994E-2</v>
      </c>
      <c r="AE768" s="42">
        <v>85.677000000000007</v>
      </c>
      <c r="AF768" s="6">
        <v>4.3052000000000001</v>
      </c>
      <c r="AG768" s="42">
        <v>3.4992999999999999</v>
      </c>
      <c r="AH768" s="6">
        <v>0.21290000000000001</v>
      </c>
      <c r="AI768" s="42">
        <v>6.3701999999999995E-2</v>
      </c>
      <c r="AJ768" s="42">
        <v>98.71</v>
      </c>
      <c r="AK768" s="42">
        <v>9.9145000000000003</v>
      </c>
      <c r="AL768" s="53">
        <v>32.4131</v>
      </c>
      <c r="AM768" s="504" t="s">
        <v>154</v>
      </c>
      <c r="AN768" s="505"/>
      <c r="AO768" s="509">
        <v>-0.5</v>
      </c>
      <c r="AP768" s="510">
        <v>6.694</v>
      </c>
      <c r="AQ768" s="504" t="s">
        <v>154</v>
      </c>
      <c r="AR768" s="526" t="s">
        <v>154</v>
      </c>
      <c r="AS768" s="512">
        <v>10.267149460137746</v>
      </c>
      <c r="AT768" s="502"/>
      <c r="AU768" s="512">
        <v>26.320289748234298</v>
      </c>
      <c r="AV768" s="502"/>
      <c r="AW768" s="574">
        <v>1.6943001383125866</v>
      </c>
      <c r="AX768" s="502"/>
      <c r="AY768" s="511"/>
      <c r="AZ768" s="513">
        <v>5.8590238967687093E-2</v>
      </c>
      <c r="BA768" s="515">
        <v>6</v>
      </c>
      <c r="BB768" s="513">
        <v>0.14262809546669272</v>
      </c>
      <c r="BD768" s="512">
        <v>2186.7672365846283</v>
      </c>
      <c r="BE768" s="504" t="s">
        <v>154</v>
      </c>
      <c r="BF768" s="57"/>
      <c r="BG768" s="513">
        <v>2238.4448635181848</v>
      </c>
      <c r="BI768" s="514" t="s">
        <v>154</v>
      </c>
      <c r="BJ768" s="516">
        <v>-1.4293455401977293</v>
      </c>
      <c r="BL768" t="s">
        <v>1359</v>
      </c>
    </row>
    <row r="769" spans="1:72" ht="15.75" customHeight="1">
      <c r="A769" s="51" t="s">
        <v>769</v>
      </c>
      <c r="B769" s="521">
        <v>33</v>
      </c>
      <c r="C769" s="507" t="s">
        <v>221</v>
      </c>
      <c r="D769" s="522" t="s">
        <v>222</v>
      </c>
      <c r="E769" s="523">
        <v>71</v>
      </c>
      <c r="F769" s="523">
        <v>56.980000000000359</v>
      </c>
      <c r="G769" s="523" t="s">
        <v>68</v>
      </c>
      <c r="H769" s="524">
        <v>71.949666666666673</v>
      </c>
      <c r="I769" s="523">
        <v>150</v>
      </c>
      <c r="J769" s="523">
        <v>16.009999999999422</v>
      </c>
      <c r="K769" s="523" t="s">
        <v>69</v>
      </c>
      <c r="L769" s="524">
        <v>150.26683333333332</v>
      </c>
      <c r="M769" s="524">
        <v>-150.26683333333332</v>
      </c>
      <c r="N769" s="501">
        <v>782</v>
      </c>
      <c r="Q769" s="6" t="s">
        <v>274</v>
      </c>
      <c r="R769" s="6">
        <v>18</v>
      </c>
      <c r="S769" s="42">
        <v>81.198999999999998</v>
      </c>
      <c r="T769" s="571">
        <v>-5.4600000000000003E-2</v>
      </c>
      <c r="U769" s="571">
        <v>-4.48E-2</v>
      </c>
      <c r="V769" s="571">
        <v>26.681861000000001</v>
      </c>
      <c r="W769" s="571">
        <v>26.697081999999998</v>
      </c>
      <c r="X769" s="571">
        <v>31.895501776207439</v>
      </c>
      <c r="Y769" s="571">
        <v>31.90529627568711</v>
      </c>
      <c r="Z769" s="571">
        <v>2.4186999999999999</v>
      </c>
      <c r="AA769" s="42">
        <v>8.1333209494398044</v>
      </c>
      <c r="AB769" s="42">
        <v>99.210146240817579</v>
      </c>
      <c r="AC769" s="42">
        <v>7.999880999999999E-2</v>
      </c>
      <c r="AD769" s="6">
        <v>0.1148</v>
      </c>
      <c r="AE769" s="42">
        <v>87.998400000000004</v>
      </c>
      <c r="AF769" s="6">
        <v>4.4212999999999996</v>
      </c>
      <c r="AG769" s="42">
        <v>3.4716999999999998</v>
      </c>
      <c r="AH769" s="6">
        <v>0.2117</v>
      </c>
      <c r="AI769" s="42">
        <v>6.3701999999999995E-2</v>
      </c>
      <c r="AJ769" s="42">
        <v>85.93</v>
      </c>
      <c r="AK769" s="42">
        <v>9.9145000000000003</v>
      </c>
      <c r="AL769" s="53">
        <v>31.8354</v>
      </c>
      <c r="AM769" s="504" t="s">
        <v>154</v>
      </c>
      <c r="AN769" s="505"/>
      <c r="AO769" s="509">
        <v>0.1</v>
      </c>
      <c r="AP769" s="510">
        <v>7.6159999999999997</v>
      </c>
      <c r="AQ769" s="504">
        <v>2</v>
      </c>
      <c r="AR769" s="526" t="s">
        <v>1358</v>
      </c>
      <c r="AS769" s="512">
        <v>6.1669748592974489</v>
      </c>
      <c r="AT769" s="502"/>
      <c r="AU769" s="512">
        <v>14.035755132980501</v>
      </c>
      <c r="AV769" s="502"/>
      <c r="AW769" s="574">
        <v>1.2385643153526971</v>
      </c>
      <c r="AX769" s="502"/>
      <c r="AY769" s="511"/>
      <c r="AZ769" s="513">
        <v>6.4537227668990269E-2</v>
      </c>
      <c r="BA769" s="515"/>
      <c r="BB769" s="513">
        <v>0.10629923390446944</v>
      </c>
      <c r="BC769" s="514" t="s">
        <v>1360</v>
      </c>
      <c r="BD769" s="512">
        <v>2110.7322276034347</v>
      </c>
      <c r="BE769" s="504" t="s">
        <v>154</v>
      </c>
      <c r="BF769" s="57"/>
      <c r="BG769" s="513">
        <v>2211.4791521086063</v>
      </c>
      <c r="BI769" s="514" t="s">
        <v>154</v>
      </c>
      <c r="BJ769" s="516">
        <v>-1.8367765665912545</v>
      </c>
      <c r="BK769" t="s">
        <v>154</v>
      </c>
      <c r="BT769" s="503"/>
    </row>
    <row r="770" spans="1:72" ht="15.75" customHeight="1">
      <c r="A770" s="51" t="s">
        <v>769</v>
      </c>
      <c r="B770" s="521">
        <v>33</v>
      </c>
      <c r="C770" s="507" t="s">
        <v>221</v>
      </c>
      <c r="D770" s="522" t="s">
        <v>222</v>
      </c>
      <c r="E770" s="523">
        <v>71</v>
      </c>
      <c r="F770" s="523">
        <v>56.980000000000359</v>
      </c>
      <c r="G770" s="523" t="s">
        <v>68</v>
      </c>
      <c r="H770" s="524">
        <v>71.949666666666673</v>
      </c>
      <c r="I770" s="523">
        <v>150</v>
      </c>
      <c r="J770" s="523">
        <v>16.009999999999422</v>
      </c>
      <c r="K770" s="523" t="s">
        <v>69</v>
      </c>
      <c r="L770" s="524">
        <v>150.26683333333332</v>
      </c>
      <c r="M770" s="524">
        <v>-150.26683333333332</v>
      </c>
      <c r="N770" s="501">
        <v>783</v>
      </c>
      <c r="P770" s="517" t="s">
        <v>183</v>
      </c>
      <c r="Q770" s="6" t="s">
        <v>275</v>
      </c>
      <c r="R770" s="6">
        <v>19</v>
      </c>
      <c r="S770" s="42">
        <v>18.637</v>
      </c>
      <c r="T770" s="571">
        <v>5.9188999999999998</v>
      </c>
      <c r="U770" s="571">
        <v>5.7061000000000002</v>
      </c>
      <c r="V770" s="571">
        <v>29.687104999999999</v>
      </c>
      <c r="W770" s="571">
        <v>29.474348999999997</v>
      </c>
      <c r="X770" s="571">
        <v>29.82610177394875</v>
      </c>
      <c r="Y770" s="571">
        <v>29.777240280801113</v>
      </c>
      <c r="Z770" s="571">
        <v>2.423</v>
      </c>
      <c r="AA770" s="42">
        <v>7.1790045205288546</v>
      </c>
      <c r="AB770" s="42">
        <v>100.2160316387363</v>
      </c>
      <c r="AC770" s="42">
        <v>0.51270864999999999</v>
      </c>
      <c r="AD770" s="6">
        <v>0.62209999999999999</v>
      </c>
      <c r="AE770" s="42">
        <v>86.720399999999998</v>
      </c>
      <c r="AF770" s="6">
        <v>4.3574000000000002</v>
      </c>
      <c r="AG770" s="42">
        <v>3.0897000000000001</v>
      </c>
      <c r="AH770" s="6">
        <v>0.1961</v>
      </c>
      <c r="AI770" s="42">
        <v>6.3701999999999995E-2</v>
      </c>
      <c r="AJ770" s="42">
        <v>98.71</v>
      </c>
      <c r="AK770" s="42">
        <v>9.9145000000000003</v>
      </c>
      <c r="AL770" s="53">
        <v>29.697199999999999</v>
      </c>
      <c r="AM770" s="504" t="s">
        <v>154</v>
      </c>
      <c r="AN770" s="505"/>
      <c r="AO770" s="509">
        <v>6</v>
      </c>
      <c r="AP770" s="510">
        <v>7.4169999999999998</v>
      </c>
      <c r="AQ770" s="504" t="s">
        <v>154</v>
      </c>
      <c r="AR770" s="526" t="s">
        <v>154</v>
      </c>
      <c r="AS770" s="512">
        <v>0</v>
      </c>
      <c r="AT770" s="502"/>
      <c r="AU770" s="512">
        <v>2.6535376973332951</v>
      </c>
      <c r="AV770" s="502"/>
      <c r="AW770" s="574">
        <v>0.56243983402489617</v>
      </c>
      <c r="AX770" s="502"/>
      <c r="AY770" s="511"/>
      <c r="AZ770" s="513">
        <v>0.84215140933873767</v>
      </c>
      <c r="BA770" s="515">
        <v>6</v>
      </c>
      <c r="BB770" s="513">
        <v>0.52493874655275718</v>
      </c>
      <c r="BD770" s="512">
        <v>1964.1279083481388</v>
      </c>
      <c r="BE770" s="504" t="s">
        <v>154</v>
      </c>
      <c r="BF770" s="57"/>
      <c r="BG770" s="513">
        <v>2100.0788653363047</v>
      </c>
      <c r="BI770" s="514" t="s">
        <v>154</v>
      </c>
      <c r="BJ770" s="516">
        <v>-2.5379140838928227</v>
      </c>
      <c r="BL770" t="s">
        <v>1359</v>
      </c>
    </row>
    <row r="771" spans="1:72" ht="15.75" customHeight="1">
      <c r="A771" s="51" t="s">
        <v>769</v>
      </c>
      <c r="B771" s="521">
        <v>33</v>
      </c>
      <c r="C771" s="507" t="s">
        <v>221</v>
      </c>
      <c r="D771" s="522" t="s">
        <v>222</v>
      </c>
      <c r="E771" s="523">
        <v>71</v>
      </c>
      <c r="F771" s="523">
        <v>56.980000000000359</v>
      </c>
      <c r="G771" s="523" t="s">
        <v>68</v>
      </c>
      <c r="H771" s="524">
        <v>71.949666666666673</v>
      </c>
      <c r="I771" s="523">
        <v>150</v>
      </c>
      <c r="J771" s="523">
        <v>16.009999999999422</v>
      </c>
      <c r="K771" s="523" t="s">
        <v>69</v>
      </c>
      <c r="L771" s="524">
        <v>150.26683333333332</v>
      </c>
      <c r="M771" s="524">
        <v>-150.26683333333332</v>
      </c>
      <c r="N771" s="501">
        <v>784</v>
      </c>
      <c r="P771" s="517" t="s">
        <v>183</v>
      </c>
      <c r="Q771" s="6" t="s">
        <v>275</v>
      </c>
      <c r="R771" s="6">
        <v>20</v>
      </c>
      <c r="S771" s="42">
        <v>18.591999999999999</v>
      </c>
      <c r="T771" s="571">
        <v>5.8498000000000001</v>
      </c>
      <c r="U771" s="571">
        <v>5.9695</v>
      </c>
      <c r="V771" s="571">
        <v>29.624272000000001</v>
      </c>
      <c r="W771" s="571">
        <v>29.736439999999998</v>
      </c>
      <c r="X771" s="571">
        <v>29.81730290837795</v>
      </c>
      <c r="Y771" s="571">
        <v>29.836218653508698</v>
      </c>
      <c r="Z771" s="571">
        <v>2.423</v>
      </c>
      <c r="AA771" s="42">
        <v>7.1790045205288546</v>
      </c>
      <c r="AB771" s="42">
        <v>100.04645702231321</v>
      </c>
      <c r="AC771" s="42">
        <v>0.52408767000000001</v>
      </c>
      <c r="AD771" s="6">
        <v>0.63539999999999996</v>
      </c>
      <c r="AE771" s="42">
        <v>86.926900000000003</v>
      </c>
      <c r="AF771" s="6">
        <v>4.3677000000000001</v>
      </c>
      <c r="AG771" s="42">
        <v>3.0023</v>
      </c>
      <c r="AH771" s="6">
        <v>0.1925</v>
      </c>
      <c r="AI771" s="42">
        <v>6.3701999999999995E-2</v>
      </c>
      <c r="AJ771" s="42">
        <v>98.71</v>
      </c>
      <c r="AK771" s="42">
        <v>9.9145000000000003</v>
      </c>
      <c r="AL771" s="53">
        <v>29.685199999999998</v>
      </c>
      <c r="AM771" s="504" t="s">
        <v>154</v>
      </c>
      <c r="AN771" s="505"/>
      <c r="AO771" s="509" t="s">
        <v>154</v>
      </c>
      <c r="AP771" s="510" t="s">
        <v>154</v>
      </c>
      <c r="AQ771" s="504" t="s">
        <v>154</v>
      </c>
      <c r="AS771" s="512" t="s">
        <v>154</v>
      </c>
      <c r="AT771" s="502" t="s">
        <v>154</v>
      </c>
      <c r="AU771" s="512" t="s">
        <v>154</v>
      </c>
      <c r="AV771" s="502" t="s">
        <v>154</v>
      </c>
      <c r="AW771" s="574" t="s">
        <v>154</v>
      </c>
      <c r="AX771" s="502" t="s">
        <v>154</v>
      </c>
      <c r="AY771" s="511"/>
      <c r="AZ771" s="513" t="s">
        <v>154</v>
      </c>
      <c r="BA771" s="515" t="s">
        <v>154</v>
      </c>
      <c r="BB771" s="513" t="s">
        <v>154</v>
      </c>
      <c r="BD771" s="512" t="s">
        <v>154</v>
      </c>
      <c r="BE771" s="504" t="s">
        <v>154</v>
      </c>
      <c r="BF771" s="57"/>
      <c r="BG771" s="513" t="s">
        <v>154</v>
      </c>
      <c r="BI771" s="514" t="s">
        <v>154</v>
      </c>
    </row>
    <row r="772" spans="1:72" ht="15.75" customHeight="1">
      <c r="A772" s="51" t="s">
        <v>769</v>
      </c>
      <c r="B772" s="521">
        <v>33</v>
      </c>
      <c r="C772" s="507" t="s">
        <v>221</v>
      </c>
      <c r="D772" s="522" t="s">
        <v>222</v>
      </c>
      <c r="E772" s="523">
        <v>71</v>
      </c>
      <c r="F772" s="523">
        <v>56.980000000000359</v>
      </c>
      <c r="G772" s="523" t="s">
        <v>68</v>
      </c>
      <c r="H772" s="524">
        <v>71.949666666666673</v>
      </c>
      <c r="I772" s="523">
        <v>150</v>
      </c>
      <c r="J772" s="523">
        <v>16.009999999999422</v>
      </c>
      <c r="K772" s="523" t="s">
        <v>69</v>
      </c>
      <c r="L772" s="524">
        <v>150.26683333333332</v>
      </c>
      <c r="M772" s="524">
        <v>-150.26683333333332</v>
      </c>
      <c r="N772" s="501">
        <v>785</v>
      </c>
      <c r="Q772" s="6" t="s">
        <v>274</v>
      </c>
      <c r="R772" s="6">
        <v>21</v>
      </c>
      <c r="S772" s="42">
        <v>42.326999999999998</v>
      </c>
      <c r="T772" s="571">
        <v>1.9672000000000001</v>
      </c>
      <c r="U772" s="571">
        <v>1.9581</v>
      </c>
      <c r="V772" s="571">
        <v>27.573286</v>
      </c>
      <c r="W772" s="571">
        <v>27.558834999999998</v>
      </c>
      <c r="X772" s="571">
        <v>31.010032366934009</v>
      </c>
      <c r="Y772" s="571">
        <v>31.00104286345028</v>
      </c>
      <c r="Z772" s="571">
        <v>2.4548999999999999</v>
      </c>
      <c r="AA772" s="42">
        <v>8.1303979774368269</v>
      </c>
      <c r="AB772" s="42">
        <v>103.85192456746228</v>
      </c>
      <c r="AC772" s="42">
        <v>0.25185272000000003</v>
      </c>
      <c r="AD772" s="6">
        <v>0.31619999999999998</v>
      </c>
      <c r="AE772" s="42">
        <v>87.872600000000006</v>
      </c>
      <c r="AF772" s="6">
        <v>4.415</v>
      </c>
      <c r="AG772" s="42">
        <v>3.1173000000000002</v>
      </c>
      <c r="AH772" s="6">
        <v>0.19719999999999999</v>
      </c>
      <c r="AI772" s="42">
        <v>6.3701999999999995E-2</v>
      </c>
      <c r="AJ772" s="42">
        <v>36.5</v>
      </c>
      <c r="AK772" s="42">
        <v>9.9145000000000003</v>
      </c>
      <c r="AL772" s="53">
        <v>30.8489</v>
      </c>
      <c r="AM772" s="504" t="s">
        <v>154</v>
      </c>
      <c r="AN772" s="505"/>
      <c r="AO772" s="509">
        <v>2.4</v>
      </c>
      <c r="AP772" s="510">
        <v>8.0169999999999995</v>
      </c>
      <c r="AQ772" s="504" t="s">
        <v>154</v>
      </c>
      <c r="AR772" s="526" t="s">
        <v>154</v>
      </c>
      <c r="AS772" s="512">
        <v>0.26371752402519455</v>
      </c>
      <c r="AT772" s="502"/>
      <c r="AU772" s="512">
        <v>5.96614689349712</v>
      </c>
      <c r="AV772" s="502"/>
      <c r="AW772" s="574">
        <v>0.79579253112033199</v>
      </c>
      <c r="AX772" s="502"/>
      <c r="AY772" s="511"/>
      <c r="AZ772" s="513">
        <v>0.27820434440520009</v>
      </c>
      <c r="BA772" s="515">
        <v>6</v>
      </c>
      <c r="BB772" s="513">
        <v>0.31610322752964648</v>
      </c>
      <c r="BD772" s="512">
        <v>2036.7979306231362</v>
      </c>
      <c r="BE772" s="504" t="s">
        <v>154</v>
      </c>
      <c r="BF772" s="57"/>
      <c r="BG772" s="513">
        <v>2171.91807679779</v>
      </c>
      <c r="BI772" s="514" t="s">
        <v>154</v>
      </c>
      <c r="BJ772" s="516">
        <v>-2.3163980487032854</v>
      </c>
      <c r="BK772" t="s">
        <v>154</v>
      </c>
    </row>
    <row r="773" spans="1:72" ht="15.75" customHeight="1">
      <c r="A773" s="51" t="s">
        <v>769</v>
      </c>
      <c r="B773" s="521">
        <v>33</v>
      </c>
      <c r="C773" s="507" t="s">
        <v>221</v>
      </c>
      <c r="D773" s="522" t="s">
        <v>222</v>
      </c>
      <c r="E773" s="523">
        <v>71</v>
      </c>
      <c r="F773" s="523">
        <v>56.980000000000359</v>
      </c>
      <c r="G773" s="523" t="s">
        <v>68</v>
      </c>
      <c r="H773" s="524">
        <v>71.949666666666673</v>
      </c>
      <c r="I773" s="523">
        <v>150</v>
      </c>
      <c r="J773" s="523">
        <v>16.009999999999422</v>
      </c>
      <c r="K773" s="523" t="s">
        <v>69</v>
      </c>
      <c r="L773" s="524">
        <v>150.26683333333332</v>
      </c>
      <c r="M773" s="524">
        <v>-150.26683333333332</v>
      </c>
      <c r="N773" s="501">
        <v>786</v>
      </c>
      <c r="Q773" s="6" t="s">
        <v>274</v>
      </c>
      <c r="R773" s="6">
        <v>22</v>
      </c>
      <c r="S773" s="42">
        <v>22.568999999999999</v>
      </c>
      <c r="T773" s="571">
        <v>2.9823</v>
      </c>
      <c r="U773" s="571">
        <v>3.0047999999999999</v>
      </c>
      <c r="V773" s="571">
        <v>27.570529000000001</v>
      </c>
      <c r="W773" s="571">
        <v>27.533564999999999</v>
      </c>
      <c r="X773" s="571">
        <v>30.045911675049421</v>
      </c>
      <c r="Y773" s="571">
        <v>29.980585726380269</v>
      </c>
      <c r="Z773" s="571">
        <v>2.3811</v>
      </c>
      <c r="AA773" s="42">
        <v>6.958479578643499</v>
      </c>
      <c r="AB773" s="42">
        <v>90.582570394996196</v>
      </c>
      <c r="AC773" s="42">
        <v>0.41769297999999999</v>
      </c>
      <c r="AD773" s="6">
        <v>0.51070000000000004</v>
      </c>
      <c r="AE773" s="42">
        <v>87.669899999999998</v>
      </c>
      <c r="AF773" s="6">
        <v>4.4048999999999996</v>
      </c>
      <c r="AG773" s="42">
        <v>2.7745000000000002</v>
      </c>
      <c r="AH773" s="6">
        <v>0.18329999999999999</v>
      </c>
      <c r="AI773" s="42">
        <v>6.3701999999999995E-2</v>
      </c>
      <c r="AJ773" s="42">
        <v>98.71</v>
      </c>
      <c r="AK773" s="42">
        <v>9.9145000000000003</v>
      </c>
      <c r="AL773" s="53">
        <v>30.203199999999999</v>
      </c>
      <c r="AM773" s="504" t="s">
        <v>154</v>
      </c>
      <c r="AN773" s="505"/>
      <c r="AO773" s="509">
        <v>5.6</v>
      </c>
      <c r="AP773" s="510">
        <v>7.5910000000000002</v>
      </c>
      <c r="AQ773" s="504">
        <v>2</v>
      </c>
      <c r="AR773" s="526" t="s">
        <v>1358</v>
      </c>
      <c r="AS773" s="512">
        <v>0</v>
      </c>
      <c r="AT773" s="502"/>
      <c r="AU773" s="512">
        <v>3.7465959367034589</v>
      </c>
      <c r="AV773" s="502"/>
      <c r="AW773" s="574">
        <v>0.64221853388658368</v>
      </c>
      <c r="AX773" s="502"/>
      <c r="AY773" s="511"/>
      <c r="AZ773" s="513">
        <v>0.62290074407722607</v>
      </c>
      <c r="BA773" s="515"/>
      <c r="BB773" s="513">
        <v>0.47036623170624986</v>
      </c>
      <c r="BD773" s="512">
        <v>1990.0742892937935</v>
      </c>
      <c r="BE773" s="504" t="s">
        <v>154</v>
      </c>
      <c r="BF773" s="57"/>
      <c r="BG773" s="513">
        <v>2128.7268090249918</v>
      </c>
      <c r="BI773" s="514" t="s">
        <v>154</v>
      </c>
      <c r="BJ773" s="516">
        <v>-2.2669532545610727</v>
      </c>
      <c r="BL773" t="s">
        <v>1359</v>
      </c>
      <c r="BT773" s="503"/>
    </row>
    <row r="774" spans="1:72" ht="15.75" customHeight="1">
      <c r="A774" s="51" t="s">
        <v>769</v>
      </c>
      <c r="B774" s="521">
        <v>33</v>
      </c>
      <c r="C774" s="507" t="s">
        <v>221</v>
      </c>
      <c r="D774" s="522" t="s">
        <v>222</v>
      </c>
      <c r="E774" s="523">
        <v>71</v>
      </c>
      <c r="F774" s="523">
        <v>56.980000000000359</v>
      </c>
      <c r="G774" s="523" t="s">
        <v>68</v>
      </c>
      <c r="H774" s="524">
        <v>71.949666666666673</v>
      </c>
      <c r="I774" s="523">
        <v>150</v>
      </c>
      <c r="J774" s="523">
        <v>16.009999999999422</v>
      </c>
      <c r="K774" s="523" t="s">
        <v>69</v>
      </c>
      <c r="L774" s="524">
        <v>150.26683333333332</v>
      </c>
      <c r="M774" s="524">
        <v>-150.26683333333332</v>
      </c>
      <c r="N774" s="501">
        <v>787</v>
      </c>
      <c r="Q774" s="6" t="s">
        <v>275</v>
      </c>
      <c r="R774" s="6">
        <v>23</v>
      </c>
      <c r="S774" s="42">
        <v>6.1379999999999999</v>
      </c>
      <c r="T774" s="571">
        <v>3.7719</v>
      </c>
      <c r="U774" s="571">
        <v>3.7713000000000001</v>
      </c>
      <c r="V774" s="571">
        <v>26.893668999999999</v>
      </c>
      <c r="W774" s="571">
        <v>26.894148999999999</v>
      </c>
      <c r="X774" s="571">
        <v>28.53893581513174</v>
      </c>
      <c r="Y774" s="571">
        <v>28.540021097758437</v>
      </c>
      <c r="Z774" s="571">
        <v>2.4276</v>
      </c>
      <c r="AA774" s="42">
        <v>7.3875956298283105</v>
      </c>
      <c r="AB774" s="42">
        <v>97.073672497969739</v>
      </c>
      <c r="AC774" s="42">
        <v>0.48098558000000002</v>
      </c>
      <c r="AD774" s="6">
        <v>0.58489999999999998</v>
      </c>
      <c r="AE774" s="42">
        <v>86.495199999999997</v>
      </c>
      <c r="AF774" s="6">
        <v>4.3460999999999999</v>
      </c>
      <c r="AG774" s="42">
        <v>2.9931000000000001</v>
      </c>
      <c r="AH774" s="6">
        <v>0.19220000000000001</v>
      </c>
      <c r="AI774" s="42">
        <v>6.7597000000000004E-2</v>
      </c>
      <c r="AJ774" s="42">
        <v>98.71</v>
      </c>
      <c r="AK774" s="42">
        <v>9.9145000000000003</v>
      </c>
      <c r="AL774" s="53">
        <v>28.5671</v>
      </c>
      <c r="AM774" s="504" t="s">
        <v>154</v>
      </c>
      <c r="AN774" s="505"/>
      <c r="AO774" s="509" t="s">
        <v>154</v>
      </c>
      <c r="AP774" s="510" t="s">
        <v>154</v>
      </c>
      <c r="AQ774" s="504" t="s">
        <v>154</v>
      </c>
      <c r="AS774" s="512" t="s">
        <v>154</v>
      </c>
      <c r="AT774" s="502" t="s">
        <v>154</v>
      </c>
      <c r="AU774" s="512" t="s">
        <v>154</v>
      </c>
      <c r="AV774" s="502" t="s">
        <v>154</v>
      </c>
      <c r="AW774" s="574" t="s">
        <v>154</v>
      </c>
      <c r="AX774" s="502" t="s">
        <v>154</v>
      </c>
      <c r="AY774" s="511"/>
      <c r="AZ774" s="513" t="s">
        <v>154</v>
      </c>
      <c r="BA774" s="515" t="s">
        <v>154</v>
      </c>
      <c r="BB774" s="513" t="s">
        <v>154</v>
      </c>
      <c r="BD774" s="512" t="s">
        <v>154</v>
      </c>
      <c r="BE774" s="504" t="s">
        <v>154</v>
      </c>
      <c r="BF774" s="57"/>
      <c r="BG774" s="513" t="s">
        <v>154</v>
      </c>
      <c r="BI774" s="514" t="s">
        <v>154</v>
      </c>
    </row>
    <row r="775" spans="1:72" ht="15.75" customHeight="1">
      <c r="A775" s="51" t="s">
        <v>769</v>
      </c>
      <c r="B775" s="521">
        <v>33</v>
      </c>
      <c r="C775" s="507" t="s">
        <v>221</v>
      </c>
      <c r="D775" s="522" t="s">
        <v>222</v>
      </c>
      <c r="E775" s="523">
        <v>71</v>
      </c>
      <c r="F775" s="523">
        <v>56.980000000000359</v>
      </c>
      <c r="G775" s="523" t="s">
        <v>68</v>
      </c>
      <c r="H775" s="524">
        <v>71.949666666666673</v>
      </c>
      <c r="I775" s="523">
        <v>150</v>
      </c>
      <c r="J775" s="523">
        <v>16.009999999999422</v>
      </c>
      <c r="K775" s="523" t="s">
        <v>69</v>
      </c>
      <c r="L775" s="524">
        <v>150.26683333333332</v>
      </c>
      <c r="M775" s="524">
        <v>-150.26683333333332</v>
      </c>
      <c r="N775" s="501">
        <v>788</v>
      </c>
      <c r="Q775" s="6" t="s">
        <v>275</v>
      </c>
      <c r="R775" s="6">
        <v>24</v>
      </c>
      <c r="S775" s="42">
        <v>5.8890000000000002</v>
      </c>
      <c r="T775" s="571">
        <v>3.7867999999999999</v>
      </c>
      <c r="U775" s="571">
        <v>3.7671000000000001</v>
      </c>
      <c r="V775" s="571">
        <v>26.912727</v>
      </c>
      <c r="W775" s="571">
        <v>26.888008999999997</v>
      </c>
      <c r="X775" s="571">
        <v>28.548270389435288</v>
      </c>
      <c r="Y775" s="571">
        <v>28.536640399907661</v>
      </c>
      <c r="Z775" s="571">
        <v>2.4276</v>
      </c>
      <c r="AA775" s="42">
        <v>7.3875956298283105</v>
      </c>
      <c r="AB775" s="42">
        <v>97.115509722018516</v>
      </c>
      <c r="AC775" s="42">
        <v>0.52600691999999993</v>
      </c>
      <c r="AD775" s="6">
        <v>0.63759999999999994</v>
      </c>
      <c r="AE775" s="42">
        <v>86.484000000000009</v>
      </c>
      <c r="AF775" s="6">
        <v>4.3455000000000004</v>
      </c>
      <c r="AG775" s="42">
        <v>3.0874000000000001</v>
      </c>
      <c r="AH775" s="6">
        <v>0.19600000000000001</v>
      </c>
      <c r="AI775" s="42">
        <v>6.7834000000000005E-2</v>
      </c>
      <c r="AJ775" s="42">
        <v>98.71</v>
      </c>
      <c r="AK775" s="42">
        <v>9.9145000000000003</v>
      </c>
      <c r="AL775" s="53">
        <v>28.558399999999999</v>
      </c>
      <c r="AM775" s="504" t="s">
        <v>154</v>
      </c>
      <c r="AN775" s="505"/>
      <c r="AO775" s="509">
        <v>4.5999999999999996</v>
      </c>
      <c r="AP775" s="510">
        <v>7.71</v>
      </c>
      <c r="AQ775" s="504" t="s">
        <v>154</v>
      </c>
      <c r="AR775" s="526" t="s">
        <v>154</v>
      </c>
      <c r="AS775" s="512">
        <v>0</v>
      </c>
      <c r="AT775" s="502"/>
      <c r="AU775" s="512">
        <v>2.8832940391872053</v>
      </c>
      <c r="AV775" s="502"/>
      <c r="AW775" s="574">
        <v>0.48964177040110651</v>
      </c>
      <c r="AX775" s="502"/>
      <c r="AY775" s="511"/>
      <c r="AZ775" s="513">
        <v>0.64241741958656307</v>
      </c>
      <c r="BA775" s="515">
        <v>6</v>
      </c>
      <c r="BB775" s="513">
        <v>0.47444342087664021</v>
      </c>
      <c r="BD775" s="512">
        <v>1946.4527899318439</v>
      </c>
      <c r="BE775" s="504" t="s">
        <v>154</v>
      </c>
      <c r="BF775" s="57"/>
      <c r="BG775" s="513">
        <v>2064.063393156538</v>
      </c>
      <c r="BI775" s="514" t="s">
        <v>154</v>
      </c>
      <c r="BJ775" s="516">
        <v>-3.2667419308047045</v>
      </c>
      <c r="BK775" t="s">
        <v>154</v>
      </c>
    </row>
    <row r="776" spans="1:72" ht="15.75" customHeight="1">
      <c r="A776" s="51" t="s">
        <v>769</v>
      </c>
      <c r="B776" s="521">
        <v>35</v>
      </c>
      <c r="C776" s="507" t="s">
        <v>223</v>
      </c>
      <c r="D776" s="522" t="s">
        <v>224</v>
      </c>
      <c r="E776" s="523">
        <v>71</v>
      </c>
      <c r="F776" s="523">
        <v>40.740000000000123</v>
      </c>
      <c r="G776" s="523" t="s">
        <v>68</v>
      </c>
      <c r="H776" s="524">
        <v>71.679000000000002</v>
      </c>
      <c r="I776" s="523">
        <v>151</v>
      </c>
      <c r="J776" s="523">
        <v>7.7899999999993952</v>
      </c>
      <c r="K776" s="523" t="s">
        <v>69</v>
      </c>
      <c r="L776" s="524">
        <v>151.12983333333332</v>
      </c>
      <c r="M776" s="524">
        <v>-151.12983333333332</v>
      </c>
      <c r="N776" s="501">
        <v>789</v>
      </c>
      <c r="Q776" s="6" t="s">
        <v>274</v>
      </c>
      <c r="R776" s="6">
        <v>1</v>
      </c>
      <c r="S776" s="42">
        <v>2104.2049999999999</v>
      </c>
      <c r="T776" s="571">
        <v>-0.39679999999999999</v>
      </c>
      <c r="U776" s="571">
        <v>-0.39610000000000001</v>
      </c>
      <c r="V776" s="571">
        <v>29.573207</v>
      </c>
      <c r="W776" s="571">
        <v>29.574326999999997</v>
      </c>
      <c r="X776" s="571">
        <v>34.950926698123354</v>
      </c>
      <c r="Y776" s="571">
        <v>34.951612125378055</v>
      </c>
      <c r="Z776" s="571">
        <v>1.6234999999999999</v>
      </c>
      <c r="AA776" s="42">
        <v>6.4728954724626906</v>
      </c>
      <c r="AB776" s="42">
        <v>79.946610451294404</v>
      </c>
      <c r="AC776" s="42">
        <v>2.2078404000000003E-2</v>
      </c>
      <c r="AD776" s="6">
        <v>4.6899999999999997E-2</v>
      </c>
      <c r="AE776" s="42">
        <v>88.506900000000002</v>
      </c>
      <c r="AF776" s="6">
        <v>4.4467999999999996</v>
      </c>
      <c r="AG776" s="42">
        <v>2.6387</v>
      </c>
      <c r="AH776" s="6">
        <v>0.1777</v>
      </c>
      <c r="AI776" s="42">
        <v>6.3701999999999995E-2</v>
      </c>
      <c r="AJ776" s="42">
        <v>10.58</v>
      </c>
      <c r="AK776" s="42">
        <v>208.21</v>
      </c>
      <c r="AL776" s="53">
        <v>34.951700000000002</v>
      </c>
      <c r="AM776" s="504" t="s">
        <v>154</v>
      </c>
      <c r="AN776" s="505"/>
      <c r="AO776" s="509">
        <v>-0.4</v>
      </c>
      <c r="AP776" s="510">
        <v>6.4539999999999997</v>
      </c>
      <c r="AQ776" s="504" t="s">
        <v>154</v>
      </c>
      <c r="AR776" s="526" t="s">
        <v>154</v>
      </c>
      <c r="AS776" s="512">
        <v>15.064881728407403</v>
      </c>
      <c r="AT776" s="502"/>
      <c r="AU776" s="512">
        <v>15.306367122032983</v>
      </c>
      <c r="AV776" s="502"/>
      <c r="AW776" s="574">
        <v>0.99424204702627939</v>
      </c>
      <c r="AX776" s="502"/>
      <c r="AY776" s="511"/>
      <c r="AZ776" s="513" t="s">
        <v>154</v>
      </c>
      <c r="BA776" s="515" t="s">
        <v>154</v>
      </c>
      <c r="BB776" s="513" t="s">
        <v>154</v>
      </c>
      <c r="BD776" s="512" t="s">
        <v>154</v>
      </c>
      <c r="BE776" s="504" t="s">
        <v>154</v>
      </c>
      <c r="BF776" s="57"/>
      <c r="BG776" s="513" t="s">
        <v>154</v>
      </c>
      <c r="BI776" s="514" t="s">
        <v>154</v>
      </c>
    </row>
    <row r="777" spans="1:72" ht="15.75" customHeight="1">
      <c r="A777" s="51" t="s">
        <v>769</v>
      </c>
      <c r="B777" s="521">
        <v>35</v>
      </c>
      <c r="C777" s="507" t="s">
        <v>223</v>
      </c>
      <c r="D777" s="522" t="s">
        <v>224</v>
      </c>
      <c r="E777" s="523">
        <v>71</v>
      </c>
      <c r="F777" s="523">
        <v>40.740000000000123</v>
      </c>
      <c r="G777" s="523" t="s">
        <v>68</v>
      </c>
      <c r="H777" s="524">
        <v>71.679000000000002</v>
      </c>
      <c r="I777" s="523">
        <v>151</v>
      </c>
      <c r="J777" s="523">
        <v>7.7899999999993952</v>
      </c>
      <c r="K777" s="523" t="s">
        <v>69</v>
      </c>
      <c r="L777" s="524">
        <v>151.12983333333332</v>
      </c>
      <c r="M777" s="524">
        <v>-151.12983333333332</v>
      </c>
      <c r="N777" s="501">
        <v>790</v>
      </c>
      <c r="Q777" s="6" t="s">
        <v>274</v>
      </c>
      <c r="R777" s="6">
        <v>2</v>
      </c>
      <c r="S777" s="42">
        <v>1524.154</v>
      </c>
      <c r="T777" s="571">
        <v>-0.29339999999999999</v>
      </c>
      <c r="U777" s="571">
        <v>-0.29289999999999999</v>
      </c>
      <c r="V777" s="571">
        <v>29.390506999999999</v>
      </c>
      <c r="W777" s="571">
        <v>29.391645999999998</v>
      </c>
      <c r="X777" s="571">
        <v>34.907892855880164</v>
      </c>
      <c r="Y777" s="571">
        <v>34.908830539855742</v>
      </c>
      <c r="Z777" s="571">
        <v>1.7877000000000001</v>
      </c>
      <c r="AA777" s="42">
        <v>6.816795384962087</v>
      </c>
      <c r="AB777" s="42">
        <v>84.397370716146355</v>
      </c>
      <c r="AC777" s="42">
        <v>1.9915196000000003E-2</v>
      </c>
      <c r="AD777" s="6">
        <v>4.4400000000000002E-2</v>
      </c>
      <c r="AE777" s="42">
        <v>89.223799999999997</v>
      </c>
      <c r="AF777" s="6">
        <v>4.4827000000000004</v>
      </c>
      <c r="AG777" s="42">
        <v>2.6524999999999999</v>
      </c>
      <c r="AH777" s="6">
        <v>0.17829999999999999</v>
      </c>
      <c r="AI777" s="42">
        <v>6.3701999999999995E-2</v>
      </c>
      <c r="AJ777" s="42">
        <v>83.12</v>
      </c>
      <c r="AK777" s="42">
        <v>608.75</v>
      </c>
      <c r="AL777" s="53">
        <v>34.909399999999998</v>
      </c>
      <c r="AM777" s="504" t="s">
        <v>154</v>
      </c>
      <c r="AN777" s="505"/>
      <c r="AO777" s="509">
        <v>-0.3</v>
      </c>
      <c r="AP777" s="510">
        <v>6.8365</v>
      </c>
      <c r="AQ777" s="504">
        <v>6</v>
      </c>
      <c r="AR777" s="526" t="s">
        <v>154</v>
      </c>
      <c r="AS777" s="512">
        <v>13.808181062727906</v>
      </c>
      <c r="AT777" s="502"/>
      <c r="AU777" s="512">
        <v>9.5314683985654991</v>
      </c>
      <c r="AV777" s="502"/>
      <c r="AW777" s="574">
        <v>0.92643015214384516</v>
      </c>
      <c r="AX777" s="502"/>
      <c r="AY777" s="511"/>
      <c r="AZ777" s="513" t="s">
        <v>154</v>
      </c>
      <c r="BA777" s="515" t="s">
        <v>154</v>
      </c>
      <c r="BB777" s="513" t="s">
        <v>154</v>
      </c>
      <c r="BD777" s="512" t="s">
        <v>154</v>
      </c>
      <c r="BE777" s="504" t="s">
        <v>154</v>
      </c>
      <c r="BF777" s="57"/>
      <c r="BG777" s="513" t="s">
        <v>154</v>
      </c>
      <c r="BI777" s="514" t="s">
        <v>154</v>
      </c>
    </row>
    <row r="778" spans="1:72" ht="15.75" customHeight="1">
      <c r="A778" s="51" t="s">
        <v>769</v>
      </c>
      <c r="B778" s="521">
        <v>35</v>
      </c>
      <c r="C778" s="507" t="s">
        <v>223</v>
      </c>
      <c r="D778" s="522" t="s">
        <v>224</v>
      </c>
      <c r="E778" s="523">
        <v>71</v>
      </c>
      <c r="F778" s="523">
        <v>40.740000000000123</v>
      </c>
      <c r="G778" s="523" t="s">
        <v>68</v>
      </c>
      <c r="H778" s="524">
        <v>71.679000000000002</v>
      </c>
      <c r="I778" s="523">
        <v>151</v>
      </c>
      <c r="J778" s="523">
        <v>7.7899999999993952</v>
      </c>
      <c r="K778" s="523" t="s">
        <v>69</v>
      </c>
      <c r="L778" s="524">
        <v>151.12983333333332</v>
      </c>
      <c r="M778" s="524">
        <v>-151.12983333333332</v>
      </c>
      <c r="N778" s="501">
        <v>791</v>
      </c>
      <c r="Q778" s="6" t="s">
        <v>274</v>
      </c>
      <c r="R778" s="6">
        <v>3</v>
      </c>
      <c r="S778" s="42">
        <v>1218.6890000000001</v>
      </c>
      <c r="T778" s="571">
        <v>-0.13150000000000001</v>
      </c>
      <c r="U778" s="571">
        <v>-0.13120000000000001</v>
      </c>
      <c r="V778" s="571">
        <v>29.384187000000001</v>
      </c>
      <c r="W778" s="571">
        <v>29.385081</v>
      </c>
      <c r="X778" s="571">
        <v>34.88770058752187</v>
      </c>
      <c r="Y778" s="571">
        <v>34.888539228715842</v>
      </c>
      <c r="Z778" s="571">
        <v>1.8604000000000001</v>
      </c>
      <c r="AA778" s="42">
        <v>6.8687173815829983</v>
      </c>
      <c r="AB778" s="42">
        <v>85.389347702539169</v>
      </c>
      <c r="AC778" s="42">
        <v>1.9835013999999998E-2</v>
      </c>
      <c r="AD778" s="6">
        <v>4.4200000000000003E-2</v>
      </c>
      <c r="AE778" s="42">
        <v>89.722999999999999</v>
      </c>
      <c r="AF778" s="6">
        <v>4.5076000000000001</v>
      </c>
      <c r="AG778" s="42">
        <v>2.5421</v>
      </c>
      <c r="AH778" s="6">
        <v>0.17380000000000001</v>
      </c>
      <c r="AI778" s="42">
        <v>6.3701999999999995E-2</v>
      </c>
      <c r="AJ778" s="42">
        <v>98.69</v>
      </c>
      <c r="AK778" s="42">
        <v>350.21</v>
      </c>
      <c r="AL778" s="53">
        <v>34.887099999999997</v>
      </c>
      <c r="AM778" s="504" t="s">
        <v>154</v>
      </c>
      <c r="AN778" s="505"/>
      <c r="AO778" s="509">
        <v>-0.2</v>
      </c>
      <c r="AP778" s="510">
        <v>6.8849999999999998</v>
      </c>
      <c r="AQ778" s="504" t="s">
        <v>154</v>
      </c>
      <c r="AR778" s="526" t="s">
        <v>154</v>
      </c>
      <c r="AS778" s="512">
        <v>13.265635229863094</v>
      </c>
      <c r="AT778" s="502"/>
      <c r="AU778" s="512">
        <v>8.1320775926535749</v>
      </c>
      <c r="AV778" s="502"/>
      <c r="AW778" s="574">
        <v>0.88454633471645927</v>
      </c>
      <c r="AX778" s="502"/>
      <c r="AY778" s="511"/>
      <c r="AZ778" s="513" t="s">
        <v>154</v>
      </c>
      <c r="BA778" s="515" t="s">
        <v>154</v>
      </c>
      <c r="BB778" s="513" t="s">
        <v>154</v>
      </c>
      <c r="BD778" s="512" t="s">
        <v>154</v>
      </c>
      <c r="BE778" s="504" t="s">
        <v>154</v>
      </c>
      <c r="BF778" s="57"/>
      <c r="BG778" s="513" t="s">
        <v>154</v>
      </c>
      <c r="BI778" s="514" t="s">
        <v>154</v>
      </c>
    </row>
    <row r="779" spans="1:72" ht="15.75" customHeight="1">
      <c r="A779" s="51" t="s">
        <v>769</v>
      </c>
      <c r="B779" s="521">
        <v>35</v>
      </c>
      <c r="C779" s="507" t="s">
        <v>223</v>
      </c>
      <c r="D779" s="522" t="s">
        <v>224</v>
      </c>
      <c r="E779" s="523">
        <v>71</v>
      </c>
      <c r="F779" s="523">
        <v>40.740000000000123</v>
      </c>
      <c r="G779" s="523" t="s">
        <v>68</v>
      </c>
      <c r="H779" s="524">
        <v>71.679000000000002</v>
      </c>
      <c r="I779" s="523">
        <v>151</v>
      </c>
      <c r="J779" s="523">
        <v>7.7899999999993952</v>
      </c>
      <c r="K779" s="523" t="s">
        <v>69</v>
      </c>
      <c r="L779" s="524">
        <v>151.12983333333332</v>
      </c>
      <c r="M779" s="524">
        <v>-151.12983333333332</v>
      </c>
      <c r="N779" s="501">
        <v>792</v>
      </c>
      <c r="Q779" s="6" t="s">
        <v>274</v>
      </c>
      <c r="R779" s="6">
        <v>4</v>
      </c>
      <c r="S779" s="42">
        <v>1015.713</v>
      </c>
      <c r="T779" s="571">
        <v>4.4200000000000003E-2</v>
      </c>
      <c r="U779" s="571">
        <v>4.4299999999999999E-2</v>
      </c>
      <c r="V779" s="571">
        <v>29.437417</v>
      </c>
      <c r="W779" s="571">
        <v>29.438163999999997</v>
      </c>
      <c r="X779" s="571">
        <v>34.874865749082623</v>
      </c>
      <c r="Y779" s="571">
        <v>34.875733799166817</v>
      </c>
      <c r="Z779" s="571">
        <v>1.9056999999999999</v>
      </c>
      <c r="AA779" s="42">
        <v>6.8651899785737278</v>
      </c>
      <c r="AB779" s="42">
        <v>85.730062026679207</v>
      </c>
      <c r="AC779" s="42">
        <v>1.9674650000000002E-2</v>
      </c>
      <c r="AD779" s="6">
        <v>4.41E-2</v>
      </c>
      <c r="AE779" s="42">
        <v>89.599100000000007</v>
      </c>
      <c r="AF779" s="6">
        <v>4.5014000000000003</v>
      </c>
      <c r="AG779" s="42">
        <v>2.6133999999999999</v>
      </c>
      <c r="AH779" s="6">
        <v>0.17660000000000001</v>
      </c>
      <c r="AI779" s="42">
        <v>6.3701999999999995E-2</v>
      </c>
      <c r="AJ779" s="42">
        <v>98.71</v>
      </c>
      <c r="AK779" s="42">
        <v>291.33999999999997</v>
      </c>
      <c r="AL779" s="53">
        <v>34.8748</v>
      </c>
      <c r="AM779" s="504" t="s">
        <v>154</v>
      </c>
      <c r="AN779" s="505"/>
      <c r="AO779" s="509">
        <v>0</v>
      </c>
      <c r="AP779" s="510">
        <v>6.875</v>
      </c>
      <c r="AQ779" s="504" t="s">
        <v>154</v>
      </c>
      <c r="AR779" s="526" t="s">
        <v>154</v>
      </c>
      <c r="AS779" s="512">
        <v>13.076533500028914</v>
      </c>
      <c r="AT779" s="502"/>
      <c r="AU779" s="512">
        <v>7.711283225477306</v>
      </c>
      <c r="AV779" s="502"/>
      <c r="AW779" s="574">
        <v>0.871582295988935</v>
      </c>
      <c r="AX779" s="502"/>
      <c r="AY779" s="511"/>
      <c r="AZ779" s="513" t="s">
        <v>154</v>
      </c>
      <c r="BA779" s="515" t="s">
        <v>154</v>
      </c>
      <c r="BB779" s="513" t="s">
        <v>154</v>
      </c>
      <c r="BD779" s="512" t="s">
        <v>154</v>
      </c>
      <c r="BE779" s="504" t="s">
        <v>154</v>
      </c>
      <c r="BF779" s="57"/>
      <c r="BG779" s="513" t="s">
        <v>154</v>
      </c>
      <c r="BI779" s="514" t="s">
        <v>154</v>
      </c>
    </row>
    <row r="780" spans="1:72" ht="15.75" customHeight="1">
      <c r="A780" s="51" t="s">
        <v>769</v>
      </c>
      <c r="B780" s="521">
        <v>35</v>
      </c>
      <c r="C780" s="507" t="s">
        <v>223</v>
      </c>
      <c r="D780" s="522" t="s">
        <v>224</v>
      </c>
      <c r="E780" s="523">
        <v>71</v>
      </c>
      <c r="F780" s="523">
        <v>40.740000000000123</v>
      </c>
      <c r="G780" s="523" t="s">
        <v>68</v>
      </c>
      <c r="H780" s="524">
        <v>71.679000000000002</v>
      </c>
      <c r="I780" s="523">
        <v>151</v>
      </c>
      <c r="J780" s="523">
        <v>7.7899999999993952</v>
      </c>
      <c r="K780" s="523" t="s">
        <v>69</v>
      </c>
      <c r="L780" s="524">
        <v>151.12983333333332</v>
      </c>
      <c r="M780" s="524">
        <v>-151.12983333333332</v>
      </c>
      <c r="N780" s="501">
        <v>793</v>
      </c>
      <c r="Q780" s="6" t="s">
        <v>274</v>
      </c>
      <c r="R780" s="6">
        <v>5</v>
      </c>
      <c r="S780" s="42">
        <v>812.36099999999999</v>
      </c>
      <c r="T780" s="571">
        <v>0.25359999999999999</v>
      </c>
      <c r="U780" s="571">
        <v>0.2555</v>
      </c>
      <c r="V780" s="571">
        <v>29.520652000000002</v>
      </c>
      <c r="W780" s="571">
        <v>29.522901999999998</v>
      </c>
      <c r="X780" s="571">
        <v>34.864891737024763</v>
      </c>
      <c r="Y780" s="571">
        <v>34.865698208452585</v>
      </c>
      <c r="Z780" s="571">
        <v>1.9477</v>
      </c>
      <c r="AA780" s="42">
        <v>6.8294233565259326</v>
      </c>
      <c r="AB780" s="42">
        <v>85.743134151598326</v>
      </c>
      <c r="AC780" s="42">
        <v>1.8873682999999995E-2</v>
      </c>
      <c r="AD780" s="6">
        <v>4.3099999999999999E-2</v>
      </c>
      <c r="AE780" s="42">
        <v>89.7286</v>
      </c>
      <c r="AF780" s="6">
        <v>4.5079000000000002</v>
      </c>
      <c r="AG780" s="42">
        <v>2.6387</v>
      </c>
      <c r="AH780" s="6">
        <v>0.1777</v>
      </c>
      <c r="AI780" s="42">
        <v>6.3701999999999995E-2</v>
      </c>
      <c r="AJ780" s="42">
        <v>98.7</v>
      </c>
      <c r="AK780" s="42">
        <v>279.58999999999997</v>
      </c>
      <c r="AL780" s="53">
        <v>34.866500000000002</v>
      </c>
      <c r="AM780" s="504" t="s">
        <v>154</v>
      </c>
      <c r="AN780" s="505"/>
      <c r="AO780" s="509">
        <v>0.3</v>
      </c>
      <c r="AP780" s="510">
        <v>6.8369999999999997</v>
      </c>
      <c r="AQ780" s="504" t="s">
        <v>154</v>
      </c>
      <c r="AR780" s="526" t="s">
        <v>154</v>
      </c>
      <c r="AS780" s="512">
        <v>13.042575211922321</v>
      </c>
      <c r="AT780" s="502"/>
      <c r="AU780" s="512">
        <v>7.5802533022240164</v>
      </c>
      <c r="AV780" s="502"/>
      <c r="AW780" s="574">
        <v>0.86460165975103731</v>
      </c>
      <c r="AX780" s="502"/>
      <c r="AY780" s="511"/>
      <c r="AZ780" s="513" t="s">
        <v>154</v>
      </c>
      <c r="BA780" s="515" t="s">
        <v>154</v>
      </c>
      <c r="BB780" s="513" t="s">
        <v>154</v>
      </c>
      <c r="BD780" s="512" t="s">
        <v>154</v>
      </c>
      <c r="BE780" s="504" t="s">
        <v>154</v>
      </c>
      <c r="BF780" s="57"/>
      <c r="BG780" s="513" t="s">
        <v>154</v>
      </c>
      <c r="BI780" s="514" t="s">
        <v>154</v>
      </c>
    </row>
    <row r="781" spans="1:72" ht="15.75" customHeight="1">
      <c r="A781" s="51" t="s">
        <v>769</v>
      </c>
      <c r="B781" s="521">
        <v>35</v>
      </c>
      <c r="C781" s="507" t="s">
        <v>223</v>
      </c>
      <c r="D781" s="522" t="s">
        <v>224</v>
      </c>
      <c r="E781" s="523">
        <v>71</v>
      </c>
      <c r="F781" s="523">
        <v>40.740000000000123</v>
      </c>
      <c r="G781" s="523" t="s">
        <v>68</v>
      </c>
      <c r="H781" s="524">
        <v>71.679000000000002</v>
      </c>
      <c r="I781" s="523">
        <v>151</v>
      </c>
      <c r="J781" s="523">
        <v>7.7899999999993952</v>
      </c>
      <c r="K781" s="523" t="s">
        <v>69</v>
      </c>
      <c r="L781" s="524">
        <v>151.12983333333332</v>
      </c>
      <c r="M781" s="524">
        <v>-151.12983333333332</v>
      </c>
      <c r="N781" s="501">
        <v>794</v>
      </c>
      <c r="Q781" s="6" t="s">
        <v>274</v>
      </c>
      <c r="R781" s="6">
        <v>6</v>
      </c>
      <c r="S781" s="42">
        <v>712.53399999999999</v>
      </c>
      <c r="T781" s="571">
        <v>0.39050000000000001</v>
      </c>
      <c r="U781" s="571">
        <v>0.39079999999999998</v>
      </c>
      <c r="V781" s="571">
        <v>29.590043000000001</v>
      </c>
      <c r="W781" s="571">
        <v>29.591113</v>
      </c>
      <c r="X781" s="571">
        <v>34.859328128664153</v>
      </c>
      <c r="Y781" s="571">
        <v>34.860387073797853</v>
      </c>
      <c r="Z781" s="571">
        <v>1.9658</v>
      </c>
      <c r="AA781" s="42">
        <v>6.7950309517548888</v>
      </c>
      <c r="AB781" s="42">
        <v>85.611294411472855</v>
      </c>
      <c r="AC781" s="42">
        <v>1.9514285999999999E-2</v>
      </c>
      <c r="AD781" s="6">
        <v>4.3900000000000002E-2</v>
      </c>
      <c r="AE781" s="42">
        <v>89.824300000000008</v>
      </c>
      <c r="AF781" s="6">
        <v>4.5126999999999997</v>
      </c>
      <c r="AG781" s="42">
        <v>2.6570999999999998</v>
      </c>
      <c r="AH781" s="6">
        <v>0.17849999999999999</v>
      </c>
      <c r="AI781" s="42">
        <v>6.3701999999999995E-2</v>
      </c>
      <c r="AJ781" s="42">
        <v>98.7</v>
      </c>
      <c r="AK781" s="42">
        <v>273.18</v>
      </c>
      <c r="AL781" s="53">
        <v>34.859200000000001</v>
      </c>
      <c r="AM781" s="504" t="s">
        <v>154</v>
      </c>
      <c r="AN781" s="505"/>
      <c r="AO781" s="509">
        <v>0.4</v>
      </c>
      <c r="AP781" s="510">
        <v>6.7939999999999996</v>
      </c>
      <c r="AQ781" s="504" t="s">
        <v>154</v>
      </c>
      <c r="AR781" s="526" t="s">
        <v>154</v>
      </c>
      <c r="AS781" s="512">
        <v>13.070279486637576</v>
      </c>
      <c r="AT781" s="502"/>
      <c r="AU781" s="512">
        <v>7.6400047235461725</v>
      </c>
      <c r="AV781" s="502"/>
      <c r="AW781" s="574">
        <v>0.86160995850622402</v>
      </c>
      <c r="AX781" s="502"/>
      <c r="AY781" s="511"/>
      <c r="AZ781" s="513" t="s">
        <v>154</v>
      </c>
      <c r="BA781" s="515" t="s">
        <v>154</v>
      </c>
      <c r="BB781" s="513" t="s">
        <v>154</v>
      </c>
      <c r="BD781" s="512" t="s">
        <v>154</v>
      </c>
      <c r="BE781" s="504" t="s">
        <v>154</v>
      </c>
      <c r="BF781" s="57"/>
      <c r="BG781" s="513" t="s">
        <v>154</v>
      </c>
      <c r="BI781" s="514" t="s">
        <v>154</v>
      </c>
    </row>
    <row r="782" spans="1:72" ht="15.75" customHeight="1">
      <c r="A782" s="51" t="s">
        <v>769</v>
      </c>
      <c r="B782" s="521">
        <v>35</v>
      </c>
      <c r="C782" s="507" t="s">
        <v>223</v>
      </c>
      <c r="D782" s="522" t="s">
        <v>224</v>
      </c>
      <c r="E782" s="523">
        <v>71</v>
      </c>
      <c r="F782" s="523">
        <v>40.740000000000123</v>
      </c>
      <c r="G782" s="523" t="s">
        <v>68</v>
      </c>
      <c r="H782" s="524">
        <v>71.679000000000002</v>
      </c>
      <c r="I782" s="523">
        <v>151</v>
      </c>
      <c r="J782" s="523">
        <v>7.7899999999993952</v>
      </c>
      <c r="K782" s="523" t="s">
        <v>69</v>
      </c>
      <c r="L782" s="524">
        <v>151.12983333333332</v>
      </c>
      <c r="M782" s="524">
        <v>-151.12983333333332</v>
      </c>
      <c r="N782" s="501">
        <v>795</v>
      </c>
      <c r="Q782" s="6" t="s">
        <v>274</v>
      </c>
      <c r="R782" s="6">
        <v>7</v>
      </c>
      <c r="S782" s="42">
        <v>609.64499999999998</v>
      </c>
      <c r="T782" s="571">
        <v>0.54879999999999995</v>
      </c>
      <c r="U782" s="571">
        <v>0.54869999999999997</v>
      </c>
      <c r="V782" s="571">
        <v>29.675773</v>
      </c>
      <c r="W782" s="571">
        <v>29.676530999999997</v>
      </c>
      <c r="X782" s="571">
        <v>34.85297062938276</v>
      </c>
      <c r="Y782" s="571">
        <v>34.854068424151578</v>
      </c>
      <c r="Z782" s="571">
        <v>1.9843</v>
      </c>
      <c r="AA782" s="42">
        <v>6.7496584523380649</v>
      </c>
      <c r="AB782" s="42">
        <v>85.384556504145806</v>
      </c>
      <c r="AC782" s="42">
        <v>1.8873682999999995E-2</v>
      </c>
      <c r="AD782" s="6">
        <v>4.3099999999999999E-2</v>
      </c>
      <c r="AE782" s="42">
        <v>89.706100000000006</v>
      </c>
      <c r="AF782" s="6">
        <v>4.5068000000000001</v>
      </c>
      <c r="AG782" s="42">
        <v>2.5834999999999999</v>
      </c>
      <c r="AH782" s="6">
        <v>0.1754</v>
      </c>
      <c r="AI782" s="42">
        <v>6.3701999999999995E-2</v>
      </c>
      <c r="AJ782" s="42">
        <v>98.71</v>
      </c>
      <c r="AK782" s="42">
        <v>279.58999999999997</v>
      </c>
      <c r="AL782" s="53">
        <v>34.855571975708003</v>
      </c>
      <c r="AM782" s="51">
        <v>6</v>
      </c>
      <c r="AN782" s="505"/>
      <c r="AO782" s="509">
        <v>0.5</v>
      </c>
      <c r="AP782" s="510">
        <v>6.742</v>
      </c>
      <c r="AQ782" s="504" t="s">
        <v>154</v>
      </c>
      <c r="AR782" s="526" t="s">
        <v>154</v>
      </c>
      <c r="AS782" s="512">
        <v>13.101062019470863</v>
      </c>
      <c r="AT782" s="502"/>
      <c r="AU782" s="512">
        <v>7.8317222019139141</v>
      </c>
      <c r="AV782" s="502"/>
      <c r="AW782" s="574">
        <v>0.86559889349930841</v>
      </c>
      <c r="AX782" s="502"/>
      <c r="AY782" s="511"/>
      <c r="AZ782" s="513" t="s">
        <v>154</v>
      </c>
      <c r="BA782" s="515" t="s">
        <v>154</v>
      </c>
      <c r="BB782" s="513" t="s">
        <v>154</v>
      </c>
      <c r="BD782" s="512" t="s">
        <v>154</v>
      </c>
      <c r="BE782" s="504" t="s">
        <v>154</v>
      </c>
      <c r="BF782" s="57"/>
      <c r="BG782" s="513" t="s">
        <v>154</v>
      </c>
      <c r="BI782" s="514" t="s">
        <v>154</v>
      </c>
    </row>
    <row r="783" spans="1:72" ht="15.75" customHeight="1">
      <c r="A783" s="51" t="s">
        <v>769</v>
      </c>
      <c r="B783" s="521">
        <v>35</v>
      </c>
      <c r="C783" s="507" t="s">
        <v>223</v>
      </c>
      <c r="D783" s="522" t="s">
        <v>224</v>
      </c>
      <c r="E783" s="523">
        <v>71</v>
      </c>
      <c r="F783" s="523">
        <v>40.740000000000123</v>
      </c>
      <c r="G783" s="523" t="s">
        <v>68</v>
      </c>
      <c r="H783" s="524">
        <v>71.679000000000002</v>
      </c>
      <c r="I783" s="523">
        <v>151</v>
      </c>
      <c r="J783" s="523">
        <v>7.7899999999993952</v>
      </c>
      <c r="K783" s="523" t="s">
        <v>69</v>
      </c>
      <c r="L783" s="524">
        <v>151.12983333333332</v>
      </c>
      <c r="M783" s="524">
        <v>-151.12983333333332</v>
      </c>
      <c r="N783" s="501">
        <v>796</v>
      </c>
      <c r="Q783" s="6" t="s">
        <v>274</v>
      </c>
      <c r="R783" s="6">
        <v>8</v>
      </c>
      <c r="S783" s="42">
        <v>508.55599999999998</v>
      </c>
      <c r="T783" s="571">
        <v>0.66969999999999996</v>
      </c>
      <c r="U783" s="571">
        <v>0.67020000000000002</v>
      </c>
      <c r="V783" s="571">
        <v>29.725747999999999</v>
      </c>
      <c r="W783" s="571">
        <v>29.727015999999999</v>
      </c>
      <c r="X783" s="571">
        <v>34.841210717095812</v>
      </c>
      <c r="Y783" s="571">
        <v>34.842295787705886</v>
      </c>
      <c r="Z783" s="571">
        <v>1.9893000000000001</v>
      </c>
      <c r="AA783" s="42">
        <v>6.6489155233598574</v>
      </c>
      <c r="AB783" s="42">
        <v>84.365814772230721</v>
      </c>
      <c r="AC783" s="42">
        <v>1.7671806000000005E-2</v>
      </c>
      <c r="AD783" s="6">
        <v>4.1700000000000001E-2</v>
      </c>
      <c r="AE783" s="42">
        <v>89.734200000000001</v>
      </c>
      <c r="AF783" s="6">
        <v>4.5082000000000004</v>
      </c>
      <c r="AG783" s="42">
        <v>2.6594000000000002</v>
      </c>
      <c r="AH783" s="6">
        <v>0.17860000000000001</v>
      </c>
      <c r="AI783" s="42">
        <v>6.3701999999999995E-2</v>
      </c>
      <c r="AJ783" s="42">
        <v>98.71</v>
      </c>
      <c r="AK783" s="42">
        <v>296.37</v>
      </c>
      <c r="AL783" s="53">
        <v>34.841999999999999</v>
      </c>
      <c r="AM783" s="504" t="s">
        <v>154</v>
      </c>
      <c r="AN783" s="505"/>
      <c r="AO783" s="509">
        <v>0.7</v>
      </c>
      <c r="AP783" s="510">
        <v>6.6539999999999999</v>
      </c>
      <c r="AQ783" s="504" t="s">
        <v>154</v>
      </c>
      <c r="AR783" s="526" t="s">
        <v>154</v>
      </c>
      <c r="AS783" s="512">
        <v>13.178038347491047</v>
      </c>
      <c r="AT783" s="502"/>
      <c r="AU783" s="512">
        <v>8.2687656718807219</v>
      </c>
      <c r="AV783" s="502"/>
      <c r="AW783" s="574">
        <v>0.87457399723374829</v>
      </c>
      <c r="AX783" s="502"/>
      <c r="AY783" s="511"/>
      <c r="AZ783" s="513" t="s">
        <v>154</v>
      </c>
      <c r="BA783" s="515" t="s">
        <v>154</v>
      </c>
      <c r="BB783" s="513" t="s">
        <v>154</v>
      </c>
      <c r="BD783" s="512" t="s">
        <v>154</v>
      </c>
      <c r="BE783" s="504" t="s">
        <v>154</v>
      </c>
      <c r="BF783" s="57"/>
      <c r="BG783" s="513" t="s">
        <v>154</v>
      </c>
      <c r="BI783" s="514" t="s">
        <v>154</v>
      </c>
    </row>
    <row r="784" spans="1:72" ht="15.75" customHeight="1">
      <c r="A784" s="51" t="s">
        <v>769</v>
      </c>
      <c r="B784" s="521">
        <v>35</v>
      </c>
      <c r="C784" s="507" t="s">
        <v>223</v>
      </c>
      <c r="D784" s="522" t="s">
        <v>224</v>
      </c>
      <c r="E784" s="523">
        <v>71</v>
      </c>
      <c r="F784" s="523">
        <v>40.740000000000123</v>
      </c>
      <c r="G784" s="523" t="s">
        <v>68</v>
      </c>
      <c r="H784" s="524">
        <v>71.679000000000002</v>
      </c>
      <c r="I784" s="523">
        <v>151</v>
      </c>
      <c r="J784" s="523">
        <v>7.7899999999993952</v>
      </c>
      <c r="K784" s="523" t="s">
        <v>69</v>
      </c>
      <c r="L784" s="524">
        <v>151.12983333333332</v>
      </c>
      <c r="M784" s="524">
        <v>-151.12983333333332</v>
      </c>
      <c r="N784" s="501">
        <v>797</v>
      </c>
      <c r="Q784" s="6" t="s">
        <v>274</v>
      </c>
      <c r="R784" s="6">
        <v>9</v>
      </c>
      <c r="S784" s="42">
        <v>392.35500000000002</v>
      </c>
      <c r="T784" s="571">
        <v>0.70830000000000004</v>
      </c>
      <c r="U784" s="571">
        <v>0.70960000000000001</v>
      </c>
      <c r="V784" s="571">
        <v>29.684822</v>
      </c>
      <c r="W784" s="571">
        <v>29.687074999999997</v>
      </c>
      <c r="X784" s="571">
        <v>34.812894686086707</v>
      </c>
      <c r="Y784" s="571">
        <v>34.814362120584526</v>
      </c>
      <c r="Z784" s="571">
        <v>1.9894000000000001</v>
      </c>
      <c r="AA784" s="42">
        <v>6.5195015007965544</v>
      </c>
      <c r="AB784" s="42">
        <v>82.789644326271372</v>
      </c>
      <c r="AC784" s="42">
        <v>1.8552955000000003E-2</v>
      </c>
      <c r="AD784" s="6">
        <v>4.2700000000000002E-2</v>
      </c>
      <c r="AE784" s="42">
        <v>89.317599999999999</v>
      </c>
      <c r="AF784" s="6">
        <v>4.4874000000000001</v>
      </c>
      <c r="AG784" s="42">
        <v>2.6248999999999998</v>
      </c>
      <c r="AH784" s="6">
        <v>0.17710000000000001</v>
      </c>
      <c r="AI784" s="42">
        <v>6.3701999999999995E-2</v>
      </c>
      <c r="AJ784" s="42">
        <v>98.37</v>
      </c>
      <c r="AK784" s="42">
        <v>343.04</v>
      </c>
      <c r="AL784" s="53">
        <v>34.815199999999997</v>
      </c>
      <c r="AM784" s="504" t="s">
        <v>154</v>
      </c>
      <c r="AN784" s="505"/>
      <c r="AO784" s="509">
        <v>0.7</v>
      </c>
      <c r="AP784" s="510">
        <v>6.556</v>
      </c>
      <c r="AQ784" s="504" t="s">
        <v>154</v>
      </c>
      <c r="AR784" s="526" t="s">
        <v>154</v>
      </c>
      <c r="AS784" s="512">
        <v>13.310390185179319</v>
      </c>
      <c r="AT784" s="502"/>
      <c r="AU784" s="512">
        <v>8.9984322114658344</v>
      </c>
      <c r="AV784" s="502"/>
      <c r="AW784" s="574">
        <v>0.89451867219917014</v>
      </c>
      <c r="AX784" s="502"/>
      <c r="AY784" s="511"/>
      <c r="AZ784" s="513" t="s">
        <v>154</v>
      </c>
      <c r="BA784" s="515" t="s">
        <v>154</v>
      </c>
      <c r="BB784" s="513" t="s">
        <v>154</v>
      </c>
      <c r="BD784" s="512" t="s">
        <v>154</v>
      </c>
      <c r="BE784" s="504" t="s">
        <v>154</v>
      </c>
      <c r="BF784" s="57"/>
      <c r="BG784" s="513" t="s">
        <v>154</v>
      </c>
      <c r="BI784" s="514" t="s">
        <v>154</v>
      </c>
    </row>
    <row r="785" spans="1:78" ht="15.75" customHeight="1">
      <c r="A785" s="51" t="s">
        <v>769</v>
      </c>
      <c r="B785" s="521">
        <v>35</v>
      </c>
      <c r="C785" s="507" t="s">
        <v>223</v>
      </c>
      <c r="D785" s="522" t="s">
        <v>224</v>
      </c>
      <c r="E785" s="523">
        <v>71</v>
      </c>
      <c r="F785" s="523">
        <v>40.740000000000123</v>
      </c>
      <c r="G785" s="523" t="s">
        <v>68</v>
      </c>
      <c r="H785" s="524">
        <v>71.679000000000002</v>
      </c>
      <c r="I785" s="523">
        <v>151</v>
      </c>
      <c r="J785" s="523">
        <v>7.7899999999993952</v>
      </c>
      <c r="K785" s="523" t="s">
        <v>69</v>
      </c>
      <c r="L785" s="524">
        <v>151.12983333333332</v>
      </c>
      <c r="M785" s="524">
        <v>-151.12983333333332</v>
      </c>
      <c r="N785" s="501">
        <v>798</v>
      </c>
      <c r="Q785" s="6" t="s">
        <v>274</v>
      </c>
      <c r="R785" s="6">
        <v>10</v>
      </c>
      <c r="S785" s="42">
        <v>342.18900000000002</v>
      </c>
      <c r="T785" s="571">
        <v>0.62029999999999996</v>
      </c>
      <c r="U785" s="571">
        <v>0.62060000000000004</v>
      </c>
      <c r="V785" s="571">
        <v>29.561410000000002</v>
      </c>
      <c r="W785" s="571">
        <v>29.562716999999999</v>
      </c>
      <c r="X785" s="571">
        <v>34.780708377484366</v>
      </c>
      <c r="Y785" s="571">
        <v>34.782072952575149</v>
      </c>
      <c r="Z785" s="571">
        <v>1.9781</v>
      </c>
      <c r="AA785" s="42">
        <v>6.4349158250973622</v>
      </c>
      <c r="AB785" s="42">
        <v>81.512206260540083</v>
      </c>
      <c r="AC785" s="42">
        <v>1.8232227000000004E-2</v>
      </c>
      <c r="AD785" s="6">
        <v>4.2299999999999997E-2</v>
      </c>
      <c r="AE785" s="42">
        <v>89.580300000000008</v>
      </c>
      <c r="AF785" s="6">
        <v>4.5004999999999997</v>
      </c>
      <c r="AG785" s="42">
        <v>2.6524999999999999</v>
      </c>
      <c r="AH785" s="6">
        <v>0.17829999999999999</v>
      </c>
      <c r="AI785" s="42">
        <v>6.3701999999999995E-2</v>
      </c>
      <c r="AJ785" s="42">
        <v>98.7</v>
      </c>
      <c r="AK785" s="42">
        <v>376.75</v>
      </c>
      <c r="AL785" s="53">
        <v>34.7836</v>
      </c>
      <c r="AM785" s="504" t="s">
        <v>154</v>
      </c>
      <c r="AN785" s="505"/>
      <c r="AO785" s="509">
        <v>0.7</v>
      </c>
      <c r="AP785" s="510">
        <v>6.4580000000000002</v>
      </c>
      <c r="AQ785" s="504" t="s">
        <v>154</v>
      </c>
      <c r="AR785" s="526" t="s">
        <v>154</v>
      </c>
      <c r="AS785" s="512">
        <v>13.473532988863917</v>
      </c>
      <c r="AT785" s="502"/>
      <c r="AU785" s="512">
        <v>9.9383180189031126</v>
      </c>
      <c r="AV785" s="502"/>
      <c r="AW785" s="574">
        <v>0.91845228215767638</v>
      </c>
      <c r="AX785" s="502"/>
      <c r="AY785" s="511"/>
      <c r="AZ785" s="513" t="s">
        <v>154</v>
      </c>
      <c r="BA785" s="515" t="s">
        <v>154</v>
      </c>
      <c r="BB785" s="513" t="s">
        <v>154</v>
      </c>
      <c r="BD785" s="512">
        <v>2172.2633965501673</v>
      </c>
      <c r="BE785" s="504" t="s">
        <v>154</v>
      </c>
      <c r="BF785" s="57"/>
      <c r="BG785" s="513">
        <v>2299.2068207467241</v>
      </c>
      <c r="BI785" s="514" t="s">
        <v>154</v>
      </c>
    </row>
    <row r="786" spans="1:78" ht="15.75" customHeight="1">
      <c r="A786" s="51" t="s">
        <v>769</v>
      </c>
      <c r="B786" s="521">
        <v>35</v>
      </c>
      <c r="C786" s="507" t="s">
        <v>223</v>
      </c>
      <c r="D786" s="522" t="s">
        <v>224</v>
      </c>
      <c r="E786" s="523">
        <v>71</v>
      </c>
      <c r="F786" s="523">
        <v>40.740000000000123</v>
      </c>
      <c r="G786" s="523" t="s">
        <v>68</v>
      </c>
      <c r="H786" s="524">
        <v>71.679000000000002</v>
      </c>
      <c r="I786" s="523">
        <v>151</v>
      </c>
      <c r="J786" s="523">
        <v>7.7899999999993952</v>
      </c>
      <c r="K786" s="523" t="s">
        <v>69</v>
      </c>
      <c r="L786" s="524">
        <v>151.12983333333332</v>
      </c>
      <c r="M786" s="524">
        <v>-151.12983333333332</v>
      </c>
      <c r="N786" s="501">
        <v>799</v>
      </c>
      <c r="Q786" s="6" t="s">
        <v>274</v>
      </c>
      <c r="R786" s="6">
        <v>11</v>
      </c>
      <c r="S786" s="42">
        <v>288.98399999999998</v>
      </c>
      <c r="T786" s="571">
        <v>0.43909999999999999</v>
      </c>
      <c r="U786" s="571">
        <v>0.43830000000000002</v>
      </c>
      <c r="V786" s="571">
        <v>29.326442</v>
      </c>
      <c r="W786" s="571">
        <v>29.326592999999999</v>
      </c>
      <c r="X786" s="571">
        <v>34.709037259256171</v>
      </c>
      <c r="Y786" s="571">
        <v>34.710133646186563</v>
      </c>
      <c r="Z786" s="571">
        <v>1.9551000000000001</v>
      </c>
      <c r="AA786" s="42">
        <v>6.3207354709434531</v>
      </c>
      <c r="AB786" s="42">
        <v>79.652194573803314</v>
      </c>
      <c r="AC786" s="42">
        <v>2.2558643000000003E-2</v>
      </c>
      <c r="AD786" s="6">
        <v>4.7399999999999998E-2</v>
      </c>
      <c r="AE786" s="42">
        <v>88.994799999999998</v>
      </c>
      <c r="AF786" s="6">
        <v>4.4711999999999996</v>
      </c>
      <c r="AG786" s="42">
        <v>2.7561</v>
      </c>
      <c r="AH786" s="6">
        <v>0.1825</v>
      </c>
      <c r="AI786" s="42">
        <v>6.3701999999999995E-2</v>
      </c>
      <c r="AJ786" s="42">
        <v>52.58</v>
      </c>
      <c r="AK786" s="42">
        <v>421.14</v>
      </c>
      <c r="AL786" s="53">
        <v>34.707000000000001</v>
      </c>
      <c r="AM786" s="504" t="s">
        <v>154</v>
      </c>
      <c r="AN786" s="505"/>
      <c r="AO786" s="509">
        <v>0.5</v>
      </c>
      <c r="AP786" s="510">
        <v>6.3390000000000004</v>
      </c>
      <c r="AQ786" s="504" t="s">
        <v>154</v>
      </c>
      <c r="AR786" s="526" t="s">
        <v>154</v>
      </c>
      <c r="AS786" s="512">
        <v>13.563504886498935</v>
      </c>
      <c r="AT786" s="502"/>
      <c r="AU786" s="512">
        <v>11.566255923347841</v>
      </c>
      <c r="AV786" s="502"/>
      <c r="AW786" s="574">
        <v>0.96332780082987546</v>
      </c>
      <c r="AX786" s="502"/>
      <c r="AY786" s="511"/>
      <c r="AZ786" s="513" t="s">
        <v>154</v>
      </c>
      <c r="BA786" s="515" t="s">
        <v>154</v>
      </c>
      <c r="BB786" s="513" t="s">
        <v>154</v>
      </c>
      <c r="BD786" s="512">
        <v>2176.9257882726392</v>
      </c>
      <c r="BE786" s="504" t="s">
        <v>154</v>
      </c>
      <c r="BF786" s="57"/>
      <c r="BG786" s="513">
        <v>2295.9201274135107</v>
      </c>
      <c r="BI786" s="514" t="s">
        <v>154</v>
      </c>
      <c r="BJ786" s="516">
        <v>0.1835687688784928</v>
      </c>
      <c r="BK786" t="s">
        <v>154</v>
      </c>
    </row>
    <row r="787" spans="1:78" ht="15.75" customHeight="1">
      <c r="A787" s="51" t="s">
        <v>769</v>
      </c>
      <c r="B787" s="521">
        <v>35</v>
      </c>
      <c r="C787" s="507" t="s">
        <v>223</v>
      </c>
      <c r="D787" s="522" t="s">
        <v>224</v>
      </c>
      <c r="E787" s="523">
        <v>71</v>
      </c>
      <c r="F787" s="523">
        <v>40.740000000000123</v>
      </c>
      <c r="G787" s="523" t="s">
        <v>68</v>
      </c>
      <c r="H787" s="524">
        <v>71.679000000000002</v>
      </c>
      <c r="I787" s="523">
        <v>151</v>
      </c>
      <c r="J787" s="523">
        <v>7.7899999999993952</v>
      </c>
      <c r="K787" s="523" t="s">
        <v>69</v>
      </c>
      <c r="L787" s="524">
        <v>151.12983333333332</v>
      </c>
      <c r="M787" s="524">
        <v>-151.12983333333332</v>
      </c>
      <c r="N787" s="501">
        <v>800</v>
      </c>
      <c r="Q787" s="6" t="s">
        <v>274</v>
      </c>
      <c r="R787" s="6">
        <v>12</v>
      </c>
      <c r="S787" s="42">
        <v>220.68100000000001</v>
      </c>
      <c r="T787" s="571">
        <v>-0.1067</v>
      </c>
      <c r="U787" s="571">
        <v>-0.10100000000000001</v>
      </c>
      <c r="V787" s="571">
        <v>28.648417000000002</v>
      </c>
      <c r="W787" s="571">
        <v>28.657342</v>
      </c>
      <c r="X787" s="571">
        <v>34.470228075264146</v>
      </c>
      <c r="Y787" s="571">
        <v>34.475661240258177</v>
      </c>
      <c r="Z787" s="571">
        <v>1.9159999999999999</v>
      </c>
      <c r="AA787" s="42">
        <v>6.1937138796864826</v>
      </c>
      <c r="AB787" s="42">
        <v>76.822509831185016</v>
      </c>
      <c r="AC787" s="42">
        <v>2.3920884000000003E-2</v>
      </c>
      <c r="AD787" s="6">
        <v>4.9000000000000002E-2</v>
      </c>
      <c r="AE787" s="42">
        <v>89.578400000000002</v>
      </c>
      <c r="AF787" s="6">
        <v>4.5004</v>
      </c>
      <c r="AG787" s="42">
        <v>3.0598000000000001</v>
      </c>
      <c r="AH787" s="6">
        <v>0.19489999999999999</v>
      </c>
      <c r="AI787" s="42">
        <v>6.3701999999999995E-2</v>
      </c>
      <c r="AJ787" s="42">
        <v>98.69</v>
      </c>
      <c r="AK787" s="42">
        <v>770.59</v>
      </c>
      <c r="AL787" s="53">
        <v>34.462200000000003</v>
      </c>
      <c r="AM787" s="504" t="s">
        <v>154</v>
      </c>
      <c r="AN787" s="505"/>
      <c r="AO787" s="509">
        <v>0</v>
      </c>
      <c r="AP787" s="510">
        <v>6.2240000000000002</v>
      </c>
      <c r="AQ787" s="504" t="s">
        <v>154</v>
      </c>
      <c r="AR787" s="526" t="s">
        <v>154</v>
      </c>
      <c r="AS787" s="512">
        <v>13.73469190858218</v>
      </c>
      <c r="AT787" s="502"/>
      <c r="AU787" s="512">
        <v>14.827973413299313</v>
      </c>
      <c r="AV787" s="502"/>
      <c r="AW787" s="574">
        <v>1.0720262793914246</v>
      </c>
      <c r="AX787" s="502"/>
      <c r="AY787" s="511"/>
      <c r="AZ787" s="513" t="s">
        <v>154</v>
      </c>
      <c r="BA787" s="515" t="s">
        <v>154</v>
      </c>
      <c r="BB787" s="513" t="s">
        <v>154</v>
      </c>
      <c r="BD787" s="512">
        <v>2190.2970371467468</v>
      </c>
      <c r="BE787" s="504" t="s">
        <v>154</v>
      </c>
      <c r="BF787" s="57"/>
      <c r="BG787" s="513">
        <v>2291.5345396527796</v>
      </c>
      <c r="BI787" s="514" t="s">
        <v>154</v>
      </c>
      <c r="BJ787" s="516">
        <v>2.3365485592013589E-2</v>
      </c>
      <c r="BK787" t="s">
        <v>154</v>
      </c>
    </row>
    <row r="788" spans="1:78" ht="15.75" customHeight="1">
      <c r="A788" s="51" t="s">
        <v>769</v>
      </c>
      <c r="B788" s="521">
        <v>35</v>
      </c>
      <c r="C788" s="507" t="s">
        <v>223</v>
      </c>
      <c r="D788" s="522" t="s">
        <v>224</v>
      </c>
      <c r="E788" s="523">
        <v>71</v>
      </c>
      <c r="F788" s="523">
        <v>40.740000000000123</v>
      </c>
      <c r="G788" s="523" t="s">
        <v>68</v>
      </c>
      <c r="H788" s="524">
        <v>71.679000000000002</v>
      </c>
      <c r="I788" s="523">
        <v>151</v>
      </c>
      <c r="J788" s="523">
        <v>7.7899999999993952</v>
      </c>
      <c r="K788" s="523" t="s">
        <v>69</v>
      </c>
      <c r="L788" s="524">
        <v>151.12983333333332</v>
      </c>
      <c r="M788" s="524">
        <v>-151.12983333333332</v>
      </c>
      <c r="N788" s="501">
        <v>801</v>
      </c>
      <c r="Q788" s="6" t="s">
        <v>274</v>
      </c>
      <c r="R788" s="6">
        <v>13</v>
      </c>
      <c r="S788" s="42">
        <v>204.32499999999999</v>
      </c>
      <c r="T788" s="571">
        <v>-0.38550000000000001</v>
      </c>
      <c r="U788" s="571">
        <v>-0.39360000000000001</v>
      </c>
      <c r="V788" s="571">
        <v>28.274266000000001</v>
      </c>
      <c r="W788" s="571">
        <v>28.265747999999999</v>
      </c>
      <c r="X788" s="571">
        <v>34.295408367801969</v>
      </c>
      <c r="Y788" s="571">
        <v>34.29313452849923</v>
      </c>
      <c r="Z788" s="571">
        <v>1.8926000000000001</v>
      </c>
      <c r="AA788" s="42">
        <v>6.1466230698924154</v>
      </c>
      <c r="AB788" s="42">
        <v>75.589955983963222</v>
      </c>
      <c r="AC788" s="42">
        <v>2.8407663999999999E-2</v>
      </c>
      <c r="AD788" s="6">
        <v>5.4300000000000001E-2</v>
      </c>
      <c r="AE788" s="42">
        <v>89.152500000000003</v>
      </c>
      <c r="AF788" s="6">
        <v>4.4790999999999999</v>
      </c>
      <c r="AG788" s="42">
        <v>3.2829999999999999</v>
      </c>
      <c r="AH788" s="6">
        <v>0.20399999999999999</v>
      </c>
      <c r="AI788" s="42">
        <v>6.3701999999999995E-2</v>
      </c>
      <c r="AJ788" s="42">
        <v>98.7</v>
      </c>
      <c r="AK788" s="42">
        <v>922.05</v>
      </c>
      <c r="AL788" s="53">
        <v>34.216000000000001</v>
      </c>
      <c r="AM788" s="504" t="s">
        <v>154</v>
      </c>
      <c r="AN788" s="505"/>
      <c r="AO788" s="509">
        <v>-0.3</v>
      </c>
      <c r="AP788" s="510">
        <v>6.1779999999999999</v>
      </c>
      <c r="AQ788" s="504" t="s">
        <v>154</v>
      </c>
      <c r="AR788" s="526" t="s">
        <v>154</v>
      </c>
      <c r="AS788" s="512">
        <v>14.168130245010415</v>
      </c>
      <c r="AT788" s="502"/>
      <c r="AU788" s="512">
        <v>19.249325324465133</v>
      </c>
      <c r="AV788" s="502"/>
      <c r="AW788" s="574">
        <v>1.2325809128630705</v>
      </c>
      <c r="AX788" s="502"/>
      <c r="AY788" s="511"/>
      <c r="AZ788" s="513" t="s">
        <v>154</v>
      </c>
      <c r="BA788" s="515" t="s">
        <v>154</v>
      </c>
      <c r="BB788" s="513" t="s">
        <v>154</v>
      </c>
      <c r="BD788" s="512">
        <v>2200.3536045921501</v>
      </c>
      <c r="BE788" s="504" t="s">
        <v>154</v>
      </c>
      <c r="BF788" s="57"/>
      <c r="BG788" s="513">
        <v>2288.9671226721239</v>
      </c>
      <c r="BI788" s="514" t="s">
        <v>154</v>
      </c>
      <c r="BJ788" s="516">
        <v>-0.38901115193452768</v>
      </c>
      <c r="BK788" t="s">
        <v>154</v>
      </c>
    </row>
    <row r="789" spans="1:78" ht="15.75" customHeight="1">
      <c r="A789" s="51" t="s">
        <v>769</v>
      </c>
      <c r="B789" s="521">
        <v>35</v>
      </c>
      <c r="C789" s="507" t="s">
        <v>223</v>
      </c>
      <c r="D789" s="522" t="s">
        <v>224</v>
      </c>
      <c r="E789" s="523">
        <v>71</v>
      </c>
      <c r="F789" s="523">
        <v>40.740000000000123</v>
      </c>
      <c r="G789" s="523" t="s">
        <v>68</v>
      </c>
      <c r="H789" s="524">
        <v>71.679000000000002</v>
      </c>
      <c r="I789" s="523">
        <v>151</v>
      </c>
      <c r="J789" s="523">
        <v>7.7899999999993952</v>
      </c>
      <c r="K789" s="523" t="s">
        <v>69</v>
      </c>
      <c r="L789" s="524">
        <v>151.12983333333332</v>
      </c>
      <c r="M789" s="524">
        <v>-151.12983333333332</v>
      </c>
      <c r="N789" s="501">
        <v>802</v>
      </c>
      <c r="Q789" s="6" t="s">
        <v>274</v>
      </c>
      <c r="R789" s="6">
        <v>14</v>
      </c>
      <c r="S789" s="42">
        <v>189.001</v>
      </c>
      <c r="T789" s="571">
        <v>-0.96409999999999996</v>
      </c>
      <c r="U789" s="571">
        <v>-1.0117</v>
      </c>
      <c r="V789" s="571">
        <v>27.413335</v>
      </c>
      <c r="W789" s="571">
        <v>27.338531</v>
      </c>
      <c r="X789" s="571">
        <v>33.794375483733788</v>
      </c>
      <c r="Y789" s="571">
        <v>33.746069229173109</v>
      </c>
      <c r="Z789" s="571">
        <v>1.8573</v>
      </c>
      <c r="AA789" s="42">
        <v>6.1041424851399366</v>
      </c>
      <c r="AB789" s="42">
        <v>73.665766764687689</v>
      </c>
      <c r="AC789" s="42">
        <v>3.2012441999999995E-2</v>
      </c>
      <c r="AD789" s="6">
        <v>5.8500000000000003E-2</v>
      </c>
      <c r="AE789" s="42">
        <v>89.383200000000002</v>
      </c>
      <c r="AF789" s="6">
        <v>4.4905999999999997</v>
      </c>
      <c r="AG789" s="42">
        <v>3.3290999999999999</v>
      </c>
      <c r="AH789" s="6">
        <v>0.20580000000000001</v>
      </c>
      <c r="AI789" s="42">
        <v>6.3701999999999995E-2</v>
      </c>
      <c r="AJ789" s="42">
        <v>98.32</v>
      </c>
      <c r="AK789" s="42">
        <v>1126.3</v>
      </c>
      <c r="AL789" s="53">
        <v>33.673000000000002</v>
      </c>
      <c r="AM789" s="504" t="s">
        <v>154</v>
      </c>
      <c r="AN789" s="505"/>
      <c r="AO789" s="509">
        <v>-0.5</v>
      </c>
      <c r="AP789" s="510">
        <v>6.1185</v>
      </c>
      <c r="AQ789" s="504">
        <v>6</v>
      </c>
      <c r="AR789" s="526" t="s">
        <v>154</v>
      </c>
      <c r="AS789" s="512">
        <v>15.232329181144973</v>
      </c>
      <c r="AT789" s="502"/>
      <c r="AU789" s="512">
        <v>27.928556335407301</v>
      </c>
      <c r="AV789" s="502"/>
      <c r="AW789" s="574">
        <v>1.538731673582296</v>
      </c>
      <c r="AX789" s="502"/>
      <c r="AY789" s="511"/>
      <c r="AZ789" s="513" t="s">
        <v>154</v>
      </c>
      <c r="BA789" s="515" t="s">
        <v>154</v>
      </c>
      <c r="BB789" s="513" t="s">
        <v>154</v>
      </c>
      <c r="BD789" s="512">
        <v>2219.848381308022</v>
      </c>
      <c r="BE789" s="504" t="s">
        <v>154</v>
      </c>
      <c r="BF789" s="57"/>
      <c r="BG789" s="513">
        <v>2281.5445903117061</v>
      </c>
      <c r="BI789" s="514" t="s">
        <v>154</v>
      </c>
    </row>
    <row r="790" spans="1:78" ht="15.75" customHeight="1">
      <c r="A790" s="51" t="s">
        <v>769</v>
      </c>
      <c r="B790" s="521">
        <v>35</v>
      </c>
      <c r="C790" s="507" t="s">
        <v>223</v>
      </c>
      <c r="D790" s="522" t="s">
        <v>224</v>
      </c>
      <c r="E790" s="523">
        <v>71</v>
      </c>
      <c r="F790" s="523">
        <v>40.740000000000123</v>
      </c>
      <c r="G790" s="523" t="s">
        <v>68</v>
      </c>
      <c r="H790" s="524">
        <v>71.679000000000002</v>
      </c>
      <c r="I790" s="523">
        <v>151</v>
      </c>
      <c r="J790" s="523">
        <v>7.7899999999993952</v>
      </c>
      <c r="K790" s="523" t="s">
        <v>69</v>
      </c>
      <c r="L790" s="524">
        <v>151.12983333333332</v>
      </c>
      <c r="M790" s="524">
        <v>-151.12983333333332</v>
      </c>
      <c r="N790" s="501">
        <v>803</v>
      </c>
      <c r="Q790" s="6" t="s">
        <v>274</v>
      </c>
      <c r="R790" s="6">
        <v>15</v>
      </c>
      <c r="S790" s="42">
        <v>173.77699999999999</v>
      </c>
      <c r="T790" s="571">
        <v>-1.3346</v>
      </c>
      <c r="U790" s="571">
        <v>-1.3416999999999999</v>
      </c>
      <c r="V790" s="571">
        <v>26.627463000000002</v>
      </c>
      <c r="W790" s="571">
        <v>26.611972999999999</v>
      </c>
      <c r="X790" s="571">
        <v>33.144448269769711</v>
      </c>
      <c r="Y790" s="571">
        <v>33.131085185120554</v>
      </c>
      <c r="Z790" s="571">
        <v>1.8792</v>
      </c>
      <c r="AA790" s="42">
        <v>6.2519537834972185</v>
      </c>
      <c r="AB790" s="42">
        <v>74.362327474169092</v>
      </c>
      <c r="AC790" s="42">
        <v>3.3134137000000001E-2</v>
      </c>
      <c r="AD790" s="6">
        <v>5.9799999999999999E-2</v>
      </c>
      <c r="AE790" s="42">
        <v>89.5578</v>
      </c>
      <c r="AF790" s="6">
        <v>4.4993999999999996</v>
      </c>
      <c r="AG790" s="42">
        <v>3.6511999999999998</v>
      </c>
      <c r="AH790" s="6">
        <v>0.21909999999999999</v>
      </c>
      <c r="AI790" s="42">
        <v>6.3701999999999995E-2</v>
      </c>
      <c r="AJ790" s="42">
        <v>98.69</v>
      </c>
      <c r="AK790" s="42">
        <v>1118.4000000000001</v>
      </c>
      <c r="AL790" s="53">
        <v>33.158700000000003</v>
      </c>
      <c r="AM790" s="504" t="s">
        <v>154</v>
      </c>
      <c r="AN790" s="505"/>
      <c r="AO790" s="509">
        <v>-0.9</v>
      </c>
      <c r="AP790" s="510">
        <v>6.2480000000000002</v>
      </c>
      <c r="AQ790" s="504" t="s">
        <v>154</v>
      </c>
      <c r="AR790" s="526" t="s">
        <v>154</v>
      </c>
      <c r="AS790" s="512">
        <v>15.598613872264623</v>
      </c>
      <c r="AT790" s="502"/>
      <c r="AU790" s="512">
        <v>32.477709802826332</v>
      </c>
      <c r="AV790" s="502"/>
      <c r="AW790" s="574">
        <v>1.7401728907330569</v>
      </c>
      <c r="AX790" s="502"/>
      <c r="AY790" s="511"/>
      <c r="AZ790" s="513" t="s">
        <v>154</v>
      </c>
      <c r="BA790" s="515" t="s">
        <v>154</v>
      </c>
      <c r="BB790" s="513" t="s">
        <v>154</v>
      </c>
      <c r="BD790" s="512">
        <v>2229.4525916660455</v>
      </c>
      <c r="BE790" s="504">
        <v>6</v>
      </c>
      <c r="BF790" s="57"/>
      <c r="BG790" s="513">
        <v>2274.3018770394283</v>
      </c>
      <c r="BH790" s="502">
        <v>6</v>
      </c>
      <c r="BI790" s="514" t="s">
        <v>154</v>
      </c>
      <c r="BJ790" s="516">
        <v>-1.3225424082410808</v>
      </c>
      <c r="BK790" t="s">
        <v>154</v>
      </c>
      <c r="BZ790" s="503"/>
    </row>
    <row r="791" spans="1:78" ht="15.75" customHeight="1">
      <c r="A791" s="51" t="s">
        <v>769</v>
      </c>
      <c r="B791" s="521">
        <v>35</v>
      </c>
      <c r="C791" s="507" t="s">
        <v>223</v>
      </c>
      <c r="D791" s="522" t="s">
        <v>224</v>
      </c>
      <c r="E791" s="523">
        <v>71</v>
      </c>
      <c r="F791" s="523">
        <v>40.740000000000123</v>
      </c>
      <c r="G791" s="523" t="s">
        <v>68</v>
      </c>
      <c r="H791" s="524">
        <v>71.679000000000002</v>
      </c>
      <c r="I791" s="523">
        <v>151</v>
      </c>
      <c r="J791" s="523">
        <v>7.7899999999993952</v>
      </c>
      <c r="K791" s="523" t="s">
        <v>69</v>
      </c>
      <c r="L791" s="524">
        <v>151.12983333333332</v>
      </c>
      <c r="M791" s="524">
        <v>-151.12983333333332</v>
      </c>
      <c r="N791" s="501">
        <v>804</v>
      </c>
      <c r="Q791" s="6" t="s">
        <v>274</v>
      </c>
      <c r="R791" s="6">
        <v>16</v>
      </c>
      <c r="S791" s="42">
        <v>166.601</v>
      </c>
      <c r="T791" s="571">
        <v>-1.3832</v>
      </c>
      <c r="U791" s="571">
        <v>-1.3824000000000001</v>
      </c>
      <c r="V791" s="571">
        <v>26.474665000000002</v>
      </c>
      <c r="W791" s="571">
        <v>26.477356999999998</v>
      </c>
      <c r="X791" s="571">
        <v>32.993087098587743</v>
      </c>
      <c r="Y791" s="571">
        <v>32.995896401775823</v>
      </c>
      <c r="Z791" s="571">
        <v>1.8996999999999999</v>
      </c>
      <c r="AA791" s="42">
        <v>6.3571227608884575</v>
      </c>
      <c r="AB791" s="42">
        <v>75.433415948716799</v>
      </c>
      <c r="AC791" s="42">
        <v>3.0650201000000002E-2</v>
      </c>
      <c r="AD791" s="6">
        <v>5.6899999999999999E-2</v>
      </c>
      <c r="AE791" s="42">
        <v>89.616</v>
      </c>
      <c r="AF791" s="6">
        <v>4.5023</v>
      </c>
      <c r="AG791" s="42">
        <v>3.5752999999999999</v>
      </c>
      <c r="AH791" s="6">
        <v>0.21590000000000001</v>
      </c>
      <c r="AI791" s="42">
        <v>6.3701999999999995E-2</v>
      </c>
      <c r="AJ791" s="42">
        <v>98.7</v>
      </c>
      <c r="AK791" s="42">
        <v>1110.4000000000001</v>
      </c>
      <c r="AL791" s="53">
        <v>32.956800000000001</v>
      </c>
      <c r="AM791" s="51">
        <v>2</v>
      </c>
      <c r="AN791" s="505"/>
      <c r="AO791" s="509">
        <v>-1.2</v>
      </c>
      <c r="AP791" s="510">
        <v>6.3920000000000003</v>
      </c>
      <c r="AQ791" s="504" t="s">
        <v>154</v>
      </c>
      <c r="AR791" s="526" t="s">
        <v>154</v>
      </c>
      <c r="AS791" s="512">
        <v>15.391466255444547</v>
      </c>
      <c r="AT791" s="502"/>
      <c r="AU791" s="512">
        <v>32.634946252625461</v>
      </c>
      <c r="AV791" s="502"/>
      <c r="AW791" s="574">
        <v>1.7740788381742738</v>
      </c>
      <c r="AX791" s="502"/>
      <c r="AY791" s="511"/>
      <c r="AZ791" s="513" t="s">
        <v>154</v>
      </c>
      <c r="BA791" s="515"/>
      <c r="BB791" s="513" t="s">
        <v>154</v>
      </c>
      <c r="BD791" s="512">
        <v>2223.7707631193721</v>
      </c>
      <c r="BE791" s="504" t="s">
        <v>154</v>
      </c>
      <c r="BF791" s="57"/>
      <c r="BG791" s="513">
        <v>2261.47478208549</v>
      </c>
      <c r="BI791" s="514" t="s">
        <v>154</v>
      </c>
    </row>
    <row r="792" spans="1:78" ht="15.75" customHeight="1">
      <c r="A792" s="51" t="s">
        <v>769</v>
      </c>
      <c r="B792" s="521">
        <v>35</v>
      </c>
      <c r="C792" s="507" t="s">
        <v>223</v>
      </c>
      <c r="D792" s="522" t="s">
        <v>224</v>
      </c>
      <c r="E792" s="523">
        <v>71</v>
      </c>
      <c r="F792" s="523">
        <v>40.740000000000123</v>
      </c>
      <c r="G792" s="523" t="s">
        <v>68</v>
      </c>
      <c r="H792" s="524">
        <v>71.679000000000002</v>
      </c>
      <c r="I792" s="523">
        <v>151</v>
      </c>
      <c r="J792" s="523">
        <v>7.7899999999993952</v>
      </c>
      <c r="K792" s="523" t="s">
        <v>69</v>
      </c>
      <c r="L792" s="524">
        <v>151.12983333333332</v>
      </c>
      <c r="M792" s="524">
        <v>-151.12983333333332</v>
      </c>
      <c r="N792" s="501">
        <v>805</v>
      </c>
      <c r="Q792" s="6" t="s">
        <v>274</v>
      </c>
      <c r="R792" s="6">
        <v>17</v>
      </c>
      <c r="S792" s="42">
        <v>133.31399999999999</v>
      </c>
      <c r="T792" s="571">
        <v>-1.3267</v>
      </c>
      <c r="U792" s="571">
        <v>-1.3260000000000001</v>
      </c>
      <c r="V792" s="571">
        <v>26.267574</v>
      </c>
      <c r="W792" s="571">
        <v>26.268984999999997</v>
      </c>
      <c r="X792" s="571">
        <v>32.667526375202371</v>
      </c>
      <c r="Y792" s="571">
        <v>32.668692185956687</v>
      </c>
      <c r="Z792" s="571">
        <v>1.9555</v>
      </c>
      <c r="AA792" s="42">
        <v>6.5508818612822211</v>
      </c>
      <c r="AB792" s="42">
        <v>77.671068195904411</v>
      </c>
      <c r="AC792" s="42">
        <v>3.2813409000000002E-2</v>
      </c>
      <c r="AD792" s="6">
        <v>5.9499999999999997E-2</v>
      </c>
      <c r="AE792" s="42">
        <v>89.5334</v>
      </c>
      <c r="AF792" s="6">
        <v>4.4981999999999998</v>
      </c>
      <c r="AG792" s="42">
        <v>3.5385</v>
      </c>
      <c r="AH792" s="6">
        <v>0.21440000000000001</v>
      </c>
      <c r="AI792" s="42">
        <v>6.3701999999999995E-2</v>
      </c>
      <c r="AJ792" s="42">
        <v>98.7</v>
      </c>
      <c r="AK792" s="42">
        <v>1106.9000000000001</v>
      </c>
      <c r="AL792" s="53">
        <v>32.703585247802735</v>
      </c>
      <c r="AM792" s="51">
        <v>62</v>
      </c>
      <c r="AN792" s="505"/>
      <c r="AO792" s="509">
        <v>-1</v>
      </c>
      <c r="AP792" s="510">
        <v>6.54</v>
      </c>
      <c r="AQ792" s="504" t="s">
        <v>154</v>
      </c>
      <c r="AR792" s="526" t="s">
        <v>154</v>
      </c>
      <c r="AS792" s="512">
        <v>14.371777446712304</v>
      </c>
      <c r="AT792" s="502"/>
      <c r="AU792" s="512">
        <v>30.377728162184628</v>
      </c>
      <c r="AV792" s="502"/>
      <c r="AW792" s="574">
        <v>1.7421673582295991</v>
      </c>
      <c r="AX792" s="502"/>
      <c r="AY792" s="511"/>
      <c r="AZ792" s="513">
        <v>1.6725616594843035E-2</v>
      </c>
      <c r="BA792" s="515"/>
      <c r="BB792" s="513">
        <v>4.2644747111318097E-2</v>
      </c>
      <c r="BD792" s="512">
        <v>2207.3232344659909</v>
      </c>
      <c r="BE792" s="504" t="s">
        <v>154</v>
      </c>
      <c r="BF792" s="57"/>
      <c r="BG792" s="513">
        <v>2253.5727321567006</v>
      </c>
      <c r="BI792" s="514" t="s">
        <v>154</v>
      </c>
      <c r="BJ792" s="516">
        <v>-1.4975796956296212</v>
      </c>
      <c r="BK792" t="s">
        <v>154</v>
      </c>
    </row>
    <row r="793" spans="1:78" ht="15.75" customHeight="1">
      <c r="A793" s="51" t="s">
        <v>769</v>
      </c>
      <c r="B793" s="521">
        <v>35</v>
      </c>
      <c r="C793" s="507" t="s">
        <v>223</v>
      </c>
      <c r="D793" s="522" t="s">
        <v>224</v>
      </c>
      <c r="E793" s="523">
        <v>71</v>
      </c>
      <c r="F793" s="523">
        <v>40.740000000000123</v>
      </c>
      <c r="G793" s="523" t="s">
        <v>68</v>
      </c>
      <c r="H793" s="524">
        <v>71.679000000000002</v>
      </c>
      <c r="I793" s="523">
        <v>151</v>
      </c>
      <c r="J793" s="523">
        <v>7.7899999999993952</v>
      </c>
      <c r="K793" s="523" t="s">
        <v>69</v>
      </c>
      <c r="L793" s="524">
        <v>151.12983333333332</v>
      </c>
      <c r="M793" s="524">
        <v>-151.12983333333332</v>
      </c>
      <c r="N793" s="501">
        <v>806</v>
      </c>
      <c r="Q793" s="6" t="s">
        <v>274</v>
      </c>
      <c r="R793" s="6">
        <v>18</v>
      </c>
      <c r="S793" s="42">
        <v>120.565</v>
      </c>
      <c r="T793" s="571">
        <v>-1.2199</v>
      </c>
      <c r="U793" s="571">
        <v>-1.1938</v>
      </c>
      <c r="V793" s="571">
        <v>26.231601000000001</v>
      </c>
      <c r="W793" s="571">
        <v>26.233204999999998</v>
      </c>
      <c r="X793" s="571">
        <v>32.509767219827189</v>
      </c>
      <c r="Y793" s="571">
        <v>32.483638919455259</v>
      </c>
      <c r="Z793" s="571">
        <v>2.0110999999999999</v>
      </c>
      <c r="AA793" s="42">
        <v>6.7558651894046555</v>
      </c>
      <c r="AB793" s="42">
        <v>80.241839579384759</v>
      </c>
      <c r="AC793" s="42">
        <v>3.5857765999999992E-2</v>
      </c>
      <c r="AD793" s="6">
        <v>6.3E-2</v>
      </c>
      <c r="AE793" s="42">
        <v>89.546500000000009</v>
      </c>
      <c r="AF793" s="6">
        <v>4.4988000000000001</v>
      </c>
      <c r="AG793" s="42">
        <v>3.52</v>
      </c>
      <c r="AH793" s="6">
        <v>0.2137</v>
      </c>
      <c r="AI793" s="42">
        <v>6.3701999999999995E-2</v>
      </c>
      <c r="AJ793" s="42">
        <v>11.9</v>
      </c>
      <c r="AK793" s="42">
        <v>1075.8</v>
      </c>
      <c r="AL793" s="53">
        <v>32.533458111572266</v>
      </c>
      <c r="AM793" s="51">
        <v>6</v>
      </c>
      <c r="AN793" s="505"/>
      <c r="AO793" s="509">
        <v>-0.8</v>
      </c>
      <c r="AP793" s="510">
        <v>6.6369999999999996</v>
      </c>
      <c r="AQ793" s="504" t="s">
        <v>154</v>
      </c>
      <c r="AR793" s="526" t="s">
        <v>154</v>
      </c>
      <c r="AS793" s="512">
        <v>13.090187261754821</v>
      </c>
      <c r="AT793" s="502"/>
      <c r="AU793" s="512">
        <v>27.109674609085307</v>
      </c>
      <c r="AV793" s="502"/>
      <c r="AW793" s="574">
        <v>1.6683720608575381</v>
      </c>
      <c r="AX793" s="502"/>
      <c r="AY793" s="511"/>
      <c r="AZ793" s="513">
        <v>2.2894462642798288E-2</v>
      </c>
      <c r="BA793" s="515"/>
      <c r="BB793" s="513">
        <v>5.6253221010864905E-2</v>
      </c>
      <c r="BD793" s="512">
        <v>2193.9322831514701</v>
      </c>
      <c r="BE793" s="504" t="s">
        <v>154</v>
      </c>
      <c r="BF793" s="57"/>
      <c r="BG793" s="513">
        <v>2244.6117475977576</v>
      </c>
      <c r="BI793" s="514" t="s">
        <v>154</v>
      </c>
      <c r="BJ793" s="516">
        <v>-1.6627285900491164</v>
      </c>
      <c r="BK793" t="s">
        <v>154</v>
      </c>
    </row>
    <row r="794" spans="1:78" ht="15.75" customHeight="1">
      <c r="A794" s="51" t="s">
        <v>769</v>
      </c>
      <c r="B794" s="521">
        <v>35</v>
      </c>
      <c r="C794" s="507" t="s">
        <v>223</v>
      </c>
      <c r="D794" s="522" t="s">
        <v>224</v>
      </c>
      <c r="E794" s="523">
        <v>71</v>
      </c>
      <c r="F794" s="523">
        <v>40.740000000000123</v>
      </c>
      <c r="G794" s="523" t="s">
        <v>68</v>
      </c>
      <c r="H794" s="524">
        <v>71.679000000000002</v>
      </c>
      <c r="I794" s="523">
        <v>151</v>
      </c>
      <c r="J794" s="523">
        <v>7.7899999999993952</v>
      </c>
      <c r="K794" s="523" t="s">
        <v>69</v>
      </c>
      <c r="L794" s="524">
        <v>151.12983333333332</v>
      </c>
      <c r="M794" s="524">
        <v>-151.12983333333332</v>
      </c>
      <c r="N794" s="501">
        <v>807</v>
      </c>
      <c r="Q794" s="6" t="s">
        <v>274</v>
      </c>
      <c r="R794" s="6">
        <v>19</v>
      </c>
      <c r="S794" s="42">
        <v>113.026</v>
      </c>
      <c r="T794" s="571">
        <v>-1.0891999999999999</v>
      </c>
      <c r="U794" s="571">
        <v>-1.0846</v>
      </c>
      <c r="V794" s="571">
        <v>26.236516000000002</v>
      </c>
      <c r="W794" s="571">
        <v>26.238348999999999</v>
      </c>
      <c r="X794" s="571">
        <v>32.379536282145494</v>
      </c>
      <c r="Y794" s="571">
        <v>32.377062785476014</v>
      </c>
      <c r="Z794" s="571">
        <v>2.04</v>
      </c>
      <c r="AA794" s="42">
        <v>6.8534761846485406</v>
      </c>
      <c r="AB794" s="42">
        <v>81.611709920499166</v>
      </c>
      <c r="AC794" s="42">
        <v>3.2973772999999998E-2</v>
      </c>
      <c r="AD794" s="6">
        <v>5.96E-2</v>
      </c>
      <c r="AE794" s="42">
        <v>89.317599999999999</v>
      </c>
      <c r="AF794" s="6">
        <v>4.4874000000000001</v>
      </c>
      <c r="AG794" s="42">
        <v>3.5476999999999999</v>
      </c>
      <c r="AH794" s="6">
        <v>0.21479999999999999</v>
      </c>
      <c r="AI794" s="42">
        <v>6.3701999999999995E-2</v>
      </c>
      <c r="AJ794" s="42">
        <v>98.7</v>
      </c>
      <c r="AK794" s="42">
        <v>776.08</v>
      </c>
      <c r="AL794" s="53">
        <v>32.418199999999999</v>
      </c>
      <c r="AM794" s="504" t="s">
        <v>154</v>
      </c>
      <c r="AN794" s="505"/>
      <c r="AO794" s="509">
        <v>-0.8</v>
      </c>
      <c r="AP794" s="510">
        <v>6.8220000000000001</v>
      </c>
      <c r="AQ794" s="504" t="s">
        <v>154</v>
      </c>
      <c r="AR794" s="526" t="s">
        <v>154</v>
      </c>
      <c r="AS794" s="512">
        <v>11.862174993113813</v>
      </c>
      <c r="AT794" s="502"/>
      <c r="AU794" s="512">
        <v>24.370915289455571</v>
      </c>
      <c r="AV794" s="502"/>
      <c r="AW794" s="574">
        <v>1.5965712309820193</v>
      </c>
      <c r="AX794" s="502"/>
      <c r="AY794" s="511"/>
      <c r="AZ794" s="513">
        <v>2.7525626896631884E-2</v>
      </c>
      <c r="BA794" s="515">
        <v>6</v>
      </c>
      <c r="BB794" s="513">
        <v>4.8234233625194224E-2</v>
      </c>
      <c r="BD794" s="512">
        <v>2182.2388818193531</v>
      </c>
      <c r="BE794" s="504" t="s">
        <v>154</v>
      </c>
      <c r="BF794" s="57"/>
      <c r="BG794" s="513">
        <v>2237.8785217418745</v>
      </c>
      <c r="BI794" s="514" t="s">
        <v>154</v>
      </c>
      <c r="BJ794" s="516">
        <v>-1.7141520058841337</v>
      </c>
      <c r="BK794" t="s">
        <v>154</v>
      </c>
    </row>
    <row r="795" spans="1:78" ht="15.75" customHeight="1">
      <c r="A795" s="51" t="s">
        <v>769</v>
      </c>
      <c r="B795" s="521">
        <v>35</v>
      </c>
      <c r="C795" s="507" t="s">
        <v>223</v>
      </c>
      <c r="D795" s="522" t="s">
        <v>224</v>
      </c>
      <c r="E795" s="523">
        <v>71</v>
      </c>
      <c r="F795" s="523">
        <v>40.740000000000123</v>
      </c>
      <c r="G795" s="523" t="s">
        <v>68</v>
      </c>
      <c r="H795" s="524">
        <v>71.679000000000002</v>
      </c>
      <c r="I795" s="523">
        <v>151</v>
      </c>
      <c r="J795" s="523">
        <v>7.7899999999993952</v>
      </c>
      <c r="K795" s="523" t="s">
        <v>69</v>
      </c>
      <c r="L795" s="524">
        <v>151.12983333333332</v>
      </c>
      <c r="M795" s="524">
        <v>-151.12983333333332</v>
      </c>
      <c r="N795" s="501">
        <v>808</v>
      </c>
      <c r="Q795" s="6" t="s">
        <v>274</v>
      </c>
      <c r="R795" s="6">
        <v>20</v>
      </c>
      <c r="S795" s="42">
        <v>79.683000000000007</v>
      </c>
      <c r="T795" s="571">
        <v>-0.48749999999999999</v>
      </c>
      <c r="U795" s="571">
        <v>-0.4798</v>
      </c>
      <c r="V795" s="571">
        <v>26.362587999999999</v>
      </c>
      <c r="W795" s="571">
        <v>26.366584</v>
      </c>
      <c r="X795" s="571">
        <v>31.927473532736478</v>
      </c>
      <c r="Y795" s="571">
        <v>31.924690821410501</v>
      </c>
      <c r="Z795" s="571">
        <v>2.1842000000000001</v>
      </c>
      <c r="AA795" s="42">
        <v>7.2987192122425384</v>
      </c>
      <c r="AB795" s="42">
        <v>88.037400865771374</v>
      </c>
      <c r="AC795" s="42">
        <v>7.7038899999999993E-2</v>
      </c>
      <c r="AD795" s="6">
        <v>0.1113</v>
      </c>
      <c r="AE795" s="42">
        <v>89.443300000000008</v>
      </c>
      <c r="AF795" s="6">
        <v>4.4936999999999996</v>
      </c>
      <c r="AG795" s="42">
        <v>3.5499000000000001</v>
      </c>
      <c r="AH795" s="6">
        <v>0.21490000000000001</v>
      </c>
      <c r="AI795" s="42">
        <v>0.10944</v>
      </c>
      <c r="AJ795" s="42">
        <v>98.7</v>
      </c>
      <c r="AK795" s="42">
        <v>842.28</v>
      </c>
      <c r="AL795" s="53">
        <v>31.886099999999999</v>
      </c>
      <c r="AM795" s="504" t="s">
        <v>154</v>
      </c>
      <c r="AN795" s="505"/>
      <c r="AO795" s="509">
        <v>-0.3</v>
      </c>
      <c r="AP795" s="510">
        <v>7.43</v>
      </c>
      <c r="AQ795" s="504" t="s">
        <v>154</v>
      </c>
      <c r="AR795" s="526" t="s">
        <v>154</v>
      </c>
      <c r="AS795" s="512">
        <v>7.3185392923678547</v>
      </c>
      <c r="AT795" s="502"/>
      <c r="AU795" s="512">
        <v>15.59423704798926</v>
      </c>
      <c r="AV795" s="502"/>
      <c r="AW795" s="574">
        <v>1.2924149377593361</v>
      </c>
      <c r="AX795" s="502"/>
      <c r="AY795" s="511"/>
      <c r="AZ795" s="513">
        <v>7.0601718316045142E-2</v>
      </c>
      <c r="BA795" s="515">
        <v>6</v>
      </c>
      <c r="BB795" s="513">
        <v>8.0313893614694876E-2</v>
      </c>
      <c r="BD795" s="512">
        <v>2122.6550370344808</v>
      </c>
      <c r="BE795" s="504" t="s">
        <v>154</v>
      </c>
      <c r="BF795" s="57"/>
      <c r="BG795" s="513">
        <v>2213.2033468694231</v>
      </c>
      <c r="BI795" s="514" t="s">
        <v>154</v>
      </c>
      <c r="BJ795" s="516">
        <v>-1.8051318228923188</v>
      </c>
      <c r="BK795" t="s">
        <v>154</v>
      </c>
    </row>
    <row r="796" spans="1:78" ht="15.75" customHeight="1">
      <c r="A796" s="51" t="s">
        <v>769</v>
      </c>
      <c r="B796" s="521">
        <v>35</v>
      </c>
      <c r="C796" s="507" t="s">
        <v>223</v>
      </c>
      <c r="D796" s="522" t="s">
        <v>224</v>
      </c>
      <c r="E796" s="523">
        <v>71</v>
      </c>
      <c r="F796" s="523">
        <v>40.740000000000123</v>
      </c>
      <c r="G796" s="523" t="s">
        <v>68</v>
      </c>
      <c r="H796" s="524">
        <v>71.679000000000002</v>
      </c>
      <c r="I796" s="523">
        <v>151</v>
      </c>
      <c r="J796" s="523">
        <v>7.7899999999993952</v>
      </c>
      <c r="K796" s="523" t="s">
        <v>69</v>
      </c>
      <c r="L796" s="524">
        <v>151.12983333333332</v>
      </c>
      <c r="M796" s="524">
        <v>-151.12983333333332</v>
      </c>
      <c r="N796" s="501">
        <v>809</v>
      </c>
      <c r="Q796" s="6" t="s">
        <v>274</v>
      </c>
      <c r="R796" s="6">
        <v>21</v>
      </c>
      <c r="S796" s="42">
        <v>47.417000000000002</v>
      </c>
      <c r="T796" s="571">
        <v>1.3848</v>
      </c>
      <c r="U796" s="571">
        <v>1.3823000000000001</v>
      </c>
      <c r="V796" s="571">
        <v>27.416211000000001</v>
      </c>
      <c r="W796" s="571">
        <v>27.423879999999997</v>
      </c>
      <c r="X796" s="571">
        <v>31.388135536131124</v>
      </c>
      <c r="Y796" s="571">
        <v>31.400314004701642</v>
      </c>
      <c r="Z796" s="571">
        <v>2.3913000000000002</v>
      </c>
      <c r="AA796" s="42">
        <v>7.6214293930393628</v>
      </c>
      <c r="AB796" s="42">
        <v>96.165966917394414</v>
      </c>
      <c r="AC796" s="42">
        <v>0.12630817999999999</v>
      </c>
      <c r="AD796" s="6">
        <v>0.1691</v>
      </c>
      <c r="AE796" s="42">
        <v>86.851799999999997</v>
      </c>
      <c r="AF796" s="6">
        <v>4.3639999999999999</v>
      </c>
      <c r="AG796" s="42">
        <v>3.1886999999999999</v>
      </c>
      <c r="AH796" s="6">
        <v>0.2001</v>
      </c>
      <c r="AI796" s="42">
        <v>1.4287000000000001</v>
      </c>
      <c r="AJ796" s="42">
        <v>96.48</v>
      </c>
      <c r="AK796" s="42">
        <v>1098.5</v>
      </c>
      <c r="AL796" s="53">
        <v>31.385400000000001</v>
      </c>
      <c r="AM796" s="504" t="s">
        <v>154</v>
      </c>
      <c r="AN796" s="505"/>
      <c r="AO796" s="509">
        <v>1.7</v>
      </c>
      <c r="AP796" s="510">
        <v>7.8390000000000004</v>
      </c>
      <c r="AQ796" s="504" t="s">
        <v>154</v>
      </c>
      <c r="AR796" s="526" t="s">
        <v>154</v>
      </c>
      <c r="AS796" s="512">
        <v>1.9343674406160754</v>
      </c>
      <c r="AT796" s="502"/>
      <c r="AU796" s="512">
        <v>8.88063016539577</v>
      </c>
      <c r="AV796" s="502"/>
      <c r="AW796" s="574">
        <v>0.97529460580912863</v>
      </c>
      <c r="AX796" s="502"/>
      <c r="AY796" s="511"/>
      <c r="AZ796" s="513">
        <v>0.12950680711484641</v>
      </c>
      <c r="BA796" s="515">
        <v>6</v>
      </c>
      <c r="BB796" s="513">
        <v>0.19614826126150636</v>
      </c>
      <c r="BD796" s="512">
        <v>2057.3429667873988</v>
      </c>
      <c r="BE796" s="504" t="s">
        <v>154</v>
      </c>
      <c r="BF796" s="57"/>
      <c r="BG796" s="513">
        <v>2193.1635084912295</v>
      </c>
      <c r="BI796" s="514" t="s">
        <v>154</v>
      </c>
      <c r="BJ796" s="516">
        <v>-2.0167585220138151</v>
      </c>
      <c r="BK796" t="s">
        <v>154</v>
      </c>
    </row>
    <row r="797" spans="1:78" ht="15.75" customHeight="1">
      <c r="A797" s="51" t="s">
        <v>769</v>
      </c>
      <c r="B797" s="521">
        <v>35</v>
      </c>
      <c r="C797" s="507" t="s">
        <v>223</v>
      </c>
      <c r="D797" s="522" t="s">
        <v>224</v>
      </c>
      <c r="E797" s="523">
        <v>71</v>
      </c>
      <c r="F797" s="523">
        <v>40.740000000000123</v>
      </c>
      <c r="G797" s="523" t="s">
        <v>68</v>
      </c>
      <c r="H797" s="524">
        <v>71.679000000000002</v>
      </c>
      <c r="I797" s="523">
        <v>151</v>
      </c>
      <c r="J797" s="523">
        <v>7.7899999999993952</v>
      </c>
      <c r="K797" s="523" t="s">
        <v>69</v>
      </c>
      <c r="L797" s="524">
        <v>151.12983333333332</v>
      </c>
      <c r="M797" s="524">
        <v>-151.12983333333332</v>
      </c>
      <c r="N797" s="501">
        <v>810</v>
      </c>
      <c r="Q797" s="6" t="s">
        <v>274</v>
      </c>
      <c r="R797" s="6">
        <v>22</v>
      </c>
      <c r="S797" s="42">
        <v>37.97</v>
      </c>
      <c r="T797" s="571">
        <v>0.75470000000000004</v>
      </c>
      <c r="U797" s="571">
        <v>0.55189999999999995</v>
      </c>
      <c r="V797" s="571">
        <v>26.678851999999999</v>
      </c>
      <c r="W797" s="571">
        <v>26.350818999999998</v>
      </c>
      <c r="X797" s="571">
        <v>31.087488666754069</v>
      </c>
      <c r="Y797" s="571">
        <v>30.868989255264481</v>
      </c>
      <c r="Z797" s="571">
        <v>2.4047000000000001</v>
      </c>
      <c r="AA797" s="42">
        <v>7.3961868707379566</v>
      </c>
      <c r="AB797" s="42">
        <v>91.628151437813727</v>
      </c>
      <c r="AC797" s="42">
        <v>0.18471309</v>
      </c>
      <c r="AD797" s="6">
        <v>0.23749999999999999</v>
      </c>
      <c r="AE797" s="42">
        <v>88.634500000000003</v>
      </c>
      <c r="AF797" s="6">
        <v>4.4531999999999998</v>
      </c>
      <c r="AG797" s="42">
        <v>3.2347000000000001</v>
      </c>
      <c r="AH797" s="6">
        <v>0.20200000000000001</v>
      </c>
      <c r="AI797" s="42">
        <v>3.0165000000000002</v>
      </c>
      <c r="AJ797" s="42">
        <v>98.71</v>
      </c>
      <c r="AK797" s="42">
        <v>1098.2</v>
      </c>
      <c r="AL797" s="53">
        <v>30.967400000000001</v>
      </c>
      <c r="AM797" s="504" t="s">
        <v>154</v>
      </c>
      <c r="AN797" s="505"/>
      <c r="AO797" s="509">
        <v>1.6</v>
      </c>
      <c r="AP797" s="510">
        <v>8.1780000000000008</v>
      </c>
      <c r="AQ797" s="504" t="s">
        <v>154</v>
      </c>
      <c r="AR797" s="526" t="s">
        <v>154</v>
      </c>
      <c r="AS797" s="512">
        <v>0.46894427619975687</v>
      </c>
      <c r="AT797" s="502"/>
      <c r="AU797" s="512">
        <v>6.6384175601675715</v>
      </c>
      <c r="AV797" s="502"/>
      <c r="AW797" s="574">
        <v>0.83468464730290459</v>
      </c>
      <c r="AX797" s="502"/>
      <c r="AY797" s="511"/>
      <c r="AZ797" s="513">
        <v>0.22850978383267806</v>
      </c>
      <c r="BA797" s="515">
        <v>6</v>
      </c>
      <c r="BB797" s="513">
        <v>0.30166592162791084</v>
      </c>
      <c r="BD797" s="512">
        <v>2040.2399421133514</v>
      </c>
      <c r="BE797" s="504" t="s">
        <v>154</v>
      </c>
      <c r="BF797" s="57"/>
      <c r="BG797" s="513">
        <v>2173.6930972254777</v>
      </c>
      <c r="BI797" s="514" t="s">
        <v>154</v>
      </c>
      <c r="BJ797" s="516">
        <v>-2.1858618305219331</v>
      </c>
      <c r="BK797" t="s">
        <v>154</v>
      </c>
    </row>
    <row r="798" spans="1:78" ht="15.75" customHeight="1">
      <c r="A798" s="51" t="s">
        <v>769</v>
      </c>
      <c r="B798" s="521">
        <v>35</v>
      </c>
      <c r="C798" s="507" t="s">
        <v>223</v>
      </c>
      <c r="D798" s="522" t="s">
        <v>224</v>
      </c>
      <c r="E798" s="523">
        <v>71</v>
      </c>
      <c r="F798" s="523">
        <v>40.740000000000123</v>
      </c>
      <c r="G798" s="523" t="s">
        <v>68</v>
      </c>
      <c r="H798" s="524">
        <v>71.679000000000002</v>
      </c>
      <c r="I798" s="523">
        <v>151</v>
      </c>
      <c r="J798" s="523">
        <v>7.7899999999993952</v>
      </c>
      <c r="K798" s="523" t="s">
        <v>69</v>
      </c>
      <c r="L798" s="524">
        <v>151.12983333333332</v>
      </c>
      <c r="M798" s="524">
        <v>-151.12983333333332</v>
      </c>
      <c r="N798" s="501">
        <v>811</v>
      </c>
      <c r="Q798" s="6" t="s">
        <v>274</v>
      </c>
      <c r="R798" s="6">
        <v>23</v>
      </c>
      <c r="S798" s="42">
        <v>22.341999999999999</v>
      </c>
      <c r="T798" s="571">
        <v>0.42199999999999999</v>
      </c>
      <c r="U798" s="571">
        <v>0.94010000000000005</v>
      </c>
      <c r="V798" s="571">
        <v>24.966910000000002</v>
      </c>
      <c r="W798" s="571">
        <v>25.246715999999999</v>
      </c>
      <c r="X798" s="571">
        <v>29.223240453689932</v>
      </c>
      <c r="Y798" s="571">
        <v>29.091665627742337</v>
      </c>
      <c r="Z798" s="571">
        <v>2.5024000000000002</v>
      </c>
      <c r="AA798" s="42">
        <v>8.7027258032126387</v>
      </c>
      <c r="AB798" s="42">
        <v>105.50297534615977</v>
      </c>
      <c r="AC798" s="42">
        <v>0.26867388000000003</v>
      </c>
      <c r="AD798" s="6">
        <v>0.33600000000000002</v>
      </c>
      <c r="AE798" s="42">
        <v>88.332400000000007</v>
      </c>
      <c r="AF798" s="6">
        <v>4.4381000000000004</v>
      </c>
      <c r="AG798" s="42">
        <v>2.6547999999999998</v>
      </c>
      <c r="AH798" s="6">
        <v>0.1784</v>
      </c>
      <c r="AI798" s="42">
        <v>9.0138999999999996</v>
      </c>
      <c r="AJ798" s="42">
        <v>98.71</v>
      </c>
      <c r="AK798" s="42">
        <v>1098.5</v>
      </c>
      <c r="AL798" s="53">
        <v>29.670999999999999</v>
      </c>
      <c r="AM798" s="504" t="s">
        <v>154</v>
      </c>
      <c r="AN798" s="505"/>
      <c r="AO798" s="509">
        <v>1.6</v>
      </c>
      <c r="AP798" s="510">
        <v>8.5190000000000001</v>
      </c>
      <c r="AQ798" s="504" t="s">
        <v>154</v>
      </c>
      <c r="AR798" s="526" t="s">
        <v>154</v>
      </c>
      <c r="AS798" s="512">
        <v>0</v>
      </c>
      <c r="AT798" s="502"/>
      <c r="AU798" s="512">
        <v>3.7395082145843848</v>
      </c>
      <c r="AV798" s="502"/>
      <c r="AW798" s="574">
        <v>0.64022406639004148</v>
      </c>
      <c r="AX798" s="502"/>
      <c r="AY798" s="511"/>
      <c r="AZ798" s="513">
        <v>0.30666360533742854</v>
      </c>
      <c r="BA798" s="515"/>
      <c r="BB798" s="513">
        <v>0.25813959618348398</v>
      </c>
      <c r="BD798" s="512">
        <v>1998.5590983864654</v>
      </c>
      <c r="BE798" s="504" t="s">
        <v>154</v>
      </c>
      <c r="BF798" s="57"/>
      <c r="BG798" s="513">
        <v>2115.9511900340735</v>
      </c>
      <c r="BI798" s="514" t="s">
        <v>154</v>
      </c>
      <c r="BJ798" s="516">
        <v>-3.0491812528027848</v>
      </c>
      <c r="BK798">
        <v>6</v>
      </c>
    </row>
    <row r="799" spans="1:78" ht="15.75" customHeight="1">
      <c r="A799" s="51" t="s">
        <v>769</v>
      </c>
      <c r="B799" s="521">
        <v>35</v>
      </c>
      <c r="C799" s="507" t="s">
        <v>223</v>
      </c>
      <c r="D799" s="522" t="s">
        <v>224</v>
      </c>
      <c r="E799" s="523">
        <v>71</v>
      </c>
      <c r="F799" s="523">
        <v>40.740000000000123</v>
      </c>
      <c r="G799" s="523" t="s">
        <v>68</v>
      </c>
      <c r="H799" s="524">
        <v>71.679000000000002</v>
      </c>
      <c r="I799" s="523">
        <v>151</v>
      </c>
      <c r="J799" s="523">
        <v>7.7899999999993952</v>
      </c>
      <c r="K799" s="523" t="s">
        <v>69</v>
      </c>
      <c r="L799" s="524">
        <v>151.12983333333332</v>
      </c>
      <c r="M799" s="524">
        <v>-151.12983333333332</v>
      </c>
      <c r="N799" s="501">
        <v>812</v>
      </c>
      <c r="Q799" s="6" t="s">
        <v>275</v>
      </c>
      <c r="R799" s="6">
        <v>24</v>
      </c>
      <c r="S799" s="42">
        <v>5.1589999999999998</v>
      </c>
      <c r="T799" s="571">
        <v>3.0074000000000001</v>
      </c>
      <c r="U799" s="571">
        <v>3.0482</v>
      </c>
      <c r="V799" s="571">
        <v>25.228822000000001</v>
      </c>
      <c r="W799" s="571">
        <v>25.257308999999999</v>
      </c>
      <c r="X799" s="571">
        <v>27.238281838960802</v>
      </c>
      <c r="Y799" s="571">
        <v>27.237542644830125</v>
      </c>
      <c r="Z799" s="571">
        <v>2.4489999999999998</v>
      </c>
      <c r="AA799" s="42">
        <v>7.9692926608049328</v>
      </c>
      <c r="AB799" s="42">
        <v>101.8395022284748</v>
      </c>
      <c r="AC799" s="42">
        <v>0.16227918999999999</v>
      </c>
      <c r="AD799" s="6">
        <v>0.2112</v>
      </c>
      <c r="AE799" s="42">
        <v>88.191600000000008</v>
      </c>
      <c r="AF799" s="6">
        <v>4.431</v>
      </c>
      <c r="AG799" s="42">
        <v>2.48</v>
      </c>
      <c r="AH799" s="6">
        <v>0.17119999999999999</v>
      </c>
      <c r="AI799" s="42">
        <v>48.901000000000003</v>
      </c>
      <c r="AJ799" s="42">
        <v>98.71</v>
      </c>
      <c r="AK799" s="42">
        <v>1090.5999999999999</v>
      </c>
      <c r="AL799" s="53">
        <v>27.2408</v>
      </c>
      <c r="AM799" s="504" t="s">
        <v>154</v>
      </c>
      <c r="AN799" s="505"/>
      <c r="AO799" s="509">
        <v>3.5</v>
      </c>
      <c r="AP799" s="510">
        <v>7.9050000000000002</v>
      </c>
      <c r="AQ799" s="504" t="s">
        <v>154</v>
      </c>
      <c r="AR799" s="526" t="s">
        <v>154</v>
      </c>
      <c r="AS799" s="512">
        <v>0</v>
      </c>
      <c r="AT799" s="502"/>
      <c r="AU799" s="512">
        <v>2.8258075360921788</v>
      </c>
      <c r="AV799" s="502"/>
      <c r="AW799" s="574">
        <v>0.47667773167358229</v>
      </c>
      <c r="AX799" s="502"/>
      <c r="AY799" s="511"/>
      <c r="AZ799" s="513">
        <v>0.21456094015606714</v>
      </c>
      <c r="BA799" s="515"/>
      <c r="BB799" s="513">
        <v>0.11866402609985696</v>
      </c>
      <c r="BD799" s="512">
        <v>1897.2961136537353</v>
      </c>
      <c r="BE799" s="504" t="s">
        <v>154</v>
      </c>
      <c r="BF799" s="57"/>
      <c r="BG799" s="513">
        <v>1981.2866729164041</v>
      </c>
      <c r="BI799" s="514" t="s">
        <v>154</v>
      </c>
      <c r="BJ799" s="516">
        <v>-3.7315298803641719</v>
      </c>
      <c r="BK799" t="s">
        <v>154</v>
      </c>
    </row>
    <row r="800" spans="1:78" ht="15.75" customHeight="1">
      <c r="A800" s="51" t="s">
        <v>769</v>
      </c>
      <c r="B800" s="521">
        <v>36</v>
      </c>
      <c r="C800" s="507" t="s">
        <v>225</v>
      </c>
      <c r="D800" s="522" t="s">
        <v>226</v>
      </c>
      <c r="E800" s="523">
        <v>71</v>
      </c>
      <c r="F800" s="523">
        <v>47.919999999999732</v>
      </c>
      <c r="G800" s="523" t="s">
        <v>68</v>
      </c>
      <c r="H800" s="524">
        <v>71.798666666666662</v>
      </c>
      <c r="I800" s="523">
        <v>150</v>
      </c>
      <c r="J800" s="523">
        <v>21.390000000000668</v>
      </c>
      <c r="K800" s="523" t="s">
        <v>69</v>
      </c>
      <c r="L800" s="524">
        <v>150.35650000000001</v>
      </c>
      <c r="M800" s="524">
        <v>-150.35650000000001</v>
      </c>
      <c r="N800" s="501">
        <v>813</v>
      </c>
      <c r="Q800" s="6" t="s">
        <v>275</v>
      </c>
      <c r="R800" s="6">
        <v>1</v>
      </c>
      <c r="S800" s="42">
        <v>172.536</v>
      </c>
      <c r="T800" s="571">
        <v>-1.3663000000000001</v>
      </c>
      <c r="U800" s="571">
        <v>-1.3664000000000001</v>
      </c>
      <c r="V800" s="571">
        <v>26.57733</v>
      </c>
      <c r="W800" s="571">
        <v>26.578252999999997</v>
      </c>
      <c r="X800" s="571">
        <v>33.111595306996499</v>
      </c>
      <c r="Y800" s="571">
        <v>33.112972059355521</v>
      </c>
      <c r="Z800" s="571">
        <v>1.8801000000000001</v>
      </c>
      <c r="AA800" s="42">
        <v>6.2627876984926836</v>
      </c>
      <c r="AB800" s="42">
        <v>74.410402281977099</v>
      </c>
      <c r="AC800" s="42">
        <v>3.7860609999999996E-2</v>
      </c>
      <c r="AD800" s="6">
        <v>6.54E-2</v>
      </c>
      <c r="AE800" s="42">
        <v>89.683599999999998</v>
      </c>
      <c r="AF800" s="6">
        <v>4.5057</v>
      </c>
      <c r="AG800" s="42">
        <v>3.6396999999999999</v>
      </c>
      <c r="AH800" s="6">
        <v>0.21859999999999999</v>
      </c>
      <c r="AI800" s="42">
        <v>6.3701999999999995E-2</v>
      </c>
      <c r="AJ800" s="42">
        <v>97.87</v>
      </c>
      <c r="AK800" s="42">
        <v>374.77</v>
      </c>
      <c r="AL800" s="53">
        <v>33.105600000000003</v>
      </c>
      <c r="AM800" s="504" t="s">
        <v>154</v>
      </c>
      <c r="AN800" s="505"/>
      <c r="AO800" s="509" t="s">
        <v>154</v>
      </c>
      <c r="AP800" s="510" t="s">
        <v>154</v>
      </c>
      <c r="AQ800" s="504" t="s">
        <v>154</v>
      </c>
      <c r="AR800" s="526" t="s">
        <v>154</v>
      </c>
      <c r="AS800" s="512" t="s">
        <v>154</v>
      </c>
      <c r="AT800" s="502" t="s">
        <v>154</v>
      </c>
      <c r="AU800" s="512" t="s">
        <v>154</v>
      </c>
      <c r="AV800" s="502" t="s">
        <v>154</v>
      </c>
      <c r="AW800" s="574" t="s">
        <v>154</v>
      </c>
      <c r="AX800" s="502" t="s">
        <v>154</v>
      </c>
      <c r="AY800" s="511"/>
      <c r="AZ800" s="513" t="s">
        <v>154</v>
      </c>
      <c r="BA800" s="515" t="s">
        <v>154</v>
      </c>
      <c r="BB800" s="513" t="s">
        <v>154</v>
      </c>
      <c r="BD800" s="512" t="s">
        <v>154</v>
      </c>
      <c r="BE800" s="504" t="s">
        <v>154</v>
      </c>
      <c r="BF800" s="57"/>
      <c r="BG800" s="513" t="s">
        <v>154</v>
      </c>
      <c r="BI800" s="514" t="s">
        <v>154</v>
      </c>
      <c r="BV800" s="503"/>
      <c r="BW800" s="503"/>
    </row>
    <row r="801" spans="1:75" ht="15.75" customHeight="1">
      <c r="A801" s="51" t="s">
        <v>769</v>
      </c>
      <c r="B801" s="521">
        <v>36</v>
      </c>
      <c r="C801" s="507" t="s">
        <v>225</v>
      </c>
      <c r="D801" s="522" t="s">
        <v>226</v>
      </c>
      <c r="E801" s="523">
        <v>71</v>
      </c>
      <c r="F801" s="523">
        <v>47.919999999999732</v>
      </c>
      <c r="G801" s="523" t="s">
        <v>68</v>
      </c>
      <c r="H801" s="524">
        <v>71.798666666666662</v>
      </c>
      <c r="I801" s="523">
        <v>150</v>
      </c>
      <c r="J801" s="523">
        <v>21.390000000000668</v>
      </c>
      <c r="K801" s="523" t="s">
        <v>69</v>
      </c>
      <c r="L801" s="524">
        <v>150.35650000000001</v>
      </c>
      <c r="M801" s="524">
        <v>-150.35650000000001</v>
      </c>
      <c r="N801" s="501">
        <v>814</v>
      </c>
      <c r="Q801" s="6" t="s">
        <v>275</v>
      </c>
      <c r="R801" s="6">
        <v>2</v>
      </c>
      <c r="S801" s="42">
        <v>172.636</v>
      </c>
      <c r="T801" s="571">
        <v>-1.3663000000000001</v>
      </c>
      <c r="U801" s="571">
        <v>-1.3663000000000001</v>
      </c>
      <c r="V801" s="571">
        <v>26.578386000000002</v>
      </c>
      <c r="W801" s="571">
        <v>26.578954</v>
      </c>
      <c r="X801" s="571">
        <v>33.112982606288845</v>
      </c>
      <c r="Y801" s="571">
        <v>33.113761669762845</v>
      </c>
      <c r="Z801" s="571">
        <v>1.8801000000000001</v>
      </c>
      <c r="AA801" s="42">
        <v>6.2627876984926836</v>
      </c>
      <c r="AB801" s="42">
        <v>74.411135154827051</v>
      </c>
      <c r="AC801" s="42">
        <v>3.2653044999999999E-2</v>
      </c>
      <c r="AD801" s="6">
        <v>5.9299999999999999E-2</v>
      </c>
      <c r="AE801" s="42">
        <v>89.670400000000001</v>
      </c>
      <c r="AF801" s="6">
        <v>4.5049999999999999</v>
      </c>
      <c r="AG801" s="42">
        <v>3.6006</v>
      </c>
      <c r="AH801" s="6">
        <v>0.217</v>
      </c>
      <c r="AI801" s="42">
        <v>6.3701999999999995E-2</v>
      </c>
      <c r="AJ801" s="42">
        <v>98.7</v>
      </c>
      <c r="AK801" s="42">
        <v>374.77</v>
      </c>
      <c r="AL801" s="53">
        <v>33.108600000000003</v>
      </c>
      <c r="AM801" s="504" t="s">
        <v>154</v>
      </c>
      <c r="AN801" s="505"/>
      <c r="AO801" s="509" t="s">
        <v>154</v>
      </c>
      <c r="AP801" s="510" t="s">
        <v>154</v>
      </c>
      <c r="AQ801" s="504" t="s">
        <v>154</v>
      </c>
      <c r="AR801" s="526" t="s">
        <v>154</v>
      </c>
      <c r="AS801" s="512" t="s">
        <v>154</v>
      </c>
      <c r="AT801" s="502" t="s">
        <v>154</v>
      </c>
      <c r="AU801" s="512" t="s">
        <v>154</v>
      </c>
      <c r="AV801" s="502" t="s">
        <v>154</v>
      </c>
      <c r="AW801" s="574" t="s">
        <v>154</v>
      </c>
      <c r="AX801" s="502" t="s">
        <v>154</v>
      </c>
      <c r="AY801" s="511"/>
      <c r="AZ801" s="513" t="s">
        <v>154</v>
      </c>
      <c r="BA801" s="515" t="s">
        <v>154</v>
      </c>
      <c r="BB801" s="513" t="s">
        <v>154</v>
      </c>
      <c r="BD801" s="512" t="s">
        <v>154</v>
      </c>
      <c r="BE801" s="504" t="s">
        <v>154</v>
      </c>
      <c r="BF801" s="57"/>
      <c r="BG801" s="513" t="s">
        <v>154</v>
      </c>
      <c r="BI801" s="514" t="s">
        <v>154</v>
      </c>
      <c r="BV801" s="503"/>
      <c r="BW801" s="503"/>
    </row>
    <row r="802" spans="1:75" ht="15.75" customHeight="1">
      <c r="A802" s="51" t="s">
        <v>769</v>
      </c>
      <c r="B802" s="521">
        <v>36</v>
      </c>
      <c r="C802" s="507" t="s">
        <v>225</v>
      </c>
      <c r="D802" s="522" t="s">
        <v>226</v>
      </c>
      <c r="E802" s="523">
        <v>71</v>
      </c>
      <c r="F802" s="523">
        <v>47.919999999999732</v>
      </c>
      <c r="G802" s="523" t="s">
        <v>68</v>
      </c>
      <c r="H802" s="524">
        <v>71.798666666666662</v>
      </c>
      <c r="I802" s="523">
        <v>150</v>
      </c>
      <c r="J802" s="523">
        <v>21.390000000000668</v>
      </c>
      <c r="K802" s="523" t="s">
        <v>69</v>
      </c>
      <c r="L802" s="524">
        <v>150.35650000000001</v>
      </c>
      <c r="M802" s="524">
        <v>-150.35650000000001</v>
      </c>
      <c r="N802" s="501">
        <v>815</v>
      </c>
      <c r="Q802" s="6" t="s">
        <v>275</v>
      </c>
      <c r="R802" s="6">
        <v>3</v>
      </c>
      <c r="S802" s="42">
        <v>172.78399999999999</v>
      </c>
      <c r="T802" s="571">
        <v>-1.3660000000000001</v>
      </c>
      <c r="U802" s="571">
        <v>-1.3660000000000001</v>
      </c>
      <c r="V802" s="571">
        <v>26.582174000000002</v>
      </c>
      <c r="W802" s="571">
        <v>26.583476999999998</v>
      </c>
      <c r="X802" s="571">
        <v>33.117755420247533</v>
      </c>
      <c r="Y802" s="571">
        <v>33.119542620470192</v>
      </c>
      <c r="Z802" s="571">
        <v>1.8801000000000001</v>
      </c>
      <c r="AA802" s="42">
        <v>6.2627876984926836</v>
      </c>
      <c r="AB802" s="42">
        <v>74.414256688946324</v>
      </c>
      <c r="AC802" s="42">
        <v>2.9528505999999996E-2</v>
      </c>
      <c r="AD802" s="6">
        <v>5.5599999999999997E-2</v>
      </c>
      <c r="AE802" s="42">
        <v>89.691100000000006</v>
      </c>
      <c r="AF802" s="6">
        <v>4.5061</v>
      </c>
      <c r="AG802" s="42">
        <v>3.5453999999999999</v>
      </c>
      <c r="AH802" s="6">
        <v>0.2147</v>
      </c>
      <c r="AI802" s="42">
        <v>6.3701999999999995E-2</v>
      </c>
      <c r="AJ802" s="42">
        <v>98.71</v>
      </c>
      <c r="AK802" s="42">
        <v>374.77</v>
      </c>
      <c r="AL802" s="53">
        <v>33.107300000000002</v>
      </c>
      <c r="AM802" s="504" t="s">
        <v>154</v>
      </c>
      <c r="AN802" s="505"/>
      <c r="AO802" s="509" t="s">
        <v>154</v>
      </c>
      <c r="AP802" s="510" t="s">
        <v>154</v>
      </c>
      <c r="AQ802" s="504" t="s">
        <v>154</v>
      </c>
      <c r="AR802" s="526" t="s">
        <v>154</v>
      </c>
      <c r="AS802" s="512" t="s">
        <v>154</v>
      </c>
      <c r="AT802" s="502" t="s">
        <v>154</v>
      </c>
      <c r="AU802" s="512" t="s">
        <v>154</v>
      </c>
      <c r="AV802" s="502" t="s">
        <v>154</v>
      </c>
      <c r="AW802" s="574" t="s">
        <v>154</v>
      </c>
      <c r="AX802" s="502" t="s">
        <v>154</v>
      </c>
      <c r="AY802" s="511"/>
      <c r="AZ802" s="513" t="s">
        <v>154</v>
      </c>
      <c r="BA802" s="515" t="s">
        <v>154</v>
      </c>
      <c r="BB802" s="513" t="s">
        <v>154</v>
      </c>
      <c r="BD802" s="512" t="s">
        <v>154</v>
      </c>
      <c r="BE802" s="504" t="s">
        <v>154</v>
      </c>
      <c r="BF802" s="57"/>
      <c r="BG802" s="513" t="s">
        <v>154</v>
      </c>
      <c r="BI802" s="514" t="s">
        <v>154</v>
      </c>
      <c r="BV802" s="503"/>
      <c r="BW802" s="503"/>
    </row>
    <row r="803" spans="1:75" ht="15.75" customHeight="1">
      <c r="A803" s="51" t="s">
        <v>769</v>
      </c>
      <c r="B803" s="521">
        <v>36</v>
      </c>
      <c r="C803" s="507" t="s">
        <v>225</v>
      </c>
      <c r="D803" s="522" t="s">
        <v>226</v>
      </c>
      <c r="E803" s="523">
        <v>71</v>
      </c>
      <c r="F803" s="523">
        <v>47.919999999999732</v>
      </c>
      <c r="G803" s="523" t="s">
        <v>68</v>
      </c>
      <c r="H803" s="524">
        <v>71.798666666666662</v>
      </c>
      <c r="I803" s="523">
        <v>150</v>
      </c>
      <c r="J803" s="523">
        <v>21.390000000000668</v>
      </c>
      <c r="K803" s="523" t="s">
        <v>69</v>
      </c>
      <c r="L803" s="524">
        <v>150.35650000000001</v>
      </c>
      <c r="M803" s="524">
        <v>-150.35650000000001</v>
      </c>
      <c r="N803" s="501">
        <v>816</v>
      </c>
      <c r="Q803" s="6" t="s">
        <v>275</v>
      </c>
      <c r="R803" s="6">
        <v>4</v>
      </c>
      <c r="S803" s="42">
        <v>172.614</v>
      </c>
      <c r="T803" s="571">
        <v>-1.3665</v>
      </c>
      <c r="U803" s="571">
        <v>-1.3663000000000001</v>
      </c>
      <c r="V803" s="571">
        <v>26.577923000000002</v>
      </c>
      <c r="W803" s="571">
        <v>26.578861999999997</v>
      </c>
      <c r="X803" s="571">
        <v>33.11258255588023</v>
      </c>
      <c r="Y803" s="571">
        <v>33.113648924636024</v>
      </c>
      <c r="Z803" s="571">
        <v>1.8801000000000001</v>
      </c>
      <c r="AA803" s="42">
        <v>6.2627876984926836</v>
      </c>
      <c r="AB803" s="42">
        <v>74.41052374259634</v>
      </c>
      <c r="AC803" s="42">
        <v>3.0650201000000002E-2</v>
      </c>
      <c r="AD803" s="6">
        <v>5.6899999999999999E-2</v>
      </c>
      <c r="AE803" s="42">
        <v>89.595300000000009</v>
      </c>
      <c r="AF803" s="6">
        <v>4.5012999999999996</v>
      </c>
      <c r="AG803" s="42">
        <v>3.6259000000000001</v>
      </c>
      <c r="AH803" s="6">
        <v>0.218</v>
      </c>
      <c r="AI803" s="42">
        <v>6.3701999999999995E-2</v>
      </c>
      <c r="AJ803" s="42">
        <v>98.7</v>
      </c>
      <c r="AK803" s="42">
        <v>374.77</v>
      </c>
      <c r="AL803" s="53">
        <v>33.104300000000002</v>
      </c>
      <c r="AM803" s="504" t="s">
        <v>154</v>
      </c>
      <c r="AN803" s="505"/>
      <c r="AO803" s="509" t="s">
        <v>154</v>
      </c>
      <c r="AP803" s="510" t="s">
        <v>154</v>
      </c>
      <c r="AQ803" s="504" t="s">
        <v>154</v>
      </c>
      <c r="AR803" s="526" t="s">
        <v>154</v>
      </c>
      <c r="AS803" s="512" t="s">
        <v>154</v>
      </c>
      <c r="AT803" s="502" t="s">
        <v>154</v>
      </c>
      <c r="AU803" s="512" t="s">
        <v>154</v>
      </c>
      <c r="AV803" s="502" t="s">
        <v>154</v>
      </c>
      <c r="AW803" s="574" t="s">
        <v>154</v>
      </c>
      <c r="AX803" s="502" t="s">
        <v>154</v>
      </c>
      <c r="AY803" s="511"/>
      <c r="AZ803" s="513" t="s">
        <v>154</v>
      </c>
      <c r="BA803" s="515" t="s">
        <v>154</v>
      </c>
      <c r="BB803" s="513" t="s">
        <v>154</v>
      </c>
      <c r="BD803" s="512" t="s">
        <v>154</v>
      </c>
      <c r="BE803" s="504" t="s">
        <v>154</v>
      </c>
      <c r="BF803" s="57"/>
      <c r="BG803" s="513" t="s">
        <v>154</v>
      </c>
      <c r="BI803" s="514" t="s">
        <v>154</v>
      </c>
      <c r="BV803" s="503"/>
      <c r="BW803" s="503"/>
    </row>
    <row r="804" spans="1:75" ht="15.75" customHeight="1">
      <c r="A804" s="51" t="s">
        <v>769</v>
      </c>
      <c r="B804" s="521">
        <v>36</v>
      </c>
      <c r="C804" s="507" t="s">
        <v>225</v>
      </c>
      <c r="D804" s="522" t="s">
        <v>226</v>
      </c>
      <c r="E804" s="523">
        <v>71</v>
      </c>
      <c r="F804" s="523">
        <v>47.919999999999732</v>
      </c>
      <c r="G804" s="523" t="s">
        <v>68</v>
      </c>
      <c r="H804" s="524">
        <v>71.798666666666662</v>
      </c>
      <c r="I804" s="523">
        <v>150</v>
      </c>
      <c r="J804" s="523">
        <v>21.390000000000668</v>
      </c>
      <c r="K804" s="523" t="s">
        <v>69</v>
      </c>
      <c r="L804" s="524">
        <v>150.35650000000001</v>
      </c>
      <c r="M804" s="524">
        <v>-150.35650000000001</v>
      </c>
      <c r="N804" s="501">
        <v>817</v>
      </c>
      <c r="Q804" s="6" t="s">
        <v>275</v>
      </c>
      <c r="R804" s="6">
        <v>5</v>
      </c>
      <c r="S804" s="42">
        <v>172.631</v>
      </c>
      <c r="T804" s="571">
        <v>-1.3664000000000001</v>
      </c>
      <c r="U804" s="571">
        <v>-1.3663000000000001</v>
      </c>
      <c r="V804" s="571">
        <v>26.579013</v>
      </c>
      <c r="W804" s="571">
        <v>26.579739</v>
      </c>
      <c r="X804" s="571">
        <v>33.11395642996861</v>
      </c>
      <c r="Y804" s="571">
        <v>33.114841427246446</v>
      </c>
      <c r="Z804" s="571">
        <v>1.8801000000000001</v>
      </c>
      <c r="AA804" s="42">
        <v>6.2627876984926836</v>
      </c>
      <c r="AB804" s="42">
        <v>74.411449564893275</v>
      </c>
      <c r="AC804" s="42">
        <v>3.2012441999999995E-2</v>
      </c>
      <c r="AD804" s="6">
        <v>5.8500000000000003E-2</v>
      </c>
      <c r="AE804" s="42">
        <v>89.539000000000001</v>
      </c>
      <c r="AF804" s="6">
        <v>4.4984999999999999</v>
      </c>
      <c r="AG804" s="42">
        <v>3.5246</v>
      </c>
      <c r="AH804" s="6">
        <v>0.21390000000000001</v>
      </c>
      <c r="AI804" s="42">
        <v>6.3701999999999995E-2</v>
      </c>
      <c r="AJ804" s="42">
        <v>98.71</v>
      </c>
      <c r="AK804" s="42">
        <v>374.77</v>
      </c>
      <c r="AL804" s="53">
        <v>33.1051</v>
      </c>
      <c r="AM804" s="504" t="s">
        <v>154</v>
      </c>
      <c r="AN804" s="505"/>
      <c r="AO804" s="509" t="s">
        <v>154</v>
      </c>
      <c r="AP804" s="510" t="s">
        <v>154</v>
      </c>
      <c r="AQ804" s="504" t="s">
        <v>154</v>
      </c>
      <c r="AR804" s="526" t="s">
        <v>154</v>
      </c>
      <c r="AS804" s="512" t="s">
        <v>154</v>
      </c>
      <c r="AT804" s="502" t="s">
        <v>154</v>
      </c>
      <c r="AU804" s="512" t="s">
        <v>154</v>
      </c>
      <c r="AV804" s="502" t="s">
        <v>154</v>
      </c>
      <c r="AW804" s="574" t="s">
        <v>154</v>
      </c>
      <c r="AX804" s="502" t="s">
        <v>154</v>
      </c>
      <c r="AY804" s="511"/>
      <c r="AZ804" s="513" t="s">
        <v>154</v>
      </c>
      <c r="BA804" s="515" t="s">
        <v>154</v>
      </c>
      <c r="BB804" s="513" t="s">
        <v>154</v>
      </c>
      <c r="BD804" s="512" t="s">
        <v>154</v>
      </c>
      <c r="BE804" s="504" t="s">
        <v>154</v>
      </c>
      <c r="BF804" s="57"/>
      <c r="BG804" s="513" t="s">
        <v>154</v>
      </c>
      <c r="BI804" s="514" t="s">
        <v>154</v>
      </c>
      <c r="BV804" s="503"/>
      <c r="BW804" s="503"/>
    </row>
    <row r="805" spans="1:75" ht="15.75" customHeight="1">
      <c r="A805" s="51" t="s">
        <v>769</v>
      </c>
      <c r="B805" s="521">
        <v>36</v>
      </c>
      <c r="C805" s="507" t="s">
        <v>225</v>
      </c>
      <c r="D805" s="522" t="s">
        <v>226</v>
      </c>
      <c r="E805" s="523">
        <v>71</v>
      </c>
      <c r="F805" s="523">
        <v>47.919999999999732</v>
      </c>
      <c r="G805" s="523" t="s">
        <v>68</v>
      </c>
      <c r="H805" s="524">
        <v>71.798666666666662</v>
      </c>
      <c r="I805" s="523">
        <v>150</v>
      </c>
      <c r="J805" s="523">
        <v>21.390000000000668</v>
      </c>
      <c r="K805" s="523" t="s">
        <v>69</v>
      </c>
      <c r="L805" s="524">
        <v>150.35650000000001</v>
      </c>
      <c r="M805" s="524">
        <v>-150.35650000000001</v>
      </c>
      <c r="N805" s="501">
        <v>818</v>
      </c>
      <c r="Q805" s="6" t="s">
        <v>275</v>
      </c>
      <c r="R805" s="6">
        <v>6</v>
      </c>
      <c r="S805" s="42">
        <v>172.72399999999999</v>
      </c>
      <c r="T805" s="571">
        <v>-1.3662000000000001</v>
      </c>
      <c r="U805" s="571">
        <v>-1.3662000000000001</v>
      </c>
      <c r="V805" s="571">
        <v>26.578676000000002</v>
      </c>
      <c r="W805" s="571">
        <v>26.579371999999999</v>
      </c>
      <c r="X805" s="571">
        <v>33.113215823528193</v>
      </c>
      <c r="Y805" s="571">
        <v>33.114170447904272</v>
      </c>
      <c r="Z805" s="571">
        <v>1.8801000000000001</v>
      </c>
      <c r="AA805" s="42">
        <v>6.2627876984926836</v>
      </c>
      <c r="AB805" s="42">
        <v>74.411458396563006</v>
      </c>
      <c r="AC805" s="42">
        <v>3.3053955000000003E-2</v>
      </c>
      <c r="AD805" s="6">
        <v>5.9700000000000003E-2</v>
      </c>
      <c r="AE805" s="42">
        <v>89.6554</v>
      </c>
      <c r="AF805" s="6">
        <v>4.5042999999999997</v>
      </c>
      <c r="AG805" s="42">
        <v>3.573</v>
      </c>
      <c r="AH805" s="6">
        <v>0.21579999999999999</v>
      </c>
      <c r="AI805" s="42">
        <v>6.3701999999999995E-2</v>
      </c>
      <c r="AJ805" s="42">
        <v>98.7</v>
      </c>
      <c r="AK805" s="42">
        <v>374.77</v>
      </c>
      <c r="AL805" s="53">
        <v>33.106400000000001</v>
      </c>
      <c r="AM805" s="504" t="s">
        <v>154</v>
      </c>
      <c r="AN805" s="505"/>
      <c r="AO805" s="509" t="s">
        <v>154</v>
      </c>
      <c r="AP805" s="510" t="s">
        <v>154</v>
      </c>
      <c r="AQ805" s="504" t="s">
        <v>154</v>
      </c>
      <c r="AR805" s="526" t="s">
        <v>154</v>
      </c>
      <c r="AS805" s="512" t="s">
        <v>154</v>
      </c>
      <c r="AT805" s="502" t="s">
        <v>154</v>
      </c>
      <c r="AU805" s="512" t="s">
        <v>154</v>
      </c>
      <c r="AV805" s="502" t="s">
        <v>154</v>
      </c>
      <c r="AW805" s="574" t="s">
        <v>154</v>
      </c>
      <c r="AX805" s="502" t="s">
        <v>154</v>
      </c>
      <c r="AY805" s="511"/>
      <c r="AZ805" s="513" t="s">
        <v>154</v>
      </c>
      <c r="BA805" s="515" t="s">
        <v>154</v>
      </c>
      <c r="BB805" s="513" t="s">
        <v>154</v>
      </c>
      <c r="BD805" s="512" t="s">
        <v>154</v>
      </c>
      <c r="BE805" s="504" t="s">
        <v>154</v>
      </c>
      <c r="BF805" s="57"/>
      <c r="BG805" s="513" t="s">
        <v>154</v>
      </c>
      <c r="BI805" s="514" t="s">
        <v>154</v>
      </c>
    </row>
    <row r="806" spans="1:75" ht="15.75" customHeight="1">
      <c r="A806" s="51" t="s">
        <v>769</v>
      </c>
      <c r="B806" s="521">
        <v>36</v>
      </c>
      <c r="C806" s="507" t="s">
        <v>225</v>
      </c>
      <c r="D806" s="522" t="s">
        <v>226</v>
      </c>
      <c r="E806" s="523">
        <v>71</v>
      </c>
      <c r="F806" s="523">
        <v>47.919999999999732</v>
      </c>
      <c r="G806" s="523" t="s">
        <v>68</v>
      </c>
      <c r="H806" s="524">
        <v>71.798666666666662</v>
      </c>
      <c r="I806" s="523">
        <v>150</v>
      </c>
      <c r="J806" s="523">
        <v>21.390000000000668</v>
      </c>
      <c r="K806" s="523" t="s">
        <v>69</v>
      </c>
      <c r="L806" s="524">
        <v>150.35650000000001</v>
      </c>
      <c r="M806" s="524">
        <v>-150.35650000000001</v>
      </c>
      <c r="N806" s="501">
        <v>819</v>
      </c>
      <c r="P806" s="6"/>
      <c r="Q806" s="6" t="s">
        <v>275</v>
      </c>
      <c r="R806" s="6">
        <v>7</v>
      </c>
      <c r="S806" s="42">
        <v>172.56100000000001</v>
      </c>
      <c r="T806" s="571">
        <v>-1.3664000000000001</v>
      </c>
      <c r="U806" s="571">
        <v>-1.3664000000000001</v>
      </c>
      <c r="V806" s="571">
        <v>26.577538000000001</v>
      </c>
      <c r="W806" s="571">
        <v>26.578449999999997</v>
      </c>
      <c r="X806" s="571">
        <v>33.111976097526487</v>
      </c>
      <c r="Y806" s="571">
        <v>33.113226989302788</v>
      </c>
      <c r="Z806" s="571">
        <v>1.8801000000000001</v>
      </c>
      <c r="AA806" s="42">
        <v>6.2627876984926836</v>
      </c>
      <c r="AB806" s="42">
        <v>74.410403405292882</v>
      </c>
      <c r="AC806" s="42">
        <v>3.1051110999999999E-2</v>
      </c>
      <c r="AD806" s="6">
        <v>5.74E-2</v>
      </c>
      <c r="AE806" s="42">
        <v>89.597200000000001</v>
      </c>
      <c r="AF806" s="6">
        <v>4.5014000000000003</v>
      </c>
      <c r="AG806" s="42">
        <v>3.6833999999999998</v>
      </c>
      <c r="AH806" s="6">
        <v>0.2203</v>
      </c>
      <c r="AI806" s="42">
        <v>6.3701999999999995E-2</v>
      </c>
      <c r="AJ806" s="42">
        <v>98.7</v>
      </c>
      <c r="AK806" s="42">
        <v>376.75</v>
      </c>
      <c r="AL806" s="53">
        <v>33.105200000000004</v>
      </c>
      <c r="AM806" s="504" t="s">
        <v>154</v>
      </c>
      <c r="AN806" s="505"/>
      <c r="AO806" s="509" t="s">
        <v>154</v>
      </c>
      <c r="AP806" s="510" t="s">
        <v>154</v>
      </c>
      <c r="AQ806" s="504" t="s">
        <v>154</v>
      </c>
      <c r="AR806" s="525" t="s">
        <v>154</v>
      </c>
      <c r="AS806" s="512" t="s">
        <v>154</v>
      </c>
      <c r="AT806" s="502" t="s">
        <v>154</v>
      </c>
      <c r="AU806" s="512" t="s">
        <v>154</v>
      </c>
      <c r="AV806" s="502" t="s">
        <v>154</v>
      </c>
      <c r="AW806" s="574" t="s">
        <v>154</v>
      </c>
      <c r="AX806" s="502" t="s">
        <v>154</v>
      </c>
      <c r="AY806" s="511"/>
      <c r="AZ806" s="513" t="s">
        <v>154</v>
      </c>
      <c r="BA806" s="515" t="s">
        <v>154</v>
      </c>
      <c r="BB806" s="513" t="s">
        <v>154</v>
      </c>
      <c r="BD806" s="512" t="s">
        <v>154</v>
      </c>
      <c r="BE806" s="504" t="s">
        <v>154</v>
      </c>
      <c r="BF806" s="57"/>
      <c r="BG806" s="513" t="s">
        <v>154</v>
      </c>
      <c r="BH806" s="529"/>
      <c r="BI806" s="514" t="s">
        <v>154</v>
      </c>
    </row>
    <row r="807" spans="1:75" ht="15.75" customHeight="1">
      <c r="A807" s="51" t="s">
        <v>769</v>
      </c>
      <c r="B807" s="521">
        <v>36</v>
      </c>
      <c r="C807" s="507" t="s">
        <v>225</v>
      </c>
      <c r="D807" s="522" t="s">
        <v>226</v>
      </c>
      <c r="E807" s="523">
        <v>71</v>
      </c>
      <c r="F807" s="523">
        <v>47.919999999999732</v>
      </c>
      <c r="G807" s="523" t="s">
        <v>68</v>
      </c>
      <c r="H807" s="524">
        <v>71.798666666666662</v>
      </c>
      <c r="I807" s="523">
        <v>150</v>
      </c>
      <c r="J807" s="523">
        <v>21.390000000000668</v>
      </c>
      <c r="K807" s="523" t="s">
        <v>69</v>
      </c>
      <c r="L807" s="524">
        <v>150.35650000000001</v>
      </c>
      <c r="M807" s="524">
        <v>-150.35650000000001</v>
      </c>
      <c r="N807" s="501">
        <v>820</v>
      </c>
      <c r="Q807" s="6" t="s">
        <v>275</v>
      </c>
      <c r="R807" s="6">
        <v>8</v>
      </c>
      <c r="S807" s="42">
        <v>172.67699999999999</v>
      </c>
      <c r="T807" s="571">
        <v>-1.3662000000000001</v>
      </c>
      <c r="U807" s="571">
        <v>-1.3660000000000001</v>
      </c>
      <c r="V807" s="571">
        <v>26.579294000000001</v>
      </c>
      <c r="W807" s="571">
        <v>26.579721999999997</v>
      </c>
      <c r="X807" s="571">
        <v>33.114092179668233</v>
      </c>
      <c r="Y807" s="571">
        <v>33.114457654688628</v>
      </c>
      <c r="Z807" s="571">
        <v>1.8801000000000001</v>
      </c>
      <c r="AA807" s="42">
        <v>6.2627876984926836</v>
      </c>
      <c r="AB807" s="42">
        <v>74.411921357285451</v>
      </c>
      <c r="AC807" s="42">
        <v>3.4496378000000001E-2</v>
      </c>
      <c r="AD807" s="6">
        <v>6.1400000000000003E-2</v>
      </c>
      <c r="AE807" s="42">
        <v>89.657300000000006</v>
      </c>
      <c r="AF807" s="6">
        <v>4.5044000000000004</v>
      </c>
      <c r="AG807" s="42">
        <v>3.6328</v>
      </c>
      <c r="AH807" s="6">
        <v>0.21829999999999999</v>
      </c>
      <c r="AI807" s="42">
        <v>6.3701999999999995E-2</v>
      </c>
      <c r="AJ807" s="42">
        <v>98.69</v>
      </c>
      <c r="AK807" s="42">
        <v>374.77</v>
      </c>
      <c r="AL807" s="53">
        <v>33.106499999999997</v>
      </c>
      <c r="AM807" s="504" t="s">
        <v>154</v>
      </c>
      <c r="AN807" s="505"/>
      <c r="AO807" s="509">
        <v>-1.4</v>
      </c>
      <c r="AP807" s="510">
        <v>6.2869999999999999</v>
      </c>
      <c r="AQ807" s="504" t="s">
        <v>154</v>
      </c>
      <c r="AR807" s="526" t="s">
        <v>154</v>
      </c>
      <c r="AS807" s="512">
        <v>15.629221712021236</v>
      </c>
      <c r="AT807" s="502"/>
      <c r="AU807" s="512">
        <v>32.76125690953743</v>
      </c>
      <c r="AV807" s="502"/>
      <c r="AW807" s="574">
        <v>1.7551313969571232</v>
      </c>
      <c r="AX807" s="502"/>
      <c r="AY807" s="511"/>
      <c r="AZ807" s="513" t="s">
        <v>154</v>
      </c>
      <c r="BA807" s="515" t="s">
        <v>154</v>
      </c>
      <c r="BB807" s="513" t="s">
        <v>154</v>
      </c>
      <c r="BD807" s="512">
        <v>2222.5335547284308</v>
      </c>
      <c r="BE807" s="504" t="s">
        <v>154</v>
      </c>
      <c r="BF807" s="57"/>
      <c r="BG807" s="513">
        <v>2272.4737163100117</v>
      </c>
      <c r="BI807" s="514" t="s">
        <v>154</v>
      </c>
    </row>
    <row r="808" spans="1:75" ht="15.75" customHeight="1">
      <c r="A808" s="51" t="s">
        <v>769</v>
      </c>
      <c r="B808" s="521">
        <v>36</v>
      </c>
      <c r="C808" s="507" t="s">
        <v>225</v>
      </c>
      <c r="D808" s="522" t="s">
        <v>226</v>
      </c>
      <c r="E808" s="523">
        <v>71</v>
      </c>
      <c r="F808" s="523">
        <v>47.919999999999732</v>
      </c>
      <c r="G808" s="523" t="s">
        <v>68</v>
      </c>
      <c r="H808" s="524">
        <v>71.798666666666662</v>
      </c>
      <c r="I808" s="523">
        <v>150</v>
      </c>
      <c r="J808" s="523">
        <v>21.390000000000668</v>
      </c>
      <c r="K808" s="523" t="s">
        <v>69</v>
      </c>
      <c r="L808" s="524">
        <v>150.35650000000001</v>
      </c>
      <c r="M808" s="524">
        <v>-150.35650000000001</v>
      </c>
      <c r="N808" s="501">
        <v>821</v>
      </c>
      <c r="P808" s="6"/>
      <c r="Q808" s="6" t="s">
        <v>275</v>
      </c>
      <c r="R808" s="6">
        <v>9</v>
      </c>
      <c r="S808" s="42">
        <v>100.97499999999999</v>
      </c>
      <c r="T808" s="571">
        <v>-0.79869999999999997</v>
      </c>
      <c r="U808" s="571">
        <v>-0.80049999999999999</v>
      </c>
      <c r="V808" s="571">
        <v>26.263417</v>
      </c>
      <c r="W808" s="571">
        <v>26.262112999999999</v>
      </c>
      <c r="X808" s="571">
        <v>32.111726123045926</v>
      </c>
      <c r="Y808" s="571">
        <v>32.11188826458271</v>
      </c>
      <c r="Z808" s="571">
        <v>2.1187</v>
      </c>
      <c r="AA808" s="42">
        <v>7.1226706694998541</v>
      </c>
      <c r="AB808" s="42">
        <v>85.316682057483206</v>
      </c>
      <c r="AC808" s="42">
        <v>4.9557799E-2</v>
      </c>
      <c r="AD808" s="6">
        <v>7.9100000000000004E-2</v>
      </c>
      <c r="AE808" s="42">
        <v>89.458300000000008</v>
      </c>
      <c r="AF808" s="6">
        <v>4.4943999999999997</v>
      </c>
      <c r="AG808" s="42">
        <v>3.55</v>
      </c>
      <c r="AH808" s="6">
        <v>0.21490000000000001</v>
      </c>
      <c r="AI808" s="42">
        <v>0.10972999999999999</v>
      </c>
      <c r="AJ808" s="42">
        <v>98.71</v>
      </c>
      <c r="AK808" s="42">
        <v>382.7</v>
      </c>
      <c r="AL808" s="53">
        <v>32.114400000000003</v>
      </c>
      <c r="AM808" s="504" t="s">
        <v>154</v>
      </c>
      <c r="AN808" s="505"/>
      <c r="AO808" s="509" t="s">
        <v>154</v>
      </c>
      <c r="AP808" s="510" t="s">
        <v>154</v>
      </c>
      <c r="AQ808" s="504" t="s">
        <v>154</v>
      </c>
      <c r="AR808" s="526" t="s">
        <v>154</v>
      </c>
      <c r="AS808" s="512" t="s">
        <v>154</v>
      </c>
      <c r="AT808" s="502" t="s">
        <v>154</v>
      </c>
      <c r="AU808" s="512" t="s">
        <v>154</v>
      </c>
      <c r="AV808" s="502" t="s">
        <v>154</v>
      </c>
      <c r="AW808" s="574" t="s">
        <v>154</v>
      </c>
      <c r="AX808" s="502" t="s">
        <v>154</v>
      </c>
      <c r="AY808" s="511"/>
      <c r="AZ808" s="513" t="s">
        <v>154</v>
      </c>
      <c r="BA808" s="515" t="s">
        <v>154</v>
      </c>
      <c r="BB808" s="513" t="s">
        <v>154</v>
      </c>
      <c r="BD808" s="512" t="s">
        <v>154</v>
      </c>
      <c r="BE808" s="504" t="s">
        <v>154</v>
      </c>
      <c r="BF808" s="57"/>
      <c r="BG808" s="513" t="s">
        <v>154</v>
      </c>
      <c r="BI808" s="514" t="s">
        <v>154</v>
      </c>
    </row>
    <row r="809" spans="1:75" ht="15.75" customHeight="1">
      <c r="A809" s="51" t="s">
        <v>769</v>
      </c>
      <c r="B809" s="521">
        <v>36</v>
      </c>
      <c r="C809" s="507" t="s">
        <v>225</v>
      </c>
      <c r="D809" s="522" t="s">
        <v>226</v>
      </c>
      <c r="E809" s="523">
        <v>71</v>
      </c>
      <c r="F809" s="523">
        <v>47.919999999999732</v>
      </c>
      <c r="G809" s="523" t="s">
        <v>68</v>
      </c>
      <c r="H809" s="524">
        <v>71.798666666666662</v>
      </c>
      <c r="I809" s="523">
        <v>150</v>
      </c>
      <c r="J809" s="523">
        <v>21.390000000000668</v>
      </c>
      <c r="K809" s="523" t="s">
        <v>69</v>
      </c>
      <c r="L809" s="524">
        <v>150.35650000000001</v>
      </c>
      <c r="M809" s="524">
        <v>-150.35650000000001</v>
      </c>
      <c r="N809" s="501">
        <v>822</v>
      </c>
      <c r="Q809" s="6" t="s">
        <v>275</v>
      </c>
      <c r="R809" s="6">
        <v>10</v>
      </c>
      <c r="S809" s="42">
        <v>100.996</v>
      </c>
      <c r="T809" s="571">
        <v>-0.8</v>
      </c>
      <c r="U809" s="571">
        <v>-0.80100000000000005</v>
      </c>
      <c r="V809" s="571">
        <v>26.263112</v>
      </c>
      <c r="W809" s="571">
        <v>26.262470999999998</v>
      </c>
      <c r="X809" s="571">
        <v>32.112687422162949</v>
      </c>
      <c r="Y809" s="571">
        <v>32.112889767162059</v>
      </c>
      <c r="Z809" s="571">
        <v>2.1187</v>
      </c>
      <c r="AA809" s="42">
        <v>7.1226706694998541</v>
      </c>
      <c r="AB809" s="42">
        <v>85.314304034680447</v>
      </c>
      <c r="AC809" s="42">
        <v>5.3723851000000003E-2</v>
      </c>
      <c r="AD809" s="6">
        <v>8.4000000000000005E-2</v>
      </c>
      <c r="AE809" s="42">
        <v>89.450800000000001</v>
      </c>
      <c r="AF809" s="6">
        <v>4.4939999999999998</v>
      </c>
      <c r="AG809" s="42">
        <v>3.6581000000000001</v>
      </c>
      <c r="AH809" s="6">
        <v>0.21929999999999999</v>
      </c>
      <c r="AI809" s="42">
        <v>0.11141</v>
      </c>
      <c r="AJ809" s="42">
        <v>98.71</v>
      </c>
      <c r="AK809" s="42">
        <v>379.35</v>
      </c>
      <c r="AL809" s="53">
        <v>32.110500000000002</v>
      </c>
      <c r="AM809" s="504" t="s">
        <v>154</v>
      </c>
      <c r="AN809" s="505"/>
      <c r="AO809" s="509" t="s">
        <v>154</v>
      </c>
      <c r="AP809" s="510" t="s">
        <v>154</v>
      </c>
      <c r="AQ809" s="504" t="s">
        <v>154</v>
      </c>
      <c r="AR809" s="526" t="s">
        <v>154</v>
      </c>
      <c r="AS809" s="512" t="s">
        <v>154</v>
      </c>
      <c r="AT809" s="502" t="s">
        <v>154</v>
      </c>
      <c r="AU809" s="512" t="s">
        <v>154</v>
      </c>
      <c r="AV809" s="502" t="s">
        <v>154</v>
      </c>
      <c r="AW809" s="574" t="s">
        <v>154</v>
      </c>
      <c r="AX809" s="502" t="s">
        <v>154</v>
      </c>
      <c r="AY809" s="511"/>
      <c r="AZ809" s="513" t="s">
        <v>154</v>
      </c>
      <c r="BA809" s="515" t="s">
        <v>154</v>
      </c>
      <c r="BB809" s="513" t="s">
        <v>154</v>
      </c>
      <c r="BD809" s="512" t="s">
        <v>154</v>
      </c>
      <c r="BE809" s="504" t="s">
        <v>154</v>
      </c>
      <c r="BF809" s="57"/>
      <c r="BG809" s="513" t="s">
        <v>154</v>
      </c>
      <c r="BI809" s="514" t="s">
        <v>154</v>
      </c>
    </row>
    <row r="810" spans="1:75" ht="15.75" customHeight="1">
      <c r="A810" s="51" t="s">
        <v>769</v>
      </c>
      <c r="B810" s="521">
        <v>36</v>
      </c>
      <c r="C810" s="507" t="s">
        <v>225</v>
      </c>
      <c r="D810" s="522" t="s">
        <v>226</v>
      </c>
      <c r="E810" s="523">
        <v>71</v>
      </c>
      <c r="F810" s="523">
        <v>47.919999999999732</v>
      </c>
      <c r="G810" s="523" t="s">
        <v>68</v>
      </c>
      <c r="H810" s="524">
        <v>71.798666666666662</v>
      </c>
      <c r="I810" s="523">
        <v>150</v>
      </c>
      <c r="J810" s="523">
        <v>21.390000000000668</v>
      </c>
      <c r="K810" s="523" t="s">
        <v>69</v>
      </c>
      <c r="L810" s="524">
        <v>150.35650000000001</v>
      </c>
      <c r="M810" s="524">
        <v>-150.35650000000001</v>
      </c>
      <c r="N810" s="501">
        <v>823</v>
      </c>
      <c r="Q810" s="6" t="s">
        <v>275</v>
      </c>
      <c r="R810" s="6">
        <v>11</v>
      </c>
      <c r="S810" s="42">
        <v>100.91500000000001</v>
      </c>
      <c r="T810" s="571">
        <v>-0.80110000000000003</v>
      </c>
      <c r="U810" s="571">
        <v>-0.79959999999999998</v>
      </c>
      <c r="V810" s="571">
        <v>26.261341999999999</v>
      </c>
      <c r="W810" s="571">
        <v>26.263583999999998</v>
      </c>
      <c r="X810" s="571">
        <v>32.111525190047175</v>
      </c>
      <c r="Y810" s="571">
        <v>32.112944162312083</v>
      </c>
      <c r="Z810" s="571">
        <v>2.1187</v>
      </c>
      <c r="AA810" s="42">
        <v>7.1226706694998541</v>
      </c>
      <c r="AB810" s="42">
        <v>85.311101857029925</v>
      </c>
      <c r="AC810" s="42">
        <v>4.5872838999999999E-2</v>
      </c>
      <c r="AD810" s="6">
        <v>7.4700000000000003E-2</v>
      </c>
      <c r="AE810" s="42">
        <v>89.454599999999999</v>
      </c>
      <c r="AF810" s="6">
        <v>4.4942000000000002</v>
      </c>
      <c r="AG810" s="42">
        <v>3.5684</v>
      </c>
      <c r="AH810" s="6">
        <v>0.21560000000000001</v>
      </c>
      <c r="AI810" s="42">
        <v>0.11366</v>
      </c>
      <c r="AJ810" s="42">
        <v>98.77</v>
      </c>
      <c r="AK810" s="42">
        <v>378.74</v>
      </c>
      <c r="AL810" s="53">
        <v>32.110999999999997</v>
      </c>
      <c r="AM810" s="504" t="s">
        <v>154</v>
      </c>
      <c r="AN810" s="505"/>
      <c r="AO810" s="509" t="s">
        <v>154</v>
      </c>
      <c r="AP810" s="510" t="s">
        <v>154</v>
      </c>
      <c r="AQ810" s="504" t="s">
        <v>154</v>
      </c>
      <c r="AR810" s="526" t="s">
        <v>154</v>
      </c>
      <c r="AS810" s="512" t="s">
        <v>154</v>
      </c>
      <c r="AT810" s="502" t="s">
        <v>154</v>
      </c>
      <c r="AU810" s="512" t="s">
        <v>154</v>
      </c>
      <c r="AV810" s="502" t="s">
        <v>154</v>
      </c>
      <c r="AW810" s="574" t="s">
        <v>154</v>
      </c>
      <c r="AX810" s="502" t="s">
        <v>154</v>
      </c>
      <c r="AY810" s="511"/>
      <c r="AZ810" s="513" t="s">
        <v>154</v>
      </c>
      <c r="BA810" s="515" t="s">
        <v>154</v>
      </c>
      <c r="BB810" s="513" t="s">
        <v>154</v>
      </c>
      <c r="BD810" s="512" t="s">
        <v>154</v>
      </c>
      <c r="BE810" s="504" t="s">
        <v>154</v>
      </c>
      <c r="BF810" s="57"/>
      <c r="BG810" s="513" t="s">
        <v>154</v>
      </c>
      <c r="BI810" s="514" t="s">
        <v>154</v>
      </c>
    </row>
    <row r="811" spans="1:75" ht="15.75" customHeight="1">
      <c r="A811" s="51" t="s">
        <v>769</v>
      </c>
      <c r="B811" s="521">
        <v>36</v>
      </c>
      <c r="C811" s="507" t="s">
        <v>225</v>
      </c>
      <c r="D811" s="522" t="s">
        <v>226</v>
      </c>
      <c r="E811" s="523">
        <v>71</v>
      </c>
      <c r="F811" s="523">
        <v>47.919999999999732</v>
      </c>
      <c r="G811" s="523" t="s">
        <v>68</v>
      </c>
      <c r="H811" s="524">
        <v>71.798666666666662</v>
      </c>
      <c r="I811" s="523">
        <v>150</v>
      </c>
      <c r="J811" s="523">
        <v>21.390000000000668</v>
      </c>
      <c r="K811" s="523" t="s">
        <v>69</v>
      </c>
      <c r="L811" s="524">
        <v>150.35650000000001</v>
      </c>
      <c r="M811" s="524">
        <v>-150.35650000000001</v>
      </c>
      <c r="N811" s="501">
        <v>824</v>
      </c>
      <c r="P811" s="6"/>
      <c r="Q811" s="6" t="s">
        <v>275</v>
      </c>
      <c r="R811" s="6">
        <v>12</v>
      </c>
      <c r="S811" s="42">
        <v>100.992</v>
      </c>
      <c r="T811" s="571">
        <v>-0.79359999999999997</v>
      </c>
      <c r="U811" s="571">
        <v>-0.78520000000000001</v>
      </c>
      <c r="V811" s="571">
        <v>26.267946999999999</v>
      </c>
      <c r="W811" s="571">
        <v>26.278822999999999</v>
      </c>
      <c r="X811" s="571">
        <v>32.112380028075535</v>
      </c>
      <c r="Y811" s="571">
        <v>32.118063918556523</v>
      </c>
      <c r="Z811" s="571">
        <v>2.1187</v>
      </c>
      <c r="AA811" s="42">
        <v>7.1226706694998541</v>
      </c>
      <c r="AB811" s="42">
        <v>85.328677054168239</v>
      </c>
      <c r="AC811" s="42">
        <v>4.9798345000000008E-2</v>
      </c>
      <c r="AD811" s="6">
        <v>7.9399999999999998E-2</v>
      </c>
      <c r="AE811" s="42">
        <v>89.403900000000007</v>
      </c>
      <c r="AF811" s="6">
        <v>4.4916999999999998</v>
      </c>
      <c r="AG811" s="42">
        <v>3.4510000000000001</v>
      </c>
      <c r="AH811" s="6">
        <v>0.2109</v>
      </c>
      <c r="AI811" s="42">
        <v>0.11428000000000001</v>
      </c>
      <c r="AJ811" s="42">
        <v>98.71</v>
      </c>
      <c r="AK811" s="42">
        <v>378.74</v>
      </c>
      <c r="AL811" s="53">
        <v>32.109000000000002</v>
      </c>
      <c r="AM811" s="504" t="s">
        <v>154</v>
      </c>
      <c r="AN811" s="505"/>
      <c r="AO811" s="509" t="s">
        <v>154</v>
      </c>
      <c r="AP811" s="510" t="s">
        <v>154</v>
      </c>
      <c r="AQ811" s="504" t="s">
        <v>154</v>
      </c>
      <c r="AR811" s="525" t="s">
        <v>154</v>
      </c>
      <c r="AS811" s="512" t="s">
        <v>154</v>
      </c>
      <c r="AT811" s="502" t="s">
        <v>154</v>
      </c>
      <c r="AU811" s="512" t="s">
        <v>154</v>
      </c>
      <c r="AV811" s="502" t="s">
        <v>154</v>
      </c>
      <c r="AW811" s="574" t="s">
        <v>154</v>
      </c>
      <c r="AX811" s="502" t="s">
        <v>154</v>
      </c>
      <c r="AY811" s="511"/>
      <c r="AZ811" s="513" t="s">
        <v>154</v>
      </c>
      <c r="BA811" s="515" t="s">
        <v>154</v>
      </c>
      <c r="BB811" s="513" t="s">
        <v>154</v>
      </c>
      <c r="BD811" s="512" t="s">
        <v>154</v>
      </c>
      <c r="BE811" s="504" t="s">
        <v>154</v>
      </c>
      <c r="BF811" s="57"/>
      <c r="BG811" s="513" t="s">
        <v>154</v>
      </c>
      <c r="BI811" s="514" t="s">
        <v>154</v>
      </c>
    </row>
    <row r="812" spans="1:75" ht="15.75" customHeight="1">
      <c r="A812" s="51" t="s">
        <v>769</v>
      </c>
      <c r="B812" s="521">
        <v>36</v>
      </c>
      <c r="C812" s="507" t="s">
        <v>225</v>
      </c>
      <c r="D812" s="522" t="s">
        <v>226</v>
      </c>
      <c r="E812" s="523">
        <v>71</v>
      </c>
      <c r="F812" s="523">
        <v>47.919999999999732</v>
      </c>
      <c r="G812" s="523" t="s">
        <v>68</v>
      </c>
      <c r="H812" s="524">
        <v>71.798666666666662</v>
      </c>
      <c r="I812" s="523">
        <v>150</v>
      </c>
      <c r="J812" s="523">
        <v>21.390000000000668</v>
      </c>
      <c r="K812" s="523" t="s">
        <v>69</v>
      </c>
      <c r="L812" s="524">
        <v>150.35650000000001</v>
      </c>
      <c r="M812" s="524">
        <v>-150.35650000000001</v>
      </c>
      <c r="N812" s="501">
        <v>825</v>
      </c>
      <c r="Q812" s="6" t="s">
        <v>275</v>
      </c>
      <c r="R812" s="6">
        <v>13</v>
      </c>
      <c r="S812" s="42">
        <v>100.98</v>
      </c>
      <c r="T812" s="571">
        <v>-0.78869999999999996</v>
      </c>
      <c r="U812" s="571">
        <v>-0.78990000000000005</v>
      </c>
      <c r="V812" s="571">
        <v>26.274491000000001</v>
      </c>
      <c r="W812" s="571">
        <v>26.274373999999998</v>
      </c>
      <c r="X812" s="571">
        <v>32.11597160985886</v>
      </c>
      <c r="Y812" s="571">
        <v>32.117091681271965</v>
      </c>
      <c r="Z812" s="571">
        <v>2.1187</v>
      </c>
      <c r="AA812" s="42">
        <v>7.1226706694998541</v>
      </c>
      <c r="AB812" s="42">
        <v>85.341987492770571</v>
      </c>
      <c r="AC812" s="42">
        <v>5.4204942999999992E-2</v>
      </c>
      <c r="AD812" s="6">
        <v>8.4500000000000006E-2</v>
      </c>
      <c r="AE812" s="42">
        <v>89.413300000000007</v>
      </c>
      <c r="AF812" s="6">
        <v>4.4922000000000004</v>
      </c>
      <c r="AG812" s="42">
        <v>3.5684</v>
      </c>
      <c r="AH812" s="6">
        <v>0.21560000000000001</v>
      </c>
      <c r="AI812" s="42">
        <v>0.11576</v>
      </c>
      <c r="AJ812" s="42">
        <v>98.71</v>
      </c>
      <c r="AK812" s="42">
        <v>376.45</v>
      </c>
      <c r="AL812" s="53">
        <v>32.110100000000003</v>
      </c>
      <c r="AM812" s="504" t="s">
        <v>154</v>
      </c>
      <c r="AN812" s="505"/>
      <c r="AO812" s="509" t="s">
        <v>154</v>
      </c>
      <c r="AP812" s="510" t="s">
        <v>154</v>
      </c>
      <c r="AQ812" s="504" t="s">
        <v>154</v>
      </c>
      <c r="AR812" s="526" t="s">
        <v>154</v>
      </c>
      <c r="AS812" s="512" t="s">
        <v>154</v>
      </c>
      <c r="AT812" s="502" t="s">
        <v>154</v>
      </c>
      <c r="AU812" s="512" t="s">
        <v>154</v>
      </c>
      <c r="AV812" s="502" t="s">
        <v>154</v>
      </c>
      <c r="AW812" s="574" t="s">
        <v>154</v>
      </c>
      <c r="AX812" s="502" t="s">
        <v>154</v>
      </c>
      <c r="AY812" s="511"/>
      <c r="AZ812" s="513" t="s">
        <v>154</v>
      </c>
      <c r="BA812" s="515" t="s">
        <v>154</v>
      </c>
      <c r="BB812" s="513" t="s">
        <v>154</v>
      </c>
      <c r="BD812" s="512" t="s">
        <v>154</v>
      </c>
      <c r="BE812" s="504" t="s">
        <v>154</v>
      </c>
      <c r="BF812" s="57"/>
      <c r="BG812" s="513" t="s">
        <v>154</v>
      </c>
      <c r="BI812" s="514" t="s">
        <v>154</v>
      </c>
    </row>
    <row r="813" spans="1:75" ht="15.75" customHeight="1">
      <c r="A813" s="51" t="s">
        <v>769</v>
      </c>
      <c r="B813" s="521">
        <v>36</v>
      </c>
      <c r="C813" s="507" t="s">
        <v>225</v>
      </c>
      <c r="D813" s="522" t="s">
        <v>226</v>
      </c>
      <c r="E813" s="523">
        <v>71</v>
      </c>
      <c r="F813" s="523">
        <v>47.919999999999732</v>
      </c>
      <c r="G813" s="523" t="s">
        <v>68</v>
      </c>
      <c r="H813" s="524">
        <v>71.798666666666662</v>
      </c>
      <c r="I813" s="523">
        <v>150</v>
      </c>
      <c r="J813" s="523">
        <v>21.390000000000668</v>
      </c>
      <c r="K813" s="523" t="s">
        <v>69</v>
      </c>
      <c r="L813" s="524">
        <v>150.35650000000001</v>
      </c>
      <c r="M813" s="524">
        <v>-150.35650000000001</v>
      </c>
      <c r="N813" s="501">
        <v>826</v>
      </c>
      <c r="Q813" s="6" t="s">
        <v>275</v>
      </c>
      <c r="R813" s="6">
        <v>14</v>
      </c>
      <c r="S813" s="42">
        <v>100.962</v>
      </c>
      <c r="T813" s="571">
        <v>-0.78949999999999998</v>
      </c>
      <c r="U813" s="571">
        <v>-0.79090000000000005</v>
      </c>
      <c r="V813" s="571">
        <v>26.273389000000002</v>
      </c>
      <c r="W813" s="571">
        <v>26.273216999999999</v>
      </c>
      <c r="X813" s="571">
        <v>32.115351885881843</v>
      </c>
      <c r="Y813" s="571">
        <v>32.116610890486911</v>
      </c>
      <c r="Z813" s="571">
        <v>2.1187</v>
      </c>
      <c r="AA813" s="42">
        <v>7.1226706694998541</v>
      </c>
      <c r="AB813" s="42">
        <v>85.339794214040481</v>
      </c>
      <c r="AC813" s="42">
        <v>5.4765363999999997E-2</v>
      </c>
      <c r="AD813" s="6">
        <v>8.5199999999999998E-2</v>
      </c>
      <c r="AE813" s="42">
        <v>89.403900000000007</v>
      </c>
      <c r="AF813" s="6">
        <v>4.4916999999999998</v>
      </c>
      <c r="AG813" s="42">
        <v>3.5108000000000001</v>
      </c>
      <c r="AH813" s="6">
        <v>0.21329999999999999</v>
      </c>
      <c r="AI813" s="42">
        <v>0.11613</v>
      </c>
      <c r="AJ813" s="42">
        <v>63.29</v>
      </c>
      <c r="AK813" s="42">
        <v>376.75</v>
      </c>
      <c r="AL813" s="53">
        <v>32.111499999999999</v>
      </c>
      <c r="AM813" s="504" t="s">
        <v>154</v>
      </c>
      <c r="AN813" s="505"/>
      <c r="AO813" s="509" t="s">
        <v>154</v>
      </c>
      <c r="AP813" s="510" t="s">
        <v>154</v>
      </c>
      <c r="AQ813" s="504" t="s">
        <v>154</v>
      </c>
      <c r="AR813" s="526" t="s">
        <v>154</v>
      </c>
      <c r="AS813" s="512" t="s">
        <v>154</v>
      </c>
      <c r="AT813" s="502" t="s">
        <v>154</v>
      </c>
      <c r="AU813" s="512" t="s">
        <v>154</v>
      </c>
      <c r="AV813" s="502" t="s">
        <v>154</v>
      </c>
      <c r="AW813" s="574" t="s">
        <v>154</v>
      </c>
      <c r="AX813" s="502" t="s">
        <v>154</v>
      </c>
      <c r="AY813" s="511"/>
      <c r="AZ813" s="513" t="s">
        <v>154</v>
      </c>
      <c r="BA813" s="515" t="s">
        <v>154</v>
      </c>
      <c r="BB813" s="513" t="s">
        <v>154</v>
      </c>
      <c r="BD813" s="512" t="s">
        <v>154</v>
      </c>
      <c r="BE813" s="504" t="s">
        <v>154</v>
      </c>
      <c r="BF813" s="57"/>
      <c r="BG813" s="513" t="s">
        <v>154</v>
      </c>
      <c r="BI813" s="514" t="s">
        <v>154</v>
      </c>
    </row>
    <row r="814" spans="1:75" ht="15.75" customHeight="1">
      <c r="A814" s="51" t="s">
        <v>769</v>
      </c>
      <c r="B814" s="521">
        <v>36</v>
      </c>
      <c r="C814" s="507" t="s">
        <v>225</v>
      </c>
      <c r="D814" s="522" t="s">
        <v>226</v>
      </c>
      <c r="E814" s="523">
        <v>71</v>
      </c>
      <c r="F814" s="523">
        <v>47.919999999999732</v>
      </c>
      <c r="G814" s="523" t="s">
        <v>68</v>
      </c>
      <c r="H814" s="524">
        <v>71.798666666666662</v>
      </c>
      <c r="I814" s="523">
        <v>150</v>
      </c>
      <c r="J814" s="523">
        <v>21.390000000000668</v>
      </c>
      <c r="K814" s="523" t="s">
        <v>69</v>
      </c>
      <c r="L814" s="524">
        <v>150.35650000000001</v>
      </c>
      <c r="M814" s="524">
        <v>-150.35650000000001</v>
      </c>
      <c r="N814" s="501">
        <v>827</v>
      </c>
      <c r="Q814" s="6" t="s">
        <v>275</v>
      </c>
      <c r="R814" s="6">
        <v>15</v>
      </c>
      <c r="S814" s="42">
        <v>100.913</v>
      </c>
      <c r="T814" s="571">
        <v>-0.79279999999999995</v>
      </c>
      <c r="U814" s="571">
        <v>-0.79059999999999997</v>
      </c>
      <c r="V814" s="571">
        <v>26.271632</v>
      </c>
      <c r="W814" s="571">
        <v>26.272927999999997</v>
      </c>
      <c r="X814" s="571">
        <v>32.116530802595101</v>
      </c>
      <c r="Y814" s="571">
        <v>32.11593171819095</v>
      </c>
      <c r="Z814" s="571">
        <v>2.1187</v>
      </c>
      <c r="AA814" s="42">
        <v>7.1226706694998541</v>
      </c>
      <c r="AB814" s="42">
        <v>85.332997455015203</v>
      </c>
      <c r="AC814" s="42">
        <v>6.0694566999999991E-2</v>
      </c>
      <c r="AD814" s="6">
        <v>9.2100000000000001E-2</v>
      </c>
      <c r="AE814" s="42">
        <v>89.383200000000002</v>
      </c>
      <c r="AF814" s="6">
        <v>4.4905999999999997</v>
      </c>
      <c r="AG814" s="42">
        <v>3.6996000000000002</v>
      </c>
      <c r="AH814" s="6">
        <v>0.221</v>
      </c>
      <c r="AI814" s="42">
        <v>0.11667</v>
      </c>
      <c r="AJ814" s="42">
        <v>98.29</v>
      </c>
      <c r="AK814" s="42">
        <v>376.75</v>
      </c>
      <c r="AL814" s="53">
        <v>32.112200000000001</v>
      </c>
      <c r="AM814" s="504" t="s">
        <v>154</v>
      </c>
      <c r="AN814" s="505"/>
      <c r="AO814" s="509" t="s">
        <v>154</v>
      </c>
      <c r="AP814" s="510" t="s">
        <v>154</v>
      </c>
      <c r="AQ814" s="504" t="s">
        <v>154</v>
      </c>
      <c r="AR814" s="526" t="s">
        <v>154</v>
      </c>
      <c r="AS814" s="512" t="s">
        <v>154</v>
      </c>
      <c r="AT814" s="502" t="s">
        <v>154</v>
      </c>
      <c r="AU814" s="512" t="s">
        <v>154</v>
      </c>
      <c r="AV814" s="502" t="s">
        <v>154</v>
      </c>
      <c r="AW814" s="574" t="s">
        <v>154</v>
      </c>
      <c r="AX814" s="502" t="s">
        <v>154</v>
      </c>
      <c r="AY814" s="511"/>
      <c r="AZ814" s="513" t="s">
        <v>154</v>
      </c>
      <c r="BA814" s="515" t="s">
        <v>154</v>
      </c>
      <c r="BB814" s="513" t="s">
        <v>154</v>
      </c>
      <c r="BD814" s="512" t="s">
        <v>154</v>
      </c>
      <c r="BE814" s="504" t="s">
        <v>154</v>
      </c>
      <c r="BF814" s="514"/>
      <c r="BG814" s="513" t="s">
        <v>154</v>
      </c>
      <c r="BI814" s="514" t="s">
        <v>154</v>
      </c>
    </row>
    <row r="815" spans="1:75" ht="15.75" customHeight="1">
      <c r="A815" s="51" t="s">
        <v>769</v>
      </c>
      <c r="B815" s="521">
        <v>36</v>
      </c>
      <c r="C815" s="507" t="s">
        <v>225</v>
      </c>
      <c r="D815" s="522" t="s">
        <v>226</v>
      </c>
      <c r="E815" s="523">
        <v>71</v>
      </c>
      <c r="F815" s="523">
        <v>47.919999999999732</v>
      </c>
      <c r="G815" s="523" t="s">
        <v>68</v>
      </c>
      <c r="H815" s="524">
        <v>71.798666666666662</v>
      </c>
      <c r="I815" s="523">
        <v>150</v>
      </c>
      <c r="J815" s="523">
        <v>21.390000000000668</v>
      </c>
      <c r="K815" s="523" t="s">
        <v>69</v>
      </c>
      <c r="L815" s="524">
        <v>150.35650000000001</v>
      </c>
      <c r="M815" s="524">
        <v>-150.35650000000001</v>
      </c>
      <c r="N815" s="501">
        <v>828</v>
      </c>
      <c r="Q815" s="6" t="s">
        <v>275</v>
      </c>
      <c r="R815" s="6">
        <v>16</v>
      </c>
      <c r="S815" s="42">
        <v>100.986</v>
      </c>
      <c r="T815" s="571">
        <v>-0.78769999999999996</v>
      </c>
      <c r="U815" s="571">
        <v>-0.79400000000000004</v>
      </c>
      <c r="V815" s="571">
        <v>26.274483</v>
      </c>
      <c r="W815" s="571">
        <v>26.272775999999997</v>
      </c>
      <c r="X815" s="571">
        <v>32.114892874321185</v>
      </c>
      <c r="Y815" s="571">
        <v>32.119303975984394</v>
      </c>
      <c r="Z815" s="571">
        <v>2.1187</v>
      </c>
      <c r="AA815" s="42">
        <v>7.1226706694998541</v>
      </c>
      <c r="AB815" s="42">
        <v>85.343612464739124</v>
      </c>
      <c r="AC815" s="42">
        <v>4.8676649999999988E-2</v>
      </c>
      <c r="AD815" s="6">
        <v>7.8E-2</v>
      </c>
      <c r="AE815" s="42">
        <v>89.364500000000007</v>
      </c>
      <c r="AF815" s="6">
        <v>4.4897</v>
      </c>
      <c r="AG815" s="42">
        <v>3.55</v>
      </c>
      <c r="AH815" s="6">
        <v>0.21490000000000001</v>
      </c>
      <c r="AI815" s="42">
        <v>0.11570999999999999</v>
      </c>
      <c r="AJ815" s="42">
        <v>38.35</v>
      </c>
      <c r="AK815" s="42">
        <v>374.77</v>
      </c>
      <c r="AL815" s="53">
        <v>32.113199999999999</v>
      </c>
      <c r="AM815" s="504" t="s">
        <v>154</v>
      </c>
      <c r="AN815" s="505"/>
      <c r="AO815" s="509">
        <v>-0.8</v>
      </c>
      <c r="AP815" s="510">
        <v>7.2270000000000003</v>
      </c>
      <c r="AQ815" s="504" t="s">
        <v>154</v>
      </c>
      <c r="AR815" s="526" t="s">
        <v>154</v>
      </c>
      <c r="AS815" s="512">
        <v>8.917885706244256</v>
      </c>
      <c r="AT815" s="502"/>
      <c r="AU815" s="512">
        <v>18.548392098072206</v>
      </c>
      <c r="AV815" s="502"/>
      <c r="AW815" s="574">
        <v>1.4110857538035961</v>
      </c>
      <c r="AX815" s="502"/>
      <c r="AY815" s="511"/>
      <c r="AZ815" s="513" t="s">
        <v>154</v>
      </c>
      <c r="BA815" s="515" t="s">
        <v>154</v>
      </c>
      <c r="BB815" s="513" t="s">
        <v>154</v>
      </c>
      <c r="BD815" s="512">
        <v>2145.7692314463816</v>
      </c>
      <c r="BE815" s="504" t="s">
        <v>154</v>
      </c>
      <c r="BF815" s="514"/>
      <c r="BG815" s="513">
        <v>2225.2012760280522</v>
      </c>
      <c r="BI815" s="514" t="s">
        <v>154</v>
      </c>
    </row>
    <row r="816" spans="1:75" ht="15.75" customHeight="1">
      <c r="A816" s="51" t="s">
        <v>769</v>
      </c>
      <c r="B816" s="521">
        <v>36</v>
      </c>
      <c r="C816" s="507" t="s">
        <v>225</v>
      </c>
      <c r="D816" s="522" t="s">
        <v>226</v>
      </c>
      <c r="E816" s="523">
        <v>71</v>
      </c>
      <c r="F816" s="523">
        <v>47.919999999999732</v>
      </c>
      <c r="G816" s="523" t="s">
        <v>68</v>
      </c>
      <c r="H816" s="524">
        <v>71.798666666666662</v>
      </c>
      <c r="I816" s="523">
        <v>150</v>
      </c>
      <c r="J816" s="523">
        <v>21.390000000000668</v>
      </c>
      <c r="K816" s="523" t="s">
        <v>69</v>
      </c>
      <c r="L816" s="524">
        <v>150.35650000000001</v>
      </c>
      <c r="M816" s="524">
        <v>-150.35650000000001</v>
      </c>
      <c r="N816" s="501">
        <v>829</v>
      </c>
      <c r="Q816" s="6" t="s">
        <v>275</v>
      </c>
      <c r="R816" s="6">
        <v>17</v>
      </c>
      <c r="S816" s="42">
        <v>6.1950000000000003</v>
      </c>
      <c r="T816" s="571">
        <v>2.0051999999999999</v>
      </c>
      <c r="U816" s="571">
        <v>2.0047999999999999</v>
      </c>
      <c r="V816" s="571">
        <v>24.203324000000002</v>
      </c>
      <c r="W816" s="571">
        <v>24.203987999999999</v>
      </c>
      <c r="X816" s="571">
        <v>26.855164773727122</v>
      </c>
      <c r="Y816" s="571">
        <v>26.856312074416739</v>
      </c>
      <c r="Z816" s="571">
        <v>2.4557000000000002</v>
      </c>
      <c r="AA816" s="42">
        <v>8.1465937078938921</v>
      </c>
      <c r="AB816" s="42">
        <v>101.22602859397669</v>
      </c>
      <c r="AC816" s="42">
        <v>7.2074440000000004E-2</v>
      </c>
      <c r="AD816" s="6">
        <v>0.1055</v>
      </c>
      <c r="AE816" s="42">
        <v>89.340100000000007</v>
      </c>
      <c r="AF816" s="6">
        <v>4.4885000000000002</v>
      </c>
      <c r="AG816" s="42">
        <v>2.2429000000000001</v>
      </c>
      <c r="AH816" s="6">
        <v>0.16159999999999999</v>
      </c>
      <c r="AI816" s="42">
        <v>51.616</v>
      </c>
      <c r="AJ816" s="42">
        <v>76.37</v>
      </c>
      <c r="AK816" s="42">
        <v>1412.6</v>
      </c>
      <c r="AL816" s="53">
        <v>26.855599999999999</v>
      </c>
      <c r="AM816" s="504" t="s">
        <v>154</v>
      </c>
      <c r="AN816" s="505"/>
      <c r="AO816" s="509" t="s">
        <v>154</v>
      </c>
      <c r="AP816" s="510" t="s">
        <v>154</v>
      </c>
      <c r="AQ816" s="504" t="s">
        <v>154</v>
      </c>
      <c r="AR816" s="526" t="s">
        <v>154</v>
      </c>
      <c r="AS816" s="512" t="s">
        <v>154</v>
      </c>
      <c r="AT816" s="502" t="s">
        <v>154</v>
      </c>
      <c r="AU816" s="512" t="s">
        <v>154</v>
      </c>
      <c r="AV816" s="502" t="s">
        <v>154</v>
      </c>
      <c r="AW816" s="574" t="s">
        <v>154</v>
      </c>
      <c r="AX816" s="502" t="s">
        <v>154</v>
      </c>
      <c r="AY816" s="511"/>
      <c r="AZ816" s="513" t="s">
        <v>154</v>
      </c>
      <c r="BA816" s="515" t="s">
        <v>154</v>
      </c>
      <c r="BB816" s="513" t="s">
        <v>154</v>
      </c>
      <c r="BD816" s="512" t="s">
        <v>154</v>
      </c>
      <c r="BE816" s="504" t="s">
        <v>154</v>
      </c>
      <c r="BF816" s="57"/>
      <c r="BG816" s="513" t="s">
        <v>154</v>
      </c>
      <c r="BI816" s="514" t="s">
        <v>154</v>
      </c>
    </row>
    <row r="817" spans="1:73" ht="15.75" customHeight="1">
      <c r="A817" s="51" t="s">
        <v>769</v>
      </c>
      <c r="B817" s="521">
        <v>36</v>
      </c>
      <c r="C817" s="507" t="s">
        <v>225</v>
      </c>
      <c r="D817" s="522" t="s">
        <v>226</v>
      </c>
      <c r="E817" s="523">
        <v>71</v>
      </c>
      <c r="F817" s="523">
        <v>47.919999999999732</v>
      </c>
      <c r="G817" s="523" t="s">
        <v>68</v>
      </c>
      <c r="H817" s="524">
        <v>71.798666666666662</v>
      </c>
      <c r="I817" s="523">
        <v>150</v>
      </c>
      <c r="J817" s="523">
        <v>21.390000000000668</v>
      </c>
      <c r="K817" s="523" t="s">
        <v>69</v>
      </c>
      <c r="L817" s="524">
        <v>150.35650000000001</v>
      </c>
      <c r="M817" s="524">
        <v>-150.35650000000001</v>
      </c>
      <c r="N817" s="501">
        <v>830</v>
      </c>
      <c r="Q817" s="6" t="s">
        <v>275</v>
      </c>
      <c r="R817" s="6">
        <v>18</v>
      </c>
      <c r="S817" s="42">
        <v>5.8250000000000002</v>
      </c>
      <c r="T817" s="571">
        <v>2.0042</v>
      </c>
      <c r="U817" s="571">
        <v>2.0045000000000002</v>
      </c>
      <c r="V817" s="571">
        <v>24.201906000000001</v>
      </c>
      <c r="W817" s="571">
        <v>24.203621999999999</v>
      </c>
      <c r="X817" s="571">
        <v>26.854460631969715</v>
      </c>
      <c r="Y817" s="571">
        <v>26.856294079687576</v>
      </c>
      <c r="Z817" s="571">
        <v>2.4557000000000002</v>
      </c>
      <c r="AA817" s="42">
        <v>8.1465937078938921</v>
      </c>
      <c r="AB817" s="42">
        <v>101.22294527662254</v>
      </c>
      <c r="AC817" s="42">
        <v>7.2236510000000004E-2</v>
      </c>
      <c r="AD817" s="6">
        <v>0.1056</v>
      </c>
      <c r="AE817" s="42">
        <v>89.328800000000001</v>
      </c>
      <c r="AF817" s="6">
        <v>4.4878999999999998</v>
      </c>
      <c r="AG817" s="42">
        <v>2.2843</v>
      </c>
      <c r="AH817" s="6">
        <v>0.16320000000000001</v>
      </c>
      <c r="AI817" s="42">
        <v>58.04</v>
      </c>
      <c r="AJ817" s="42">
        <v>98.71</v>
      </c>
      <c r="AK817" s="42">
        <v>1417.8</v>
      </c>
      <c r="AL817" s="53">
        <v>26.854900000000001</v>
      </c>
      <c r="AM817" s="504" t="s">
        <v>154</v>
      </c>
      <c r="AN817" s="505"/>
      <c r="AO817" s="509" t="s">
        <v>154</v>
      </c>
      <c r="AP817" s="510" t="s">
        <v>154</v>
      </c>
      <c r="AQ817" s="504" t="s">
        <v>154</v>
      </c>
      <c r="AR817" s="526" t="s">
        <v>154</v>
      </c>
      <c r="AS817" s="512" t="s">
        <v>154</v>
      </c>
      <c r="AT817" s="502" t="s">
        <v>154</v>
      </c>
      <c r="AU817" s="512" t="s">
        <v>154</v>
      </c>
      <c r="AV817" s="502" t="s">
        <v>154</v>
      </c>
      <c r="AW817" s="574" t="s">
        <v>154</v>
      </c>
      <c r="AX817" s="502" t="s">
        <v>154</v>
      </c>
      <c r="AY817" s="511"/>
      <c r="AZ817" s="513" t="s">
        <v>154</v>
      </c>
      <c r="BA817" s="515" t="s">
        <v>154</v>
      </c>
      <c r="BB817" s="513" t="s">
        <v>154</v>
      </c>
      <c r="BD817" s="512" t="s">
        <v>154</v>
      </c>
      <c r="BE817" s="504" t="s">
        <v>154</v>
      </c>
      <c r="BF817" s="57"/>
      <c r="BG817" s="513" t="s">
        <v>154</v>
      </c>
      <c r="BI817" s="514" t="s">
        <v>154</v>
      </c>
      <c r="BU817" s="503"/>
    </row>
    <row r="818" spans="1:73" ht="15.75" customHeight="1">
      <c r="A818" s="51" t="s">
        <v>769</v>
      </c>
      <c r="B818" s="521">
        <v>36</v>
      </c>
      <c r="C818" s="507" t="s">
        <v>225</v>
      </c>
      <c r="D818" s="522" t="s">
        <v>226</v>
      </c>
      <c r="E818" s="523">
        <v>71</v>
      </c>
      <c r="F818" s="523">
        <v>47.919999999999732</v>
      </c>
      <c r="G818" s="523" t="s">
        <v>68</v>
      </c>
      <c r="H818" s="524">
        <v>71.798666666666662</v>
      </c>
      <c r="I818" s="523">
        <v>150</v>
      </c>
      <c r="J818" s="523">
        <v>21.390000000000668</v>
      </c>
      <c r="K818" s="523" t="s">
        <v>69</v>
      </c>
      <c r="L818" s="524">
        <v>150.35650000000001</v>
      </c>
      <c r="M818" s="524">
        <v>-150.35650000000001</v>
      </c>
      <c r="N818" s="501">
        <v>831</v>
      </c>
      <c r="Q818" s="6" t="s">
        <v>275</v>
      </c>
      <c r="R818" s="6">
        <v>19</v>
      </c>
      <c r="S818" s="42">
        <v>6.0510000000000002</v>
      </c>
      <c r="T818" s="571">
        <v>2.0051000000000001</v>
      </c>
      <c r="U818" s="571">
        <v>2.0049999999999999</v>
      </c>
      <c r="V818" s="571">
        <v>24.203043000000001</v>
      </c>
      <c r="W818" s="571">
        <v>24.204114999999998</v>
      </c>
      <c r="X818" s="571">
        <v>26.854974959610164</v>
      </c>
      <c r="Y818" s="571">
        <v>26.856364158337016</v>
      </c>
      <c r="Z818" s="571">
        <v>2.4557000000000002</v>
      </c>
      <c r="AA818" s="42">
        <v>8.1465937078938921</v>
      </c>
      <c r="AB818" s="42">
        <v>101.22563719327633</v>
      </c>
      <c r="AC818" s="42">
        <v>6.9105999999999987E-2</v>
      </c>
      <c r="AD818" s="6">
        <v>0.10199999999999999</v>
      </c>
      <c r="AE818" s="42">
        <v>89.328800000000001</v>
      </c>
      <c r="AF818" s="6">
        <v>4.4878999999999998</v>
      </c>
      <c r="AG818" s="42">
        <v>2.3003999999999998</v>
      </c>
      <c r="AH818" s="6">
        <v>0.16389999999999999</v>
      </c>
      <c r="AI818" s="42">
        <v>56.134999999999998</v>
      </c>
      <c r="AJ818" s="42">
        <v>98.71</v>
      </c>
      <c r="AK818" s="42">
        <v>1419.8</v>
      </c>
      <c r="AL818" s="53">
        <v>26.853000000000002</v>
      </c>
      <c r="AM818" s="504" t="s">
        <v>154</v>
      </c>
      <c r="AN818" s="505"/>
      <c r="AO818" s="509" t="s">
        <v>154</v>
      </c>
      <c r="AP818" s="510" t="s">
        <v>154</v>
      </c>
      <c r="AQ818" s="504" t="s">
        <v>154</v>
      </c>
      <c r="AR818" s="526" t="s">
        <v>154</v>
      </c>
      <c r="AS818" s="512" t="s">
        <v>154</v>
      </c>
      <c r="AT818" s="502" t="s">
        <v>154</v>
      </c>
      <c r="AU818" s="512" t="s">
        <v>154</v>
      </c>
      <c r="AV818" s="502" t="s">
        <v>154</v>
      </c>
      <c r="AW818" s="574" t="s">
        <v>154</v>
      </c>
      <c r="AX818" s="502" t="s">
        <v>154</v>
      </c>
      <c r="AY818" s="511"/>
      <c r="AZ818" s="513" t="s">
        <v>154</v>
      </c>
      <c r="BA818" s="515" t="s">
        <v>154</v>
      </c>
      <c r="BB818" s="513" t="s">
        <v>154</v>
      </c>
      <c r="BD818" s="512" t="s">
        <v>154</v>
      </c>
      <c r="BE818" s="504" t="s">
        <v>154</v>
      </c>
      <c r="BF818" s="57"/>
      <c r="BG818" s="513" t="s">
        <v>154</v>
      </c>
      <c r="BI818" s="514" t="s">
        <v>154</v>
      </c>
      <c r="BU818" s="503"/>
    </row>
    <row r="819" spans="1:73" ht="15.75" customHeight="1">
      <c r="A819" s="51" t="s">
        <v>769</v>
      </c>
      <c r="B819" s="521">
        <v>36</v>
      </c>
      <c r="C819" s="507" t="s">
        <v>225</v>
      </c>
      <c r="D819" s="522" t="s">
        <v>226</v>
      </c>
      <c r="E819" s="523">
        <v>71</v>
      </c>
      <c r="F819" s="523">
        <v>47.919999999999732</v>
      </c>
      <c r="G819" s="523" t="s">
        <v>68</v>
      </c>
      <c r="H819" s="524">
        <v>71.798666666666662</v>
      </c>
      <c r="I819" s="523">
        <v>150</v>
      </c>
      <c r="J819" s="523">
        <v>21.390000000000668</v>
      </c>
      <c r="K819" s="523" t="s">
        <v>69</v>
      </c>
      <c r="L819" s="524">
        <v>150.35650000000001</v>
      </c>
      <c r="M819" s="524">
        <v>-150.35650000000001</v>
      </c>
      <c r="N819" s="501">
        <v>832</v>
      </c>
      <c r="Q819" s="6" t="s">
        <v>275</v>
      </c>
      <c r="R819" s="6">
        <v>20</v>
      </c>
      <c r="S819" s="42">
        <v>6.2279999999999998</v>
      </c>
      <c r="T819" s="571">
        <v>2.0051999999999999</v>
      </c>
      <c r="U819" s="571">
        <v>2.0049000000000001</v>
      </c>
      <c r="V819" s="571">
        <v>24.203198</v>
      </c>
      <c r="W819" s="571">
        <v>24.203987999999999</v>
      </c>
      <c r="X819" s="571">
        <v>26.854996054180489</v>
      </c>
      <c r="Y819" s="571">
        <v>26.856211816097144</v>
      </c>
      <c r="Z819" s="571">
        <v>2.4557000000000002</v>
      </c>
      <c r="AA819" s="42">
        <v>8.1465937078938921</v>
      </c>
      <c r="AB819" s="42">
        <v>101.22591121443601</v>
      </c>
      <c r="AC819" s="42">
        <v>7.1673529999999999E-2</v>
      </c>
      <c r="AD819" s="6">
        <v>0.105</v>
      </c>
      <c r="AE819" s="42">
        <v>89.328800000000001</v>
      </c>
      <c r="AF819" s="6">
        <v>4.4878999999999998</v>
      </c>
      <c r="AG819" s="42">
        <v>2.3119999999999998</v>
      </c>
      <c r="AH819" s="6">
        <v>0.1643</v>
      </c>
      <c r="AI819" s="42">
        <v>55.262</v>
      </c>
      <c r="AJ819" s="42">
        <v>98.71</v>
      </c>
      <c r="AK819" s="42">
        <v>1417</v>
      </c>
      <c r="AL819" s="53">
        <v>26.8552</v>
      </c>
      <c r="AM819" s="504" t="s">
        <v>154</v>
      </c>
      <c r="AN819" s="505"/>
      <c r="AO819" s="509" t="s">
        <v>154</v>
      </c>
      <c r="AP819" s="510" t="s">
        <v>154</v>
      </c>
      <c r="AQ819" s="504" t="s">
        <v>154</v>
      </c>
      <c r="AR819" s="526" t="s">
        <v>154</v>
      </c>
      <c r="AS819" s="512" t="s">
        <v>154</v>
      </c>
      <c r="AT819" s="502" t="s">
        <v>154</v>
      </c>
      <c r="AU819" s="512" t="s">
        <v>154</v>
      </c>
      <c r="AV819" s="502" t="s">
        <v>154</v>
      </c>
      <c r="AW819" s="574" t="s">
        <v>154</v>
      </c>
      <c r="AX819" s="502" t="s">
        <v>154</v>
      </c>
      <c r="AY819" s="511"/>
      <c r="AZ819" s="513" t="s">
        <v>154</v>
      </c>
      <c r="BA819" s="515" t="s">
        <v>154</v>
      </c>
      <c r="BB819" s="513" t="s">
        <v>154</v>
      </c>
      <c r="BD819" s="512" t="s">
        <v>154</v>
      </c>
      <c r="BE819" s="504" t="s">
        <v>154</v>
      </c>
      <c r="BF819" s="57"/>
      <c r="BG819" s="513" t="s">
        <v>154</v>
      </c>
      <c r="BI819" s="514" t="s">
        <v>154</v>
      </c>
      <c r="BU819" s="503"/>
    </row>
    <row r="820" spans="1:73" ht="15.75" customHeight="1">
      <c r="A820" s="51" t="s">
        <v>769</v>
      </c>
      <c r="B820" s="521">
        <v>36</v>
      </c>
      <c r="C820" s="507" t="s">
        <v>225</v>
      </c>
      <c r="D820" s="522" t="s">
        <v>226</v>
      </c>
      <c r="E820" s="523">
        <v>71</v>
      </c>
      <c r="F820" s="523">
        <v>47.919999999999732</v>
      </c>
      <c r="G820" s="523" t="s">
        <v>68</v>
      </c>
      <c r="H820" s="524">
        <v>71.798666666666662</v>
      </c>
      <c r="I820" s="523">
        <v>150</v>
      </c>
      <c r="J820" s="523">
        <v>21.390000000000668</v>
      </c>
      <c r="K820" s="523" t="s">
        <v>69</v>
      </c>
      <c r="L820" s="524">
        <v>150.35650000000001</v>
      </c>
      <c r="M820" s="524">
        <v>-150.35650000000001</v>
      </c>
      <c r="N820" s="501">
        <v>833</v>
      </c>
      <c r="Q820" s="6" t="s">
        <v>275</v>
      </c>
      <c r="R820" s="6">
        <v>21</v>
      </c>
      <c r="S820" s="42">
        <v>5.8490000000000002</v>
      </c>
      <c r="T820" s="571">
        <v>2.0036999999999998</v>
      </c>
      <c r="U820" s="571">
        <v>2.0045999999999999</v>
      </c>
      <c r="V820" s="571">
        <v>24.201537999999999</v>
      </c>
      <c r="W820" s="571">
        <v>24.203388999999998</v>
      </c>
      <c r="X820" s="571">
        <v>26.854425862631409</v>
      </c>
      <c r="Y820" s="571">
        <v>26.855914516141222</v>
      </c>
      <c r="Z820" s="571">
        <v>2.4557000000000002</v>
      </c>
      <c r="AA820" s="42">
        <v>8.1465937078938921</v>
      </c>
      <c r="AB820" s="42">
        <v>101.2216243740786</v>
      </c>
      <c r="AC820" s="42">
        <v>7.0948479999999994E-2</v>
      </c>
      <c r="AD820" s="6">
        <v>0.1041</v>
      </c>
      <c r="AE820" s="42">
        <v>89.319400000000002</v>
      </c>
      <c r="AF820" s="6">
        <v>4.4874999999999998</v>
      </c>
      <c r="AG820" s="42">
        <v>2.1600999999999999</v>
      </c>
      <c r="AH820" s="6">
        <v>0.15809999999999999</v>
      </c>
      <c r="AI820" s="42">
        <v>55.643999999999998</v>
      </c>
      <c r="AJ820" s="42">
        <v>87.54</v>
      </c>
      <c r="AK820" s="42">
        <v>1412</v>
      </c>
      <c r="AL820" s="53">
        <v>26.855899999999998</v>
      </c>
      <c r="AM820" s="504" t="s">
        <v>154</v>
      </c>
      <c r="AN820" s="505"/>
      <c r="AO820" s="509" t="s">
        <v>154</v>
      </c>
      <c r="AP820" s="510" t="s">
        <v>154</v>
      </c>
      <c r="AQ820" s="504" t="s">
        <v>154</v>
      </c>
      <c r="AR820" s="526" t="s">
        <v>154</v>
      </c>
      <c r="AS820" s="512" t="s">
        <v>154</v>
      </c>
      <c r="AT820" s="502" t="s">
        <v>154</v>
      </c>
      <c r="AU820" s="512" t="s">
        <v>154</v>
      </c>
      <c r="AV820" s="502" t="s">
        <v>154</v>
      </c>
      <c r="AW820" s="574" t="s">
        <v>154</v>
      </c>
      <c r="AX820" s="502" t="s">
        <v>154</v>
      </c>
      <c r="AY820" s="511"/>
      <c r="AZ820" s="513" t="s">
        <v>154</v>
      </c>
      <c r="BA820" s="515" t="s">
        <v>154</v>
      </c>
      <c r="BB820" s="513" t="s">
        <v>154</v>
      </c>
      <c r="BD820" s="512" t="s">
        <v>154</v>
      </c>
      <c r="BE820" s="504" t="s">
        <v>154</v>
      </c>
      <c r="BF820" s="57"/>
      <c r="BG820" s="513" t="s">
        <v>154</v>
      </c>
      <c r="BI820" s="514" t="s">
        <v>154</v>
      </c>
      <c r="BU820" s="503"/>
    </row>
    <row r="821" spans="1:73" ht="15.75" customHeight="1">
      <c r="A821" s="51" t="s">
        <v>769</v>
      </c>
      <c r="B821" s="521">
        <v>36</v>
      </c>
      <c r="C821" s="507" t="s">
        <v>225</v>
      </c>
      <c r="D821" s="522" t="s">
        <v>226</v>
      </c>
      <c r="E821" s="523">
        <v>71</v>
      </c>
      <c r="F821" s="523">
        <v>47.919999999999732</v>
      </c>
      <c r="G821" s="523" t="s">
        <v>68</v>
      </c>
      <c r="H821" s="524">
        <v>71.798666666666662</v>
      </c>
      <c r="I821" s="523">
        <v>150</v>
      </c>
      <c r="J821" s="523">
        <v>21.390000000000668</v>
      </c>
      <c r="K821" s="523" t="s">
        <v>69</v>
      </c>
      <c r="L821" s="524">
        <v>150.35650000000001</v>
      </c>
      <c r="M821" s="524">
        <v>-150.35650000000001</v>
      </c>
      <c r="N821" s="501">
        <v>834</v>
      </c>
      <c r="Q821" s="6" t="s">
        <v>275</v>
      </c>
      <c r="R821" s="6">
        <v>22</v>
      </c>
      <c r="S821" s="42">
        <v>6.0030000000000001</v>
      </c>
      <c r="T821" s="571">
        <v>2.0049999999999999</v>
      </c>
      <c r="U821" s="571">
        <v>2.0051000000000001</v>
      </c>
      <c r="V821" s="571">
        <v>24.202897</v>
      </c>
      <c r="W821" s="571">
        <v>24.203910999999998</v>
      </c>
      <c r="X821" s="571">
        <v>26.854904573421848</v>
      </c>
      <c r="Y821" s="571">
        <v>26.856053511184953</v>
      </c>
      <c r="Z821" s="571">
        <v>2.4557000000000002</v>
      </c>
      <c r="AA821" s="42">
        <v>8.1465937078938921</v>
      </c>
      <c r="AB821" s="42">
        <v>101.22532887991977</v>
      </c>
      <c r="AC821" s="42">
        <v>7.1989139999999993E-2</v>
      </c>
      <c r="AD821" s="6">
        <v>0.10539999999999999</v>
      </c>
      <c r="AE821" s="42">
        <v>89.334400000000002</v>
      </c>
      <c r="AF821" s="6">
        <v>4.4882</v>
      </c>
      <c r="AG821" s="42">
        <v>2.19</v>
      </c>
      <c r="AH821" s="6">
        <v>0.15939999999999999</v>
      </c>
      <c r="AI821" s="42">
        <v>56.758000000000003</v>
      </c>
      <c r="AJ821" s="42">
        <v>98.71</v>
      </c>
      <c r="AK821" s="42">
        <v>1408.5</v>
      </c>
      <c r="AL821" s="53">
        <v>26.854600000000001</v>
      </c>
      <c r="AM821" s="504" t="s">
        <v>154</v>
      </c>
      <c r="AN821" s="505"/>
      <c r="AO821" s="509" t="s">
        <v>154</v>
      </c>
      <c r="AP821" s="510" t="s">
        <v>154</v>
      </c>
      <c r="AQ821" s="504" t="s">
        <v>154</v>
      </c>
      <c r="AR821" s="526" t="s">
        <v>154</v>
      </c>
      <c r="AS821" s="512" t="s">
        <v>154</v>
      </c>
      <c r="AT821" s="502" t="s">
        <v>154</v>
      </c>
      <c r="AU821" s="512" t="s">
        <v>154</v>
      </c>
      <c r="AV821" s="502" t="s">
        <v>154</v>
      </c>
      <c r="AW821" s="574" t="s">
        <v>154</v>
      </c>
      <c r="AX821" s="502" t="s">
        <v>154</v>
      </c>
      <c r="AY821" s="511"/>
      <c r="AZ821" s="513" t="s">
        <v>154</v>
      </c>
      <c r="BA821" s="515" t="s">
        <v>154</v>
      </c>
      <c r="BB821" s="513" t="s">
        <v>154</v>
      </c>
      <c r="BD821" s="512" t="s">
        <v>154</v>
      </c>
      <c r="BE821" s="504" t="s">
        <v>154</v>
      </c>
      <c r="BF821" s="57"/>
      <c r="BG821" s="513" t="s">
        <v>154</v>
      </c>
      <c r="BI821" s="514" t="s">
        <v>154</v>
      </c>
      <c r="BU821" s="503"/>
    </row>
    <row r="822" spans="1:73" ht="15.75" customHeight="1">
      <c r="A822" s="51" t="s">
        <v>769</v>
      </c>
      <c r="B822" s="521">
        <v>36</v>
      </c>
      <c r="C822" s="507" t="s">
        <v>225</v>
      </c>
      <c r="D822" s="522" t="s">
        <v>226</v>
      </c>
      <c r="E822" s="523">
        <v>71</v>
      </c>
      <c r="F822" s="523">
        <v>47.919999999999732</v>
      </c>
      <c r="G822" s="523" t="s">
        <v>68</v>
      </c>
      <c r="H822" s="524">
        <v>71.798666666666662</v>
      </c>
      <c r="I822" s="523">
        <v>150</v>
      </c>
      <c r="J822" s="523">
        <v>21.390000000000668</v>
      </c>
      <c r="K822" s="523" t="s">
        <v>69</v>
      </c>
      <c r="L822" s="524">
        <v>150.35650000000001</v>
      </c>
      <c r="M822" s="524">
        <v>-150.35650000000001</v>
      </c>
      <c r="N822" s="501">
        <v>835</v>
      </c>
      <c r="Q822" s="6" t="s">
        <v>275</v>
      </c>
      <c r="R822" s="6">
        <v>23</v>
      </c>
      <c r="S822" s="42">
        <v>6.19</v>
      </c>
      <c r="T822" s="571">
        <v>2.0042</v>
      </c>
      <c r="U822" s="571">
        <v>2.0047999999999999</v>
      </c>
      <c r="V822" s="571">
        <v>24.20186</v>
      </c>
      <c r="W822" s="571">
        <v>24.203864999999997</v>
      </c>
      <c r="X822" s="571">
        <v>26.854234205300344</v>
      </c>
      <c r="Y822" s="571">
        <v>26.856164748348917</v>
      </c>
      <c r="Z822" s="571">
        <v>2.4557000000000002</v>
      </c>
      <c r="AA822" s="42">
        <v>8.1465937078938921</v>
      </c>
      <c r="AB822" s="42">
        <v>101.22278775316884</v>
      </c>
      <c r="AC822" s="42">
        <v>7.2390049999999997E-2</v>
      </c>
      <c r="AD822" s="6">
        <v>0.10589999999999999</v>
      </c>
      <c r="AE822" s="42">
        <v>89.3232</v>
      </c>
      <c r="AF822" s="6">
        <v>4.4877000000000002</v>
      </c>
      <c r="AG822" s="42">
        <v>2.2222</v>
      </c>
      <c r="AH822" s="6">
        <v>0.16070000000000001</v>
      </c>
      <c r="AI822" s="42">
        <v>52.395000000000003</v>
      </c>
      <c r="AJ822" s="42">
        <v>98.47</v>
      </c>
      <c r="AK822" s="42">
        <v>926.78</v>
      </c>
      <c r="AL822" s="53">
        <v>26.855599999999999</v>
      </c>
      <c r="AM822" s="504" t="s">
        <v>154</v>
      </c>
      <c r="AN822" s="505"/>
      <c r="AO822" s="509" t="s">
        <v>154</v>
      </c>
      <c r="AP822" s="510" t="s">
        <v>154</v>
      </c>
      <c r="AQ822" s="504" t="s">
        <v>154</v>
      </c>
      <c r="AR822" s="526" t="s">
        <v>154</v>
      </c>
      <c r="AS822" s="512" t="s">
        <v>154</v>
      </c>
      <c r="AT822" s="502" t="s">
        <v>154</v>
      </c>
      <c r="AU822" s="512" t="s">
        <v>154</v>
      </c>
      <c r="AV822" s="502" t="s">
        <v>154</v>
      </c>
      <c r="AW822" s="574" t="s">
        <v>154</v>
      </c>
      <c r="AX822" s="502" t="s">
        <v>154</v>
      </c>
      <c r="AY822" s="511"/>
      <c r="AZ822" s="513" t="s">
        <v>154</v>
      </c>
      <c r="BA822" s="515" t="s">
        <v>154</v>
      </c>
      <c r="BB822" s="513" t="s">
        <v>154</v>
      </c>
      <c r="BD822" s="512" t="s">
        <v>154</v>
      </c>
      <c r="BE822" s="504" t="s">
        <v>154</v>
      </c>
      <c r="BF822" s="57"/>
      <c r="BG822" s="513" t="s">
        <v>154</v>
      </c>
      <c r="BI822" s="514" t="s">
        <v>154</v>
      </c>
      <c r="BU822" s="503"/>
    </row>
    <row r="823" spans="1:73" ht="15.75" customHeight="1">
      <c r="A823" s="51" t="s">
        <v>769</v>
      </c>
      <c r="B823" s="521">
        <v>36</v>
      </c>
      <c r="C823" s="507" t="s">
        <v>225</v>
      </c>
      <c r="D823" s="522" t="s">
        <v>226</v>
      </c>
      <c r="E823" s="523">
        <v>71</v>
      </c>
      <c r="F823" s="523">
        <v>47.919999999999732</v>
      </c>
      <c r="G823" s="523" t="s">
        <v>68</v>
      </c>
      <c r="H823" s="524">
        <v>71.798666666666662</v>
      </c>
      <c r="I823" s="523">
        <v>150</v>
      </c>
      <c r="J823" s="523">
        <v>21.390000000000668</v>
      </c>
      <c r="K823" s="523" t="s">
        <v>69</v>
      </c>
      <c r="L823" s="524">
        <v>150.35650000000001</v>
      </c>
      <c r="M823" s="524">
        <v>-150.35650000000001</v>
      </c>
      <c r="N823" s="501">
        <v>836</v>
      </c>
      <c r="Q823" s="6" t="s">
        <v>275</v>
      </c>
      <c r="R823" s="6">
        <v>24</v>
      </c>
      <c r="S823" s="42">
        <v>5.7670000000000003</v>
      </c>
      <c r="T823" s="571">
        <v>2.0042</v>
      </c>
      <c r="U823" s="571">
        <v>2.0043000000000002</v>
      </c>
      <c r="V823" s="571">
        <v>24.201858999999999</v>
      </c>
      <c r="W823" s="571">
        <v>24.202905999999999</v>
      </c>
      <c r="X823" s="571">
        <v>26.854430530158332</v>
      </c>
      <c r="Y823" s="571">
        <v>26.855619650364385</v>
      </c>
      <c r="Z823" s="571">
        <v>2.4557000000000002</v>
      </c>
      <c r="AA823" s="42">
        <v>8.1465937078938921</v>
      </c>
      <c r="AB823" s="42">
        <v>101.22292433498798</v>
      </c>
      <c r="AC823" s="42">
        <v>6.9984589999999999E-2</v>
      </c>
      <c r="AD823" s="6">
        <v>0.10299999999999999</v>
      </c>
      <c r="AE823" s="42">
        <v>89.325100000000006</v>
      </c>
      <c r="AF823" s="6">
        <v>4.4878</v>
      </c>
      <c r="AG823" s="42">
        <v>2.2888999999999999</v>
      </c>
      <c r="AH823" s="6">
        <v>0.16339999999999999</v>
      </c>
      <c r="AI823" s="42">
        <v>53.703000000000003</v>
      </c>
      <c r="AJ823" s="42">
        <v>98.71</v>
      </c>
      <c r="AK823" s="42">
        <v>465.68</v>
      </c>
      <c r="AL823" s="53">
        <v>26.854600000000001</v>
      </c>
      <c r="AM823" s="504" t="s">
        <v>154</v>
      </c>
      <c r="AN823" s="505"/>
      <c r="AO823" s="509">
        <v>2.2999999999999998</v>
      </c>
      <c r="AP823" s="510">
        <v>8.0869999999999997</v>
      </c>
      <c r="AQ823" s="504" t="s">
        <v>154</v>
      </c>
      <c r="AR823" s="526" t="s">
        <v>154</v>
      </c>
      <c r="AS823" s="512">
        <v>0</v>
      </c>
      <c r="AT823" s="502"/>
      <c r="AU823" s="512">
        <v>2.7275009185036079</v>
      </c>
      <c r="AV823" s="502"/>
      <c r="AW823" s="574">
        <v>0.49761964038727524</v>
      </c>
      <c r="AX823" s="502"/>
      <c r="AY823" s="511"/>
      <c r="AZ823" s="513" t="s">
        <v>154</v>
      </c>
      <c r="BA823" s="515" t="s">
        <v>154</v>
      </c>
      <c r="BB823" s="513" t="s">
        <v>154</v>
      </c>
      <c r="BD823" s="512">
        <v>1865.3434580124658</v>
      </c>
      <c r="BE823" s="504" t="s">
        <v>154</v>
      </c>
      <c r="BF823" s="57"/>
      <c r="BG823" s="513">
        <v>1941.8163830698231</v>
      </c>
      <c r="BI823" s="514" t="s">
        <v>154</v>
      </c>
    </row>
    <row r="824" spans="1:73" ht="15.75" customHeight="1">
      <c r="A824" s="51" t="s">
        <v>769</v>
      </c>
      <c r="B824" s="521">
        <v>37</v>
      </c>
      <c r="C824" s="507" t="s">
        <v>227</v>
      </c>
      <c r="D824" s="522" t="s">
        <v>228</v>
      </c>
      <c r="E824" s="523">
        <v>72</v>
      </c>
      <c r="F824" s="523">
        <v>36.009999999999991</v>
      </c>
      <c r="G824" s="523" t="s">
        <v>68</v>
      </c>
      <c r="H824" s="524">
        <v>72.600166666666667</v>
      </c>
      <c r="I824" s="523">
        <v>144</v>
      </c>
      <c r="J824" s="523">
        <v>42.109999999999559</v>
      </c>
      <c r="K824" s="523" t="s">
        <v>69</v>
      </c>
      <c r="L824" s="524">
        <v>144.70183333333333</v>
      </c>
      <c r="M824" s="524">
        <v>-144.70183333333333</v>
      </c>
      <c r="N824" s="501">
        <v>837</v>
      </c>
      <c r="Q824" s="6" t="s">
        <v>274</v>
      </c>
      <c r="R824" s="6">
        <v>1</v>
      </c>
      <c r="S824" s="42">
        <v>3390.55</v>
      </c>
      <c r="T824" s="571">
        <v>-0.29409999999999997</v>
      </c>
      <c r="U824" s="571">
        <v>-0.29320000000000002</v>
      </c>
      <c r="V824" s="571">
        <v>30.158076000000001</v>
      </c>
      <c r="W824" s="571">
        <v>30.158860999999998</v>
      </c>
      <c r="X824" s="571">
        <v>34.955563479082734</v>
      </c>
      <c r="Y824" s="571">
        <v>34.955583389603952</v>
      </c>
      <c r="Z824" s="571">
        <v>1.4524999999999999</v>
      </c>
      <c r="AA824" s="42">
        <v>6.5071289225460154</v>
      </c>
      <c r="AB824" s="42">
        <v>80.58897486454444</v>
      </c>
      <c r="AC824" s="42">
        <v>2.7998637399999998E-2</v>
      </c>
      <c r="AD824" s="6">
        <v>4.2099999999999999E-2</v>
      </c>
      <c r="AE824" s="42">
        <v>90.17410000000001</v>
      </c>
      <c r="AF824" s="6">
        <v>4.5228000000000002</v>
      </c>
      <c r="AG824" s="42">
        <v>2.6019000000000001</v>
      </c>
      <c r="AH824" s="6">
        <v>0.1762</v>
      </c>
      <c r="AI824" s="42">
        <v>6.3701999999999995E-2</v>
      </c>
      <c r="AJ824" s="42">
        <v>97.46</v>
      </c>
      <c r="AK824" s="42">
        <v>9.9145000000000003</v>
      </c>
      <c r="AL824" s="53">
        <v>34.956641918945309</v>
      </c>
      <c r="AM824" s="51">
        <v>6</v>
      </c>
      <c r="AN824" s="505"/>
      <c r="AO824" s="509">
        <v>-0.5</v>
      </c>
      <c r="AP824" s="510">
        <v>6.5084999999999997</v>
      </c>
      <c r="AQ824" s="504">
        <v>6</v>
      </c>
      <c r="AR824" s="526" t="s">
        <v>154</v>
      </c>
      <c r="AS824" s="512">
        <v>15.093093710549232</v>
      </c>
      <c r="AT824" s="502"/>
      <c r="AU824" s="512">
        <v>14.204536426928021</v>
      </c>
      <c r="AV824" s="502"/>
      <c r="AW824" s="574">
        <v>1.0129752066115703</v>
      </c>
      <c r="AX824" s="502"/>
      <c r="AY824" s="511"/>
      <c r="AZ824" s="513" t="s">
        <v>154</v>
      </c>
      <c r="BA824" s="515" t="s">
        <v>154</v>
      </c>
      <c r="BB824" s="513" t="s">
        <v>154</v>
      </c>
      <c r="BD824" s="512">
        <v>2156.8351407615664</v>
      </c>
      <c r="BE824" s="504">
        <v>6</v>
      </c>
      <c r="BF824" s="57"/>
      <c r="BG824" s="513">
        <v>2306.9264186455271</v>
      </c>
      <c r="BH824" s="502">
        <v>6</v>
      </c>
      <c r="BI824" s="514" t="s">
        <v>154</v>
      </c>
      <c r="BJ824" s="516">
        <v>0.27059322869905966</v>
      </c>
      <c r="BK824" t="s">
        <v>154</v>
      </c>
    </row>
    <row r="825" spans="1:73" ht="15.75" customHeight="1">
      <c r="A825" s="51" t="s">
        <v>769</v>
      </c>
      <c r="B825" s="521">
        <v>37</v>
      </c>
      <c r="C825" s="507" t="s">
        <v>227</v>
      </c>
      <c r="D825" s="522" t="s">
        <v>228</v>
      </c>
      <c r="E825" s="523">
        <v>72</v>
      </c>
      <c r="F825" s="523">
        <v>36.009999999999991</v>
      </c>
      <c r="G825" s="523" t="s">
        <v>68</v>
      </c>
      <c r="H825" s="524">
        <v>72.600166666666667</v>
      </c>
      <c r="I825" s="523">
        <v>144</v>
      </c>
      <c r="J825" s="523">
        <v>42.109999999999559</v>
      </c>
      <c r="K825" s="523" t="s">
        <v>69</v>
      </c>
      <c r="L825" s="524">
        <v>144.70183333333333</v>
      </c>
      <c r="M825" s="524">
        <v>-144.70183333333333</v>
      </c>
      <c r="N825" s="501">
        <v>838</v>
      </c>
      <c r="Q825" s="6" t="s">
        <v>274</v>
      </c>
      <c r="R825" s="6">
        <v>2</v>
      </c>
      <c r="S825" s="42">
        <v>2544.0740000000001</v>
      </c>
      <c r="T825" s="571">
        <v>-0.37619999999999998</v>
      </c>
      <c r="U825" s="571">
        <v>-0.37540000000000001</v>
      </c>
      <c r="V825" s="571">
        <v>29.764643</v>
      </c>
      <c r="W825" s="571">
        <v>29.765602999999999</v>
      </c>
      <c r="X825" s="571">
        <v>34.950469230202103</v>
      </c>
      <c r="Y825" s="571">
        <v>34.950830369490042</v>
      </c>
      <c r="Z825" s="571">
        <v>1.5790999999999999</v>
      </c>
      <c r="AA825" s="42">
        <v>6.5930917381046479</v>
      </c>
      <c r="AB825" s="42">
        <v>81.474962563480773</v>
      </c>
      <c r="AC825" s="42">
        <v>2.7178897300000001E-2</v>
      </c>
      <c r="AD825" s="6">
        <v>4.0500000000000001E-2</v>
      </c>
      <c r="AE825" s="42">
        <v>90.22290000000001</v>
      </c>
      <c r="AF825" s="6">
        <v>4.5251999999999999</v>
      </c>
      <c r="AG825" s="42">
        <v>2.5213000000000001</v>
      </c>
      <c r="AH825" s="6">
        <v>0.1729</v>
      </c>
      <c r="AI825" s="42">
        <v>6.3701999999999995E-2</v>
      </c>
      <c r="AJ825" s="42">
        <v>75.45</v>
      </c>
      <c r="AK825" s="42">
        <v>9.9145000000000003</v>
      </c>
      <c r="AL825" s="53">
        <v>34.950400000000002</v>
      </c>
      <c r="AM825" s="504" t="s">
        <v>154</v>
      </c>
      <c r="AN825" s="505"/>
      <c r="AO825" s="509">
        <v>-0.6</v>
      </c>
      <c r="AP825" s="510">
        <v>6.5940000000000003</v>
      </c>
      <c r="AQ825" s="504" t="s">
        <v>154</v>
      </c>
      <c r="AR825" s="526" t="s">
        <v>154</v>
      </c>
      <c r="AS825" s="512">
        <v>14.978969241198172</v>
      </c>
      <c r="AT825" s="502"/>
      <c r="AU825" s="512">
        <v>13.00217857361004</v>
      </c>
      <c r="AV825" s="502"/>
      <c r="AW825" s="574">
        <v>1.0030440771349862</v>
      </c>
      <c r="AX825" s="502"/>
      <c r="AY825" s="511"/>
      <c r="AZ825" s="513" t="s">
        <v>154</v>
      </c>
      <c r="BA825" s="515" t="s">
        <v>154</v>
      </c>
      <c r="BB825" s="513" t="s">
        <v>154</v>
      </c>
      <c r="BD825" s="512">
        <v>2154.1039658532814</v>
      </c>
      <c r="BE825" s="504" t="s">
        <v>154</v>
      </c>
      <c r="BF825" s="57"/>
      <c r="BG825" s="513">
        <v>2303.6264385941531</v>
      </c>
      <c r="BI825" s="514" t="s">
        <v>154</v>
      </c>
      <c r="BJ825" s="516">
        <v>0.27059322869905966</v>
      </c>
      <c r="BK825" t="s">
        <v>154</v>
      </c>
    </row>
    <row r="826" spans="1:73" ht="15.75" customHeight="1">
      <c r="A826" s="51" t="s">
        <v>769</v>
      </c>
      <c r="B826" s="521">
        <v>37</v>
      </c>
      <c r="C826" s="507" t="s">
        <v>227</v>
      </c>
      <c r="D826" s="522" t="s">
        <v>228</v>
      </c>
      <c r="E826" s="523">
        <v>72</v>
      </c>
      <c r="F826" s="523">
        <v>36.009999999999991</v>
      </c>
      <c r="G826" s="523" t="s">
        <v>68</v>
      </c>
      <c r="H826" s="524">
        <v>72.600166666666667</v>
      </c>
      <c r="I826" s="523">
        <v>144</v>
      </c>
      <c r="J826" s="523">
        <v>42.109999999999559</v>
      </c>
      <c r="K826" s="523" t="s">
        <v>69</v>
      </c>
      <c r="L826" s="524">
        <v>144.70183333333333</v>
      </c>
      <c r="M826" s="524">
        <v>-144.70183333333333</v>
      </c>
      <c r="N826" s="501">
        <v>839</v>
      </c>
      <c r="Q826" s="6" t="s">
        <v>274</v>
      </c>
      <c r="R826" s="6">
        <v>3</v>
      </c>
      <c r="S826" s="42">
        <v>2033.3389999999999</v>
      </c>
      <c r="T826" s="571">
        <v>-0.39579999999999999</v>
      </c>
      <c r="U826" s="571">
        <v>-0.39500000000000002</v>
      </c>
      <c r="V826" s="571">
        <v>29.534913</v>
      </c>
      <c r="W826" s="571">
        <v>29.535814999999999</v>
      </c>
      <c r="X826" s="571">
        <v>34.93705606015741</v>
      </c>
      <c r="Y826" s="571">
        <v>34.937343276170679</v>
      </c>
      <c r="Z826" s="571">
        <v>1.6776</v>
      </c>
      <c r="AA826" s="42">
        <v>6.7138657663550614</v>
      </c>
      <c r="AB826" s="42">
        <v>82.916915600941238</v>
      </c>
      <c r="AC826" s="42">
        <v>2.7371898099999997E-2</v>
      </c>
      <c r="AD826" s="6">
        <v>4.0899999999999999E-2</v>
      </c>
      <c r="AE826" s="42">
        <v>90.217200000000005</v>
      </c>
      <c r="AF826" s="6">
        <v>4.5248999999999997</v>
      </c>
      <c r="AG826" s="42">
        <v>2.5950000000000002</v>
      </c>
      <c r="AH826" s="6">
        <v>0.1759</v>
      </c>
      <c r="AI826" s="42">
        <v>6.3701999999999995E-2</v>
      </c>
      <c r="AJ826" s="42">
        <v>76.64</v>
      </c>
      <c r="AK826" s="42">
        <v>9.9145000000000003</v>
      </c>
      <c r="AL826" s="53">
        <v>34.936199999999999</v>
      </c>
      <c r="AM826" s="504" t="s">
        <v>154</v>
      </c>
      <c r="AN826" s="505"/>
      <c r="AO826" s="509">
        <v>-0.5</v>
      </c>
      <c r="AP826" s="510">
        <v>6.7110000000000003</v>
      </c>
      <c r="AQ826" s="504" t="s">
        <v>154</v>
      </c>
      <c r="AR826" s="526" t="s">
        <v>154</v>
      </c>
      <c r="AS826" s="512">
        <v>14.588294548532746</v>
      </c>
      <c r="AT826" s="502"/>
      <c r="AU826" s="512">
        <v>11.305394747025742</v>
      </c>
      <c r="AV826" s="502"/>
      <c r="AW826" s="574">
        <v>0.97027134986225894</v>
      </c>
      <c r="AX826" s="502"/>
      <c r="AY826" s="511"/>
      <c r="AZ826" s="513" t="s">
        <v>154</v>
      </c>
      <c r="BA826" s="515" t="s">
        <v>154</v>
      </c>
      <c r="BB826" s="513" t="s">
        <v>154</v>
      </c>
      <c r="BD826" s="512">
        <v>2153.5625452191211</v>
      </c>
      <c r="BE826" s="504" t="s">
        <v>154</v>
      </c>
      <c r="BF826" s="57"/>
      <c r="BG826" s="513">
        <v>2304.6682040385926</v>
      </c>
      <c r="BI826" s="514" t="s">
        <v>154</v>
      </c>
      <c r="BJ826" s="516">
        <v>0.24834222254596786</v>
      </c>
      <c r="BK826">
        <v>6</v>
      </c>
    </row>
    <row r="827" spans="1:73" ht="15.75" customHeight="1">
      <c r="A827" s="51" t="s">
        <v>769</v>
      </c>
      <c r="B827" s="521">
        <v>37</v>
      </c>
      <c r="C827" s="507" t="s">
        <v>227</v>
      </c>
      <c r="D827" s="522" t="s">
        <v>228</v>
      </c>
      <c r="E827" s="523">
        <v>72</v>
      </c>
      <c r="F827" s="523">
        <v>36.009999999999991</v>
      </c>
      <c r="G827" s="523" t="s">
        <v>68</v>
      </c>
      <c r="H827" s="524">
        <v>72.600166666666667</v>
      </c>
      <c r="I827" s="523">
        <v>144</v>
      </c>
      <c r="J827" s="523">
        <v>42.109999999999559</v>
      </c>
      <c r="K827" s="523" t="s">
        <v>69</v>
      </c>
      <c r="L827" s="524">
        <v>144.70183333333333</v>
      </c>
      <c r="M827" s="524">
        <v>-144.70183333333333</v>
      </c>
      <c r="N827" s="501">
        <v>840</v>
      </c>
      <c r="Q827" s="6" t="s">
        <v>274</v>
      </c>
      <c r="R827" s="6">
        <v>4</v>
      </c>
      <c r="S827" s="42">
        <v>1523.8030000000001</v>
      </c>
      <c r="T827" s="571">
        <v>-0.2707</v>
      </c>
      <c r="U827" s="571">
        <v>-0.2697</v>
      </c>
      <c r="V827" s="571">
        <v>29.407738999999999</v>
      </c>
      <c r="W827" s="571">
        <v>29.408817999999997</v>
      </c>
      <c r="X827" s="571">
        <v>34.905216509777148</v>
      </c>
      <c r="Y827" s="571">
        <v>34.905511296290953</v>
      </c>
      <c r="Z827" s="571">
        <v>1.7947</v>
      </c>
      <c r="AA827" s="42">
        <v>6.8495129058039437</v>
      </c>
      <c r="AB827" s="42">
        <v>84.85132660834158</v>
      </c>
      <c r="AC827" s="42">
        <v>2.76126358E-2</v>
      </c>
      <c r="AD827" s="6">
        <v>4.1300000000000003E-2</v>
      </c>
      <c r="AE827" s="42">
        <v>90.157200000000003</v>
      </c>
      <c r="AF827" s="6">
        <v>4.5220000000000002</v>
      </c>
      <c r="AG827" s="42">
        <v>2.6225999999999998</v>
      </c>
      <c r="AH827" s="6">
        <v>0.17699999999999999</v>
      </c>
      <c r="AI827" s="42">
        <v>6.3701999999999995E-2</v>
      </c>
      <c r="AJ827" s="42">
        <v>91.38</v>
      </c>
      <c r="AK827" s="42">
        <v>9.9145000000000003</v>
      </c>
      <c r="AL827" s="53">
        <v>34.901499999999999</v>
      </c>
      <c r="AM827" s="504" t="s">
        <v>154</v>
      </c>
      <c r="AN827" s="505"/>
      <c r="AO827" s="509">
        <v>-0.4</v>
      </c>
      <c r="AP827" s="510">
        <v>6.8570000000000002</v>
      </c>
      <c r="AQ827" s="504" t="s">
        <v>154</v>
      </c>
      <c r="AR827" s="526" t="s">
        <v>154</v>
      </c>
      <c r="AS827" s="512">
        <v>13.670224743248067</v>
      </c>
      <c r="AT827" s="502"/>
      <c r="AU827" s="512">
        <v>8.793218419619004</v>
      </c>
      <c r="AV827" s="502"/>
      <c r="AW827" s="574">
        <v>0.90671212121212119</v>
      </c>
      <c r="AX827" s="502"/>
      <c r="AY827" s="511"/>
      <c r="AZ827" s="513" t="s">
        <v>154</v>
      </c>
      <c r="BA827" s="515" t="s">
        <v>154</v>
      </c>
      <c r="BB827" s="513" t="s">
        <v>154</v>
      </c>
      <c r="BD827" s="512">
        <v>2157.8324437618089</v>
      </c>
      <c r="BE827" s="504" t="s">
        <v>154</v>
      </c>
      <c r="BF827" s="57"/>
      <c r="BG827" s="513">
        <v>2305.4191439938372</v>
      </c>
      <c r="BI827" s="514" t="s">
        <v>154</v>
      </c>
      <c r="BJ827" s="516">
        <v>0.268614607006255</v>
      </c>
      <c r="BK827" t="s">
        <v>154</v>
      </c>
    </row>
    <row r="828" spans="1:73" ht="15.75" customHeight="1">
      <c r="A828" s="51" t="s">
        <v>769</v>
      </c>
      <c r="B828" s="521">
        <v>37</v>
      </c>
      <c r="C828" s="507" t="s">
        <v>227</v>
      </c>
      <c r="D828" s="522" t="s">
        <v>228</v>
      </c>
      <c r="E828" s="523">
        <v>72</v>
      </c>
      <c r="F828" s="523">
        <v>36.009999999999991</v>
      </c>
      <c r="G828" s="523" t="s">
        <v>68</v>
      </c>
      <c r="H828" s="524">
        <v>72.600166666666667</v>
      </c>
      <c r="I828" s="523">
        <v>144</v>
      </c>
      <c r="J828" s="523">
        <v>42.109999999999559</v>
      </c>
      <c r="K828" s="523" t="s">
        <v>69</v>
      </c>
      <c r="L828" s="524">
        <v>144.70183333333333</v>
      </c>
      <c r="M828" s="524">
        <v>-144.70183333333333</v>
      </c>
      <c r="N828" s="501">
        <v>841</v>
      </c>
      <c r="Q828" s="6" t="s">
        <v>274</v>
      </c>
      <c r="R828" s="6">
        <v>5</v>
      </c>
      <c r="S828" s="42">
        <v>1015.948</v>
      </c>
      <c r="T828" s="571">
        <v>4.6399999999999997E-2</v>
      </c>
      <c r="U828" s="571">
        <v>4.6899999999999997E-2</v>
      </c>
      <c r="V828" s="571">
        <v>29.438033000000001</v>
      </c>
      <c r="W828" s="571">
        <v>29.438820999999997</v>
      </c>
      <c r="X828" s="571">
        <v>34.873062978810957</v>
      </c>
      <c r="Y828" s="571">
        <v>34.873534371666963</v>
      </c>
      <c r="Z828" s="571">
        <v>1.9046000000000001</v>
      </c>
      <c r="AA828" s="42">
        <v>6.8573685242975468</v>
      </c>
      <c r="AB828" s="42">
        <v>85.636217782491343</v>
      </c>
      <c r="AC828" s="42">
        <v>2.6841145899999998E-2</v>
      </c>
      <c r="AD828" s="6">
        <v>3.9800000000000002E-2</v>
      </c>
      <c r="AE828" s="42">
        <v>90.144000000000005</v>
      </c>
      <c r="AF828" s="6">
        <v>4.5213000000000001</v>
      </c>
      <c r="AG828" s="42">
        <v>2.6640000000000001</v>
      </c>
      <c r="AH828" s="6">
        <v>0.17879999999999999</v>
      </c>
      <c r="AI828" s="42">
        <v>6.3701999999999995E-2</v>
      </c>
      <c r="AJ828" s="42">
        <v>98.7</v>
      </c>
      <c r="AK828" s="42">
        <v>9.9145000000000003</v>
      </c>
      <c r="AL828" s="53">
        <v>34.874099999999999</v>
      </c>
      <c r="AM828" s="504" t="s">
        <v>154</v>
      </c>
      <c r="AN828" s="505"/>
      <c r="AO828" s="509">
        <v>-0.1</v>
      </c>
      <c r="AP828" s="510">
        <v>6.8579999999999997</v>
      </c>
      <c r="AQ828" s="504" t="s">
        <v>154</v>
      </c>
      <c r="AR828" s="526" t="s">
        <v>154</v>
      </c>
      <c r="AS828" s="512">
        <v>13.147893961159701</v>
      </c>
      <c r="AT828" s="502"/>
      <c r="AU828" s="512">
        <v>7.7124850478199392</v>
      </c>
      <c r="AV828" s="502"/>
      <c r="AW828" s="574">
        <v>0.86897382920110189</v>
      </c>
      <c r="AX828" s="502"/>
      <c r="AY828" s="511"/>
      <c r="AZ828" s="513" t="s">
        <v>154</v>
      </c>
      <c r="BA828" s="515" t="s">
        <v>154</v>
      </c>
      <c r="BB828" s="513" t="s">
        <v>154</v>
      </c>
      <c r="BD828" s="512">
        <v>2163.8755803476365</v>
      </c>
      <c r="BE828" s="504" t="s">
        <v>154</v>
      </c>
      <c r="BF828" s="57"/>
      <c r="BG828" s="513">
        <v>2301.3429926101976</v>
      </c>
      <c r="BI828" s="514" t="s">
        <v>154</v>
      </c>
      <c r="BJ828" s="516">
        <v>0.22114749145785131</v>
      </c>
      <c r="BK828" t="s">
        <v>154</v>
      </c>
    </row>
    <row r="829" spans="1:73" ht="15.75" customHeight="1">
      <c r="A829" s="51" t="s">
        <v>769</v>
      </c>
      <c r="B829" s="521">
        <v>37</v>
      </c>
      <c r="C829" s="507" t="s">
        <v>227</v>
      </c>
      <c r="D829" s="522" t="s">
        <v>228</v>
      </c>
      <c r="E829" s="523">
        <v>72</v>
      </c>
      <c r="F829" s="523">
        <v>36.009999999999991</v>
      </c>
      <c r="G829" s="523" t="s">
        <v>68</v>
      </c>
      <c r="H829" s="524">
        <v>72.600166666666667</v>
      </c>
      <c r="I829" s="523">
        <v>144</v>
      </c>
      <c r="J829" s="523">
        <v>42.109999999999559</v>
      </c>
      <c r="K829" s="523" t="s">
        <v>69</v>
      </c>
      <c r="L829" s="524">
        <v>144.70183333333333</v>
      </c>
      <c r="M829" s="524">
        <v>-144.70183333333333</v>
      </c>
      <c r="N829" s="501">
        <v>842</v>
      </c>
      <c r="Q829" s="6" t="s">
        <v>274</v>
      </c>
      <c r="R829" s="6">
        <v>6</v>
      </c>
      <c r="S829" s="42">
        <v>812.88900000000001</v>
      </c>
      <c r="T829" s="571">
        <v>0.28470000000000001</v>
      </c>
      <c r="U829" s="571">
        <v>0.28549999999999998</v>
      </c>
      <c r="V829" s="571">
        <v>29.545141000000001</v>
      </c>
      <c r="W829" s="571">
        <v>29.546634999999998</v>
      </c>
      <c r="X829" s="571">
        <v>34.861644096312702</v>
      </c>
      <c r="Y829" s="571">
        <v>34.86269755022974</v>
      </c>
      <c r="Z829" s="571">
        <v>1.9444999999999999</v>
      </c>
      <c r="AA829" s="42">
        <v>6.8079603329355241</v>
      </c>
      <c r="AB829" s="42">
        <v>85.540727485462284</v>
      </c>
      <c r="AC829" s="42">
        <v>2.7419634999999998E-2</v>
      </c>
      <c r="AD829" s="6">
        <v>4.0899999999999999E-2</v>
      </c>
      <c r="AE829" s="42">
        <v>90.147800000000004</v>
      </c>
      <c r="AF829" s="6">
        <v>4.5214999999999996</v>
      </c>
      <c r="AG829" s="42">
        <v>2.6800999999999999</v>
      </c>
      <c r="AH829" s="6">
        <v>0.1794</v>
      </c>
      <c r="AI829" s="42">
        <v>6.3701999999999995E-2</v>
      </c>
      <c r="AJ829" s="42">
        <v>35.659999999999997</v>
      </c>
      <c r="AK829" s="42">
        <v>9.9145000000000003</v>
      </c>
      <c r="AL829" s="53">
        <v>34.860900000000001</v>
      </c>
      <c r="AM829" s="504" t="s">
        <v>154</v>
      </c>
      <c r="AN829" s="505"/>
      <c r="AO829" s="509">
        <v>0.1</v>
      </c>
      <c r="AP829" s="510">
        <v>6.8070000000000004</v>
      </c>
      <c r="AQ829" s="504" t="s">
        <v>154</v>
      </c>
      <c r="AR829" s="526" t="s">
        <v>154</v>
      </c>
      <c r="AS829" s="512">
        <v>13.130355676782836</v>
      </c>
      <c r="AT829" s="502"/>
      <c r="AU829" s="512">
        <v>7.6917485516257855</v>
      </c>
      <c r="AV829" s="502"/>
      <c r="AW829" s="574">
        <v>0.86400826446280987</v>
      </c>
      <c r="AX829" s="502"/>
      <c r="AY829" s="511"/>
      <c r="AZ829" s="513" t="s">
        <v>154</v>
      </c>
      <c r="BA829" s="515" t="s">
        <v>154</v>
      </c>
      <c r="BB829" s="513" t="s">
        <v>154</v>
      </c>
      <c r="BD829" s="512">
        <v>2162.7108246808225</v>
      </c>
      <c r="BE829" s="504" t="s">
        <v>154</v>
      </c>
      <c r="BF829" s="57"/>
      <c r="BG829" s="513">
        <v>2302.0941261575517</v>
      </c>
      <c r="BI829" s="514" t="s">
        <v>154</v>
      </c>
      <c r="BJ829" s="516">
        <v>0.21719119117123761</v>
      </c>
      <c r="BK829" t="s">
        <v>154</v>
      </c>
    </row>
    <row r="830" spans="1:73" ht="15.75" customHeight="1">
      <c r="A830" s="51" t="s">
        <v>769</v>
      </c>
      <c r="B830" s="521">
        <v>37</v>
      </c>
      <c r="C830" s="507" t="s">
        <v>227</v>
      </c>
      <c r="D830" s="522" t="s">
        <v>228</v>
      </c>
      <c r="E830" s="523">
        <v>72</v>
      </c>
      <c r="F830" s="523">
        <v>36.009999999999991</v>
      </c>
      <c r="G830" s="523" t="s">
        <v>68</v>
      </c>
      <c r="H830" s="524">
        <v>72.600166666666667</v>
      </c>
      <c r="I830" s="523">
        <v>144</v>
      </c>
      <c r="J830" s="523">
        <v>42.109999999999559</v>
      </c>
      <c r="K830" s="523" t="s">
        <v>69</v>
      </c>
      <c r="L830" s="524">
        <v>144.70183333333333</v>
      </c>
      <c r="M830" s="524">
        <v>-144.70183333333333</v>
      </c>
      <c r="N830" s="501">
        <v>843</v>
      </c>
      <c r="Q830" s="6" t="s">
        <v>274</v>
      </c>
      <c r="R830" s="6">
        <v>7</v>
      </c>
      <c r="S830" s="42">
        <v>609.41499999999996</v>
      </c>
      <c r="T830" s="571">
        <v>0.56379999999999997</v>
      </c>
      <c r="U830" s="571">
        <v>0.56489999999999996</v>
      </c>
      <c r="V830" s="571">
        <v>29.682763000000001</v>
      </c>
      <c r="W830" s="571">
        <v>29.684405999999999</v>
      </c>
      <c r="X830" s="571">
        <v>34.84537507230209</v>
      </c>
      <c r="Y830" s="571">
        <v>34.846277624964898</v>
      </c>
      <c r="Z830" s="571">
        <v>1.9717</v>
      </c>
      <c r="AA830" s="42">
        <v>6.6897763756964688</v>
      </c>
      <c r="AB830" s="42">
        <v>84.655319564817702</v>
      </c>
      <c r="AC830" s="42">
        <v>2.6937646299999996E-2</v>
      </c>
      <c r="AD830" s="6">
        <v>0.04</v>
      </c>
      <c r="AE830" s="42">
        <v>90.194699999999997</v>
      </c>
      <c r="AF830" s="6">
        <v>4.5237999999999996</v>
      </c>
      <c r="AG830" s="42">
        <v>2.5857999999999999</v>
      </c>
      <c r="AH830" s="6">
        <v>0.17549999999999999</v>
      </c>
      <c r="AI830" s="42">
        <v>6.3701999999999995E-2</v>
      </c>
      <c r="AJ830" s="42">
        <v>60.13</v>
      </c>
      <c r="AK830" s="42">
        <v>9.9145000000000003</v>
      </c>
      <c r="AL830" s="53">
        <v>34.846299999999999</v>
      </c>
      <c r="AM830" s="504" t="s">
        <v>154</v>
      </c>
      <c r="AN830" s="505"/>
      <c r="AO830" s="509">
        <v>0.3</v>
      </c>
      <c r="AP830" s="510">
        <v>6.6820000000000004</v>
      </c>
      <c r="AQ830" s="504" t="s">
        <v>154</v>
      </c>
      <c r="AR830" s="526" t="s">
        <v>154</v>
      </c>
      <c r="AS830" s="512">
        <v>13.364598656622784</v>
      </c>
      <c r="AT830" s="502"/>
      <c r="AU830" s="512">
        <v>8.1827743447483314</v>
      </c>
      <c r="AV830" s="502"/>
      <c r="AW830" s="574">
        <v>0.87592561983471073</v>
      </c>
      <c r="AX830" s="502"/>
      <c r="AY830" s="511"/>
      <c r="AZ830" s="513" t="s">
        <v>154</v>
      </c>
      <c r="BA830" s="515" t="s">
        <v>154</v>
      </c>
      <c r="BB830" s="513" t="s">
        <v>154</v>
      </c>
      <c r="BD830" s="512">
        <v>2163.2985588955357</v>
      </c>
      <c r="BE830" s="504" t="s">
        <v>154</v>
      </c>
      <c r="BF830" s="57"/>
      <c r="BG830" s="513">
        <v>2296.2052391462985</v>
      </c>
      <c r="BI830" s="514" t="s">
        <v>154</v>
      </c>
      <c r="BJ830" s="516">
        <v>0.18950180465991989</v>
      </c>
      <c r="BK830" t="s">
        <v>154</v>
      </c>
    </row>
    <row r="831" spans="1:73" ht="15.75" customHeight="1">
      <c r="A831" s="51" t="s">
        <v>769</v>
      </c>
      <c r="B831" s="521">
        <v>37</v>
      </c>
      <c r="C831" s="507" t="s">
        <v>227</v>
      </c>
      <c r="D831" s="522" t="s">
        <v>228</v>
      </c>
      <c r="E831" s="523">
        <v>72</v>
      </c>
      <c r="F831" s="523">
        <v>36.009999999999991</v>
      </c>
      <c r="G831" s="523" t="s">
        <v>68</v>
      </c>
      <c r="H831" s="524">
        <v>72.600166666666667</v>
      </c>
      <c r="I831" s="523">
        <v>144</v>
      </c>
      <c r="J831" s="523">
        <v>42.109999999999559</v>
      </c>
      <c r="K831" s="523" t="s">
        <v>69</v>
      </c>
      <c r="L831" s="524">
        <v>144.70183333333333</v>
      </c>
      <c r="M831" s="524">
        <v>-144.70183333333333</v>
      </c>
      <c r="N831" s="501">
        <v>844</v>
      </c>
      <c r="Q831" s="6" t="s">
        <v>274</v>
      </c>
      <c r="R831" s="6">
        <v>8</v>
      </c>
      <c r="S831" s="42">
        <v>488.28500000000003</v>
      </c>
      <c r="T831" s="571">
        <v>0.68379999999999996</v>
      </c>
      <c r="U831" s="571">
        <v>0.68420000000000003</v>
      </c>
      <c r="V831" s="571">
        <v>29.715240000000001</v>
      </c>
      <c r="W831" s="571">
        <v>29.716518999999998</v>
      </c>
      <c r="X831" s="571">
        <v>34.823615678780207</v>
      </c>
      <c r="Y831" s="571">
        <v>34.824826878749001</v>
      </c>
      <c r="Z831" s="571">
        <v>1.9816</v>
      </c>
      <c r="AA831" s="42">
        <v>6.5915207566461991</v>
      </c>
      <c r="AB831" s="42">
        <v>83.657671551853369</v>
      </c>
      <c r="AC831" s="42">
        <v>2.7564385599999998E-2</v>
      </c>
      <c r="AD831" s="6">
        <v>4.1300000000000003E-2</v>
      </c>
      <c r="AE831" s="42">
        <v>90.172200000000004</v>
      </c>
      <c r="AF831" s="6">
        <v>4.5227000000000004</v>
      </c>
      <c r="AG831" s="42">
        <v>2.5051999999999999</v>
      </c>
      <c r="AH831" s="6">
        <v>0.17230000000000001</v>
      </c>
      <c r="AI831" s="42">
        <v>6.3701999999999995E-2</v>
      </c>
      <c r="AJ831" s="42">
        <v>98.7</v>
      </c>
      <c r="AK831" s="42">
        <v>9.9145000000000003</v>
      </c>
      <c r="AL831" s="53">
        <v>34.819800000000001</v>
      </c>
      <c r="AM831" s="504" t="s">
        <v>154</v>
      </c>
      <c r="AN831" s="505"/>
      <c r="AO831" s="509">
        <v>0.5</v>
      </c>
      <c r="AP831" s="510">
        <v>6.58</v>
      </c>
      <c r="AQ831" s="504">
        <v>2</v>
      </c>
      <c r="AR831" s="526" t="s">
        <v>1361</v>
      </c>
      <c r="AS831" s="512">
        <v>13.476498332080368</v>
      </c>
      <c r="AT831" s="502"/>
      <c r="AU831" s="512">
        <v>8.5148235639318077</v>
      </c>
      <c r="AV831" s="502"/>
      <c r="AW831" s="574">
        <v>0.88585674931129477</v>
      </c>
      <c r="AX831" s="502"/>
      <c r="AY831" s="511"/>
      <c r="AZ831" s="513" t="s">
        <v>154</v>
      </c>
      <c r="BA831" s="515" t="s">
        <v>154</v>
      </c>
      <c r="BB831" s="513" t="s">
        <v>154</v>
      </c>
      <c r="BD831" s="512">
        <v>2161.2224573228632</v>
      </c>
      <c r="BE831" s="504" t="s">
        <v>154</v>
      </c>
      <c r="BF831" s="57"/>
      <c r="BG831" s="513">
        <v>2298.6288967257597</v>
      </c>
      <c r="BI831" s="514" t="s">
        <v>154</v>
      </c>
      <c r="BJ831" s="516">
        <v>0.18851343691251318</v>
      </c>
      <c r="BK831" t="s">
        <v>154</v>
      </c>
      <c r="BT831" s="503"/>
    </row>
    <row r="832" spans="1:73" ht="15.75" customHeight="1">
      <c r="A832" s="51" t="s">
        <v>769</v>
      </c>
      <c r="B832" s="521">
        <v>37</v>
      </c>
      <c r="C832" s="507" t="s">
        <v>227</v>
      </c>
      <c r="D832" s="522" t="s">
        <v>228</v>
      </c>
      <c r="E832" s="523">
        <v>72</v>
      </c>
      <c r="F832" s="523">
        <v>36.009999999999991</v>
      </c>
      <c r="G832" s="523" t="s">
        <v>68</v>
      </c>
      <c r="H832" s="524">
        <v>72.600166666666667</v>
      </c>
      <c r="I832" s="523">
        <v>144</v>
      </c>
      <c r="J832" s="523">
        <v>42.109999999999559</v>
      </c>
      <c r="K832" s="523" t="s">
        <v>69</v>
      </c>
      <c r="L832" s="524">
        <v>144.70183333333333</v>
      </c>
      <c r="M832" s="524">
        <v>-144.70183333333333</v>
      </c>
      <c r="N832" s="501">
        <v>845</v>
      </c>
      <c r="Q832" s="6" t="s">
        <v>274</v>
      </c>
      <c r="R832" s="6">
        <v>9</v>
      </c>
      <c r="S832" s="42">
        <v>415.517</v>
      </c>
      <c r="T832" s="571">
        <v>0.59730000000000005</v>
      </c>
      <c r="U832" s="571">
        <v>0.59819999999999995</v>
      </c>
      <c r="V832" s="571">
        <v>29.576416999999999</v>
      </c>
      <c r="W832" s="571">
        <v>29.578211999999997</v>
      </c>
      <c r="X832" s="571">
        <v>34.78279292406387</v>
      </c>
      <c r="Y832" s="571">
        <v>34.784119681295266</v>
      </c>
      <c r="Z832" s="571">
        <v>1.9719</v>
      </c>
      <c r="AA832" s="42">
        <v>6.4942989999252285</v>
      </c>
      <c r="AB832" s="42">
        <v>82.216840706327758</v>
      </c>
      <c r="AC832" s="42">
        <v>2.7853886799999998E-2</v>
      </c>
      <c r="AD832" s="6">
        <v>4.1799999999999997E-2</v>
      </c>
      <c r="AE832" s="42">
        <v>90.153400000000005</v>
      </c>
      <c r="AF832" s="6">
        <v>4.5217999999999998</v>
      </c>
      <c r="AG832" s="42">
        <v>2.7330999999999999</v>
      </c>
      <c r="AH832" s="6">
        <v>0.18160000000000001</v>
      </c>
      <c r="AI832" s="42">
        <v>6.3701999999999995E-2</v>
      </c>
      <c r="AJ832" s="42">
        <v>90.06</v>
      </c>
      <c r="AK832" s="42">
        <v>9.9145000000000003</v>
      </c>
      <c r="AL832" s="53">
        <v>34.784999999999997</v>
      </c>
      <c r="AM832" s="504" t="s">
        <v>154</v>
      </c>
      <c r="AN832" s="505"/>
      <c r="AO832" s="509">
        <v>0.4</v>
      </c>
      <c r="AP832" s="510">
        <v>6.4909999999999997</v>
      </c>
      <c r="AQ832" s="504" t="s">
        <v>154</v>
      </c>
      <c r="AR832" s="526" t="s">
        <v>154</v>
      </c>
      <c r="AS832" s="512">
        <v>13.555392020164051</v>
      </c>
      <c r="AT832" s="502"/>
      <c r="AU832" s="512">
        <v>9.1293738251133192</v>
      </c>
      <c r="AV832" s="502"/>
      <c r="AW832" s="574">
        <v>0.903732782369146</v>
      </c>
      <c r="AX832" s="502"/>
      <c r="AY832" s="511"/>
      <c r="AZ832" s="513" t="s">
        <v>154</v>
      </c>
      <c r="BA832" s="515" t="s">
        <v>154</v>
      </c>
      <c r="BB832" s="513" t="s">
        <v>154</v>
      </c>
      <c r="BD832" s="512">
        <v>2168.1185915105589</v>
      </c>
      <c r="BE832" s="504" t="s">
        <v>154</v>
      </c>
      <c r="BF832" s="57"/>
      <c r="BG832" s="513">
        <v>2295.6286443542176</v>
      </c>
      <c r="BI832" s="514" t="s">
        <v>154</v>
      </c>
      <c r="BJ832" s="516">
        <v>0.15785706096098412</v>
      </c>
      <c r="BK832" t="s">
        <v>154</v>
      </c>
    </row>
    <row r="833" spans="1:72" ht="15.75" customHeight="1">
      <c r="A833" s="51" t="s">
        <v>769</v>
      </c>
      <c r="B833" s="521">
        <v>37</v>
      </c>
      <c r="C833" s="507" t="s">
        <v>227</v>
      </c>
      <c r="D833" s="522" t="s">
        <v>228</v>
      </c>
      <c r="E833" s="523">
        <v>72</v>
      </c>
      <c r="F833" s="523">
        <v>36.009999999999991</v>
      </c>
      <c r="G833" s="523" t="s">
        <v>68</v>
      </c>
      <c r="H833" s="524">
        <v>72.600166666666667</v>
      </c>
      <c r="I833" s="523">
        <v>144</v>
      </c>
      <c r="J833" s="523">
        <v>42.109999999999559</v>
      </c>
      <c r="K833" s="523" t="s">
        <v>69</v>
      </c>
      <c r="L833" s="524">
        <v>144.70183333333333</v>
      </c>
      <c r="M833" s="524">
        <v>-144.70183333333333</v>
      </c>
      <c r="N833" s="501">
        <v>846</v>
      </c>
      <c r="Q833" s="6" t="s">
        <v>274</v>
      </c>
      <c r="R833" s="6">
        <v>10</v>
      </c>
      <c r="S833" s="42">
        <v>360.226</v>
      </c>
      <c r="T833" s="571">
        <v>0.4073</v>
      </c>
      <c r="U833" s="571">
        <v>0.4073</v>
      </c>
      <c r="V833" s="571">
        <v>29.332255</v>
      </c>
      <c r="W833" s="571">
        <v>29.333350999999997</v>
      </c>
      <c r="X833" s="571">
        <v>34.710013615140042</v>
      </c>
      <c r="Y833" s="571">
        <v>34.711447896416836</v>
      </c>
      <c r="Z833" s="571">
        <v>1.9378</v>
      </c>
      <c r="AA833" s="42">
        <v>6.3259641100221442</v>
      </c>
      <c r="AB833" s="42">
        <v>79.653041383030128</v>
      </c>
      <c r="AC833" s="42">
        <v>2.8046374299999999E-2</v>
      </c>
      <c r="AD833" s="6">
        <v>4.2200000000000001E-2</v>
      </c>
      <c r="AE833" s="42">
        <v>90.145899999999997</v>
      </c>
      <c r="AF833" s="6">
        <v>4.5213999999999999</v>
      </c>
      <c r="AG833" s="42">
        <v>2.7722000000000002</v>
      </c>
      <c r="AH833" s="6">
        <v>0.1832</v>
      </c>
      <c r="AI833" s="42">
        <v>6.3701999999999995E-2</v>
      </c>
      <c r="AJ833" s="42">
        <v>98.7</v>
      </c>
      <c r="AK833" s="42">
        <v>9.9145000000000003</v>
      </c>
      <c r="AL833" s="53">
        <v>34.712400000000002</v>
      </c>
      <c r="AM833" s="504" t="s">
        <v>154</v>
      </c>
      <c r="AN833" s="505"/>
      <c r="AO833" s="509">
        <v>0.3</v>
      </c>
      <c r="AP833" s="510">
        <v>6.3380000000000001</v>
      </c>
      <c r="AQ833" s="504" t="s">
        <v>154</v>
      </c>
      <c r="AR833" s="526" t="s">
        <v>154</v>
      </c>
      <c r="AS833" s="512">
        <v>13.812934106512168</v>
      </c>
      <c r="AT833" s="502"/>
      <c r="AU833" s="512">
        <v>11.128092520716063</v>
      </c>
      <c r="AV833" s="502"/>
      <c r="AW833" s="574">
        <v>0.95934710743801643</v>
      </c>
      <c r="AX833" s="502"/>
      <c r="AY833" s="511"/>
      <c r="AZ833" s="513" t="s">
        <v>154</v>
      </c>
      <c r="BA833" s="515" t="s">
        <v>154</v>
      </c>
      <c r="BB833" s="513" t="s">
        <v>154</v>
      </c>
      <c r="BD833" s="512">
        <v>2172.4160871484069</v>
      </c>
      <c r="BE833" s="504" t="s">
        <v>154</v>
      </c>
      <c r="BF833" s="57"/>
      <c r="BG833" s="513">
        <v>2293.1606445010248</v>
      </c>
      <c r="BI833" s="514" t="s">
        <v>154</v>
      </c>
      <c r="BJ833" s="516">
        <v>8.7644283836287487E-2</v>
      </c>
      <c r="BK833" t="s">
        <v>154</v>
      </c>
    </row>
    <row r="834" spans="1:72" ht="15.75" customHeight="1">
      <c r="A834" s="51" t="s">
        <v>769</v>
      </c>
      <c r="B834" s="521">
        <v>37</v>
      </c>
      <c r="C834" s="507" t="s">
        <v>227</v>
      </c>
      <c r="D834" s="522" t="s">
        <v>228</v>
      </c>
      <c r="E834" s="523">
        <v>72</v>
      </c>
      <c r="F834" s="523">
        <v>36.009999999999991</v>
      </c>
      <c r="G834" s="523" t="s">
        <v>68</v>
      </c>
      <c r="H834" s="524">
        <v>72.600166666666667</v>
      </c>
      <c r="I834" s="523">
        <v>144</v>
      </c>
      <c r="J834" s="523">
        <v>42.109999999999559</v>
      </c>
      <c r="K834" s="523" t="s">
        <v>69</v>
      </c>
      <c r="L834" s="524">
        <v>144.70183333333333</v>
      </c>
      <c r="M834" s="524">
        <v>-144.70183333333333</v>
      </c>
      <c r="N834" s="501">
        <v>847</v>
      </c>
      <c r="Q834" s="6" t="s">
        <v>274</v>
      </c>
      <c r="R834" s="6">
        <v>11</v>
      </c>
      <c r="S834" s="42">
        <v>290.10300000000001</v>
      </c>
      <c r="T834" s="571">
        <v>-0.1603</v>
      </c>
      <c r="U834" s="571">
        <v>-0.1694</v>
      </c>
      <c r="V834" s="571">
        <v>28.613409000000001</v>
      </c>
      <c r="W834" s="571">
        <v>28.605381999999999</v>
      </c>
      <c r="X834" s="571">
        <v>34.442148409602616</v>
      </c>
      <c r="Y834" s="571">
        <v>34.441725592647295</v>
      </c>
      <c r="Z834" s="571">
        <v>1.9055</v>
      </c>
      <c r="AA834" s="42">
        <v>6.2402278680346823</v>
      </c>
      <c r="AB834" s="42">
        <v>77.275700650363603</v>
      </c>
      <c r="AC834" s="42">
        <v>3.0649831899999997E-2</v>
      </c>
      <c r="AD834" s="6">
        <v>4.7199999999999999E-2</v>
      </c>
      <c r="AE834" s="42">
        <v>89.8476</v>
      </c>
      <c r="AF834" s="6">
        <v>4.5064000000000002</v>
      </c>
      <c r="AG834" s="42">
        <v>3.1932999999999998</v>
      </c>
      <c r="AH834" s="6">
        <v>0.20039999999999999</v>
      </c>
      <c r="AI834" s="42">
        <v>6.3701999999999995E-2</v>
      </c>
      <c r="AJ834" s="42">
        <v>98.7</v>
      </c>
      <c r="AK834" s="42">
        <v>9.9145000000000003</v>
      </c>
      <c r="AL834" s="53">
        <v>34.422499999999999</v>
      </c>
      <c r="AM834" s="504" t="s">
        <v>154</v>
      </c>
      <c r="AN834" s="505"/>
      <c r="AO834" s="509">
        <v>-0.3</v>
      </c>
      <c r="AP834" s="510">
        <v>6.2375000000000007</v>
      </c>
      <c r="AQ834" s="504">
        <v>6</v>
      </c>
      <c r="AR834" s="526" t="s">
        <v>154</v>
      </c>
      <c r="AS834" s="512">
        <v>13.552413813931608</v>
      </c>
      <c r="AT834" s="502"/>
      <c r="AU834" s="512">
        <v>15.150253907431326</v>
      </c>
      <c r="AV834" s="502"/>
      <c r="AW834" s="574">
        <v>1.0626308539944904</v>
      </c>
      <c r="AX834" s="502"/>
      <c r="AY834" s="511"/>
      <c r="AZ834" s="513" t="s">
        <v>154</v>
      </c>
      <c r="BA834" s="515" t="s">
        <v>154</v>
      </c>
      <c r="BB834" s="513" t="s">
        <v>154</v>
      </c>
      <c r="BD834" s="512">
        <v>2185.2558602832542</v>
      </c>
      <c r="BE834" s="504" t="s">
        <v>154</v>
      </c>
      <c r="BF834" s="57"/>
      <c r="BG834" s="513">
        <v>2291.4280297851287</v>
      </c>
      <c r="BI834" s="514" t="s">
        <v>154</v>
      </c>
      <c r="BJ834" s="516">
        <v>-0.17342815252641741</v>
      </c>
      <c r="BK834" t="s">
        <v>154</v>
      </c>
    </row>
    <row r="835" spans="1:72" ht="15.75" customHeight="1">
      <c r="A835" s="51" t="s">
        <v>769</v>
      </c>
      <c r="B835" s="521">
        <v>37</v>
      </c>
      <c r="C835" s="507" t="s">
        <v>227</v>
      </c>
      <c r="D835" s="522" t="s">
        <v>228</v>
      </c>
      <c r="E835" s="523">
        <v>72</v>
      </c>
      <c r="F835" s="523">
        <v>36.009999999999991</v>
      </c>
      <c r="G835" s="523" t="s">
        <v>68</v>
      </c>
      <c r="H835" s="524">
        <v>72.600166666666667</v>
      </c>
      <c r="I835" s="523">
        <v>144</v>
      </c>
      <c r="J835" s="523">
        <v>42.109999999999559</v>
      </c>
      <c r="K835" s="523" t="s">
        <v>69</v>
      </c>
      <c r="L835" s="524">
        <v>144.70183333333333</v>
      </c>
      <c r="M835" s="524">
        <v>-144.70183333333333</v>
      </c>
      <c r="N835" s="501">
        <v>848</v>
      </c>
      <c r="Q835" s="6" t="s">
        <v>274</v>
      </c>
      <c r="R835" s="6">
        <v>12</v>
      </c>
      <c r="S835" s="42">
        <v>263.07400000000001</v>
      </c>
      <c r="T835" s="571">
        <v>-0.66310000000000002</v>
      </c>
      <c r="U835" s="571">
        <v>-0.66569999999999996</v>
      </c>
      <c r="V835" s="571">
        <v>27.959772000000001</v>
      </c>
      <c r="W835" s="571">
        <v>27.958088999999998</v>
      </c>
      <c r="X835" s="571">
        <v>34.150081693288001</v>
      </c>
      <c r="Y835" s="571">
        <v>34.150743844791094</v>
      </c>
      <c r="Z835" s="571">
        <v>1.8754</v>
      </c>
      <c r="AA835" s="42">
        <v>6.1687004316132823</v>
      </c>
      <c r="AB835" s="42">
        <v>75.230832483836934</v>
      </c>
      <c r="AC835" s="42">
        <v>3.2337562299999997E-2</v>
      </c>
      <c r="AD835" s="6">
        <v>5.0599999999999999E-2</v>
      </c>
      <c r="AE835" s="42">
        <v>89.9696</v>
      </c>
      <c r="AF835" s="6">
        <v>4.5125000000000002</v>
      </c>
      <c r="AG835" s="42">
        <v>3.3290999999999999</v>
      </c>
      <c r="AH835" s="6">
        <v>0.20580000000000001</v>
      </c>
      <c r="AI835" s="42">
        <v>6.3701999999999995E-2</v>
      </c>
      <c r="AJ835" s="42">
        <v>98.7</v>
      </c>
      <c r="AK835" s="42">
        <v>9.9145000000000003</v>
      </c>
      <c r="AL835" s="53">
        <v>34.124200000000002</v>
      </c>
      <c r="AM835" s="504" t="s">
        <v>154</v>
      </c>
      <c r="AN835" s="505"/>
      <c r="AO835" s="509">
        <v>-0.7</v>
      </c>
      <c r="AP835" s="510">
        <v>6.1660000000000004</v>
      </c>
      <c r="AQ835" s="504" t="s">
        <v>154</v>
      </c>
      <c r="AR835" s="526" t="s">
        <v>154</v>
      </c>
      <c r="AS835" s="512">
        <v>13.996726911903458</v>
      </c>
      <c r="AT835" s="502"/>
      <c r="AU835" s="512">
        <v>20.319882601733685</v>
      </c>
      <c r="AV835" s="502"/>
      <c r="AW835" s="574">
        <v>1.2334462809917355</v>
      </c>
      <c r="AX835" s="502"/>
      <c r="AY835" s="511"/>
      <c r="AZ835" s="513" t="s">
        <v>154</v>
      </c>
      <c r="BA835" s="515" t="s">
        <v>154</v>
      </c>
      <c r="BB835" s="513" t="s">
        <v>154</v>
      </c>
      <c r="BD835" s="512">
        <v>2207.723415557185</v>
      </c>
      <c r="BE835" s="504" t="s">
        <v>154</v>
      </c>
      <c r="BF835" s="57"/>
      <c r="BG835" s="513">
        <v>2285.0808266451568</v>
      </c>
      <c r="BI835" s="514" t="s">
        <v>154</v>
      </c>
      <c r="BJ835" s="516">
        <v>-0.5057026768602213</v>
      </c>
      <c r="BK835" t="s">
        <v>154</v>
      </c>
    </row>
    <row r="836" spans="1:72" ht="15.75" customHeight="1">
      <c r="A836" s="51" t="s">
        <v>769</v>
      </c>
      <c r="B836" s="521">
        <v>37</v>
      </c>
      <c r="C836" s="507" t="s">
        <v>227</v>
      </c>
      <c r="D836" s="522" t="s">
        <v>228</v>
      </c>
      <c r="E836" s="523">
        <v>72</v>
      </c>
      <c r="F836" s="523">
        <v>36.009999999999991</v>
      </c>
      <c r="G836" s="523" t="s">
        <v>68</v>
      </c>
      <c r="H836" s="524">
        <v>72.600166666666667</v>
      </c>
      <c r="I836" s="523">
        <v>144</v>
      </c>
      <c r="J836" s="523">
        <v>42.109999999999559</v>
      </c>
      <c r="K836" s="523" t="s">
        <v>69</v>
      </c>
      <c r="L836" s="524">
        <v>144.70183333333333</v>
      </c>
      <c r="M836" s="524">
        <v>-144.70183333333333</v>
      </c>
      <c r="N836" s="501">
        <v>849</v>
      </c>
      <c r="Q836" s="6" t="s">
        <v>274</v>
      </c>
      <c r="R836" s="6">
        <v>13</v>
      </c>
      <c r="S836" s="42">
        <v>236.18100000000001</v>
      </c>
      <c r="T836" s="571">
        <v>-1.1865000000000001</v>
      </c>
      <c r="U836" s="571">
        <v>-1.1888000000000001</v>
      </c>
      <c r="V836" s="571">
        <v>27.147404999999999</v>
      </c>
      <c r="W836" s="571">
        <v>27.146024999999998</v>
      </c>
      <c r="X836" s="571">
        <v>33.652617198251086</v>
      </c>
      <c r="Y836" s="571">
        <v>33.653310940098557</v>
      </c>
      <c r="Z836" s="571">
        <v>1.8648</v>
      </c>
      <c r="AA836" s="42">
        <v>6.2210264660188477</v>
      </c>
      <c r="AB836" s="42">
        <v>74.557086559085988</v>
      </c>
      <c r="AC836" s="42">
        <v>3.54230086E-2</v>
      </c>
      <c r="AD836" s="6">
        <v>5.6599999999999998E-2</v>
      </c>
      <c r="AE836" s="42">
        <v>89.926400000000001</v>
      </c>
      <c r="AF836" s="6">
        <v>4.5103999999999997</v>
      </c>
      <c r="AG836" s="42">
        <v>3.6282000000000001</v>
      </c>
      <c r="AH836" s="6">
        <v>0.21809999999999999</v>
      </c>
      <c r="AI836" s="42">
        <v>6.3701999999999995E-2</v>
      </c>
      <c r="AJ836" s="42">
        <v>98.7</v>
      </c>
      <c r="AK836" s="42">
        <v>9.9145000000000003</v>
      </c>
      <c r="AL836" s="53">
        <v>33.613700000000001</v>
      </c>
      <c r="AM836" s="504" t="s">
        <v>154</v>
      </c>
      <c r="AN836" s="505"/>
      <c r="AO836" s="509">
        <v>-1.2</v>
      </c>
      <c r="AP836" s="510">
        <v>6.2119999999999997</v>
      </c>
      <c r="AQ836" s="504" t="s">
        <v>154</v>
      </c>
      <c r="AR836" s="526" t="s">
        <v>154</v>
      </c>
      <c r="AS836" s="512">
        <v>15.19813714990514</v>
      </c>
      <c r="AT836" s="502"/>
      <c r="AU836" s="512">
        <v>29.201953898144062</v>
      </c>
      <c r="AV836" s="502"/>
      <c r="AW836" s="574">
        <v>1.5730909090909091</v>
      </c>
      <c r="AX836" s="502"/>
      <c r="AY836" s="511"/>
      <c r="AZ836" s="513" t="s">
        <v>154</v>
      </c>
      <c r="BA836" s="515" t="s">
        <v>154</v>
      </c>
      <c r="BB836" s="513" t="s">
        <v>154</v>
      </c>
      <c r="BD836" s="512">
        <v>2229.631244892591</v>
      </c>
      <c r="BE836" s="504" t="s">
        <v>154</v>
      </c>
      <c r="BF836" s="57"/>
      <c r="BG836" s="513">
        <v>2283.8122917502219</v>
      </c>
      <c r="BI836" s="514" t="s">
        <v>154</v>
      </c>
      <c r="BJ836" s="516">
        <v>-1.0614704434278739</v>
      </c>
      <c r="BK836">
        <v>36</v>
      </c>
      <c r="BL836" t="s">
        <v>1362</v>
      </c>
    </row>
    <row r="837" spans="1:72" ht="15.75" customHeight="1">
      <c r="A837" s="51" t="s">
        <v>769</v>
      </c>
      <c r="B837" s="521">
        <v>37</v>
      </c>
      <c r="C837" s="507" t="s">
        <v>227</v>
      </c>
      <c r="D837" s="522" t="s">
        <v>228</v>
      </c>
      <c r="E837" s="523">
        <v>72</v>
      </c>
      <c r="F837" s="523">
        <v>36.009999999999991</v>
      </c>
      <c r="G837" s="523" t="s">
        <v>68</v>
      </c>
      <c r="H837" s="524">
        <v>72.600166666666667</v>
      </c>
      <c r="I837" s="523">
        <v>144</v>
      </c>
      <c r="J837" s="523">
        <v>42.109999999999559</v>
      </c>
      <c r="K837" s="523" t="s">
        <v>69</v>
      </c>
      <c r="L837" s="524">
        <v>144.70183333333333</v>
      </c>
      <c r="M837" s="524">
        <v>-144.70183333333333</v>
      </c>
      <c r="N837" s="501">
        <v>850</v>
      </c>
      <c r="P837" s="6"/>
      <c r="Q837" s="6" t="s">
        <v>274</v>
      </c>
      <c r="R837" s="6">
        <v>14</v>
      </c>
      <c r="S837" s="42">
        <v>211.136</v>
      </c>
      <c r="T837" s="571">
        <v>-1.4496</v>
      </c>
      <c r="U837" s="571">
        <v>-1.4519</v>
      </c>
      <c r="V837" s="571">
        <v>26.552807999999999</v>
      </c>
      <c r="W837" s="571">
        <v>26.548354999999997</v>
      </c>
      <c r="X837" s="571">
        <v>33.146707697626198</v>
      </c>
      <c r="Y837" s="571">
        <v>33.143140060398302</v>
      </c>
      <c r="Z837" s="571">
        <v>1.8824000000000001</v>
      </c>
      <c r="AA837" s="42">
        <v>6.3353356356078345</v>
      </c>
      <c r="AB837" s="42">
        <v>75.1226032424197</v>
      </c>
      <c r="AC837" s="42">
        <v>3.4748019099999999E-2</v>
      </c>
      <c r="AD837" s="6">
        <v>5.5199999999999999E-2</v>
      </c>
      <c r="AE837" s="42">
        <v>90.093299999999999</v>
      </c>
      <c r="AF837" s="6">
        <v>4.5186999999999999</v>
      </c>
      <c r="AG837" s="42">
        <v>3.573</v>
      </c>
      <c r="AH837" s="6">
        <v>0.21579999999999999</v>
      </c>
      <c r="AI837" s="42">
        <v>6.3701999999999995E-2</v>
      </c>
      <c r="AJ837" s="42">
        <v>98.7</v>
      </c>
      <c r="AK837" s="42">
        <v>9.9145000000000003</v>
      </c>
      <c r="AL837" s="53">
        <v>33.116199999999999</v>
      </c>
      <c r="AM837" s="504" t="s">
        <v>154</v>
      </c>
      <c r="AN837" s="505"/>
      <c r="AO837" s="509">
        <v>-1.4</v>
      </c>
      <c r="AP837" s="510">
        <v>6.3380000000000001</v>
      </c>
      <c r="AQ837" s="504" t="s">
        <v>154</v>
      </c>
      <c r="AR837" s="526" t="s">
        <v>154</v>
      </c>
      <c r="AS837" s="512">
        <v>16.004972624140382</v>
      </c>
      <c r="AT837" s="502"/>
      <c r="AU837" s="512">
        <v>34.2980385461343</v>
      </c>
      <c r="AV837" s="502"/>
      <c r="AW837" s="574">
        <v>1.8054793388429753</v>
      </c>
      <c r="AX837" s="502"/>
      <c r="AY837" s="511"/>
      <c r="AZ837" s="513" t="s">
        <v>154</v>
      </c>
      <c r="BA837" s="515" t="s">
        <v>154</v>
      </c>
      <c r="BB837" s="513" t="s">
        <v>154</v>
      </c>
      <c r="BD837" s="512">
        <v>2229.4427805623409</v>
      </c>
      <c r="BE837" s="504" t="s">
        <v>154</v>
      </c>
      <c r="BF837" s="57"/>
      <c r="BG837" s="513">
        <v>2273.5310211301812</v>
      </c>
      <c r="BI837" s="514" t="s">
        <v>154</v>
      </c>
      <c r="BJ837" s="516">
        <v>-1.459012605302856</v>
      </c>
      <c r="BK837" t="s">
        <v>154</v>
      </c>
    </row>
    <row r="838" spans="1:72" ht="15.75" customHeight="1">
      <c r="A838" s="51" t="s">
        <v>769</v>
      </c>
      <c r="B838" s="521">
        <v>37</v>
      </c>
      <c r="C838" s="507" t="s">
        <v>227</v>
      </c>
      <c r="D838" s="522" t="s">
        <v>228</v>
      </c>
      <c r="E838" s="523">
        <v>72</v>
      </c>
      <c r="F838" s="523">
        <v>36.009999999999991</v>
      </c>
      <c r="G838" s="523" t="s">
        <v>68</v>
      </c>
      <c r="H838" s="524">
        <v>72.600166666666667</v>
      </c>
      <c r="I838" s="523">
        <v>144</v>
      </c>
      <c r="J838" s="523">
        <v>42.109999999999559</v>
      </c>
      <c r="K838" s="523" t="s">
        <v>69</v>
      </c>
      <c r="L838" s="524">
        <v>144.70183333333333</v>
      </c>
      <c r="M838" s="524">
        <v>-144.70183333333333</v>
      </c>
      <c r="N838" s="501">
        <v>851</v>
      </c>
      <c r="Q838" s="6" t="s">
        <v>274</v>
      </c>
      <c r="R838" s="6">
        <v>15</v>
      </c>
      <c r="S838" s="42">
        <v>196.02699999999999</v>
      </c>
      <c r="T838" s="571">
        <v>-1.4684999999999999</v>
      </c>
      <c r="U838" s="571">
        <v>-1.4682999999999999</v>
      </c>
      <c r="V838" s="571">
        <v>26.399528</v>
      </c>
      <c r="W838" s="571">
        <v>26.398840999999997</v>
      </c>
      <c r="X838" s="571">
        <v>32.966179055889775</v>
      </c>
      <c r="Y838" s="571">
        <v>32.965013894876016</v>
      </c>
      <c r="Z838" s="571">
        <v>1.9031</v>
      </c>
      <c r="AA838" s="42">
        <v>6.4198361801532835</v>
      </c>
      <c r="AB838" s="42">
        <v>75.988306846732883</v>
      </c>
      <c r="AC838" s="42">
        <v>3.4748019099999999E-2</v>
      </c>
      <c r="AD838" s="6">
        <v>5.5199999999999999E-2</v>
      </c>
      <c r="AE838" s="42">
        <v>90.093299999999999</v>
      </c>
      <c r="AF838" s="6">
        <v>4.5186999999999999</v>
      </c>
      <c r="AG838" s="42">
        <v>3.6949000000000001</v>
      </c>
      <c r="AH838" s="6">
        <v>0.2208</v>
      </c>
      <c r="AI838" s="42">
        <v>6.3701999999999995E-2</v>
      </c>
      <c r="AJ838" s="42">
        <v>98.7</v>
      </c>
      <c r="AK838" s="42">
        <v>9.9145000000000003</v>
      </c>
      <c r="AL838" s="53">
        <v>32.951655822753906</v>
      </c>
      <c r="AM838" s="51">
        <v>6</v>
      </c>
      <c r="AN838" s="505"/>
      <c r="AO838" s="509">
        <v>-1.5</v>
      </c>
      <c r="AP838" s="510">
        <v>6.4</v>
      </c>
      <c r="AQ838" s="504" t="s">
        <v>154</v>
      </c>
      <c r="AR838" s="526" t="s">
        <v>154</v>
      </c>
      <c r="AS838" s="512">
        <v>15.773018575093882</v>
      </c>
      <c r="AT838" s="502"/>
      <c r="AU838" s="512">
        <v>33.700033407320753</v>
      </c>
      <c r="AV838" s="502"/>
      <c r="AW838" s="574">
        <v>1.8154104683195593</v>
      </c>
      <c r="AX838" s="502"/>
      <c r="AY838" s="511"/>
      <c r="AZ838" s="513">
        <v>6.9568534189059766E-3</v>
      </c>
      <c r="BA838" s="515"/>
      <c r="BB838" s="513">
        <v>1.4649863801416915E-2</v>
      </c>
      <c r="BD838" s="512">
        <v>2224.2768659991093</v>
      </c>
      <c r="BE838" s="504" t="s">
        <v>154</v>
      </c>
      <c r="BF838" s="57"/>
      <c r="BG838" s="513">
        <v>2264.6375999295133</v>
      </c>
      <c r="BI838" s="514" t="s">
        <v>154</v>
      </c>
      <c r="BJ838" s="516">
        <v>-1.4827466346265556</v>
      </c>
      <c r="BK838" t="s">
        <v>154</v>
      </c>
    </row>
    <row r="839" spans="1:72" ht="15.75" customHeight="1">
      <c r="A839" s="51" t="s">
        <v>769</v>
      </c>
      <c r="B839" s="521">
        <v>37</v>
      </c>
      <c r="C839" s="507" t="s">
        <v>227</v>
      </c>
      <c r="D839" s="522" t="s">
        <v>228</v>
      </c>
      <c r="E839" s="523">
        <v>72</v>
      </c>
      <c r="F839" s="523">
        <v>36.009999999999991</v>
      </c>
      <c r="G839" s="523" t="s">
        <v>68</v>
      </c>
      <c r="H839" s="524">
        <v>72.600166666666667</v>
      </c>
      <c r="I839" s="523">
        <v>144</v>
      </c>
      <c r="J839" s="523">
        <v>42.109999999999559</v>
      </c>
      <c r="K839" s="523" t="s">
        <v>69</v>
      </c>
      <c r="L839" s="524">
        <v>144.70183333333333</v>
      </c>
      <c r="M839" s="524">
        <v>-144.70183333333333</v>
      </c>
      <c r="N839" s="501">
        <v>852</v>
      </c>
      <c r="Q839" s="6" t="s">
        <v>274</v>
      </c>
      <c r="R839" s="6">
        <v>16</v>
      </c>
      <c r="S839" s="42">
        <v>165.08500000000001</v>
      </c>
      <c r="T839" s="571">
        <v>-1.3752</v>
      </c>
      <c r="U839" s="571">
        <v>-1.3704000000000001</v>
      </c>
      <c r="V839" s="571">
        <v>26.207840000000001</v>
      </c>
      <c r="W839" s="571">
        <v>26.205382999999998</v>
      </c>
      <c r="X839" s="571">
        <v>32.619517575472415</v>
      </c>
      <c r="Y839" s="571">
        <v>32.610914755052072</v>
      </c>
      <c r="Z839" s="571">
        <v>1.9467000000000001</v>
      </c>
      <c r="AA839" s="42">
        <v>6.5778658724518673</v>
      </c>
      <c r="AB839" s="42">
        <v>77.862759182165405</v>
      </c>
      <c r="AC839" s="42">
        <v>3.6820724499999999E-2</v>
      </c>
      <c r="AD839" s="6">
        <v>5.9299999999999999E-2</v>
      </c>
      <c r="AE839" s="42">
        <v>90.085800000000006</v>
      </c>
      <c r="AF839" s="6">
        <v>4.5183</v>
      </c>
      <c r="AG839" s="42">
        <v>3.5085000000000002</v>
      </c>
      <c r="AH839" s="6">
        <v>0.2132</v>
      </c>
      <c r="AI839" s="42">
        <v>6.3701999999999995E-2</v>
      </c>
      <c r="AJ839" s="42">
        <v>98.7</v>
      </c>
      <c r="AK839" s="42">
        <v>9.9145000000000003</v>
      </c>
      <c r="AL839" s="53">
        <v>32.6008</v>
      </c>
      <c r="AM839" s="504" t="s">
        <v>154</v>
      </c>
      <c r="AN839" s="505"/>
      <c r="AO839" s="509">
        <v>-1.4</v>
      </c>
      <c r="AP839" s="510">
        <v>6.6</v>
      </c>
      <c r="AQ839" s="504" t="s">
        <v>154</v>
      </c>
      <c r="AR839" s="526" t="s">
        <v>154</v>
      </c>
      <c r="AS839" s="512">
        <v>14.077979645156613</v>
      </c>
      <c r="AT839" s="502"/>
      <c r="AU839" s="512">
        <v>29.867210216091028</v>
      </c>
      <c r="AV839" s="502"/>
      <c r="AW839" s="574">
        <v>1.7409269972451789</v>
      </c>
      <c r="AX839" s="502"/>
      <c r="AY839" s="511"/>
      <c r="AZ839" s="513">
        <v>1.5697064128051573E-2</v>
      </c>
      <c r="BA839" s="515"/>
      <c r="BB839" s="513">
        <v>1.3842785133312061E-2</v>
      </c>
      <c r="BD839" s="512">
        <v>2198.8796909204229</v>
      </c>
      <c r="BE839" s="504">
        <v>6</v>
      </c>
      <c r="BF839" s="57"/>
      <c r="BG839" s="513">
        <v>2247.8107891919863</v>
      </c>
      <c r="BH839" s="502">
        <v>6</v>
      </c>
      <c r="BI839" s="514" t="s">
        <v>154</v>
      </c>
      <c r="BJ839" s="516">
        <v>-1.5757041302285495</v>
      </c>
      <c r="BK839" t="s">
        <v>154</v>
      </c>
    </row>
    <row r="840" spans="1:72" ht="15.75" customHeight="1">
      <c r="A840" s="51" t="s">
        <v>769</v>
      </c>
      <c r="B840" s="521">
        <v>37</v>
      </c>
      <c r="C840" s="507" t="s">
        <v>227</v>
      </c>
      <c r="D840" s="522" t="s">
        <v>228</v>
      </c>
      <c r="E840" s="523">
        <v>72</v>
      </c>
      <c r="F840" s="523">
        <v>36.009999999999991</v>
      </c>
      <c r="G840" s="523" t="s">
        <v>68</v>
      </c>
      <c r="H840" s="524">
        <v>72.600166666666667</v>
      </c>
      <c r="I840" s="523">
        <v>144</v>
      </c>
      <c r="J840" s="523">
        <v>42.109999999999559</v>
      </c>
      <c r="K840" s="523" t="s">
        <v>69</v>
      </c>
      <c r="L840" s="524">
        <v>144.70183333333333</v>
      </c>
      <c r="M840" s="524">
        <v>-144.70183333333333</v>
      </c>
      <c r="N840" s="501">
        <v>853</v>
      </c>
      <c r="Q840" s="6" t="s">
        <v>274</v>
      </c>
      <c r="R840" s="6">
        <v>17</v>
      </c>
      <c r="S840" s="42">
        <v>136.49299999999999</v>
      </c>
      <c r="T840" s="571">
        <v>-1.1524000000000001</v>
      </c>
      <c r="U840" s="571">
        <v>-1.1341000000000001</v>
      </c>
      <c r="V840" s="571">
        <v>26.174496000000001</v>
      </c>
      <c r="W840" s="571">
        <v>26.184775999999999</v>
      </c>
      <c r="X840" s="571">
        <v>32.349432882688035</v>
      </c>
      <c r="Y840" s="571">
        <v>32.34367206536411</v>
      </c>
      <c r="Z840" s="571">
        <v>2.0068999999999999</v>
      </c>
      <c r="AA840" s="42">
        <v>6.7710432876965498</v>
      </c>
      <c r="AB840" s="42">
        <v>80.4764401959861</v>
      </c>
      <c r="AC840" s="42">
        <v>3.4169530000000004E-2</v>
      </c>
      <c r="AD840" s="6">
        <v>5.4100000000000002E-2</v>
      </c>
      <c r="AE840" s="42">
        <v>90.029499999999999</v>
      </c>
      <c r="AF840" s="6">
        <v>4.5156000000000001</v>
      </c>
      <c r="AG840" s="42">
        <v>3.55</v>
      </c>
      <c r="AH840" s="6">
        <v>0.21490000000000001</v>
      </c>
      <c r="AI840" s="42">
        <v>6.3701999999999995E-2</v>
      </c>
      <c r="AJ840" s="42">
        <v>85.78</v>
      </c>
      <c r="AK840" s="42">
        <v>9.9145000000000003</v>
      </c>
      <c r="AL840" s="53">
        <v>32.336094769287108</v>
      </c>
      <c r="AM840" s="51">
        <v>6</v>
      </c>
      <c r="AN840" s="505"/>
      <c r="AO840" s="509">
        <v>-1.1000000000000001</v>
      </c>
      <c r="AP840" s="510">
        <v>6.8390000000000004</v>
      </c>
      <c r="AQ840" s="504" t="s">
        <v>154</v>
      </c>
      <c r="AR840" s="526" t="s">
        <v>154</v>
      </c>
      <c r="AS840" s="512">
        <v>12.050883867664089</v>
      </c>
      <c r="AT840" s="502"/>
      <c r="AU840" s="512">
        <v>24.554875906049066</v>
      </c>
      <c r="AV840" s="502"/>
      <c r="AW840" s="574">
        <v>1.6157947658402203</v>
      </c>
      <c r="AX840" s="502"/>
      <c r="AY840" s="511"/>
      <c r="AZ840" s="513">
        <v>1.4387653056131582E-2</v>
      </c>
      <c r="BA840" s="515"/>
      <c r="BB840" s="513">
        <v>1.9468356516517991E-2</v>
      </c>
      <c r="BD840" s="512">
        <v>2175.9420873334443</v>
      </c>
      <c r="BE840" s="504" t="s">
        <v>154</v>
      </c>
      <c r="BF840" s="57"/>
      <c r="BG840" s="513">
        <v>2231.8581319229979</v>
      </c>
      <c r="BI840" s="514" t="s">
        <v>154</v>
      </c>
      <c r="BJ840" s="516">
        <v>-1.6122935419615059</v>
      </c>
      <c r="BK840" t="s">
        <v>154</v>
      </c>
    </row>
    <row r="841" spans="1:72" ht="15.75" customHeight="1">
      <c r="A841" s="51" t="s">
        <v>769</v>
      </c>
      <c r="B841" s="521">
        <v>37</v>
      </c>
      <c r="C841" s="507" t="s">
        <v>227</v>
      </c>
      <c r="D841" s="522" t="s">
        <v>228</v>
      </c>
      <c r="E841" s="523">
        <v>72</v>
      </c>
      <c r="F841" s="523">
        <v>36.009999999999991</v>
      </c>
      <c r="G841" s="523" t="s">
        <v>68</v>
      </c>
      <c r="H841" s="524">
        <v>72.600166666666667</v>
      </c>
      <c r="I841" s="523">
        <v>144</v>
      </c>
      <c r="J841" s="523">
        <v>42.109999999999559</v>
      </c>
      <c r="K841" s="523" t="s">
        <v>69</v>
      </c>
      <c r="L841" s="524">
        <v>144.70183333333333</v>
      </c>
      <c r="M841" s="524">
        <v>-144.70183333333333</v>
      </c>
      <c r="N841" s="501">
        <v>854</v>
      </c>
      <c r="Q841" s="6" t="s">
        <v>274</v>
      </c>
      <c r="R841" s="6">
        <v>18</v>
      </c>
      <c r="S841" s="42">
        <v>100.51</v>
      </c>
      <c r="T841" s="571">
        <v>-0.3211</v>
      </c>
      <c r="U841" s="571">
        <v>-0.33</v>
      </c>
      <c r="V841" s="571">
        <v>26.463232000000001</v>
      </c>
      <c r="W841" s="571">
        <v>26.460756999999997</v>
      </c>
      <c r="X841" s="571">
        <v>31.874394340893065</v>
      </c>
      <c r="Y841" s="571">
        <v>31.880440149968145</v>
      </c>
      <c r="Z841" s="571">
        <v>2.1671999999999998</v>
      </c>
      <c r="AA841" s="42">
        <v>7.2255184834238815</v>
      </c>
      <c r="AB841" s="42">
        <v>87.506603551829812</v>
      </c>
      <c r="AC841" s="42">
        <v>4.6318314400000005E-2</v>
      </c>
      <c r="AD841" s="6">
        <v>7.7799999999999994E-2</v>
      </c>
      <c r="AE841" s="42">
        <v>90.097099999999998</v>
      </c>
      <c r="AF841" s="6">
        <v>4.5189000000000004</v>
      </c>
      <c r="AG841" s="42">
        <v>3.4556</v>
      </c>
      <c r="AH841" s="6">
        <v>0.21099999999999999</v>
      </c>
      <c r="AI841" s="42">
        <v>6.3701999999999995E-2</v>
      </c>
      <c r="AJ841" s="42">
        <v>98.71</v>
      </c>
      <c r="AK841" s="42">
        <v>9.9145000000000003</v>
      </c>
      <c r="AL841" s="53">
        <v>31.906600000000001</v>
      </c>
      <c r="AM841" s="504" t="s">
        <v>154</v>
      </c>
      <c r="AN841" s="505"/>
      <c r="AO841" s="509">
        <v>-0.4</v>
      </c>
      <c r="AP841" s="510">
        <v>7.2510000000000003</v>
      </c>
      <c r="AQ841" s="504" t="s">
        <v>154</v>
      </c>
      <c r="AR841" s="526" t="s">
        <v>154</v>
      </c>
      <c r="AS841" s="512">
        <v>7.9608309091691583</v>
      </c>
      <c r="AT841" s="502"/>
      <c r="AU841" s="512">
        <v>16.683840126013095</v>
      </c>
      <c r="AV841" s="502"/>
      <c r="AW841" s="574">
        <v>1.3297782369146005</v>
      </c>
      <c r="AX841" s="502"/>
      <c r="AY841" s="511"/>
      <c r="AZ841" s="513">
        <v>3.7728592670380326E-2</v>
      </c>
      <c r="BA841" s="515">
        <v>6</v>
      </c>
      <c r="BB841" s="513">
        <v>2.8777095841724793E-2</v>
      </c>
      <c r="BD841" s="512">
        <v>2122.1327859997741</v>
      </c>
      <c r="BE841" s="504" t="s">
        <v>154</v>
      </c>
      <c r="BF841" s="57"/>
      <c r="BG841" s="513">
        <v>2211.837919107531</v>
      </c>
      <c r="BI841" s="514" t="s">
        <v>154</v>
      </c>
      <c r="BJ841" s="516">
        <v>-1.7181073630717518</v>
      </c>
      <c r="BK841" t="s">
        <v>154</v>
      </c>
    </row>
    <row r="842" spans="1:72" ht="15.75" customHeight="1">
      <c r="A842" s="51" t="s">
        <v>769</v>
      </c>
      <c r="B842" s="521">
        <v>37</v>
      </c>
      <c r="C842" s="507" t="s">
        <v>227</v>
      </c>
      <c r="D842" s="522" t="s">
        <v>228</v>
      </c>
      <c r="E842" s="523">
        <v>72</v>
      </c>
      <c r="F842" s="523">
        <v>36.009999999999991</v>
      </c>
      <c r="G842" s="523" t="s">
        <v>68</v>
      </c>
      <c r="H842" s="524">
        <v>72.600166666666667</v>
      </c>
      <c r="I842" s="523">
        <v>144</v>
      </c>
      <c r="J842" s="523">
        <v>42.109999999999559</v>
      </c>
      <c r="K842" s="523" t="s">
        <v>69</v>
      </c>
      <c r="L842" s="524">
        <v>144.70183333333333</v>
      </c>
      <c r="M842" s="524">
        <v>-144.70183333333333</v>
      </c>
      <c r="N842" s="501">
        <v>855</v>
      </c>
      <c r="Q842" s="6" t="s">
        <v>275</v>
      </c>
      <c r="R842" s="6">
        <v>19</v>
      </c>
      <c r="S842" s="42">
        <v>69.644999999999996</v>
      </c>
      <c r="T842" s="571">
        <v>0.13400000000000001</v>
      </c>
      <c r="U842" s="571">
        <v>0.1356</v>
      </c>
      <c r="V842" s="571">
        <v>26.128003</v>
      </c>
      <c r="W842" s="571">
        <v>26.128114</v>
      </c>
      <c r="X842" s="571">
        <v>30.982792539316048</v>
      </c>
      <c r="Y842" s="571">
        <v>30.981320241061933</v>
      </c>
      <c r="Z842" s="571">
        <v>2.4003999999999999</v>
      </c>
      <c r="AA842" s="42">
        <v>8.1817330596196918</v>
      </c>
      <c r="AB842" s="42">
        <v>99.657542180709086</v>
      </c>
      <c r="AC842" s="42">
        <v>0.18931445499999999</v>
      </c>
      <c r="AD842" s="6">
        <v>0.35630000000000001</v>
      </c>
      <c r="AE842" s="42">
        <v>89.641100000000009</v>
      </c>
      <c r="AF842" s="6">
        <v>4.4961000000000002</v>
      </c>
      <c r="AG842" s="42">
        <v>3.26</v>
      </c>
      <c r="AH842" s="6">
        <v>0.2031</v>
      </c>
      <c r="AI842" s="42">
        <v>6.3701999999999995E-2</v>
      </c>
      <c r="AJ842" s="42">
        <v>98.71</v>
      </c>
      <c r="AK842" s="42">
        <v>9.9145000000000003</v>
      </c>
      <c r="AL842" s="53">
        <v>30.994199999999999</v>
      </c>
      <c r="AM842" s="504" t="s">
        <v>154</v>
      </c>
      <c r="AN842" s="505"/>
      <c r="AO842" s="509">
        <v>0.3</v>
      </c>
      <c r="AP842" s="510">
        <v>8.2929999999999993</v>
      </c>
      <c r="AQ842" s="504">
        <v>2</v>
      </c>
      <c r="AR842" s="526" t="s">
        <v>1363</v>
      </c>
      <c r="AS842" s="512">
        <v>1.051286667299925</v>
      </c>
      <c r="AT842" s="502"/>
      <c r="AU842" s="512">
        <v>7.2526411408378992</v>
      </c>
      <c r="AV842" s="502"/>
      <c r="AW842" s="574">
        <v>0.86003581267217633</v>
      </c>
      <c r="AX842" s="502"/>
      <c r="AY842" s="511"/>
      <c r="AZ842" s="513">
        <v>0.14903417384293755</v>
      </c>
      <c r="BA842" s="515">
        <v>6</v>
      </c>
      <c r="BB842" s="513">
        <v>0.20377418454455962</v>
      </c>
      <c r="BD842" s="512">
        <v>2060.8934462239813</v>
      </c>
      <c r="BE842" s="504" t="s">
        <v>154</v>
      </c>
      <c r="BF842" s="57"/>
      <c r="BG842" s="513">
        <v>2172.9191862406442</v>
      </c>
      <c r="BI842" s="514" t="s">
        <v>154</v>
      </c>
      <c r="BJ842" s="516">
        <v>-2.2788193261239269</v>
      </c>
      <c r="BK842" t="s">
        <v>154</v>
      </c>
      <c r="BT842" s="503"/>
    </row>
    <row r="843" spans="1:72" ht="15.75" customHeight="1">
      <c r="A843" s="51" t="s">
        <v>769</v>
      </c>
      <c r="B843" s="521">
        <v>37</v>
      </c>
      <c r="C843" s="507" t="s">
        <v>227</v>
      </c>
      <c r="D843" s="522" t="s">
        <v>228</v>
      </c>
      <c r="E843" s="523">
        <v>72</v>
      </c>
      <c r="F843" s="523">
        <v>36.009999999999991</v>
      </c>
      <c r="G843" s="523" t="s">
        <v>68</v>
      </c>
      <c r="H843" s="524">
        <v>72.600166666666667</v>
      </c>
      <c r="I843" s="523">
        <v>144</v>
      </c>
      <c r="J843" s="523">
        <v>42.109999999999559</v>
      </c>
      <c r="K843" s="523" t="s">
        <v>69</v>
      </c>
      <c r="L843" s="524">
        <v>144.70183333333333</v>
      </c>
      <c r="M843" s="524">
        <v>-144.70183333333333</v>
      </c>
      <c r="N843" s="501">
        <v>856</v>
      </c>
      <c r="Q843" s="6" t="s">
        <v>275</v>
      </c>
      <c r="R843" s="6">
        <v>20</v>
      </c>
      <c r="S843" s="42">
        <v>69.572000000000003</v>
      </c>
      <c r="T843" s="571">
        <v>0.13320000000000001</v>
      </c>
      <c r="U843" s="571">
        <v>0.13669999999999999</v>
      </c>
      <c r="V843" s="571">
        <v>26.129047</v>
      </c>
      <c r="W843" s="571">
        <v>26.126541</v>
      </c>
      <c r="X843" s="571">
        <v>30.985003207046567</v>
      </c>
      <c r="Y843" s="571">
        <v>30.978198066008375</v>
      </c>
      <c r="Z843" s="571">
        <v>2.4003999999999999</v>
      </c>
      <c r="AA843" s="42">
        <v>8.1817330596196918</v>
      </c>
      <c r="AB843" s="42">
        <v>99.656989478224602</v>
      </c>
      <c r="AC843" s="42">
        <v>0.18670689099999999</v>
      </c>
      <c r="AD843" s="6">
        <v>0.3513</v>
      </c>
      <c r="AE843" s="42">
        <v>89.635500000000008</v>
      </c>
      <c r="AF843" s="6">
        <v>4.4958</v>
      </c>
      <c r="AG843" s="42">
        <v>3.2117</v>
      </c>
      <c r="AH843" s="6">
        <v>0.2011</v>
      </c>
      <c r="AI843" s="42">
        <v>6.3701999999999995E-2</v>
      </c>
      <c r="AJ843" s="42">
        <v>98.71</v>
      </c>
      <c r="AK843" s="42">
        <v>9.9145000000000003</v>
      </c>
      <c r="AL843" s="53">
        <v>31.017099999999999</v>
      </c>
      <c r="AM843" s="504" t="s">
        <v>154</v>
      </c>
      <c r="AN843" s="505"/>
      <c r="AO843" s="509" t="s">
        <v>154</v>
      </c>
      <c r="AP843" s="510" t="s">
        <v>154</v>
      </c>
      <c r="AQ843" s="504" t="s">
        <v>154</v>
      </c>
      <c r="AS843" s="512">
        <v>1.2576433019787276</v>
      </c>
      <c r="AT843" s="502"/>
      <c r="AU843" s="512">
        <v>7.5526366924673978</v>
      </c>
      <c r="AV843" s="502"/>
      <c r="AW843" s="574">
        <v>0.8739393939393939</v>
      </c>
      <c r="AX843" s="502"/>
      <c r="AY843" s="511"/>
      <c r="AZ843" s="513" t="s">
        <v>154</v>
      </c>
      <c r="BA843" s="515" t="s">
        <v>154</v>
      </c>
      <c r="BB843" s="513" t="s">
        <v>154</v>
      </c>
      <c r="BD843" s="512" t="s">
        <v>154</v>
      </c>
      <c r="BE843" s="504" t="s">
        <v>154</v>
      </c>
      <c r="BF843" s="57"/>
      <c r="BG843" s="513" t="s">
        <v>154</v>
      </c>
      <c r="BI843" s="514" t="s">
        <v>154</v>
      </c>
    </row>
    <row r="844" spans="1:72" ht="15.75" customHeight="1">
      <c r="A844" s="51" t="s">
        <v>769</v>
      </c>
      <c r="B844" s="521">
        <v>37</v>
      </c>
      <c r="C844" s="507" t="s">
        <v>227</v>
      </c>
      <c r="D844" s="522" t="s">
        <v>228</v>
      </c>
      <c r="E844" s="523">
        <v>72</v>
      </c>
      <c r="F844" s="523">
        <v>36.009999999999991</v>
      </c>
      <c r="G844" s="523" t="s">
        <v>68</v>
      </c>
      <c r="H844" s="524">
        <v>72.600166666666667</v>
      </c>
      <c r="I844" s="523">
        <v>144</v>
      </c>
      <c r="J844" s="523">
        <v>42.109999999999559</v>
      </c>
      <c r="K844" s="523" t="s">
        <v>69</v>
      </c>
      <c r="L844" s="524">
        <v>144.70183333333333</v>
      </c>
      <c r="M844" s="524">
        <v>-144.70183333333333</v>
      </c>
      <c r="N844" s="501">
        <v>857</v>
      </c>
      <c r="Q844" s="6" t="s">
        <v>274</v>
      </c>
      <c r="R844" s="6">
        <v>21</v>
      </c>
      <c r="S844" s="42">
        <v>42.098999999999997</v>
      </c>
      <c r="T844" s="571">
        <v>-0.35010000000000002</v>
      </c>
      <c r="U844" s="571">
        <v>-0.33650000000000002</v>
      </c>
      <c r="V844" s="571">
        <v>24.297322000000001</v>
      </c>
      <c r="W844" s="571">
        <v>24.32789</v>
      </c>
      <c r="X844" s="571">
        <v>29.079048860352572</v>
      </c>
      <c r="Y844" s="571">
        <v>29.106146325260017</v>
      </c>
      <c r="Z844" s="571">
        <v>2.5131999999999999</v>
      </c>
      <c r="AA844" s="42">
        <v>8.8774131741826974</v>
      </c>
      <c r="AB844" s="42">
        <v>105.33970390052225</v>
      </c>
      <c r="AC844" s="42">
        <v>8.9369812000000007E-2</v>
      </c>
      <c r="AD844" s="6">
        <v>0.16159999999999999</v>
      </c>
      <c r="AE844" s="42">
        <v>89.791300000000007</v>
      </c>
      <c r="AF844" s="6">
        <v>4.5037000000000003</v>
      </c>
      <c r="AG844" s="42">
        <v>2.5074999999999998</v>
      </c>
      <c r="AH844" s="6">
        <v>0.1724</v>
      </c>
      <c r="AI844" s="42">
        <v>6.3701999999999995E-2</v>
      </c>
      <c r="AJ844" s="42">
        <v>98.71</v>
      </c>
      <c r="AK844" s="42">
        <v>9.9145000000000003</v>
      </c>
      <c r="AL844" s="53">
        <v>28.866299999999999</v>
      </c>
      <c r="AM844" s="504" t="s">
        <v>154</v>
      </c>
      <c r="AN844" s="505"/>
      <c r="AO844" s="509">
        <v>-0.2</v>
      </c>
      <c r="AP844" s="510">
        <v>8.9410000000000007</v>
      </c>
      <c r="AQ844" s="504" t="s">
        <v>154</v>
      </c>
      <c r="AR844" s="526" t="s">
        <v>154</v>
      </c>
      <c r="AS844" s="512">
        <v>0</v>
      </c>
      <c r="AT844" s="502"/>
      <c r="AU844" s="512">
        <v>2.9356660423874748</v>
      </c>
      <c r="AV844" s="502"/>
      <c r="AW844" s="574">
        <v>0.57401928374655642</v>
      </c>
      <c r="AX844" s="502"/>
      <c r="AY844" s="511"/>
      <c r="AZ844" s="513">
        <v>0.11272294469541634</v>
      </c>
      <c r="BA844" s="515">
        <v>6</v>
      </c>
      <c r="BB844" s="513">
        <v>0.10256518883669002</v>
      </c>
      <c r="BD844" s="512">
        <v>1989.5337131380115</v>
      </c>
      <c r="BE844" s="504" t="s">
        <v>154</v>
      </c>
      <c r="BF844" s="57"/>
      <c r="BG844" s="513">
        <v>2072.3465259182817</v>
      </c>
      <c r="BI844" s="514" t="s">
        <v>154</v>
      </c>
      <c r="BJ844" s="516">
        <v>-3.5070473272839209</v>
      </c>
      <c r="BK844" t="s">
        <v>154</v>
      </c>
    </row>
    <row r="845" spans="1:72" ht="15.75" customHeight="1">
      <c r="A845" s="51" t="s">
        <v>769</v>
      </c>
      <c r="B845" s="521">
        <v>37</v>
      </c>
      <c r="C845" s="507" t="s">
        <v>227</v>
      </c>
      <c r="D845" s="522" t="s">
        <v>228</v>
      </c>
      <c r="E845" s="523">
        <v>72</v>
      </c>
      <c r="F845" s="523">
        <v>36.009999999999991</v>
      </c>
      <c r="G845" s="523" t="s">
        <v>68</v>
      </c>
      <c r="H845" s="524">
        <v>72.600166666666667</v>
      </c>
      <c r="I845" s="523">
        <v>144</v>
      </c>
      <c r="J845" s="523">
        <v>42.109999999999559</v>
      </c>
      <c r="K845" s="523" t="s">
        <v>69</v>
      </c>
      <c r="L845" s="524">
        <v>144.70183333333333</v>
      </c>
      <c r="M845" s="524">
        <v>-144.70183333333333</v>
      </c>
      <c r="N845" s="501">
        <v>858</v>
      </c>
      <c r="Q845" s="6" t="s">
        <v>274</v>
      </c>
      <c r="R845" s="6">
        <v>22</v>
      </c>
      <c r="S845" s="42">
        <v>21.388000000000002</v>
      </c>
      <c r="T845" s="571">
        <v>0.33510000000000001</v>
      </c>
      <c r="U845" s="571">
        <v>2.5999999999999999E-2</v>
      </c>
      <c r="V845" s="571">
        <v>23.657615</v>
      </c>
      <c r="W845" s="571">
        <v>23.513386999999998</v>
      </c>
      <c r="X845" s="571">
        <v>27.625175948639413</v>
      </c>
      <c r="Y845" s="571">
        <v>27.718758685002552</v>
      </c>
      <c r="Z845" s="571">
        <v>2.4369999999999998</v>
      </c>
      <c r="AA845" s="42">
        <v>8.5328563315592358</v>
      </c>
      <c r="AB845" s="42">
        <v>102.06271012122967</v>
      </c>
      <c r="AC845" s="42">
        <v>8.1028687000000002E-2</v>
      </c>
      <c r="AD845" s="6">
        <v>0.1454</v>
      </c>
      <c r="AE845" s="42">
        <v>89.665500000000009</v>
      </c>
      <c r="AF845" s="6">
        <v>4.4973000000000001</v>
      </c>
      <c r="AG845" s="42">
        <v>2.3189000000000002</v>
      </c>
      <c r="AH845" s="6">
        <v>0.1646</v>
      </c>
      <c r="AI845" s="42">
        <v>6.3701999999999995E-2</v>
      </c>
      <c r="AJ845" s="42">
        <v>98.71</v>
      </c>
      <c r="AK845" s="42">
        <v>9.9145000000000003</v>
      </c>
      <c r="AL845" s="53">
        <v>27.1387</v>
      </c>
      <c r="AM845" s="504" t="s">
        <v>154</v>
      </c>
      <c r="AN845" s="505"/>
      <c r="AO845" s="509">
        <v>0.8</v>
      </c>
      <c r="AP845" s="510">
        <v>8.6560000000000006</v>
      </c>
      <c r="AQ845" s="504" t="s">
        <v>154</v>
      </c>
      <c r="AR845" s="526" t="s">
        <v>154</v>
      </c>
      <c r="AS845" s="512">
        <v>0</v>
      </c>
      <c r="AT845" s="502"/>
      <c r="AU845" s="512">
        <v>2.709529274579261</v>
      </c>
      <c r="AV845" s="502"/>
      <c r="AW845" s="574">
        <v>0.50648760330578513</v>
      </c>
      <c r="AX845" s="502"/>
      <c r="AY845" s="511"/>
      <c r="AZ845" s="513">
        <v>8.2692791033643312E-2</v>
      </c>
      <c r="BA845" s="515"/>
      <c r="BB845" s="513">
        <v>4.4381677533719084E-2</v>
      </c>
      <c r="BD845" s="512">
        <v>1898.596666292503</v>
      </c>
      <c r="BE845" s="504" t="s">
        <v>154</v>
      </c>
      <c r="BF845" s="57"/>
      <c r="BG845" s="513">
        <v>1972.5118308405699</v>
      </c>
      <c r="BI845" s="514" t="s">
        <v>154</v>
      </c>
      <c r="BJ845" s="516">
        <v>-3.6791176252322502</v>
      </c>
      <c r="BK845" t="s">
        <v>154</v>
      </c>
    </row>
    <row r="846" spans="1:72" ht="15.75" customHeight="1">
      <c r="A846" s="51" t="s">
        <v>769</v>
      </c>
      <c r="B846" s="521">
        <v>37</v>
      </c>
      <c r="C846" s="507" t="s">
        <v>227</v>
      </c>
      <c r="D846" s="522" t="s">
        <v>228</v>
      </c>
      <c r="E846" s="523">
        <v>72</v>
      </c>
      <c r="F846" s="523">
        <v>36.009999999999991</v>
      </c>
      <c r="G846" s="523" t="s">
        <v>68</v>
      </c>
      <c r="H846" s="524">
        <v>72.600166666666667</v>
      </c>
      <c r="I846" s="523">
        <v>144</v>
      </c>
      <c r="J846" s="523">
        <v>42.109999999999559</v>
      </c>
      <c r="K846" s="523" t="s">
        <v>69</v>
      </c>
      <c r="L846" s="524">
        <v>144.70183333333333</v>
      </c>
      <c r="M846" s="524">
        <v>-144.70183333333333</v>
      </c>
      <c r="N846" s="501">
        <v>859</v>
      </c>
      <c r="Q846" s="6" t="s">
        <v>275</v>
      </c>
      <c r="R846" s="6">
        <v>23</v>
      </c>
      <c r="S846" s="42">
        <v>4.9630000000000001</v>
      </c>
      <c r="T846" s="571">
        <v>0.98040000000000005</v>
      </c>
      <c r="U846" s="571">
        <v>0.97650000000000003</v>
      </c>
      <c r="V846" s="571">
        <v>23.345126</v>
      </c>
      <c r="W846" s="571">
        <v>23.347938999999997</v>
      </c>
      <c r="X846" s="571">
        <v>26.671179719083234</v>
      </c>
      <c r="Y846" s="571">
        <v>26.678046620560018</v>
      </c>
      <c r="Z846" s="571">
        <v>2.4176000000000002</v>
      </c>
      <c r="AA846" s="42">
        <v>8.3158028911349966</v>
      </c>
      <c r="AB846" s="42">
        <v>100.49689518516125</v>
      </c>
      <c r="AC846" s="42">
        <v>5.7935320000000005E-2</v>
      </c>
      <c r="AD846" s="6">
        <v>0.1004</v>
      </c>
      <c r="AE846" s="42">
        <v>89.796900000000008</v>
      </c>
      <c r="AF846" s="6">
        <v>4.5038999999999998</v>
      </c>
      <c r="AG846" s="42">
        <v>2.2267999999999999</v>
      </c>
      <c r="AH846" s="6">
        <v>0.16089999999999999</v>
      </c>
      <c r="AI846" s="42">
        <v>0.13128000000000001</v>
      </c>
      <c r="AJ846" s="42">
        <v>98.71</v>
      </c>
      <c r="AK846" s="42">
        <v>9.9145000000000003</v>
      </c>
      <c r="AL846" s="53">
        <v>26.671299999999999</v>
      </c>
      <c r="AM846" s="504" t="s">
        <v>154</v>
      </c>
      <c r="AN846" s="505"/>
      <c r="AO846" s="509" t="s">
        <v>154</v>
      </c>
      <c r="AP846" s="510" t="s">
        <v>154</v>
      </c>
      <c r="AQ846" s="504" t="s">
        <v>154</v>
      </c>
      <c r="AS846" s="512">
        <v>0</v>
      </c>
      <c r="AT846" s="502"/>
      <c r="AU846" s="512">
        <v>2.6238785088116581</v>
      </c>
      <c r="AV846" s="502"/>
      <c r="AW846" s="574">
        <v>0.49655647382920109</v>
      </c>
      <c r="AX846" s="502"/>
      <c r="AY846" s="511"/>
      <c r="AZ846" s="513" t="s">
        <v>154</v>
      </c>
      <c r="BA846" s="515" t="s">
        <v>154</v>
      </c>
      <c r="BB846" s="513" t="s">
        <v>154</v>
      </c>
      <c r="BD846" s="512" t="s">
        <v>154</v>
      </c>
      <c r="BE846" s="504" t="s">
        <v>154</v>
      </c>
      <c r="BF846" s="57"/>
      <c r="BG846" s="513" t="s">
        <v>154</v>
      </c>
      <c r="BI846" s="514" t="s">
        <v>154</v>
      </c>
    </row>
    <row r="847" spans="1:72" ht="15.75" customHeight="1">
      <c r="A847" s="51" t="s">
        <v>769</v>
      </c>
      <c r="B847" s="521">
        <v>37</v>
      </c>
      <c r="C847" s="507" t="s">
        <v>227</v>
      </c>
      <c r="D847" s="522" t="s">
        <v>228</v>
      </c>
      <c r="E847" s="523">
        <v>72</v>
      </c>
      <c r="F847" s="523">
        <v>36.009999999999991</v>
      </c>
      <c r="G847" s="523" t="s">
        <v>68</v>
      </c>
      <c r="H847" s="524">
        <v>72.600166666666667</v>
      </c>
      <c r="I847" s="523">
        <v>144</v>
      </c>
      <c r="J847" s="523">
        <v>42.109999999999559</v>
      </c>
      <c r="K847" s="523" t="s">
        <v>69</v>
      </c>
      <c r="L847" s="524">
        <v>144.70183333333333</v>
      </c>
      <c r="M847" s="524">
        <v>-144.70183333333333</v>
      </c>
      <c r="N847" s="501">
        <v>860</v>
      </c>
      <c r="Q847" s="6" t="s">
        <v>275</v>
      </c>
      <c r="R847" s="6">
        <v>24</v>
      </c>
      <c r="S847" s="42">
        <v>4.9379999999999997</v>
      </c>
      <c r="T847" s="571">
        <v>0.97699999999999998</v>
      </c>
      <c r="U847" s="571">
        <v>0.97350000000000003</v>
      </c>
      <c r="V847" s="571">
        <v>23.346038</v>
      </c>
      <c r="W847" s="571">
        <v>23.349764999999998</v>
      </c>
      <c r="X847" s="571">
        <v>26.675250359695436</v>
      </c>
      <c r="Y847" s="571">
        <v>26.682919042327907</v>
      </c>
      <c r="Z847" s="571">
        <v>2.4176000000000002</v>
      </c>
      <c r="AA847" s="42">
        <v>8.3158028911349966</v>
      </c>
      <c r="AB847" s="42">
        <v>100.49080482378668</v>
      </c>
      <c r="AC847" s="42">
        <v>6.4541490999999993E-2</v>
      </c>
      <c r="AD847" s="6">
        <v>0.1133</v>
      </c>
      <c r="AE847" s="42">
        <v>89.7988</v>
      </c>
      <c r="AF847" s="6">
        <v>4.5039999999999996</v>
      </c>
      <c r="AG847" s="42">
        <v>2.1945999999999999</v>
      </c>
      <c r="AH847" s="6">
        <v>0.15959999999999999</v>
      </c>
      <c r="AI847" s="42">
        <v>0.10728</v>
      </c>
      <c r="AJ847" s="42">
        <v>40.08</v>
      </c>
      <c r="AK847" s="42">
        <v>9.9145000000000003</v>
      </c>
      <c r="AL847" s="53">
        <v>26.702400000000001</v>
      </c>
      <c r="AM847" s="504" t="s">
        <v>154</v>
      </c>
      <c r="AN847" s="505"/>
      <c r="AO847" s="509">
        <v>1</v>
      </c>
      <c r="AP847" s="510">
        <v>8.3160000000000007</v>
      </c>
      <c r="AQ847" s="504" t="s">
        <v>154</v>
      </c>
      <c r="AR847" s="526" t="s">
        <v>154</v>
      </c>
      <c r="AS847" s="512">
        <v>0</v>
      </c>
      <c r="AT847" s="502"/>
      <c r="AU847" s="512">
        <v>2.6269709411560638</v>
      </c>
      <c r="AV847" s="502"/>
      <c r="AW847" s="574">
        <v>0.49556336088154268</v>
      </c>
      <c r="AX847" s="502"/>
      <c r="AY847" s="511"/>
      <c r="AZ847" s="513">
        <v>6.0541042844138707E-2</v>
      </c>
      <c r="BA847" s="515">
        <v>6</v>
      </c>
      <c r="BB847" s="513">
        <v>4.0016099965365926E-2</v>
      </c>
      <c r="BD847" s="512">
        <v>1857.3813432788859</v>
      </c>
      <c r="BE847" s="504" t="s">
        <v>154</v>
      </c>
      <c r="BF847" s="57"/>
      <c r="BG847" s="513">
        <v>1924.1437553570986</v>
      </c>
      <c r="BI847" s="514" t="s">
        <v>154</v>
      </c>
      <c r="BJ847" s="516">
        <v>-3.6988958258188336</v>
      </c>
      <c r="BK847" t="s">
        <v>154</v>
      </c>
    </row>
    <row r="848" spans="1:72" ht="15.75" customHeight="1">
      <c r="A848" s="51" t="s">
        <v>769</v>
      </c>
      <c r="B848" s="521">
        <v>38</v>
      </c>
      <c r="C848" s="507" t="s">
        <v>229</v>
      </c>
      <c r="D848" s="522" t="s">
        <v>230</v>
      </c>
      <c r="E848" s="523">
        <v>73</v>
      </c>
      <c r="F848" s="523">
        <v>41.879999999999598</v>
      </c>
      <c r="G848" s="523" t="s">
        <v>68</v>
      </c>
      <c r="H848" s="524">
        <v>73.697999999999993</v>
      </c>
      <c r="I848" s="523">
        <v>146</v>
      </c>
      <c r="J848" s="523">
        <v>41.870000000000118</v>
      </c>
      <c r="K848" s="523" t="s">
        <v>69</v>
      </c>
      <c r="L848" s="524">
        <v>146.69783333333334</v>
      </c>
      <c r="M848" s="524">
        <v>-146.69783333333334</v>
      </c>
      <c r="N848" s="501">
        <v>861</v>
      </c>
      <c r="Q848" s="6" t="s">
        <v>274</v>
      </c>
      <c r="R848" s="6">
        <v>1</v>
      </c>
      <c r="S848" s="42">
        <v>3708.8029999999999</v>
      </c>
      <c r="T848" s="571">
        <v>-0.26450000000000001</v>
      </c>
      <c r="U848" s="571">
        <v>-0.2636</v>
      </c>
      <c r="V848" s="571">
        <v>30.298127000000001</v>
      </c>
      <c r="W848" s="571">
        <v>30.299023999999999</v>
      </c>
      <c r="X848" s="571">
        <v>34.955527704915298</v>
      </c>
      <c r="Y848" s="571">
        <v>34.955691668171845</v>
      </c>
      <c r="Z848" s="571">
        <v>1.4148000000000001</v>
      </c>
      <c r="AA848" s="42">
        <v>6.516475025872988</v>
      </c>
      <c r="AB848" s="42">
        <v>80.767345329850372</v>
      </c>
      <c r="AC848" s="42">
        <v>2.7275397699999995E-2</v>
      </c>
      <c r="AD848" s="6">
        <v>4.07E-2</v>
      </c>
      <c r="AE848" s="42">
        <v>90.154399999999995</v>
      </c>
      <c r="AF848" s="6">
        <v>4.5269000000000004</v>
      </c>
      <c r="AG848" s="42">
        <v>2.6272000000000002</v>
      </c>
      <c r="AH848" s="6">
        <v>0.1772</v>
      </c>
      <c r="AI848" s="42">
        <v>6.3701999999999995E-2</v>
      </c>
      <c r="AJ848" s="42">
        <v>96.46</v>
      </c>
      <c r="AK848" s="42">
        <v>118.97</v>
      </c>
      <c r="AL848" s="53">
        <v>34.956001864624028</v>
      </c>
      <c r="AM848" s="51">
        <v>6</v>
      </c>
      <c r="AN848" s="505"/>
      <c r="AO848" s="509">
        <v>-0.5</v>
      </c>
      <c r="AP848" s="510">
        <v>6.5190000000000001</v>
      </c>
      <c r="AQ848" s="504">
        <v>6</v>
      </c>
      <c r="AR848" s="526" t="s">
        <v>154</v>
      </c>
      <c r="AS848" s="512">
        <v>15.075621465770551</v>
      </c>
      <c r="AT848" s="502"/>
      <c r="AU848" s="512">
        <v>13.991946325821342</v>
      </c>
      <c r="AV848" s="502"/>
      <c r="AW848" s="574">
        <v>1.008009641873278</v>
      </c>
      <c r="AX848" s="502"/>
      <c r="AY848" s="511"/>
      <c r="AZ848" s="513" t="s">
        <v>154</v>
      </c>
      <c r="BA848" s="515" t="s">
        <v>154</v>
      </c>
      <c r="BB848" s="513" t="s">
        <v>154</v>
      </c>
      <c r="BD848" s="512" t="s">
        <v>154</v>
      </c>
      <c r="BE848" s="504" t="s">
        <v>154</v>
      </c>
      <c r="BF848" s="57"/>
      <c r="BG848" s="513" t="s">
        <v>154</v>
      </c>
      <c r="BI848" s="514" t="s">
        <v>154</v>
      </c>
    </row>
    <row r="849" spans="1:72" ht="15.75" customHeight="1">
      <c r="A849" s="51" t="s">
        <v>769</v>
      </c>
      <c r="B849" s="521">
        <v>38</v>
      </c>
      <c r="C849" s="507" t="s">
        <v>229</v>
      </c>
      <c r="D849" s="522" t="s">
        <v>230</v>
      </c>
      <c r="E849" s="523">
        <v>73</v>
      </c>
      <c r="F849" s="523">
        <v>41.879999999999598</v>
      </c>
      <c r="G849" s="523" t="s">
        <v>68</v>
      </c>
      <c r="H849" s="524">
        <v>73.697999999999993</v>
      </c>
      <c r="I849" s="523">
        <v>146</v>
      </c>
      <c r="J849" s="523">
        <v>41.870000000000118</v>
      </c>
      <c r="K849" s="523" t="s">
        <v>69</v>
      </c>
      <c r="L849" s="524">
        <v>146.69783333333334</v>
      </c>
      <c r="M849" s="524">
        <v>-146.69783333333334</v>
      </c>
      <c r="N849" s="501">
        <v>862</v>
      </c>
      <c r="Q849" s="6" t="s">
        <v>274</v>
      </c>
      <c r="R849" s="6">
        <v>2</v>
      </c>
      <c r="S849" s="42">
        <v>3055.846</v>
      </c>
      <c r="T849" s="571">
        <v>-0.32629999999999998</v>
      </c>
      <c r="U849" s="571">
        <v>-0.32529999999999998</v>
      </c>
      <c r="V849" s="571">
        <v>30.006609000000001</v>
      </c>
      <c r="W849" s="571">
        <v>30.007410999999998</v>
      </c>
      <c r="X849" s="571">
        <v>34.955392991763446</v>
      </c>
      <c r="Y849" s="571">
        <v>34.95532423300304</v>
      </c>
      <c r="Z849" s="571">
        <v>1.4975000000000001</v>
      </c>
      <c r="AA849" s="42">
        <v>6.5203846201787483</v>
      </c>
      <c r="AB849" s="42">
        <v>80.684876499114409</v>
      </c>
      <c r="AC849" s="42">
        <v>2.7371898099999997E-2</v>
      </c>
      <c r="AD849" s="6">
        <v>4.0899999999999999E-2</v>
      </c>
      <c r="AE849" s="42">
        <v>90.154399999999995</v>
      </c>
      <c r="AF849" s="6">
        <v>4.5269000000000004</v>
      </c>
      <c r="AG849" s="42">
        <v>2.5489999999999999</v>
      </c>
      <c r="AH849" s="6">
        <v>0.17399999999999999</v>
      </c>
      <c r="AI849" s="42">
        <v>6.3701999999999995E-2</v>
      </c>
      <c r="AJ849" s="42">
        <v>98.69</v>
      </c>
      <c r="AK849" s="42">
        <v>120.96</v>
      </c>
      <c r="AL849" s="53">
        <v>34.955100000000002</v>
      </c>
      <c r="AM849" s="51">
        <v>2</v>
      </c>
      <c r="AN849" s="505"/>
      <c r="AO849" s="509">
        <v>-0.6</v>
      </c>
      <c r="AP849" s="510">
        <v>6.52</v>
      </c>
      <c r="AQ849" s="504" t="s">
        <v>154</v>
      </c>
      <c r="AR849" s="526" t="s">
        <v>154</v>
      </c>
      <c r="AS849" s="512">
        <v>15.063286461123822</v>
      </c>
      <c r="AT849" s="502"/>
      <c r="AU849" s="512">
        <v>13.933120341679782</v>
      </c>
      <c r="AV849" s="502"/>
      <c r="AW849" s="574">
        <v>1.0040371900826446</v>
      </c>
      <c r="AX849" s="502"/>
      <c r="AY849" s="511"/>
      <c r="AZ849" s="513" t="s">
        <v>154</v>
      </c>
      <c r="BA849" s="515" t="s">
        <v>154</v>
      </c>
      <c r="BB849" s="513" t="s">
        <v>154</v>
      </c>
      <c r="BD849" s="512" t="s">
        <v>154</v>
      </c>
      <c r="BE849" s="504" t="s">
        <v>154</v>
      </c>
      <c r="BF849" s="57"/>
      <c r="BG849" s="513" t="s">
        <v>154</v>
      </c>
      <c r="BI849" s="514" t="s">
        <v>154</v>
      </c>
    </row>
    <row r="850" spans="1:72" ht="15.75" customHeight="1">
      <c r="A850" s="51" t="s">
        <v>769</v>
      </c>
      <c r="B850" s="521">
        <v>38</v>
      </c>
      <c r="C850" s="507" t="s">
        <v>229</v>
      </c>
      <c r="D850" s="522" t="s">
        <v>230</v>
      </c>
      <c r="E850" s="523">
        <v>73</v>
      </c>
      <c r="F850" s="523">
        <v>41.879999999999598</v>
      </c>
      <c r="G850" s="523" t="s">
        <v>68</v>
      </c>
      <c r="H850" s="524">
        <v>73.697999999999993</v>
      </c>
      <c r="I850" s="523">
        <v>146</v>
      </c>
      <c r="J850" s="523">
        <v>41.870000000000118</v>
      </c>
      <c r="K850" s="523" t="s">
        <v>69</v>
      </c>
      <c r="L850" s="524">
        <v>146.69783333333334</v>
      </c>
      <c r="M850" s="524">
        <v>-146.69783333333334</v>
      </c>
      <c r="N850" s="501">
        <v>863</v>
      </c>
      <c r="Q850" s="6" t="s">
        <v>274</v>
      </c>
      <c r="R850" s="6">
        <v>3</v>
      </c>
      <c r="S850" s="42">
        <v>2544.9940000000001</v>
      </c>
      <c r="T850" s="571">
        <v>-0.37459999999999999</v>
      </c>
      <c r="U850" s="571">
        <v>-0.37369999999999998</v>
      </c>
      <c r="V850" s="571">
        <v>29.766408999999999</v>
      </c>
      <c r="W850" s="571">
        <v>29.767274999999998</v>
      </c>
      <c r="X850" s="571">
        <v>34.950521891286023</v>
      </c>
      <c r="Y850" s="571">
        <v>34.950648452887236</v>
      </c>
      <c r="Z850" s="571">
        <v>1.5789</v>
      </c>
      <c r="AA850" s="42">
        <v>6.592151266441026</v>
      </c>
      <c r="AB850" s="42">
        <v>81.466793636712211</v>
      </c>
      <c r="AC850" s="42">
        <v>2.8239375099999998E-2</v>
      </c>
      <c r="AD850" s="6">
        <v>4.2500000000000003E-2</v>
      </c>
      <c r="AE850" s="42">
        <v>90.20689999999999</v>
      </c>
      <c r="AF850" s="6">
        <v>4.5293999999999999</v>
      </c>
      <c r="AG850" s="42">
        <v>2.6433</v>
      </c>
      <c r="AH850" s="6">
        <v>0.1779</v>
      </c>
      <c r="AI850" s="42">
        <v>6.3701999999999995E-2</v>
      </c>
      <c r="AJ850" s="42">
        <v>98.69</v>
      </c>
      <c r="AK850" s="42">
        <v>148.72</v>
      </c>
      <c r="AL850" s="53">
        <v>34.9497</v>
      </c>
      <c r="AM850" s="51">
        <v>2</v>
      </c>
      <c r="AN850" s="505"/>
      <c r="AO850" s="509">
        <v>-0.6</v>
      </c>
      <c r="AP850" s="510">
        <v>6.5919999999999996</v>
      </c>
      <c r="AQ850" s="504" t="s">
        <v>154</v>
      </c>
      <c r="AR850" s="526" t="s">
        <v>154</v>
      </c>
      <c r="AS850" s="512">
        <v>14.987191420693129</v>
      </c>
      <c r="AT850" s="502"/>
      <c r="AU850" s="512">
        <v>12.99598507207981</v>
      </c>
      <c r="AV850" s="502"/>
      <c r="AW850" s="574">
        <v>1.008009641873278</v>
      </c>
      <c r="AX850" s="502"/>
      <c r="AY850" s="511"/>
      <c r="AZ850" s="513" t="s">
        <v>154</v>
      </c>
      <c r="BA850" s="515" t="s">
        <v>154</v>
      </c>
      <c r="BB850" s="513" t="s">
        <v>154</v>
      </c>
      <c r="BD850" s="512" t="s">
        <v>154</v>
      </c>
      <c r="BE850" s="504" t="s">
        <v>154</v>
      </c>
      <c r="BF850" s="57"/>
      <c r="BG850" s="513" t="s">
        <v>154</v>
      </c>
      <c r="BI850" s="514" t="s">
        <v>154</v>
      </c>
    </row>
    <row r="851" spans="1:72" ht="15.75" customHeight="1">
      <c r="A851" s="51" t="s">
        <v>769</v>
      </c>
      <c r="B851" s="521">
        <v>38</v>
      </c>
      <c r="C851" s="507" t="s">
        <v>229</v>
      </c>
      <c r="D851" s="522" t="s">
        <v>230</v>
      </c>
      <c r="E851" s="523">
        <v>73</v>
      </c>
      <c r="F851" s="523">
        <v>41.879999999999598</v>
      </c>
      <c r="G851" s="523" t="s">
        <v>68</v>
      </c>
      <c r="H851" s="524">
        <v>73.697999999999993</v>
      </c>
      <c r="I851" s="523">
        <v>146</v>
      </c>
      <c r="J851" s="523">
        <v>41.870000000000118</v>
      </c>
      <c r="K851" s="523" t="s">
        <v>69</v>
      </c>
      <c r="L851" s="524">
        <v>146.69783333333334</v>
      </c>
      <c r="M851" s="524">
        <v>-146.69783333333334</v>
      </c>
      <c r="N851" s="501">
        <v>864</v>
      </c>
      <c r="Q851" s="6" t="s">
        <v>274</v>
      </c>
      <c r="R851" s="6">
        <v>4</v>
      </c>
      <c r="S851" s="42">
        <v>2034.3869999999999</v>
      </c>
      <c r="T851" s="571">
        <v>-0.3972</v>
      </c>
      <c r="U851" s="571">
        <v>-0.39629999999999999</v>
      </c>
      <c r="V851" s="571">
        <v>29.534682</v>
      </c>
      <c r="W851" s="571">
        <v>29.535512999999998</v>
      </c>
      <c r="X851" s="571">
        <v>34.937767603154207</v>
      </c>
      <c r="Y851" s="571">
        <v>34.937849168171205</v>
      </c>
      <c r="Z851" s="571">
        <v>1.6772</v>
      </c>
      <c r="AA851" s="42">
        <v>6.7126353414798752</v>
      </c>
      <c r="AB851" s="42">
        <v>82.899085666138717</v>
      </c>
      <c r="AC851" s="42">
        <v>2.6745158799999998E-2</v>
      </c>
      <c r="AD851" s="6">
        <v>3.9699999999999999E-2</v>
      </c>
      <c r="AE851" s="42">
        <v>90.186300000000003</v>
      </c>
      <c r="AF851" s="6">
        <v>4.5284000000000004</v>
      </c>
      <c r="AG851" s="42">
        <v>2.5857999999999999</v>
      </c>
      <c r="AH851" s="6">
        <v>0.17560000000000001</v>
      </c>
      <c r="AI851" s="42">
        <v>6.3701999999999995E-2</v>
      </c>
      <c r="AJ851" s="42">
        <v>98.78</v>
      </c>
      <c r="AK851" s="42">
        <v>172.51</v>
      </c>
      <c r="AL851" s="53">
        <v>34.936</v>
      </c>
      <c r="AM851" s="51">
        <v>2</v>
      </c>
      <c r="AN851" s="505"/>
      <c r="AO851" s="509">
        <v>-0.6</v>
      </c>
      <c r="AP851" s="510">
        <v>6.702</v>
      </c>
      <c r="AQ851" s="504" t="s">
        <v>154</v>
      </c>
      <c r="AR851" s="526" t="s">
        <v>154</v>
      </c>
      <c r="AS851" s="512">
        <v>14.628383406912905</v>
      </c>
      <c r="AT851" s="502"/>
      <c r="AU851" s="512">
        <v>11.418918347364745</v>
      </c>
      <c r="AV851" s="502"/>
      <c r="AW851" s="574">
        <v>0.97225757575757576</v>
      </c>
      <c r="AX851" s="502"/>
      <c r="AY851" s="511"/>
      <c r="AZ851" s="513" t="s">
        <v>154</v>
      </c>
      <c r="BA851" s="515" t="s">
        <v>154</v>
      </c>
      <c r="BB851" s="513" t="s">
        <v>154</v>
      </c>
      <c r="BD851" s="512" t="s">
        <v>154</v>
      </c>
      <c r="BE851" s="504" t="s">
        <v>154</v>
      </c>
      <c r="BF851" s="57"/>
      <c r="BG851" s="513" t="s">
        <v>154</v>
      </c>
      <c r="BI851" s="514" t="s">
        <v>154</v>
      </c>
    </row>
    <row r="852" spans="1:72" ht="15.75" customHeight="1">
      <c r="A852" s="51" t="s">
        <v>769</v>
      </c>
      <c r="B852" s="521">
        <v>38</v>
      </c>
      <c r="C852" s="507" t="s">
        <v>229</v>
      </c>
      <c r="D852" s="522" t="s">
        <v>230</v>
      </c>
      <c r="E852" s="523">
        <v>73</v>
      </c>
      <c r="F852" s="523">
        <v>41.879999999999598</v>
      </c>
      <c r="G852" s="523" t="s">
        <v>68</v>
      </c>
      <c r="H852" s="524">
        <v>73.697999999999993</v>
      </c>
      <c r="I852" s="523">
        <v>146</v>
      </c>
      <c r="J852" s="523">
        <v>41.870000000000118</v>
      </c>
      <c r="K852" s="523" t="s">
        <v>69</v>
      </c>
      <c r="L852" s="524">
        <v>146.69783333333334</v>
      </c>
      <c r="M852" s="524">
        <v>-146.69783333333334</v>
      </c>
      <c r="N852" s="501">
        <v>865</v>
      </c>
      <c r="Q852" s="6" t="s">
        <v>274</v>
      </c>
      <c r="R852" s="6">
        <v>5</v>
      </c>
      <c r="S852" s="42">
        <v>1525.5509999999999</v>
      </c>
      <c r="T852" s="571">
        <v>-0.2772</v>
      </c>
      <c r="U852" s="571">
        <v>-0.2767</v>
      </c>
      <c r="V852" s="571">
        <v>29.404</v>
      </c>
      <c r="W852" s="571">
        <v>29.404826</v>
      </c>
      <c r="X852" s="571">
        <v>34.906647377967303</v>
      </c>
      <c r="Y852" s="571">
        <v>34.907172222703331</v>
      </c>
      <c r="Z852" s="571">
        <v>1.7943</v>
      </c>
      <c r="AA852" s="42">
        <v>6.849806382681896</v>
      </c>
      <c r="AB852" s="42">
        <v>84.841358658544991</v>
      </c>
      <c r="AC852" s="42">
        <v>2.7516135399999999E-2</v>
      </c>
      <c r="AD852" s="6">
        <v>4.1099999999999998E-2</v>
      </c>
      <c r="AE852" s="42">
        <v>90.21629999999999</v>
      </c>
      <c r="AF852" s="6">
        <v>4.5298999999999996</v>
      </c>
      <c r="AG852" s="42">
        <v>2.6663000000000001</v>
      </c>
      <c r="AH852" s="6">
        <v>0.1789</v>
      </c>
      <c r="AI852" s="42">
        <v>6.3701999999999995E-2</v>
      </c>
      <c r="AJ852" s="42">
        <v>98.69</v>
      </c>
      <c r="AK852" s="42">
        <v>180.44</v>
      </c>
      <c r="AL852" s="53">
        <v>34.906399999999998</v>
      </c>
      <c r="AM852" s="51">
        <v>2</v>
      </c>
      <c r="AN852" s="505"/>
      <c r="AO852" s="509">
        <v>-0.4</v>
      </c>
      <c r="AP852" s="510">
        <v>6.851</v>
      </c>
      <c r="AQ852" s="504" t="s">
        <v>154</v>
      </c>
      <c r="AR852" s="526" t="s">
        <v>154</v>
      </c>
      <c r="AS852" s="512">
        <v>13.707236132434597</v>
      </c>
      <c r="AT852" s="502"/>
      <c r="AU852" s="512">
        <v>8.7808502259518555</v>
      </c>
      <c r="AV852" s="502"/>
      <c r="AW852" s="574">
        <v>0.90969146005509649</v>
      </c>
      <c r="AX852" s="502"/>
      <c r="AY852" s="511"/>
      <c r="AZ852" s="513" t="s">
        <v>154</v>
      </c>
      <c r="BA852" s="515" t="s">
        <v>154</v>
      </c>
      <c r="BB852" s="513" t="s">
        <v>154</v>
      </c>
      <c r="BD852" s="512" t="s">
        <v>154</v>
      </c>
      <c r="BE852" s="504" t="s">
        <v>154</v>
      </c>
      <c r="BF852" s="57"/>
      <c r="BG852" s="513" t="s">
        <v>154</v>
      </c>
      <c r="BI852" s="514" t="s">
        <v>154</v>
      </c>
    </row>
    <row r="853" spans="1:72" ht="15.75" customHeight="1">
      <c r="A853" s="51" t="s">
        <v>769</v>
      </c>
      <c r="B853" s="521">
        <v>38</v>
      </c>
      <c r="C853" s="507" t="s">
        <v>229</v>
      </c>
      <c r="D853" s="522" t="s">
        <v>230</v>
      </c>
      <c r="E853" s="523">
        <v>73</v>
      </c>
      <c r="F853" s="523">
        <v>41.879999999999598</v>
      </c>
      <c r="G853" s="523" t="s">
        <v>68</v>
      </c>
      <c r="H853" s="524">
        <v>73.697999999999993</v>
      </c>
      <c r="I853" s="523">
        <v>146</v>
      </c>
      <c r="J853" s="523">
        <v>41.870000000000118</v>
      </c>
      <c r="K853" s="523" t="s">
        <v>69</v>
      </c>
      <c r="L853" s="524">
        <v>146.69783333333334</v>
      </c>
      <c r="M853" s="524">
        <v>-146.69783333333334</v>
      </c>
      <c r="N853" s="501">
        <v>866</v>
      </c>
      <c r="Q853" s="6" t="s">
        <v>274</v>
      </c>
      <c r="R853" s="6">
        <v>6</v>
      </c>
      <c r="S853" s="42">
        <v>1015.568</v>
      </c>
      <c r="T853" s="571">
        <v>5.3699999999999998E-2</v>
      </c>
      <c r="U853" s="571">
        <v>5.3600000000000002E-2</v>
      </c>
      <c r="V853" s="571">
        <v>29.443802999999999</v>
      </c>
      <c r="W853" s="571">
        <v>29.444262999999999</v>
      </c>
      <c r="X853" s="571">
        <v>34.872633807064972</v>
      </c>
      <c r="Y853" s="571">
        <v>34.87335012190362</v>
      </c>
      <c r="Z853" s="571">
        <v>1.9087000000000001</v>
      </c>
      <c r="AA853" s="42">
        <v>6.8754186853918071</v>
      </c>
      <c r="AB853" s="42">
        <v>85.87770615275268</v>
      </c>
      <c r="AC853" s="42">
        <v>2.8239375099999998E-2</v>
      </c>
      <c r="AD853" s="6">
        <v>4.2599999999999999E-2</v>
      </c>
      <c r="AE853" s="42">
        <v>90.11869999999999</v>
      </c>
      <c r="AF853" s="6">
        <v>4.5250000000000004</v>
      </c>
      <c r="AG853" s="42">
        <v>2.6387</v>
      </c>
      <c r="AH853" s="6">
        <v>0.1777</v>
      </c>
      <c r="AI853" s="42">
        <v>6.3701999999999995E-2</v>
      </c>
      <c r="AJ853" s="42">
        <v>98.7</v>
      </c>
      <c r="AK853" s="42">
        <v>168.55</v>
      </c>
      <c r="AL853" s="53">
        <v>34.872599999999998</v>
      </c>
      <c r="AM853" s="51">
        <v>2</v>
      </c>
      <c r="AN853" s="505"/>
      <c r="AO853" s="509">
        <v>0</v>
      </c>
      <c r="AP853" s="510">
        <v>6.8710000000000004</v>
      </c>
      <c r="AQ853" s="504" t="s">
        <v>154</v>
      </c>
      <c r="AR853" s="526" t="s">
        <v>154</v>
      </c>
      <c r="AS853" s="512">
        <v>13.087250138250157</v>
      </c>
      <c r="AT853" s="502"/>
      <c r="AU853" s="512">
        <v>7.4689511722833126</v>
      </c>
      <c r="AV853" s="502"/>
      <c r="AW853" s="574">
        <v>0.86500137741046834</v>
      </c>
      <c r="AX853" s="502"/>
      <c r="AY853" s="511"/>
      <c r="AZ853" s="513" t="s">
        <v>154</v>
      </c>
      <c r="BA853" s="515" t="s">
        <v>154</v>
      </c>
      <c r="BB853" s="513" t="s">
        <v>154</v>
      </c>
      <c r="BD853" s="512" t="s">
        <v>154</v>
      </c>
      <c r="BE853" s="504" t="s">
        <v>154</v>
      </c>
      <c r="BF853" s="57"/>
      <c r="BG853" s="513" t="s">
        <v>154</v>
      </c>
      <c r="BI853" s="514" t="s">
        <v>154</v>
      </c>
    </row>
    <row r="854" spans="1:72" ht="15.75" customHeight="1">
      <c r="A854" s="51" t="s">
        <v>769</v>
      </c>
      <c r="B854" s="521">
        <v>38</v>
      </c>
      <c r="C854" s="507" t="s">
        <v>229</v>
      </c>
      <c r="D854" s="522" t="s">
        <v>230</v>
      </c>
      <c r="E854" s="523">
        <v>73</v>
      </c>
      <c r="F854" s="523">
        <v>41.879999999999598</v>
      </c>
      <c r="G854" s="523" t="s">
        <v>68</v>
      </c>
      <c r="H854" s="524">
        <v>73.697999999999993</v>
      </c>
      <c r="I854" s="523">
        <v>146</v>
      </c>
      <c r="J854" s="523">
        <v>41.870000000000118</v>
      </c>
      <c r="K854" s="523" t="s">
        <v>69</v>
      </c>
      <c r="L854" s="524">
        <v>146.69783333333334</v>
      </c>
      <c r="M854" s="524">
        <v>-146.69783333333334</v>
      </c>
      <c r="N854" s="501">
        <v>867</v>
      </c>
      <c r="Q854" s="6" t="s">
        <v>274</v>
      </c>
      <c r="R854" s="6">
        <v>7</v>
      </c>
      <c r="S854" s="42">
        <v>812.97199999999998</v>
      </c>
      <c r="T854" s="571">
        <v>0.30259999999999998</v>
      </c>
      <c r="U854" s="571">
        <v>0.30330000000000001</v>
      </c>
      <c r="V854" s="571">
        <v>29.561067999999999</v>
      </c>
      <c r="W854" s="571">
        <v>29.562322999999999</v>
      </c>
      <c r="X854" s="571">
        <v>34.862292438075904</v>
      </c>
      <c r="Y854" s="571">
        <v>34.863145333572369</v>
      </c>
      <c r="Z854" s="571">
        <v>1.9531000000000001</v>
      </c>
      <c r="AA854" s="42">
        <v>6.8456109725059946</v>
      </c>
      <c r="AB854" s="42">
        <v>86.054132127365833</v>
      </c>
      <c r="AC854" s="42">
        <v>2.7950387199999999E-2</v>
      </c>
      <c r="AD854" s="6">
        <v>4.2000000000000003E-2</v>
      </c>
      <c r="AE854" s="42">
        <v>90.054899999999989</v>
      </c>
      <c r="AF854" s="6">
        <v>4.5218999999999996</v>
      </c>
      <c r="AG854" s="42">
        <v>2.6939000000000002</v>
      </c>
      <c r="AH854" s="6">
        <v>0.18</v>
      </c>
      <c r="AI854" s="42">
        <v>6.3701999999999995E-2</v>
      </c>
      <c r="AJ854" s="42">
        <v>98.7</v>
      </c>
      <c r="AK854" s="42">
        <v>172.51</v>
      </c>
      <c r="AL854" s="53">
        <v>34.8628</v>
      </c>
      <c r="AM854" s="504" t="s">
        <v>154</v>
      </c>
      <c r="AN854" s="505"/>
      <c r="AO854" s="509">
        <v>0.2</v>
      </c>
      <c r="AP854" s="510">
        <v>6.8319999999999999</v>
      </c>
      <c r="AQ854" s="504" t="s">
        <v>154</v>
      </c>
      <c r="AR854" s="526" t="s">
        <v>154</v>
      </c>
      <c r="AS854" s="512">
        <v>12.998799239950644</v>
      </c>
      <c r="AT854" s="502"/>
      <c r="AU854" s="512">
        <v>7.3605160514619641</v>
      </c>
      <c r="AV854" s="502"/>
      <c r="AW854" s="574">
        <v>0.85407713498622584</v>
      </c>
      <c r="AX854" s="502"/>
      <c r="AY854" s="511"/>
      <c r="AZ854" s="513" t="s">
        <v>154</v>
      </c>
      <c r="BA854" s="515" t="s">
        <v>154</v>
      </c>
      <c r="BB854" s="513" t="s">
        <v>154</v>
      </c>
      <c r="BD854" s="512" t="s">
        <v>154</v>
      </c>
      <c r="BE854" s="504" t="s">
        <v>154</v>
      </c>
      <c r="BF854" s="57"/>
      <c r="BG854" s="513" t="s">
        <v>154</v>
      </c>
      <c r="BI854" s="514" t="s">
        <v>154</v>
      </c>
    </row>
    <row r="855" spans="1:72" ht="15.75" customHeight="1">
      <c r="A855" s="51" t="s">
        <v>769</v>
      </c>
      <c r="B855" s="521">
        <v>38</v>
      </c>
      <c r="C855" s="507" t="s">
        <v>229</v>
      </c>
      <c r="D855" s="522" t="s">
        <v>230</v>
      </c>
      <c r="E855" s="523">
        <v>73</v>
      </c>
      <c r="F855" s="523">
        <v>41.879999999999598</v>
      </c>
      <c r="G855" s="523" t="s">
        <v>68</v>
      </c>
      <c r="H855" s="524">
        <v>73.697999999999993</v>
      </c>
      <c r="I855" s="523">
        <v>146</v>
      </c>
      <c r="J855" s="523">
        <v>41.870000000000118</v>
      </c>
      <c r="K855" s="523" t="s">
        <v>69</v>
      </c>
      <c r="L855" s="524">
        <v>146.69783333333334</v>
      </c>
      <c r="M855" s="524">
        <v>-146.69783333333334</v>
      </c>
      <c r="N855" s="501">
        <v>868</v>
      </c>
      <c r="Q855" s="6" t="s">
        <v>274</v>
      </c>
      <c r="R855" s="6">
        <v>8</v>
      </c>
      <c r="S855" s="42">
        <v>610.05799999999999</v>
      </c>
      <c r="T855" s="571">
        <v>0.60850000000000004</v>
      </c>
      <c r="U855" s="571">
        <v>0.60909999999999997</v>
      </c>
      <c r="V855" s="571">
        <v>29.723437000000001</v>
      </c>
      <c r="W855" s="571">
        <v>29.724494</v>
      </c>
      <c r="X855" s="571">
        <v>34.847752224526133</v>
      </c>
      <c r="Y855" s="571">
        <v>34.848452316487609</v>
      </c>
      <c r="Z855" s="571">
        <v>1.9864999999999999</v>
      </c>
      <c r="AA855" s="42">
        <v>6.7431234233463622</v>
      </c>
      <c r="AB855" s="42">
        <v>85.430254346453893</v>
      </c>
      <c r="AC855" s="42">
        <v>2.7467885199999997E-2</v>
      </c>
      <c r="AD855" s="6">
        <v>4.1000000000000002E-2</v>
      </c>
      <c r="AE855" s="42">
        <v>90.047399999999996</v>
      </c>
      <c r="AF855" s="6">
        <v>4.5214999999999996</v>
      </c>
      <c r="AG855" s="42">
        <v>2.5329000000000002</v>
      </c>
      <c r="AH855" s="6">
        <v>0.1734</v>
      </c>
      <c r="AI855" s="42">
        <v>6.3701999999999995E-2</v>
      </c>
      <c r="AJ855" s="42">
        <v>98.71</v>
      </c>
      <c r="AK855" s="42">
        <v>174.5</v>
      </c>
      <c r="AL855" s="53">
        <v>34.845599999999997</v>
      </c>
      <c r="AM855" s="504" t="s">
        <v>154</v>
      </c>
      <c r="AN855" s="505"/>
      <c r="AO855" s="509">
        <v>0.5</v>
      </c>
      <c r="AP855" s="510">
        <v>6.7160000000000002</v>
      </c>
      <c r="AQ855" s="504">
        <v>2</v>
      </c>
      <c r="AR855" s="526" t="s">
        <v>1364</v>
      </c>
      <c r="AS855" s="512">
        <v>13.186801853813529</v>
      </c>
      <c r="AT855" s="502"/>
      <c r="AU855" s="512">
        <v>7.7669499028107998</v>
      </c>
      <c r="AV855" s="502"/>
      <c r="AW855" s="574">
        <v>0.86500137741046834</v>
      </c>
      <c r="AX855" s="502"/>
      <c r="AY855" s="511"/>
      <c r="AZ855" s="513" t="s">
        <v>154</v>
      </c>
      <c r="BA855" s="515" t="s">
        <v>154</v>
      </c>
      <c r="BB855" s="513" t="s">
        <v>154</v>
      </c>
      <c r="BD855" s="512" t="s">
        <v>154</v>
      </c>
      <c r="BE855" s="504" t="s">
        <v>154</v>
      </c>
      <c r="BF855" s="57"/>
      <c r="BG855" s="513" t="s">
        <v>154</v>
      </c>
      <c r="BI855" s="514" t="s">
        <v>154</v>
      </c>
      <c r="BT855" s="503"/>
    </row>
    <row r="856" spans="1:72" ht="15.75" customHeight="1">
      <c r="A856" s="51" t="s">
        <v>769</v>
      </c>
      <c r="B856" s="521">
        <v>38</v>
      </c>
      <c r="C856" s="507" t="s">
        <v>229</v>
      </c>
      <c r="D856" s="522" t="s">
        <v>230</v>
      </c>
      <c r="E856" s="523">
        <v>73</v>
      </c>
      <c r="F856" s="523">
        <v>41.879999999999598</v>
      </c>
      <c r="G856" s="523" t="s">
        <v>68</v>
      </c>
      <c r="H856" s="524">
        <v>73.697999999999993</v>
      </c>
      <c r="I856" s="523">
        <v>146</v>
      </c>
      <c r="J856" s="523">
        <v>41.870000000000118</v>
      </c>
      <c r="K856" s="523" t="s">
        <v>69</v>
      </c>
      <c r="L856" s="524">
        <v>146.69783333333334</v>
      </c>
      <c r="M856" s="524">
        <v>-146.69783333333334</v>
      </c>
      <c r="N856" s="501">
        <v>869</v>
      </c>
      <c r="P856" s="517"/>
      <c r="Q856" s="6" t="s">
        <v>274</v>
      </c>
      <c r="R856" s="6">
        <v>9</v>
      </c>
      <c r="S856" s="42">
        <v>524.88</v>
      </c>
      <c r="T856" s="571">
        <v>0.73240000000000005</v>
      </c>
      <c r="U856" s="571">
        <v>0.73070000000000002</v>
      </c>
      <c r="V856" s="571">
        <v>29.783272</v>
      </c>
      <c r="W856" s="571">
        <v>29.782323999999999</v>
      </c>
      <c r="X856" s="571">
        <v>34.836087560867377</v>
      </c>
      <c r="Y856" s="571">
        <v>34.836761447186866</v>
      </c>
      <c r="Z856" s="571">
        <v>1.9937</v>
      </c>
      <c r="AA856" s="42">
        <v>6.670590964737511</v>
      </c>
      <c r="AB856" s="42">
        <v>84.77452773910214</v>
      </c>
      <c r="AC856" s="42">
        <v>2.8384125699999999E-2</v>
      </c>
      <c r="AD856" s="6">
        <v>4.2799999999999998E-2</v>
      </c>
      <c r="AE856" s="42">
        <v>89.910399999999996</v>
      </c>
      <c r="AF856" s="6">
        <v>4.5145999999999997</v>
      </c>
      <c r="AG856" s="42">
        <v>2.5766</v>
      </c>
      <c r="AH856" s="6">
        <v>0.17519999999999999</v>
      </c>
      <c r="AI856" s="42">
        <v>6.3701999999999995E-2</v>
      </c>
      <c r="AJ856" s="42">
        <v>98.7</v>
      </c>
      <c r="AK856" s="42">
        <v>163.97</v>
      </c>
      <c r="AL856" s="53">
        <v>34.837400000000002</v>
      </c>
      <c r="AM856" s="51">
        <v>2</v>
      </c>
      <c r="AN856" s="505"/>
      <c r="AO856" s="509">
        <v>0.5</v>
      </c>
      <c r="AP856" s="510">
        <v>6.6550000000000002</v>
      </c>
      <c r="AQ856" s="504">
        <v>26</v>
      </c>
      <c r="AR856" s="526" t="s">
        <v>1365</v>
      </c>
      <c r="AS856" s="512">
        <v>13.120952944905525</v>
      </c>
      <c r="AT856" s="502"/>
      <c r="AU856" s="512">
        <v>8.1414111810303869</v>
      </c>
      <c r="AV856" s="502"/>
      <c r="AW856" s="574">
        <v>0.86500137741046834</v>
      </c>
      <c r="AX856" s="502"/>
      <c r="AY856" s="511"/>
      <c r="AZ856" s="513" t="s">
        <v>154</v>
      </c>
      <c r="BA856" s="515" t="s">
        <v>154</v>
      </c>
      <c r="BB856" s="513" t="s">
        <v>154</v>
      </c>
      <c r="BD856" s="512" t="s">
        <v>154</v>
      </c>
      <c r="BE856" s="504" t="s">
        <v>154</v>
      </c>
      <c r="BF856" s="57"/>
      <c r="BG856" s="513" t="s">
        <v>154</v>
      </c>
      <c r="BI856" s="514" t="s">
        <v>154</v>
      </c>
    </row>
    <row r="857" spans="1:72" ht="15.75" customHeight="1">
      <c r="A857" s="51" t="s">
        <v>769</v>
      </c>
      <c r="B857" s="521">
        <v>38</v>
      </c>
      <c r="C857" s="507" t="s">
        <v>229</v>
      </c>
      <c r="D857" s="522" t="s">
        <v>230</v>
      </c>
      <c r="E857" s="523">
        <v>73</v>
      </c>
      <c r="F857" s="523">
        <v>41.879999999999598</v>
      </c>
      <c r="G857" s="523" t="s">
        <v>68</v>
      </c>
      <c r="H857" s="524">
        <v>73.697999999999993</v>
      </c>
      <c r="I857" s="523">
        <v>146</v>
      </c>
      <c r="J857" s="523">
        <v>41.870000000000118</v>
      </c>
      <c r="K857" s="523" t="s">
        <v>69</v>
      </c>
      <c r="L857" s="524">
        <v>146.69783333333334</v>
      </c>
      <c r="M857" s="524">
        <v>-146.69783333333334</v>
      </c>
      <c r="N857" s="501">
        <v>870</v>
      </c>
      <c r="Q857" s="6" t="s">
        <v>274</v>
      </c>
      <c r="R857" s="6">
        <v>10</v>
      </c>
      <c r="S857" s="42">
        <v>414.096</v>
      </c>
      <c r="T857" s="571">
        <v>0.61739999999999995</v>
      </c>
      <c r="U857" s="571">
        <v>0.61899999999999999</v>
      </c>
      <c r="V857" s="571">
        <v>29.593707999999999</v>
      </c>
      <c r="W857" s="571">
        <v>29.596152</v>
      </c>
      <c r="X857" s="571">
        <v>34.783593759315934</v>
      </c>
      <c r="Y857" s="571">
        <v>34.784979115199022</v>
      </c>
      <c r="Z857" s="571">
        <v>1.9923999999999999</v>
      </c>
      <c r="AA857" s="42">
        <v>6.5777922806098026</v>
      </c>
      <c r="AB857" s="42">
        <v>83.317493166773986</v>
      </c>
      <c r="AC857" s="42">
        <v>2.7709136199999998E-2</v>
      </c>
      <c r="AD857" s="6">
        <v>4.1500000000000002E-2</v>
      </c>
      <c r="AE857" s="42">
        <v>90.197499999999991</v>
      </c>
      <c r="AF857" s="6">
        <v>4.5289999999999999</v>
      </c>
      <c r="AG857" s="42">
        <v>2.6272000000000002</v>
      </c>
      <c r="AH857" s="6">
        <v>0.1772</v>
      </c>
      <c r="AI857" s="42">
        <v>6.3701999999999995E-2</v>
      </c>
      <c r="AJ857" s="42">
        <v>98.7</v>
      </c>
      <c r="AK857" s="42">
        <v>160.62</v>
      </c>
      <c r="AL857" s="53">
        <v>34.784700000000001</v>
      </c>
      <c r="AM857" s="504" t="s">
        <v>154</v>
      </c>
      <c r="AN857" s="505"/>
      <c r="AO857" s="509">
        <v>0.7</v>
      </c>
      <c r="AP857" s="510">
        <v>6.5629999999999997</v>
      </c>
      <c r="AQ857" s="504" t="s">
        <v>154</v>
      </c>
      <c r="AR857" s="526" t="s">
        <v>154</v>
      </c>
      <c r="AS857" s="512">
        <v>13.277897834864959</v>
      </c>
      <c r="AT857" s="502"/>
      <c r="AU857" s="512">
        <v>8.2791804225163155</v>
      </c>
      <c r="AV857" s="502"/>
      <c r="AW857" s="574">
        <v>0.87691873278236909</v>
      </c>
      <c r="AX857" s="502"/>
      <c r="AY857" s="511"/>
      <c r="AZ857" s="513" t="s">
        <v>154</v>
      </c>
      <c r="BA857" s="515" t="s">
        <v>154</v>
      </c>
      <c r="BB857" s="513" t="s">
        <v>154</v>
      </c>
      <c r="BD857" s="512" t="s">
        <v>154</v>
      </c>
      <c r="BE857" s="504" t="s">
        <v>154</v>
      </c>
      <c r="BF857" s="57"/>
      <c r="BG857" s="513" t="s">
        <v>154</v>
      </c>
      <c r="BI857" s="514" t="s">
        <v>154</v>
      </c>
    </row>
    <row r="858" spans="1:72" ht="15.75" customHeight="1">
      <c r="A858" s="51" t="s">
        <v>769</v>
      </c>
      <c r="B858" s="521">
        <v>38</v>
      </c>
      <c r="C858" s="507" t="s">
        <v>229</v>
      </c>
      <c r="D858" s="522" t="s">
        <v>230</v>
      </c>
      <c r="E858" s="523">
        <v>73</v>
      </c>
      <c r="F858" s="523">
        <v>41.879999999999598</v>
      </c>
      <c r="G858" s="523" t="s">
        <v>68</v>
      </c>
      <c r="H858" s="524">
        <v>73.697999999999993</v>
      </c>
      <c r="I858" s="523">
        <v>146</v>
      </c>
      <c r="J858" s="523">
        <v>41.870000000000118</v>
      </c>
      <c r="K858" s="523" t="s">
        <v>69</v>
      </c>
      <c r="L858" s="524">
        <v>146.69783333333334</v>
      </c>
      <c r="M858" s="524">
        <v>-146.69783333333334</v>
      </c>
      <c r="N858" s="501">
        <v>871</v>
      </c>
      <c r="Q858" s="6" t="s">
        <v>274</v>
      </c>
      <c r="R858" s="6">
        <v>11</v>
      </c>
      <c r="S858" s="42">
        <v>366.46199999999999</v>
      </c>
      <c r="T858" s="571">
        <v>0.4466</v>
      </c>
      <c r="U858" s="571">
        <v>0.44540000000000002</v>
      </c>
      <c r="V858" s="571">
        <v>29.377472000000001</v>
      </c>
      <c r="W858" s="571">
        <v>29.37698</v>
      </c>
      <c r="X858" s="571">
        <v>34.721330940970283</v>
      </c>
      <c r="Y858" s="571">
        <v>34.722034920147358</v>
      </c>
      <c r="Z858" s="571">
        <v>1.9547000000000001</v>
      </c>
      <c r="AA858" s="42">
        <v>6.4015644801916594</v>
      </c>
      <c r="AB858" s="42">
        <v>80.693359938767628</v>
      </c>
      <c r="AC858" s="42">
        <v>2.8577126499999998E-2</v>
      </c>
      <c r="AD858" s="6">
        <v>4.3200000000000002E-2</v>
      </c>
      <c r="AE858" s="42">
        <v>90.188099999999991</v>
      </c>
      <c r="AF858" s="6">
        <v>4.5285000000000002</v>
      </c>
      <c r="AG858" s="42">
        <v>2.855</v>
      </c>
      <c r="AH858" s="6">
        <v>0.1865</v>
      </c>
      <c r="AI858" s="42">
        <v>6.3701999999999995E-2</v>
      </c>
      <c r="AJ858" s="42">
        <v>79.8</v>
      </c>
      <c r="AK858" s="42">
        <v>160.62</v>
      </c>
      <c r="AL858" s="53">
        <v>34.715699999999998</v>
      </c>
      <c r="AM858" s="504" t="s">
        <v>154</v>
      </c>
      <c r="AN858" s="505"/>
      <c r="AO858" s="509">
        <v>0.4</v>
      </c>
      <c r="AP858" s="510">
        <v>6.3979999999999997</v>
      </c>
      <c r="AQ858" s="504" t="s">
        <v>154</v>
      </c>
      <c r="AR858" s="526" t="s">
        <v>154</v>
      </c>
      <c r="AS858" s="512">
        <v>13.525217731217618</v>
      </c>
      <c r="AT858" s="502"/>
      <c r="AU858" s="512">
        <v>10.2935407017575</v>
      </c>
      <c r="AV858" s="502"/>
      <c r="AW858" s="574">
        <v>0.93253305785123963</v>
      </c>
      <c r="AX858" s="502"/>
      <c r="AY858" s="511"/>
      <c r="AZ858" s="513" t="s">
        <v>154</v>
      </c>
      <c r="BA858" s="515" t="s">
        <v>154</v>
      </c>
      <c r="BB858" s="513" t="s">
        <v>154</v>
      </c>
      <c r="BD858" s="512">
        <v>2171.9846586816229</v>
      </c>
      <c r="BE858" s="504" t="s">
        <v>154</v>
      </c>
      <c r="BF858" s="57"/>
      <c r="BG858" s="513">
        <v>2295.1999999999998</v>
      </c>
      <c r="BI858" s="514" t="s">
        <v>154</v>
      </c>
    </row>
    <row r="859" spans="1:72" ht="15.75" customHeight="1">
      <c r="A859" s="51" t="s">
        <v>769</v>
      </c>
      <c r="B859" s="521">
        <v>38</v>
      </c>
      <c r="C859" s="507" t="s">
        <v>229</v>
      </c>
      <c r="D859" s="522" t="s">
        <v>230</v>
      </c>
      <c r="E859" s="523">
        <v>73</v>
      </c>
      <c r="F859" s="523">
        <v>41.879999999999598</v>
      </c>
      <c r="G859" s="523" t="s">
        <v>68</v>
      </c>
      <c r="H859" s="524">
        <v>73.697999999999993</v>
      </c>
      <c r="I859" s="523">
        <v>146</v>
      </c>
      <c r="J859" s="523">
        <v>41.870000000000118</v>
      </c>
      <c r="K859" s="523" t="s">
        <v>69</v>
      </c>
      <c r="L859" s="524">
        <v>146.69783333333334</v>
      </c>
      <c r="M859" s="524">
        <v>-146.69783333333334</v>
      </c>
      <c r="N859" s="501">
        <v>872</v>
      </c>
      <c r="Q859" s="6" t="s">
        <v>274</v>
      </c>
      <c r="R859" s="6">
        <v>12</v>
      </c>
      <c r="S859" s="42">
        <v>298.452</v>
      </c>
      <c r="T859" s="571">
        <v>-0.20910000000000001</v>
      </c>
      <c r="U859" s="571">
        <v>-0.21640000000000001</v>
      </c>
      <c r="V859" s="571">
        <v>28.572337000000001</v>
      </c>
      <c r="W859" s="571">
        <v>28.564591999999998</v>
      </c>
      <c r="X859" s="571">
        <v>34.437456179426746</v>
      </c>
      <c r="Y859" s="571">
        <v>34.435372488188349</v>
      </c>
      <c r="Z859" s="571">
        <v>1.9153</v>
      </c>
      <c r="AA859" s="42">
        <v>6.2974382332603183</v>
      </c>
      <c r="AB859" s="42">
        <v>77.881955868612053</v>
      </c>
      <c r="AC859" s="42">
        <v>3.0457344399999999E-2</v>
      </c>
      <c r="AD859" s="6">
        <v>4.6899999999999997E-2</v>
      </c>
      <c r="AE859" s="42">
        <v>90.120599999999996</v>
      </c>
      <c r="AF859" s="6">
        <v>4.5251000000000001</v>
      </c>
      <c r="AG859" s="42">
        <v>3.0989</v>
      </c>
      <c r="AH859" s="6">
        <v>0.19650000000000001</v>
      </c>
      <c r="AI859" s="42">
        <v>6.3701999999999995E-2</v>
      </c>
      <c r="AJ859" s="42">
        <v>98.7</v>
      </c>
      <c r="AK859" s="42">
        <v>156.65</v>
      </c>
      <c r="AL859" s="53">
        <v>34.4131</v>
      </c>
      <c r="AM859" s="504" t="s">
        <v>154</v>
      </c>
      <c r="AN859" s="505"/>
      <c r="AO859" s="509">
        <v>-0.3</v>
      </c>
      <c r="AP859" s="510">
        <v>6.282</v>
      </c>
      <c r="AQ859" s="504" t="s">
        <v>154</v>
      </c>
      <c r="AR859" s="526" t="s">
        <v>154</v>
      </c>
      <c r="AS859" s="512">
        <v>12.972756170009696</v>
      </c>
      <c r="AT859" s="502"/>
      <c r="AU859" s="512">
        <v>13.434823000288784</v>
      </c>
      <c r="AV859" s="502"/>
      <c r="AW859" s="574">
        <v>0.99410606060606044</v>
      </c>
      <c r="AX859" s="502"/>
      <c r="AY859" s="511"/>
      <c r="AZ859" s="513" t="s">
        <v>154</v>
      </c>
      <c r="BA859" s="515" t="s">
        <v>154</v>
      </c>
      <c r="BB859" s="513" t="s">
        <v>154</v>
      </c>
      <c r="BD859" s="512">
        <v>2189.1413972500595</v>
      </c>
      <c r="BE859" s="504" t="s">
        <v>154</v>
      </c>
      <c r="BF859" s="57"/>
      <c r="BG859" s="513">
        <v>2286.38</v>
      </c>
      <c r="BI859" s="514" t="s">
        <v>154</v>
      </c>
    </row>
    <row r="860" spans="1:72" ht="15.75" customHeight="1">
      <c r="A860" s="51" t="s">
        <v>769</v>
      </c>
      <c r="B860" s="521">
        <v>38</v>
      </c>
      <c r="C860" s="507" t="s">
        <v>229</v>
      </c>
      <c r="D860" s="522" t="s">
        <v>230</v>
      </c>
      <c r="E860" s="523">
        <v>73</v>
      </c>
      <c r="F860" s="523">
        <v>41.879999999999598</v>
      </c>
      <c r="G860" s="523" t="s">
        <v>68</v>
      </c>
      <c r="H860" s="524">
        <v>73.697999999999993</v>
      </c>
      <c r="I860" s="523">
        <v>146</v>
      </c>
      <c r="J860" s="523">
        <v>41.870000000000118</v>
      </c>
      <c r="K860" s="523" t="s">
        <v>69</v>
      </c>
      <c r="L860" s="524">
        <v>146.69783333333334</v>
      </c>
      <c r="M860" s="524">
        <v>-146.69783333333334</v>
      </c>
      <c r="N860" s="501">
        <v>873</v>
      </c>
      <c r="Q860" s="6" t="s">
        <v>274</v>
      </c>
      <c r="R860" s="6">
        <v>13</v>
      </c>
      <c r="S860" s="42">
        <v>268.19</v>
      </c>
      <c r="T860" s="571">
        <v>-0.66639999999999999</v>
      </c>
      <c r="U860" s="571">
        <v>-0.68359999999999999</v>
      </c>
      <c r="V860" s="571">
        <v>27.981368</v>
      </c>
      <c r="W860" s="571">
        <v>27.960275999999997</v>
      </c>
      <c r="X860" s="571">
        <v>34.179795085950943</v>
      </c>
      <c r="Y860" s="571">
        <v>34.170760086948007</v>
      </c>
      <c r="Z860" s="571">
        <v>1.865</v>
      </c>
      <c r="AA860" s="42">
        <v>6.1389412889692423</v>
      </c>
      <c r="AB860" s="42">
        <v>74.877057500623238</v>
      </c>
      <c r="AC860" s="42">
        <v>3.1999810900000002E-2</v>
      </c>
      <c r="AD860" s="6">
        <v>4.99E-2</v>
      </c>
      <c r="AE860" s="42">
        <v>90.096199999999996</v>
      </c>
      <c r="AF860" s="6">
        <v>4.5239000000000003</v>
      </c>
      <c r="AG860" s="42">
        <v>3.4510000000000001</v>
      </c>
      <c r="AH860" s="6">
        <v>0.2109</v>
      </c>
      <c r="AI860" s="42">
        <v>6.3701999999999995E-2</v>
      </c>
      <c r="AJ860" s="42">
        <v>98.7</v>
      </c>
      <c r="AK860" s="42">
        <v>158.63</v>
      </c>
      <c r="AL860" s="53">
        <v>34.149799999999999</v>
      </c>
      <c r="AM860" s="504" t="s">
        <v>154</v>
      </c>
      <c r="AN860" s="505"/>
      <c r="AO860" s="509">
        <v>-0.7</v>
      </c>
      <c r="AP860" s="510">
        <v>6.1449999999999996</v>
      </c>
      <c r="AQ860" s="504" t="s">
        <v>154</v>
      </c>
      <c r="AR860" s="526" t="s">
        <v>154</v>
      </c>
      <c r="AS860" s="512">
        <v>13.589962281517835</v>
      </c>
      <c r="AT860" s="502"/>
      <c r="AU860" s="512">
        <v>19.155333283792068</v>
      </c>
      <c r="AV860" s="502"/>
      <c r="AW860" s="574">
        <v>1.1798181818181817</v>
      </c>
      <c r="AX860" s="502"/>
      <c r="AY860" s="511"/>
      <c r="AZ860" s="513" t="s">
        <v>154</v>
      </c>
      <c r="BA860" s="515" t="s">
        <v>154</v>
      </c>
      <c r="BB860" s="513" t="s">
        <v>154</v>
      </c>
      <c r="BD860" s="512">
        <v>2199.340247342061</v>
      </c>
      <c r="BE860" s="504" t="s">
        <v>154</v>
      </c>
      <c r="BF860" s="57"/>
      <c r="BG860" s="513">
        <v>2284.9499999999998</v>
      </c>
      <c r="BI860" s="514" t="s">
        <v>154</v>
      </c>
    </row>
    <row r="861" spans="1:72" ht="15.75" customHeight="1">
      <c r="A861" s="51" t="s">
        <v>769</v>
      </c>
      <c r="B861" s="521">
        <v>38</v>
      </c>
      <c r="C861" s="507" t="s">
        <v>229</v>
      </c>
      <c r="D861" s="522" t="s">
        <v>230</v>
      </c>
      <c r="E861" s="523">
        <v>73</v>
      </c>
      <c r="F861" s="523">
        <v>41.879999999999598</v>
      </c>
      <c r="G861" s="523" t="s">
        <v>68</v>
      </c>
      <c r="H861" s="524">
        <v>73.697999999999993</v>
      </c>
      <c r="I861" s="523">
        <v>146</v>
      </c>
      <c r="J861" s="523">
        <v>41.870000000000118</v>
      </c>
      <c r="K861" s="523" t="s">
        <v>69</v>
      </c>
      <c r="L861" s="524">
        <v>146.69783333333334</v>
      </c>
      <c r="M861" s="524">
        <v>-146.69783333333334</v>
      </c>
      <c r="N861" s="501">
        <v>874</v>
      </c>
      <c r="Q861" s="6" t="s">
        <v>274</v>
      </c>
      <c r="R861" s="6">
        <v>14</v>
      </c>
      <c r="S861" s="42">
        <v>243.398</v>
      </c>
      <c r="T861" s="571">
        <v>-1.1523000000000001</v>
      </c>
      <c r="U861" s="571">
        <v>-1.1704000000000001</v>
      </c>
      <c r="V861" s="571">
        <v>27.220552000000001</v>
      </c>
      <c r="W861" s="571">
        <v>27.189973999999999</v>
      </c>
      <c r="X861" s="571">
        <v>33.709715202725022</v>
      </c>
      <c r="Y861" s="571">
        <v>33.688280425672957</v>
      </c>
      <c r="Z861" s="571">
        <v>1.8540000000000001</v>
      </c>
      <c r="AA861" s="42">
        <v>6.1737399995870454</v>
      </c>
      <c r="AB861" s="42">
        <v>74.088052013379638</v>
      </c>
      <c r="AC861" s="42">
        <v>3.3976529200000001E-2</v>
      </c>
      <c r="AD861" s="6">
        <v>5.3699999999999998E-2</v>
      </c>
      <c r="AE861" s="42">
        <v>90.090499999999992</v>
      </c>
      <c r="AF861" s="6">
        <v>4.5236000000000001</v>
      </c>
      <c r="AG861" s="42">
        <v>3.5453999999999999</v>
      </c>
      <c r="AH861" s="6">
        <v>0.2147</v>
      </c>
      <c r="AI861" s="42">
        <v>6.3701999999999995E-2</v>
      </c>
      <c r="AJ861" s="42">
        <v>18.68</v>
      </c>
      <c r="AK861" s="42">
        <v>162.6</v>
      </c>
      <c r="AL861" s="53">
        <v>33.663200000000003</v>
      </c>
      <c r="AM861" s="504" t="s">
        <v>154</v>
      </c>
      <c r="AN861" s="505"/>
      <c r="AO861" s="509">
        <v>-1.2</v>
      </c>
      <c r="AP861" s="510">
        <v>6.141</v>
      </c>
      <c r="AQ861" s="504" t="s">
        <v>154</v>
      </c>
      <c r="AR861" s="526" t="s">
        <v>154</v>
      </c>
      <c r="AS861" s="512">
        <v>15.268454282430765</v>
      </c>
      <c r="AT861" s="502"/>
      <c r="AU861" s="512">
        <v>28.855455929382579</v>
      </c>
      <c r="AV861" s="502"/>
      <c r="AW861" s="574">
        <v>1.5631597796143251</v>
      </c>
      <c r="AX861" s="502"/>
      <c r="AY861" s="511"/>
      <c r="AZ861" s="513" t="s">
        <v>154</v>
      </c>
      <c r="BA861" s="515" t="s">
        <v>154</v>
      </c>
      <c r="BB861" s="513" t="s">
        <v>154</v>
      </c>
      <c r="BD861" s="512">
        <v>2229.5144915387355</v>
      </c>
      <c r="BE861" s="504" t="s">
        <v>154</v>
      </c>
      <c r="BF861" s="57"/>
      <c r="BG861" s="513">
        <v>2286.29</v>
      </c>
      <c r="BI861" s="514" t="s">
        <v>154</v>
      </c>
    </row>
    <row r="862" spans="1:72" ht="15.75" customHeight="1">
      <c r="A862" s="51" t="s">
        <v>769</v>
      </c>
      <c r="B862" s="521">
        <v>38</v>
      </c>
      <c r="C862" s="507" t="s">
        <v>229</v>
      </c>
      <c r="D862" s="522" t="s">
        <v>230</v>
      </c>
      <c r="E862" s="523">
        <v>73</v>
      </c>
      <c r="F862" s="523">
        <v>41.879999999999598</v>
      </c>
      <c r="G862" s="523" t="s">
        <v>68</v>
      </c>
      <c r="H862" s="524">
        <v>73.697999999999993</v>
      </c>
      <c r="I862" s="523">
        <v>146</v>
      </c>
      <c r="J862" s="523">
        <v>41.870000000000118</v>
      </c>
      <c r="K862" s="523" t="s">
        <v>69</v>
      </c>
      <c r="L862" s="524">
        <v>146.69783333333334</v>
      </c>
      <c r="M862" s="524">
        <v>-146.69783333333334</v>
      </c>
      <c r="N862" s="501">
        <v>875</v>
      </c>
      <c r="Q862" s="6" t="s">
        <v>274</v>
      </c>
      <c r="R862" s="6">
        <v>15</v>
      </c>
      <c r="S862" s="42">
        <v>216.40199999999999</v>
      </c>
      <c r="T862" s="571">
        <v>-1.4439</v>
      </c>
      <c r="U862" s="571">
        <v>-1.4475</v>
      </c>
      <c r="V862" s="571">
        <v>26.575658000000001</v>
      </c>
      <c r="W862" s="571">
        <v>26.565974999999998</v>
      </c>
      <c r="X862" s="571">
        <v>33.168564478353368</v>
      </c>
      <c r="Y862" s="571">
        <v>33.159254873944818</v>
      </c>
      <c r="Z862" s="571">
        <v>1.8815</v>
      </c>
      <c r="AA862" s="42">
        <v>6.3359121919614134</v>
      </c>
      <c r="AB862" s="42">
        <v>75.152638905245254</v>
      </c>
      <c r="AC862" s="42">
        <v>3.5760246699999998E-2</v>
      </c>
      <c r="AD862" s="6">
        <v>5.7200000000000001E-2</v>
      </c>
      <c r="AE862" s="42">
        <v>90.019199999999998</v>
      </c>
      <c r="AF862" s="6">
        <v>4.5199999999999996</v>
      </c>
      <c r="AG862" s="42">
        <v>3.7502</v>
      </c>
      <c r="AH862" s="6">
        <v>0.223</v>
      </c>
      <c r="AI862" s="42">
        <v>6.3701999999999995E-2</v>
      </c>
      <c r="AJ862" s="42">
        <v>98.24</v>
      </c>
      <c r="AK862" s="42">
        <v>164.58</v>
      </c>
      <c r="AL862" s="53">
        <v>33.144599999999997</v>
      </c>
      <c r="AM862" s="504" t="s">
        <v>154</v>
      </c>
      <c r="AN862" s="505"/>
      <c r="AO862" s="509">
        <v>-1.3</v>
      </c>
      <c r="AP862" s="510">
        <v>6.3209999999999997</v>
      </c>
      <c r="AQ862" s="504" t="s">
        <v>154</v>
      </c>
      <c r="AR862" s="526" t="s">
        <v>154</v>
      </c>
      <c r="AS862" s="512">
        <v>15.986594603303413</v>
      </c>
      <c r="AT862" s="502"/>
      <c r="AU862" s="512">
        <v>34.168123181526923</v>
      </c>
      <c r="AV862" s="502"/>
      <c r="AW862" s="574">
        <v>1.8015068870523416</v>
      </c>
      <c r="AX862" s="502"/>
      <c r="AY862" s="511"/>
      <c r="AZ862" s="513" t="s">
        <v>154</v>
      </c>
      <c r="BA862" s="515" t="s">
        <v>154</v>
      </c>
      <c r="BB862" s="513" t="s">
        <v>154</v>
      </c>
      <c r="BD862" s="512">
        <v>2232.7968233720239</v>
      </c>
      <c r="BE862" s="504" t="s">
        <v>154</v>
      </c>
      <c r="BF862" s="57"/>
      <c r="BG862" s="513">
        <v>2277.39</v>
      </c>
      <c r="BI862" s="514" t="s">
        <v>154</v>
      </c>
    </row>
    <row r="863" spans="1:72" ht="15.75" customHeight="1">
      <c r="A863" s="51" t="s">
        <v>769</v>
      </c>
      <c r="B863" s="521">
        <v>38</v>
      </c>
      <c r="C863" s="507" t="s">
        <v>229</v>
      </c>
      <c r="D863" s="522" t="s">
        <v>230</v>
      </c>
      <c r="E863" s="523">
        <v>73</v>
      </c>
      <c r="F863" s="523">
        <v>41.879999999999598</v>
      </c>
      <c r="G863" s="523" t="s">
        <v>68</v>
      </c>
      <c r="H863" s="524">
        <v>73.697999999999993</v>
      </c>
      <c r="I863" s="523">
        <v>146</v>
      </c>
      <c r="J863" s="523">
        <v>41.870000000000118</v>
      </c>
      <c r="K863" s="523" t="s">
        <v>69</v>
      </c>
      <c r="L863" s="524">
        <v>146.69783333333334</v>
      </c>
      <c r="M863" s="524">
        <v>-146.69783333333334</v>
      </c>
      <c r="N863" s="501">
        <v>876</v>
      </c>
      <c r="Q863" s="6" t="s">
        <v>274</v>
      </c>
      <c r="R863" s="6">
        <v>16</v>
      </c>
      <c r="S863" s="42">
        <v>201.09200000000001</v>
      </c>
      <c r="T863" s="571">
        <v>-1.4382999999999999</v>
      </c>
      <c r="U863" s="571">
        <v>-1.4381999999999999</v>
      </c>
      <c r="V863" s="571">
        <v>26.410246000000001</v>
      </c>
      <c r="W863" s="571">
        <v>26.411109999999997</v>
      </c>
      <c r="X863" s="571">
        <v>32.944484563555044</v>
      </c>
      <c r="Y863" s="571">
        <v>32.945560577640194</v>
      </c>
      <c r="Z863" s="571">
        <v>1.9075</v>
      </c>
      <c r="AA863" s="42">
        <v>6.4414900113989102</v>
      </c>
      <c r="AB863" s="42">
        <v>76.294903398146445</v>
      </c>
      <c r="AC863" s="42">
        <v>3.49887568E-2</v>
      </c>
      <c r="AD863" s="6">
        <v>5.57E-2</v>
      </c>
      <c r="AE863" s="42">
        <v>89.846599999999995</v>
      </c>
      <c r="AF863" s="6">
        <v>4.5114000000000001</v>
      </c>
      <c r="AG863" s="42">
        <v>3.4510000000000001</v>
      </c>
      <c r="AH863" s="6">
        <v>0.21079999999999999</v>
      </c>
      <c r="AI863" s="42">
        <v>6.3701999999999995E-2</v>
      </c>
      <c r="AJ863" s="42">
        <v>90.99</v>
      </c>
      <c r="AK863" s="42">
        <v>164.58</v>
      </c>
      <c r="AL863" s="53">
        <v>32.957500000000003</v>
      </c>
      <c r="AM863" s="504" t="s">
        <v>154</v>
      </c>
      <c r="AN863" s="505"/>
      <c r="AO863" s="509">
        <v>-1.4</v>
      </c>
      <c r="AP863" s="510">
        <v>6.415</v>
      </c>
      <c r="AQ863" s="504" t="s">
        <v>154</v>
      </c>
      <c r="AR863" s="526" t="s">
        <v>154</v>
      </c>
      <c r="AS863" s="512">
        <v>15.522318637615637</v>
      </c>
      <c r="AT863" s="502"/>
      <c r="AU863" s="512">
        <v>33.113420618136225</v>
      </c>
      <c r="AV863" s="502"/>
      <c r="AW863" s="574">
        <v>1.7945550964187327</v>
      </c>
      <c r="AX863" s="502"/>
      <c r="AY863" s="511"/>
      <c r="AZ863" s="513" t="s">
        <v>154</v>
      </c>
      <c r="BA863" s="515" t="s">
        <v>154</v>
      </c>
      <c r="BB863" s="513" t="s">
        <v>154</v>
      </c>
      <c r="BD863" s="512">
        <v>2224.3558629747017</v>
      </c>
      <c r="BE863" s="504" t="s">
        <v>154</v>
      </c>
      <c r="BF863" s="57"/>
      <c r="BG863" s="513">
        <v>2267.35</v>
      </c>
      <c r="BI863" s="514" t="s">
        <v>154</v>
      </c>
    </row>
    <row r="864" spans="1:72" ht="15.75" customHeight="1">
      <c r="A864" s="51" t="s">
        <v>769</v>
      </c>
      <c r="B864" s="521">
        <v>38</v>
      </c>
      <c r="C864" s="507" t="s">
        <v>229</v>
      </c>
      <c r="D864" s="522" t="s">
        <v>230</v>
      </c>
      <c r="E864" s="523">
        <v>73</v>
      </c>
      <c r="F864" s="523">
        <v>41.879999999999598</v>
      </c>
      <c r="G864" s="523" t="s">
        <v>68</v>
      </c>
      <c r="H864" s="524">
        <v>73.697999999999993</v>
      </c>
      <c r="I864" s="523">
        <v>146</v>
      </c>
      <c r="J864" s="523">
        <v>41.870000000000118</v>
      </c>
      <c r="K864" s="523" t="s">
        <v>69</v>
      </c>
      <c r="L864" s="524">
        <v>146.69783333333334</v>
      </c>
      <c r="M864" s="524">
        <v>-146.69783333333334</v>
      </c>
      <c r="N864" s="501">
        <v>877</v>
      </c>
      <c r="Q864" s="6" t="s">
        <v>274</v>
      </c>
      <c r="R864" s="6">
        <v>17</v>
      </c>
      <c r="S864" s="42">
        <v>172.38800000000001</v>
      </c>
      <c r="T864" s="571">
        <v>-1.3754</v>
      </c>
      <c r="U864" s="571">
        <v>-1.3722000000000001</v>
      </c>
      <c r="V864" s="571">
        <v>26.234843000000001</v>
      </c>
      <c r="W864" s="571">
        <v>26.236802999999998</v>
      </c>
      <c r="X864" s="571">
        <v>32.652305298322517</v>
      </c>
      <c r="Y864" s="571">
        <v>32.651493463392711</v>
      </c>
      <c r="Z864" s="571">
        <v>1.9544999999999999</v>
      </c>
      <c r="AA864" s="42">
        <v>6.6205647382747896</v>
      </c>
      <c r="AB864" s="42">
        <v>78.386011814169038</v>
      </c>
      <c r="AC864" s="42">
        <v>3.49887568E-2</v>
      </c>
      <c r="AD864" s="6">
        <v>5.57E-2</v>
      </c>
      <c r="AE864" s="42">
        <v>89.777199999999993</v>
      </c>
      <c r="AF864" s="6">
        <v>4.5079000000000002</v>
      </c>
      <c r="AG864" s="42">
        <v>3.5707</v>
      </c>
      <c r="AH864" s="6">
        <v>0.2157</v>
      </c>
      <c r="AI864" s="42">
        <v>6.3701999999999995E-2</v>
      </c>
      <c r="AJ864" s="42">
        <v>77.260000000000005</v>
      </c>
      <c r="AK864" s="42">
        <v>167.17</v>
      </c>
      <c r="AL864" s="53">
        <v>32.658499999999997</v>
      </c>
      <c r="AM864" s="504" t="s">
        <v>154</v>
      </c>
      <c r="AN864" s="505"/>
      <c r="AO864" s="509">
        <v>-1.3</v>
      </c>
      <c r="AP864" s="510">
        <v>6.5890000000000004</v>
      </c>
      <c r="AQ864" s="504" t="s">
        <v>154</v>
      </c>
      <c r="AR864" s="526" t="s">
        <v>154</v>
      </c>
      <c r="AS864" s="512">
        <v>14.282484445164886</v>
      </c>
      <c r="AT864" s="502"/>
      <c r="AU864" s="512">
        <v>30.421121701624479</v>
      </c>
      <c r="AV864" s="502"/>
      <c r="AW864" s="574">
        <v>1.7349683195592287</v>
      </c>
      <c r="AX864" s="502"/>
      <c r="AY864" s="511"/>
      <c r="AZ864" s="513">
        <v>1.506471908230248E-2</v>
      </c>
      <c r="BA864" s="515"/>
      <c r="BB864" s="513">
        <v>4.6064187090537022E-2</v>
      </c>
      <c r="BD864" s="512">
        <v>2209.3269493730586</v>
      </c>
      <c r="BE864" s="504">
        <v>6</v>
      </c>
      <c r="BF864" s="57"/>
      <c r="BG864" s="513">
        <v>2256.8900000000003</v>
      </c>
      <c r="BH864" s="502">
        <v>6</v>
      </c>
      <c r="BI864" s="514" t="s">
        <v>154</v>
      </c>
    </row>
    <row r="865" spans="1:63" ht="15.75" customHeight="1">
      <c r="A865" s="51" t="s">
        <v>769</v>
      </c>
      <c r="B865" s="521">
        <v>38</v>
      </c>
      <c r="C865" s="507" t="s">
        <v>229</v>
      </c>
      <c r="D865" s="522" t="s">
        <v>230</v>
      </c>
      <c r="E865" s="523">
        <v>73</v>
      </c>
      <c r="F865" s="523">
        <v>41.879999999999598</v>
      </c>
      <c r="G865" s="523" t="s">
        <v>68</v>
      </c>
      <c r="H865" s="524">
        <v>73.697999999999993</v>
      </c>
      <c r="I865" s="523">
        <v>146</v>
      </c>
      <c r="J865" s="523">
        <v>41.870000000000118</v>
      </c>
      <c r="K865" s="523" t="s">
        <v>69</v>
      </c>
      <c r="L865" s="524">
        <v>146.69783333333334</v>
      </c>
      <c r="M865" s="524">
        <v>-146.69783333333334</v>
      </c>
      <c r="N865" s="501">
        <v>878</v>
      </c>
      <c r="Q865" s="6" t="s">
        <v>274</v>
      </c>
      <c r="R865" s="6">
        <v>18</v>
      </c>
      <c r="S865" s="42">
        <v>148.511</v>
      </c>
      <c r="T865" s="571">
        <v>-1.1524000000000001</v>
      </c>
      <c r="U865" s="571">
        <v>-1.1485000000000001</v>
      </c>
      <c r="V865" s="571">
        <v>26.234010999999999</v>
      </c>
      <c r="W865" s="571">
        <v>26.234606999999997</v>
      </c>
      <c r="X865" s="571">
        <v>32.423179536646558</v>
      </c>
      <c r="Y865" s="571">
        <v>32.41977476019941</v>
      </c>
      <c r="Z865" s="571">
        <v>2.0518999999999998</v>
      </c>
      <c r="AA865" s="42">
        <v>6.9998137611732476</v>
      </c>
      <c r="AB865" s="42">
        <v>83.238941059791472</v>
      </c>
      <c r="AC865" s="42">
        <v>3.76404646E-2</v>
      </c>
      <c r="AD865" s="6">
        <v>6.0900000000000003E-2</v>
      </c>
      <c r="AE865" s="42">
        <v>89.805399999999992</v>
      </c>
      <c r="AF865" s="6">
        <v>4.5094000000000003</v>
      </c>
      <c r="AG865" s="42">
        <v>3.5430999999999999</v>
      </c>
      <c r="AH865" s="6">
        <v>0.21460000000000001</v>
      </c>
      <c r="AI865" s="42">
        <v>6.3701999999999995E-2</v>
      </c>
      <c r="AJ865" s="42">
        <v>98.7</v>
      </c>
      <c r="AK865" s="42">
        <v>170.53</v>
      </c>
      <c r="AL865" s="53">
        <v>32.438899999999997</v>
      </c>
      <c r="AM865" s="504" t="s">
        <v>154</v>
      </c>
      <c r="AN865" s="505"/>
      <c r="AO865" s="509">
        <v>-1.1000000000000001</v>
      </c>
      <c r="AP865" s="510">
        <v>6.9489999999999998</v>
      </c>
      <c r="AQ865" s="504" t="s">
        <v>154</v>
      </c>
      <c r="AR865" s="526" t="s">
        <v>154</v>
      </c>
      <c r="AS865" s="512">
        <v>11.191564741386317</v>
      </c>
      <c r="AT865" s="502"/>
      <c r="AU865" s="512">
        <v>22.341581058097816</v>
      </c>
      <c r="AV865" s="502"/>
      <c r="AW865" s="574">
        <v>1.5423044077134986</v>
      </c>
      <c r="AX865" s="502"/>
      <c r="AY865" s="511"/>
      <c r="AZ865" s="513">
        <v>1.4035790707141912E-2</v>
      </c>
      <c r="BA865" s="515"/>
      <c r="BB865" s="513">
        <v>4.4216461057563966E-2</v>
      </c>
      <c r="BD865" s="512">
        <v>2189.5011484431152</v>
      </c>
      <c r="BE865" s="504" t="s">
        <v>154</v>
      </c>
      <c r="BF865" s="57"/>
      <c r="BG865" s="513">
        <v>2249.4899999999998</v>
      </c>
      <c r="BI865" s="514" t="s">
        <v>154</v>
      </c>
    </row>
    <row r="866" spans="1:63" ht="15.75" customHeight="1">
      <c r="A866" s="51" t="s">
        <v>769</v>
      </c>
      <c r="B866" s="521">
        <v>38</v>
      </c>
      <c r="C866" s="507" t="s">
        <v>229</v>
      </c>
      <c r="D866" s="522" t="s">
        <v>230</v>
      </c>
      <c r="E866" s="523">
        <v>73</v>
      </c>
      <c r="F866" s="523">
        <v>41.879999999999598</v>
      </c>
      <c r="G866" s="523" t="s">
        <v>68</v>
      </c>
      <c r="H866" s="524">
        <v>73.697999999999993</v>
      </c>
      <c r="I866" s="523">
        <v>146</v>
      </c>
      <c r="J866" s="523">
        <v>41.870000000000118</v>
      </c>
      <c r="K866" s="523" t="s">
        <v>69</v>
      </c>
      <c r="L866" s="524">
        <v>146.69783333333334</v>
      </c>
      <c r="M866" s="524">
        <v>-146.69783333333334</v>
      </c>
      <c r="N866" s="501">
        <v>879</v>
      </c>
      <c r="Q866" s="6" t="s">
        <v>274</v>
      </c>
      <c r="R866" s="6">
        <v>19</v>
      </c>
      <c r="S866" s="42">
        <v>142.42099999999999</v>
      </c>
      <c r="T866" s="571">
        <v>-1.1624000000000001</v>
      </c>
      <c r="U866" s="571">
        <v>-1.1617</v>
      </c>
      <c r="V866" s="571">
        <v>26.167498999999999</v>
      </c>
      <c r="W866" s="571">
        <v>26.168564999999997</v>
      </c>
      <c r="X866" s="571">
        <v>32.347166956366273</v>
      </c>
      <c r="Y866" s="571">
        <v>32.34786154348123</v>
      </c>
      <c r="Z866" s="571">
        <v>2.0131000000000001</v>
      </c>
      <c r="AA866" s="42">
        <v>6.815215016955019</v>
      </c>
      <c r="AB866" s="42">
        <v>80.978410150562738</v>
      </c>
      <c r="AC866" s="42">
        <v>3.6097998100000001E-2</v>
      </c>
      <c r="AD866" s="6">
        <v>5.7799999999999997E-2</v>
      </c>
      <c r="AE866" s="42">
        <v>89.94789999999999</v>
      </c>
      <c r="AF866" s="6">
        <v>4.5164999999999997</v>
      </c>
      <c r="AG866" s="42">
        <v>3.5960000000000001</v>
      </c>
      <c r="AH866" s="6">
        <v>0.21679999999999999</v>
      </c>
      <c r="AI866" s="42">
        <v>6.3701999999999995E-2</v>
      </c>
      <c r="AJ866" s="42">
        <v>81.8</v>
      </c>
      <c r="AK866" s="42">
        <v>172.51</v>
      </c>
      <c r="AL866" s="53">
        <v>32.359200000000001</v>
      </c>
      <c r="AM866" s="504" t="s">
        <v>154</v>
      </c>
      <c r="AN866" s="505"/>
      <c r="AO866" s="509">
        <v>-0.9</v>
      </c>
      <c r="AP866" s="510">
        <v>6.9660000000000002</v>
      </c>
      <c r="AQ866" s="504" t="s">
        <v>154</v>
      </c>
      <c r="AR866" s="526" t="s">
        <v>154</v>
      </c>
      <c r="AS866" s="512">
        <v>11.607252661884617</v>
      </c>
      <c r="AT866" s="502"/>
      <c r="AU866" s="512">
        <v>23.495076826836812</v>
      </c>
      <c r="AV866" s="502"/>
      <c r="AW866" s="574">
        <v>1.5800426997245178</v>
      </c>
      <c r="AX866" s="502"/>
      <c r="AY866" s="511"/>
      <c r="AZ866" s="513">
        <v>1.2839867284930008E-2</v>
      </c>
      <c r="BA866" s="515"/>
      <c r="BB866" s="513">
        <v>2.7287927947297484E-2</v>
      </c>
      <c r="BD866" s="512">
        <v>2175.8107395221882</v>
      </c>
      <c r="BE866" s="502" t="s">
        <v>154</v>
      </c>
      <c r="BF866" s="57"/>
      <c r="BG866" s="513">
        <v>2239.54</v>
      </c>
      <c r="BI866" s="514" t="s">
        <v>154</v>
      </c>
    </row>
    <row r="867" spans="1:63" ht="15.75" customHeight="1">
      <c r="A867" s="51" t="s">
        <v>769</v>
      </c>
      <c r="B867" s="521">
        <v>38</v>
      </c>
      <c r="C867" s="507" t="s">
        <v>229</v>
      </c>
      <c r="D867" s="522" t="s">
        <v>230</v>
      </c>
      <c r="E867" s="523">
        <v>73</v>
      </c>
      <c r="F867" s="523">
        <v>41.879999999999598</v>
      </c>
      <c r="G867" s="523" t="s">
        <v>68</v>
      </c>
      <c r="H867" s="524">
        <v>73.697999999999993</v>
      </c>
      <c r="I867" s="523">
        <v>146</v>
      </c>
      <c r="J867" s="523">
        <v>41.870000000000118</v>
      </c>
      <c r="K867" s="523" t="s">
        <v>69</v>
      </c>
      <c r="L867" s="524">
        <v>146.69783333333334</v>
      </c>
      <c r="M867" s="524">
        <v>-146.69783333333334</v>
      </c>
      <c r="N867" s="501">
        <v>880</v>
      </c>
      <c r="Q867" s="6" t="s">
        <v>274</v>
      </c>
      <c r="R867" s="6">
        <v>20</v>
      </c>
      <c r="S867" s="42">
        <v>109.86199999999999</v>
      </c>
      <c r="T867" s="571">
        <v>-0.70530000000000004</v>
      </c>
      <c r="U867" s="571">
        <v>-0.72270000000000001</v>
      </c>
      <c r="V867" s="571">
        <v>26.170142999999999</v>
      </c>
      <c r="W867" s="571">
        <v>26.135662</v>
      </c>
      <c r="X867" s="571">
        <v>31.882311907647797</v>
      </c>
      <c r="Y867" s="571">
        <v>31.854447989904763</v>
      </c>
      <c r="Z867" s="571">
        <v>2.1536</v>
      </c>
      <c r="AA867" s="42">
        <v>7.2882254121955334</v>
      </c>
      <c r="AB867" s="42">
        <v>87.375685480927729</v>
      </c>
      <c r="AC867" s="42">
        <v>6.1410361000000004E-2</v>
      </c>
      <c r="AD867" s="6">
        <v>0.1072</v>
      </c>
      <c r="AE867" s="42">
        <v>90.056799999999996</v>
      </c>
      <c r="AF867" s="6">
        <v>4.5220000000000002</v>
      </c>
      <c r="AG867" s="42">
        <v>3.5316000000000001</v>
      </c>
      <c r="AH867" s="6">
        <v>0.2142</v>
      </c>
      <c r="AI867" s="42">
        <v>0.12645999999999999</v>
      </c>
      <c r="AJ867" s="42">
        <v>98.54</v>
      </c>
      <c r="AK867" s="42">
        <v>178.46</v>
      </c>
      <c r="AL867" s="53">
        <v>31.8596</v>
      </c>
      <c r="AM867" s="504" t="s">
        <v>154</v>
      </c>
      <c r="AN867" s="505"/>
      <c r="AO867" s="509">
        <v>-0.5</v>
      </c>
      <c r="AP867" s="510">
        <v>7.3879999999999999</v>
      </c>
      <c r="AQ867" s="504" t="s">
        <v>154</v>
      </c>
      <c r="AR867" s="526" t="s">
        <v>154</v>
      </c>
      <c r="AS867" s="512">
        <v>7.7061835407341892</v>
      </c>
      <c r="AT867" s="502"/>
      <c r="AU867" s="512">
        <v>16.489490882745336</v>
      </c>
      <c r="AV867" s="502"/>
      <c r="AW867" s="574">
        <v>1.3059435261707988</v>
      </c>
      <c r="AX867" s="502"/>
      <c r="AY867" s="511"/>
      <c r="AZ867" s="513">
        <v>5.588950396036628E-2</v>
      </c>
      <c r="BA867" s="515">
        <v>6</v>
      </c>
      <c r="BB867" s="513">
        <v>5.4038132434320603E-2</v>
      </c>
      <c r="BD867" s="512">
        <v>2126.1885588863943</v>
      </c>
      <c r="BE867" s="502" t="s">
        <v>154</v>
      </c>
      <c r="BF867" s="57"/>
      <c r="BG867" s="513">
        <v>2213.56</v>
      </c>
      <c r="BI867" s="514" t="s">
        <v>154</v>
      </c>
    </row>
    <row r="868" spans="1:63" ht="15.75" customHeight="1">
      <c r="A868" s="51" t="s">
        <v>769</v>
      </c>
      <c r="B868" s="521">
        <v>38</v>
      </c>
      <c r="C868" s="507" t="s">
        <v>229</v>
      </c>
      <c r="D868" s="522" t="s">
        <v>230</v>
      </c>
      <c r="E868" s="523">
        <v>73</v>
      </c>
      <c r="F868" s="523">
        <v>41.879999999999598</v>
      </c>
      <c r="G868" s="523" t="s">
        <v>68</v>
      </c>
      <c r="H868" s="524">
        <v>73.697999999999993</v>
      </c>
      <c r="I868" s="523">
        <v>146</v>
      </c>
      <c r="J868" s="523">
        <v>41.870000000000118</v>
      </c>
      <c r="K868" s="523" t="s">
        <v>69</v>
      </c>
      <c r="L868" s="524">
        <v>146.69783333333334</v>
      </c>
      <c r="M868" s="524">
        <v>-146.69783333333334</v>
      </c>
      <c r="N868" s="501">
        <v>881</v>
      </c>
      <c r="Q868" s="6" t="s">
        <v>274</v>
      </c>
      <c r="R868" s="6">
        <v>21</v>
      </c>
      <c r="S868" s="42">
        <v>76.647000000000006</v>
      </c>
      <c r="T868" s="571">
        <v>0.12740000000000001</v>
      </c>
      <c r="U868" s="571">
        <v>0.12820000000000001</v>
      </c>
      <c r="V868" s="571">
        <v>26.103963</v>
      </c>
      <c r="W868" s="571">
        <v>26.108746</v>
      </c>
      <c r="X868" s="571">
        <v>30.954218312558353</v>
      </c>
      <c r="Y868" s="571">
        <v>30.959647699805252</v>
      </c>
      <c r="Z868" s="571">
        <v>2.4068999999999998</v>
      </c>
      <c r="AA868" s="42">
        <v>8.2107051405710667</v>
      </c>
      <c r="AB868" s="42">
        <v>99.973105010516932</v>
      </c>
      <c r="AC868" s="42">
        <v>0.11950565499999999</v>
      </c>
      <c r="AD868" s="6">
        <v>0.2203</v>
      </c>
      <c r="AE868" s="42">
        <v>89.775300000000001</v>
      </c>
      <c r="AF868" s="6">
        <v>4.5077999999999996</v>
      </c>
      <c r="AG868" s="42">
        <v>3.1886999999999999</v>
      </c>
      <c r="AH868" s="6">
        <v>0.2001</v>
      </c>
      <c r="AI868" s="42">
        <v>0.95308000000000004</v>
      </c>
      <c r="AJ868" s="42">
        <v>98.71</v>
      </c>
      <c r="AK868" s="42">
        <v>186.39</v>
      </c>
      <c r="AL868" s="53">
        <v>30.900600000000001</v>
      </c>
      <c r="AM868" s="504" t="s">
        <v>154</v>
      </c>
      <c r="AN868" s="505"/>
      <c r="AO868" s="509">
        <v>0.4</v>
      </c>
      <c r="AP868" s="510">
        <v>8.3510000000000009</v>
      </c>
      <c r="AQ868" s="504" t="s">
        <v>154</v>
      </c>
      <c r="AR868" s="526" t="s">
        <v>154</v>
      </c>
      <c r="AS868" s="512">
        <v>0.67245008393516648</v>
      </c>
      <c r="AT868" s="502"/>
      <c r="AU868" s="512">
        <v>6.7859313084047379</v>
      </c>
      <c r="AV868" s="502"/>
      <c r="AW868" s="574">
        <v>0.82527685950413221</v>
      </c>
      <c r="AX868" s="502"/>
      <c r="AY868" s="511"/>
      <c r="AZ868" s="513">
        <v>0.11012791358127022</v>
      </c>
      <c r="BA868" s="515">
        <v>6</v>
      </c>
      <c r="BB868" s="513">
        <v>0.20875196725627154</v>
      </c>
      <c r="BD868" s="512">
        <v>2051.8790105514763</v>
      </c>
      <c r="BE868" s="502" t="s">
        <v>154</v>
      </c>
      <c r="BF868" s="57"/>
      <c r="BG868" s="513">
        <v>2173.6</v>
      </c>
      <c r="BI868" s="514" t="s">
        <v>154</v>
      </c>
    </row>
    <row r="869" spans="1:63" ht="15.75" customHeight="1">
      <c r="A869" s="51" t="s">
        <v>769</v>
      </c>
      <c r="B869" s="521">
        <v>38</v>
      </c>
      <c r="C869" s="507" t="s">
        <v>229</v>
      </c>
      <c r="D869" s="522" t="s">
        <v>230</v>
      </c>
      <c r="E869" s="523">
        <v>73</v>
      </c>
      <c r="F869" s="523">
        <v>41.879999999999598</v>
      </c>
      <c r="G869" s="523" t="s">
        <v>68</v>
      </c>
      <c r="H869" s="524">
        <v>73.697999999999993</v>
      </c>
      <c r="I869" s="523">
        <v>146</v>
      </c>
      <c r="J869" s="523">
        <v>41.870000000000118</v>
      </c>
      <c r="K869" s="523" t="s">
        <v>69</v>
      </c>
      <c r="L869" s="524">
        <v>146.69783333333334</v>
      </c>
      <c r="M869" s="524">
        <v>-146.69783333333334</v>
      </c>
      <c r="N869" s="501">
        <v>882</v>
      </c>
      <c r="Q869" s="6" t="s">
        <v>274</v>
      </c>
      <c r="R869" s="6">
        <v>22</v>
      </c>
      <c r="S869" s="42">
        <v>42.344000000000001</v>
      </c>
      <c r="T869" s="571">
        <v>-0.5534</v>
      </c>
      <c r="U869" s="571">
        <v>-0.69340000000000002</v>
      </c>
      <c r="V869" s="571">
        <v>23.821724</v>
      </c>
      <c r="W869" s="571">
        <v>23.568998999999998</v>
      </c>
      <c r="X869" s="571">
        <v>28.646837339836654</v>
      </c>
      <c r="Y869" s="571">
        <v>28.445380817472142</v>
      </c>
      <c r="Z869" s="571">
        <v>2.4912000000000001</v>
      </c>
      <c r="AA869" s="42">
        <v>8.9393160614486096</v>
      </c>
      <c r="AB869" s="42">
        <v>105.17971835505575</v>
      </c>
      <c r="AC869" s="42">
        <v>7.9873762000000001E-2</v>
      </c>
      <c r="AD869" s="6">
        <v>0.1431</v>
      </c>
      <c r="AE869" s="42">
        <v>89.848500000000001</v>
      </c>
      <c r="AF869" s="6">
        <v>4.5114999999999998</v>
      </c>
      <c r="AG869" s="42">
        <v>2.3809999999999998</v>
      </c>
      <c r="AH869" s="6">
        <v>0.16719999999999999</v>
      </c>
      <c r="AI869" s="42">
        <v>7.0698999999999996</v>
      </c>
      <c r="AJ869" s="42">
        <v>98.71</v>
      </c>
      <c r="AK869" s="42">
        <v>190.36</v>
      </c>
      <c r="AL869" s="53">
        <v>28.729700000000001</v>
      </c>
      <c r="AM869" s="504" t="s">
        <v>154</v>
      </c>
      <c r="AN869" s="505"/>
      <c r="AO869" s="509">
        <v>0.5</v>
      </c>
      <c r="AP869" s="510">
        <v>8.8889999999999993</v>
      </c>
      <c r="AQ869" s="504" t="s">
        <v>154</v>
      </c>
      <c r="AR869" s="526" t="s">
        <v>154</v>
      </c>
      <c r="AS869" s="512">
        <v>0</v>
      </c>
      <c r="AT869" s="502"/>
      <c r="AU869" s="512">
        <v>2.9561180937726497</v>
      </c>
      <c r="AV869" s="502"/>
      <c r="AW869" s="574">
        <v>0.56706749311294757</v>
      </c>
      <c r="AX869" s="502"/>
      <c r="AY869" s="511"/>
      <c r="AZ869" s="513">
        <v>9.0644155597571691E-2</v>
      </c>
      <c r="BA869" s="515">
        <v>6</v>
      </c>
      <c r="BB869" s="513">
        <v>9.9674863701373101E-2</v>
      </c>
      <c r="BD869" s="512">
        <v>1984.8135170382636</v>
      </c>
      <c r="BE869" s="502" t="s">
        <v>154</v>
      </c>
      <c r="BF869" s="57"/>
      <c r="BG869" s="513">
        <v>2079.59</v>
      </c>
      <c r="BI869" s="514" t="s">
        <v>154</v>
      </c>
    </row>
    <row r="870" spans="1:63" ht="15.75" customHeight="1">
      <c r="A870" s="51" t="s">
        <v>769</v>
      </c>
      <c r="B870" s="521">
        <v>38</v>
      </c>
      <c r="C870" s="507" t="s">
        <v>229</v>
      </c>
      <c r="D870" s="522" t="s">
        <v>230</v>
      </c>
      <c r="E870" s="523">
        <v>73</v>
      </c>
      <c r="F870" s="523">
        <v>41.879999999999598</v>
      </c>
      <c r="G870" s="523" t="s">
        <v>68</v>
      </c>
      <c r="H870" s="524">
        <v>73.697999999999993</v>
      </c>
      <c r="I870" s="523">
        <v>146</v>
      </c>
      <c r="J870" s="523">
        <v>41.870000000000118</v>
      </c>
      <c r="K870" s="523" t="s">
        <v>69</v>
      </c>
      <c r="L870" s="524">
        <v>146.69783333333334</v>
      </c>
      <c r="M870" s="524">
        <v>-146.69783333333334</v>
      </c>
      <c r="N870" s="501">
        <v>883</v>
      </c>
      <c r="Q870" s="6" t="s">
        <v>274</v>
      </c>
      <c r="R870" s="6">
        <v>23</v>
      </c>
      <c r="S870" s="42">
        <v>21.678999999999998</v>
      </c>
      <c r="T870" s="571">
        <v>-0.45779999999999998</v>
      </c>
      <c r="U870" s="571">
        <v>-0.25619999999999998</v>
      </c>
      <c r="V870" s="571">
        <v>23.287853999999999</v>
      </c>
      <c r="W870" s="571">
        <v>23.379285999999997</v>
      </c>
      <c r="X870" s="571">
        <v>27.866879386184468</v>
      </c>
      <c r="Y870" s="571">
        <v>27.801549372711342</v>
      </c>
      <c r="Z870" s="571">
        <v>2.4803000000000002</v>
      </c>
      <c r="AA870" s="42">
        <v>8.9426442801701445</v>
      </c>
      <c r="AB870" s="42">
        <v>104.91110138818705</v>
      </c>
      <c r="AC870" s="42">
        <v>6.2760339999999998E-2</v>
      </c>
      <c r="AD870" s="6">
        <v>0.10979999999999999</v>
      </c>
      <c r="AE870" s="42">
        <v>89.822199999999995</v>
      </c>
      <c r="AF870" s="6">
        <v>4.5102000000000002</v>
      </c>
      <c r="AG870" s="42">
        <v>2.2222</v>
      </c>
      <c r="AH870" s="6">
        <v>0.16070000000000001</v>
      </c>
      <c r="AI870" s="42">
        <v>18.684999999999999</v>
      </c>
      <c r="AJ870" s="42">
        <v>98.7</v>
      </c>
      <c r="AK870" s="42">
        <v>196.31</v>
      </c>
      <c r="AL870" s="53"/>
      <c r="AM870" s="504">
        <v>5</v>
      </c>
      <c r="AN870" s="505" t="s">
        <v>1366</v>
      </c>
      <c r="AO870" s="509">
        <v>-0.2</v>
      </c>
      <c r="AP870" s="510">
        <v>8.9489999999999998</v>
      </c>
      <c r="AQ870" s="504">
        <v>6</v>
      </c>
      <c r="AR870" s="526" t="s">
        <v>154</v>
      </c>
      <c r="AS870" s="512">
        <v>0</v>
      </c>
      <c r="AT870" s="502"/>
      <c r="AU870" s="512">
        <v>2.8997780156267625</v>
      </c>
      <c r="AV870" s="502"/>
      <c r="AW870" s="574">
        <v>0.54720523415977962</v>
      </c>
      <c r="AX870" s="502"/>
      <c r="AY870" s="511"/>
      <c r="AZ870" s="513">
        <v>7.6771425700651291E-2</v>
      </c>
      <c r="BA870" s="515">
        <v>6</v>
      </c>
      <c r="BB870" s="513">
        <v>6.0872463243930433E-2</v>
      </c>
      <c r="BD870" s="512">
        <v>1950.9545658894256</v>
      </c>
      <c r="BE870" s="502" t="s">
        <v>154</v>
      </c>
      <c r="BF870" s="57"/>
      <c r="BG870" s="513">
        <v>2042.825</v>
      </c>
      <c r="BI870" s="514" t="s">
        <v>154</v>
      </c>
    </row>
    <row r="871" spans="1:63" ht="15.75" customHeight="1">
      <c r="A871" s="51" t="s">
        <v>769</v>
      </c>
      <c r="B871" s="521">
        <v>38</v>
      </c>
      <c r="C871" s="507" t="s">
        <v>229</v>
      </c>
      <c r="D871" s="522" t="s">
        <v>230</v>
      </c>
      <c r="E871" s="523">
        <v>73</v>
      </c>
      <c r="F871" s="523">
        <v>41.879999999999598</v>
      </c>
      <c r="G871" s="523" t="s">
        <v>68</v>
      </c>
      <c r="H871" s="524">
        <v>73.697999999999993</v>
      </c>
      <c r="I871" s="523">
        <v>146</v>
      </c>
      <c r="J871" s="523">
        <v>41.870000000000118</v>
      </c>
      <c r="K871" s="523" t="s">
        <v>69</v>
      </c>
      <c r="L871" s="524">
        <v>146.69783333333334</v>
      </c>
      <c r="M871" s="524">
        <v>-146.69783333333334</v>
      </c>
      <c r="N871" s="501">
        <v>884</v>
      </c>
      <c r="Q871" s="6" t="s">
        <v>275</v>
      </c>
      <c r="R871" s="6">
        <v>24</v>
      </c>
      <c r="S871" s="42">
        <v>5.28</v>
      </c>
      <c r="T871" s="571">
        <v>0.9839</v>
      </c>
      <c r="U871" s="571">
        <v>0.98429999999999995</v>
      </c>
      <c r="V871" s="571">
        <v>23.233585000000001</v>
      </c>
      <c r="W871" s="571">
        <v>23.235064999999999</v>
      </c>
      <c r="X871" s="571">
        <v>26.528505175669874</v>
      </c>
      <c r="Y871" s="571">
        <v>26.530014523769985</v>
      </c>
      <c r="Z871" s="571">
        <v>2.4163999999999999</v>
      </c>
      <c r="AA871" s="42">
        <v>8.3155646433259598</v>
      </c>
      <c r="AB871" s="42">
        <v>100.40377240754866</v>
      </c>
      <c r="AC871" s="42">
        <v>5.40321868E-2</v>
      </c>
      <c r="AD871" s="6">
        <v>9.2799999999999994E-2</v>
      </c>
      <c r="AE871" s="42">
        <v>89.728399999999993</v>
      </c>
      <c r="AF871" s="6">
        <v>4.5054999999999996</v>
      </c>
      <c r="AG871" s="42">
        <v>2.0840999999999998</v>
      </c>
      <c r="AH871" s="6">
        <v>0.15509999999999999</v>
      </c>
      <c r="AI871" s="42">
        <v>61.768999999999998</v>
      </c>
      <c r="AJ871" s="42">
        <v>98.71</v>
      </c>
      <c r="AK871" s="42">
        <v>206.22</v>
      </c>
      <c r="AL871" s="53">
        <v>26.532618997192383</v>
      </c>
      <c r="AM871" s="51">
        <v>6</v>
      </c>
      <c r="AN871" s="505"/>
      <c r="AO871" s="509">
        <v>1.2</v>
      </c>
      <c r="AP871" s="510">
        <v>8.2850000000000001</v>
      </c>
      <c r="AQ871" s="504" t="s">
        <v>154</v>
      </c>
      <c r="AR871" s="526" t="s">
        <v>154</v>
      </c>
      <c r="AS871" s="512">
        <v>0</v>
      </c>
      <c r="AT871" s="502"/>
      <c r="AU871" s="512">
        <v>2.6255006103058762</v>
      </c>
      <c r="AV871" s="502"/>
      <c r="AW871" s="574">
        <v>0.4885951890034364</v>
      </c>
      <c r="AX871" s="502"/>
      <c r="AY871" s="511"/>
      <c r="AZ871" s="513">
        <v>5.5572189254517422E-2</v>
      </c>
      <c r="BA871" s="515"/>
      <c r="BB871" s="513">
        <v>4.020902033673731E-2</v>
      </c>
      <c r="BD871" s="512">
        <v>1842.3490090399898</v>
      </c>
      <c r="BE871" s="502" t="s">
        <v>154</v>
      </c>
      <c r="BF871" s="57"/>
      <c r="BG871" s="513">
        <v>1907.68</v>
      </c>
      <c r="BI871" s="514" t="s">
        <v>154</v>
      </c>
      <c r="BJ871" s="516">
        <v>-3.7829532961991892</v>
      </c>
      <c r="BK871" t="s">
        <v>154</v>
      </c>
    </row>
    <row r="872" spans="1:63" ht="15.75" customHeight="1">
      <c r="A872" s="51" t="s">
        <v>769</v>
      </c>
      <c r="B872" s="521">
        <v>39</v>
      </c>
      <c r="C872" s="507" t="s">
        <v>231</v>
      </c>
      <c r="D872" s="522" t="s">
        <v>232</v>
      </c>
      <c r="E872" s="523">
        <v>73</v>
      </c>
      <c r="F872" s="523">
        <v>29.980000000000189</v>
      </c>
      <c r="G872" s="523" t="s">
        <v>68</v>
      </c>
      <c r="H872" s="524">
        <v>73.49966666666667</v>
      </c>
      <c r="I872" s="523">
        <v>142</v>
      </c>
      <c r="J872" s="523">
        <v>59.800000000000182</v>
      </c>
      <c r="K872" s="523" t="s">
        <v>69</v>
      </c>
      <c r="L872" s="524">
        <v>142.99666666666667</v>
      </c>
      <c r="M872" s="524">
        <v>-142.99666666666667</v>
      </c>
      <c r="N872" s="501">
        <v>885</v>
      </c>
      <c r="Q872" s="6" t="s">
        <v>274</v>
      </c>
      <c r="R872" s="6">
        <v>1</v>
      </c>
      <c r="S872" s="42">
        <v>1015.726</v>
      </c>
      <c r="T872" s="571">
        <v>5.4199999999999998E-2</v>
      </c>
      <c r="U872" s="571">
        <v>5.4600000000000003E-2</v>
      </c>
      <c r="V872" s="571">
        <v>29.445321</v>
      </c>
      <c r="W872" s="571">
        <v>29.446631999999997</v>
      </c>
      <c r="X872" s="571">
        <v>34.873973035211435</v>
      </c>
      <c r="Y872" s="571">
        <v>34.875243254333363</v>
      </c>
      <c r="Z872" s="571">
        <v>1.9038999999999999</v>
      </c>
      <c r="AA872" s="42">
        <v>6.8530365644375202</v>
      </c>
      <c r="AB872" s="42">
        <v>85.600059591843262</v>
      </c>
      <c r="AC872" s="42">
        <v>2.7130647099999999E-2</v>
      </c>
      <c r="AD872" s="6">
        <v>4.0399999999999998E-2</v>
      </c>
      <c r="AE872" s="42">
        <v>90.24069999999999</v>
      </c>
      <c r="AF872" s="6">
        <v>4.5311000000000003</v>
      </c>
      <c r="AG872" s="42">
        <v>2.5628000000000002</v>
      </c>
      <c r="AH872" s="6">
        <v>0.17460000000000001</v>
      </c>
      <c r="AI872" s="42">
        <v>6.3701999999999995E-2</v>
      </c>
      <c r="AJ872" s="42">
        <v>63.03</v>
      </c>
      <c r="AK872" s="42">
        <v>9.9145000000000003</v>
      </c>
      <c r="AL872" s="53">
        <v>34.873600000000003</v>
      </c>
      <c r="AM872" s="504" t="s">
        <v>154</v>
      </c>
      <c r="AN872" s="505"/>
      <c r="AO872" s="509">
        <v>-0.1</v>
      </c>
      <c r="AP872" s="510">
        <v>6.8540000000000001</v>
      </c>
      <c r="AQ872" s="504" t="s">
        <v>154</v>
      </c>
      <c r="AR872" s="526" t="s">
        <v>154</v>
      </c>
      <c r="AS872" s="512">
        <v>13.200317292514759</v>
      </c>
      <c r="AT872" s="502"/>
      <c r="AU872" s="512">
        <v>7.5516759749691911</v>
      </c>
      <c r="AV872" s="502"/>
      <c r="AW872" s="574">
        <v>0.87709278350515463</v>
      </c>
      <c r="AX872" s="502"/>
      <c r="AY872" s="511"/>
      <c r="AZ872" s="513" t="s">
        <v>154</v>
      </c>
      <c r="BA872" s="515" t="s">
        <v>154</v>
      </c>
      <c r="BB872" s="513" t="s">
        <v>154</v>
      </c>
      <c r="BD872" s="512" t="s">
        <v>154</v>
      </c>
      <c r="BE872" s="502" t="s">
        <v>154</v>
      </c>
      <c r="BF872" s="57"/>
      <c r="BG872" s="513" t="s">
        <v>154</v>
      </c>
      <c r="BI872" s="514" t="s">
        <v>154</v>
      </c>
    </row>
    <row r="873" spans="1:63" ht="15.75" customHeight="1">
      <c r="A873" s="51" t="s">
        <v>769</v>
      </c>
      <c r="B873" s="521">
        <v>39</v>
      </c>
      <c r="C873" s="507" t="s">
        <v>231</v>
      </c>
      <c r="D873" s="522" t="s">
        <v>232</v>
      </c>
      <c r="E873" s="523">
        <v>73</v>
      </c>
      <c r="F873" s="523">
        <v>29.980000000000189</v>
      </c>
      <c r="G873" s="523" t="s">
        <v>68</v>
      </c>
      <c r="H873" s="524">
        <v>73.49966666666667</v>
      </c>
      <c r="I873" s="523">
        <v>142</v>
      </c>
      <c r="J873" s="523">
        <v>59.800000000000182</v>
      </c>
      <c r="K873" s="523" t="s">
        <v>69</v>
      </c>
      <c r="L873" s="524">
        <v>142.99666666666667</v>
      </c>
      <c r="M873" s="524">
        <v>-142.99666666666667</v>
      </c>
      <c r="N873" s="501">
        <v>886</v>
      </c>
      <c r="Q873" s="6" t="s">
        <v>274</v>
      </c>
      <c r="R873" s="6">
        <v>2</v>
      </c>
      <c r="S873" s="42">
        <v>811.95299999999997</v>
      </c>
      <c r="T873" s="571">
        <v>0.31209999999999999</v>
      </c>
      <c r="U873" s="571">
        <v>0.31280000000000002</v>
      </c>
      <c r="V873" s="571">
        <v>29.567965000000001</v>
      </c>
      <c r="W873" s="571">
        <v>29.569249999999997</v>
      </c>
      <c r="X873" s="571">
        <v>34.861214327374221</v>
      </c>
      <c r="Y873" s="571">
        <v>34.862106119380705</v>
      </c>
      <c r="Z873" s="571">
        <v>1.9481999999999999</v>
      </c>
      <c r="AA873" s="42">
        <v>6.8191483832713056</v>
      </c>
      <c r="AB873" s="42">
        <v>85.741950864302353</v>
      </c>
      <c r="AC873" s="42">
        <v>2.6841145899999998E-2</v>
      </c>
      <c r="AD873" s="6">
        <v>3.9800000000000002E-2</v>
      </c>
      <c r="AE873" s="42">
        <v>90.225700000000003</v>
      </c>
      <c r="AF873" s="6">
        <v>4.5304000000000002</v>
      </c>
      <c r="AG873" s="42">
        <v>2.5880999999999998</v>
      </c>
      <c r="AH873" s="6">
        <v>0.17560000000000001</v>
      </c>
      <c r="AI873" s="42">
        <v>6.3701999999999995E-2</v>
      </c>
      <c r="AJ873" s="42">
        <v>69.239999999999995</v>
      </c>
      <c r="AK873" s="42">
        <v>9.9145000000000003</v>
      </c>
      <c r="AL873" s="53">
        <v>34.861899999999999</v>
      </c>
      <c r="AM873" s="504" t="s">
        <v>154</v>
      </c>
      <c r="AN873" s="505"/>
      <c r="AO873" s="509">
        <v>0.1</v>
      </c>
      <c r="AP873" s="510">
        <v>6.8209999999999997</v>
      </c>
      <c r="AQ873" s="504" t="s">
        <v>154</v>
      </c>
      <c r="AR873" s="526" t="s">
        <v>154</v>
      </c>
      <c r="AS873" s="512">
        <v>13.131236434788249</v>
      </c>
      <c r="AT873" s="502"/>
      <c r="AU873" s="512">
        <v>7.3229462674072918</v>
      </c>
      <c r="AV873" s="502"/>
      <c r="AW873" s="574">
        <v>0.86519999999999997</v>
      </c>
      <c r="AX873" s="502"/>
      <c r="AY873" s="511"/>
      <c r="AZ873" s="513" t="s">
        <v>154</v>
      </c>
      <c r="BA873" s="515" t="s">
        <v>154</v>
      </c>
      <c r="BB873" s="513" t="s">
        <v>154</v>
      </c>
      <c r="BD873" s="512" t="s">
        <v>154</v>
      </c>
      <c r="BE873" s="502" t="s">
        <v>154</v>
      </c>
      <c r="BF873" s="57"/>
      <c r="BG873" s="513" t="s">
        <v>154</v>
      </c>
      <c r="BI873" s="514" t="s">
        <v>154</v>
      </c>
    </row>
    <row r="874" spans="1:63" ht="15.75" customHeight="1">
      <c r="A874" s="51" t="s">
        <v>769</v>
      </c>
      <c r="B874" s="521">
        <v>39</v>
      </c>
      <c r="C874" s="507" t="s">
        <v>231</v>
      </c>
      <c r="D874" s="522" t="s">
        <v>232</v>
      </c>
      <c r="E874" s="523">
        <v>73</v>
      </c>
      <c r="F874" s="523">
        <v>29.980000000000189</v>
      </c>
      <c r="G874" s="523" t="s">
        <v>68</v>
      </c>
      <c r="H874" s="524">
        <v>73.49966666666667</v>
      </c>
      <c r="I874" s="523">
        <v>142</v>
      </c>
      <c r="J874" s="523">
        <v>59.800000000000182</v>
      </c>
      <c r="K874" s="523" t="s">
        <v>69</v>
      </c>
      <c r="L874" s="524">
        <v>142.99666666666667</v>
      </c>
      <c r="M874" s="524">
        <v>-142.99666666666667</v>
      </c>
      <c r="N874" s="501">
        <v>887</v>
      </c>
      <c r="Q874" s="6" t="s">
        <v>274</v>
      </c>
      <c r="R874" s="6">
        <v>3</v>
      </c>
      <c r="S874" s="42">
        <v>610.11300000000006</v>
      </c>
      <c r="T874" s="571">
        <v>0.6149</v>
      </c>
      <c r="U874" s="571">
        <v>0.6159</v>
      </c>
      <c r="V874" s="571">
        <v>29.726749999999999</v>
      </c>
      <c r="W874" s="571">
        <v>29.728283999999999</v>
      </c>
      <c r="X874" s="571">
        <v>34.844853158863231</v>
      </c>
      <c r="Y874" s="571">
        <v>34.845724268216486</v>
      </c>
      <c r="Z874" s="571">
        <v>1.9789000000000001</v>
      </c>
      <c r="AA874" s="42">
        <v>6.7116040582933856</v>
      </c>
      <c r="AB874" s="42">
        <v>85.043240965896899</v>
      </c>
      <c r="AC874" s="42">
        <v>2.70823969E-2</v>
      </c>
      <c r="AD874" s="6">
        <v>4.0300000000000002E-2</v>
      </c>
      <c r="AE874" s="42">
        <v>90.16749999999999</v>
      </c>
      <c r="AF874" s="6">
        <v>4.5274999999999999</v>
      </c>
      <c r="AG874" s="42">
        <v>2.6846999999999999</v>
      </c>
      <c r="AH874" s="6">
        <v>0.17960000000000001</v>
      </c>
      <c r="AI874" s="42">
        <v>6.3701999999999995E-2</v>
      </c>
      <c r="AJ874" s="42">
        <v>61.77</v>
      </c>
      <c r="AK874" s="42">
        <v>9.9145000000000003</v>
      </c>
      <c r="AL874" s="53">
        <v>34.847900000000003</v>
      </c>
      <c r="AM874" s="504" t="s">
        <v>154</v>
      </c>
      <c r="AN874" s="505"/>
      <c r="AO874" s="509">
        <v>0.3</v>
      </c>
      <c r="AP874" s="510">
        <v>6.7050000000000001</v>
      </c>
      <c r="AQ874" s="504" t="s">
        <v>154</v>
      </c>
      <c r="AR874" s="526" t="s">
        <v>154</v>
      </c>
      <c r="AS874" s="512">
        <v>13.252669364431284</v>
      </c>
      <c r="AT874" s="502"/>
      <c r="AU874" s="512">
        <v>7.7872746688158605</v>
      </c>
      <c r="AV874" s="502"/>
      <c r="AW874" s="574">
        <v>0.87411958762886588</v>
      </c>
      <c r="AX874" s="502"/>
      <c r="AY874" s="511"/>
      <c r="AZ874" s="513" t="s">
        <v>154</v>
      </c>
      <c r="BA874" s="515" t="s">
        <v>154</v>
      </c>
      <c r="BB874" s="513" t="s">
        <v>154</v>
      </c>
      <c r="BD874" s="512" t="s">
        <v>154</v>
      </c>
      <c r="BE874" s="502" t="s">
        <v>154</v>
      </c>
      <c r="BF874" s="57"/>
      <c r="BG874" s="513" t="s">
        <v>154</v>
      </c>
      <c r="BI874" s="514" t="s">
        <v>154</v>
      </c>
    </row>
    <row r="875" spans="1:63" ht="15.75" customHeight="1">
      <c r="A875" s="51" t="s">
        <v>769</v>
      </c>
      <c r="B875" s="521">
        <v>39</v>
      </c>
      <c r="C875" s="507" t="s">
        <v>231</v>
      </c>
      <c r="D875" s="522" t="s">
        <v>232</v>
      </c>
      <c r="E875" s="523">
        <v>73</v>
      </c>
      <c r="F875" s="523">
        <v>29.980000000000189</v>
      </c>
      <c r="G875" s="523" t="s">
        <v>68</v>
      </c>
      <c r="H875" s="524">
        <v>73.49966666666667</v>
      </c>
      <c r="I875" s="523">
        <v>142</v>
      </c>
      <c r="J875" s="523">
        <v>59.800000000000182</v>
      </c>
      <c r="K875" s="523" t="s">
        <v>69</v>
      </c>
      <c r="L875" s="524">
        <v>142.99666666666667</v>
      </c>
      <c r="M875" s="524">
        <v>-142.99666666666667</v>
      </c>
      <c r="N875" s="501">
        <v>888</v>
      </c>
      <c r="Q875" s="6" t="s">
        <v>274</v>
      </c>
      <c r="R875" s="6">
        <v>4</v>
      </c>
      <c r="S875" s="42">
        <v>518.35900000000004</v>
      </c>
      <c r="T875" s="571">
        <v>0.72950000000000004</v>
      </c>
      <c r="U875" s="571">
        <v>0.73</v>
      </c>
      <c r="V875" s="571">
        <v>29.772829000000002</v>
      </c>
      <c r="W875" s="571">
        <v>29.773955999999998</v>
      </c>
      <c r="X875" s="571">
        <v>34.829598857835798</v>
      </c>
      <c r="Y875" s="571">
        <v>34.830499149408517</v>
      </c>
      <c r="Z875" s="571">
        <v>2.0017</v>
      </c>
      <c r="AA875" s="42">
        <v>6.7012730322036003</v>
      </c>
      <c r="AB875" s="42">
        <v>85.154256688093767</v>
      </c>
      <c r="AC875" s="42">
        <v>2.7371898099999997E-2</v>
      </c>
      <c r="AD875" s="6">
        <v>4.0899999999999999E-2</v>
      </c>
      <c r="AE875" s="42">
        <v>90.238799999999998</v>
      </c>
      <c r="AF875" s="6">
        <v>4.5309999999999997</v>
      </c>
      <c r="AG875" s="42">
        <v>2.5950000000000002</v>
      </c>
      <c r="AH875" s="6">
        <v>0.1759</v>
      </c>
      <c r="AI875" s="42">
        <v>6.3701999999999995E-2</v>
      </c>
      <c r="AJ875" s="42">
        <v>55.81</v>
      </c>
      <c r="AK875" s="42">
        <v>9.9145000000000003</v>
      </c>
      <c r="AL875" s="53">
        <v>34.826700000000002</v>
      </c>
      <c r="AM875" s="504" t="s">
        <v>154</v>
      </c>
      <c r="AN875" s="505"/>
      <c r="AO875" s="509">
        <v>0.5</v>
      </c>
      <c r="AP875" s="510">
        <v>6.7004999999999999</v>
      </c>
      <c r="AQ875" s="504">
        <v>6</v>
      </c>
      <c r="AR875" s="526" t="s">
        <v>154</v>
      </c>
      <c r="AS875" s="512">
        <v>13.117663270539461</v>
      </c>
      <c r="AT875" s="502"/>
      <c r="AU875" s="512">
        <v>7.2275137004065471</v>
      </c>
      <c r="AV875" s="502"/>
      <c r="AW875" s="574">
        <v>0.85330721649484531</v>
      </c>
      <c r="AX875" s="502"/>
      <c r="AY875" s="511"/>
      <c r="AZ875" s="513" t="s">
        <v>154</v>
      </c>
      <c r="BA875" s="515" t="s">
        <v>154</v>
      </c>
      <c r="BB875" s="513" t="s">
        <v>154</v>
      </c>
      <c r="BD875" s="512" t="s">
        <v>154</v>
      </c>
      <c r="BE875" s="502" t="s">
        <v>154</v>
      </c>
      <c r="BF875" s="57"/>
      <c r="BG875" s="513" t="s">
        <v>154</v>
      </c>
      <c r="BI875" s="514" t="s">
        <v>154</v>
      </c>
    </row>
    <row r="876" spans="1:63" ht="15.75" customHeight="1">
      <c r="A876" s="51" t="s">
        <v>769</v>
      </c>
      <c r="B876" s="521">
        <v>39</v>
      </c>
      <c r="C876" s="507" t="s">
        <v>231</v>
      </c>
      <c r="D876" s="522" t="s">
        <v>232</v>
      </c>
      <c r="E876" s="523">
        <v>73</v>
      </c>
      <c r="F876" s="523">
        <v>29.980000000000189</v>
      </c>
      <c r="G876" s="523" t="s">
        <v>68</v>
      </c>
      <c r="H876" s="524">
        <v>73.49966666666667</v>
      </c>
      <c r="I876" s="523">
        <v>142</v>
      </c>
      <c r="J876" s="523">
        <v>59.800000000000182</v>
      </c>
      <c r="K876" s="523" t="s">
        <v>69</v>
      </c>
      <c r="L876" s="524">
        <v>142.99666666666667</v>
      </c>
      <c r="M876" s="524">
        <v>-142.99666666666667</v>
      </c>
      <c r="N876" s="501">
        <v>889</v>
      </c>
      <c r="Q876" s="6" t="s">
        <v>274</v>
      </c>
      <c r="R876" s="6">
        <v>5</v>
      </c>
      <c r="S876" s="42">
        <v>440.08600000000001</v>
      </c>
      <c r="T876" s="571">
        <v>0.62829999999999997</v>
      </c>
      <c r="U876" s="571">
        <v>0.62809999999999999</v>
      </c>
      <c r="V876" s="571">
        <v>29.617636000000001</v>
      </c>
      <c r="W876" s="571">
        <v>29.618264999999997</v>
      </c>
      <c r="X876" s="571">
        <v>34.787232454294411</v>
      </c>
      <c r="Y876" s="571">
        <v>34.788273996329785</v>
      </c>
      <c r="Z876" s="571">
        <v>1.9864999999999999</v>
      </c>
      <c r="AA876" s="42">
        <v>6.578801281002459</v>
      </c>
      <c r="AB876" s="42">
        <v>83.355806915420359</v>
      </c>
      <c r="AC876" s="42">
        <v>2.8142874699999997E-2</v>
      </c>
      <c r="AD876" s="6">
        <v>4.2299999999999997E-2</v>
      </c>
      <c r="AE876" s="42">
        <v>90.19189999999999</v>
      </c>
      <c r="AF876" s="6">
        <v>4.5286999999999997</v>
      </c>
      <c r="AG876" s="42">
        <v>2.5973000000000002</v>
      </c>
      <c r="AH876" s="6">
        <v>0.17599999999999999</v>
      </c>
      <c r="AI876" s="42">
        <v>6.3701999999999995E-2</v>
      </c>
      <c r="AJ876" s="42">
        <v>98.7</v>
      </c>
      <c r="AK876" s="42">
        <v>9.9145000000000003</v>
      </c>
      <c r="AL876" s="53">
        <v>34.786499999999997</v>
      </c>
      <c r="AM876" s="504" t="s">
        <v>154</v>
      </c>
      <c r="AN876" s="505"/>
      <c r="AO876" s="509">
        <v>0.4</v>
      </c>
      <c r="AP876" s="510">
        <v>6.5919999999999996</v>
      </c>
      <c r="AQ876" s="504" t="s">
        <v>154</v>
      </c>
      <c r="AR876" s="526" t="s">
        <v>154</v>
      </c>
      <c r="AS876" s="512">
        <v>13.201863976105516</v>
      </c>
      <c r="AT876" s="502"/>
      <c r="AU876" s="512">
        <v>8.0505185182691683</v>
      </c>
      <c r="AV876" s="502"/>
      <c r="AW876" s="574">
        <v>0.87114639175257724</v>
      </c>
      <c r="AX876" s="502"/>
      <c r="AY876" s="511"/>
      <c r="AZ876" s="513" t="s">
        <v>154</v>
      </c>
      <c r="BA876" s="515" t="s">
        <v>154</v>
      </c>
      <c r="BB876" s="513" t="s">
        <v>154</v>
      </c>
      <c r="BD876" s="512" t="s">
        <v>154</v>
      </c>
      <c r="BE876" s="502" t="s">
        <v>154</v>
      </c>
      <c r="BF876" s="57"/>
      <c r="BG876" s="513" t="s">
        <v>154</v>
      </c>
      <c r="BI876" s="514" t="s">
        <v>154</v>
      </c>
    </row>
    <row r="877" spans="1:63" ht="15.75" customHeight="1">
      <c r="A877" s="51" t="s">
        <v>769</v>
      </c>
      <c r="B877" s="521">
        <v>39</v>
      </c>
      <c r="C877" s="507" t="s">
        <v>231</v>
      </c>
      <c r="D877" s="522" t="s">
        <v>232</v>
      </c>
      <c r="E877" s="523">
        <v>73</v>
      </c>
      <c r="F877" s="523">
        <v>29.980000000000189</v>
      </c>
      <c r="G877" s="523" t="s">
        <v>68</v>
      </c>
      <c r="H877" s="524">
        <v>73.49966666666667</v>
      </c>
      <c r="I877" s="523">
        <v>142</v>
      </c>
      <c r="J877" s="523">
        <v>59.800000000000182</v>
      </c>
      <c r="K877" s="523" t="s">
        <v>69</v>
      </c>
      <c r="L877" s="524">
        <v>142.99666666666667</v>
      </c>
      <c r="M877" s="524">
        <v>-142.99666666666667</v>
      </c>
      <c r="N877" s="501">
        <v>890</v>
      </c>
      <c r="Q877" s="6" t="s">
        <v>274</v>
      </c>
      <c r="R877" s="6">
        <v>6</v>
      </c>
      <c r="S877" s="42">
        <v>389.52699999999999</v>
      </c>
      <c r="T877" s="571">
        <v>0.43469999999999998</v>
      </c>
      <c r="U877" s="571">
        <v>0.43759999999999999</v>
      </c>
      <c r="V877" s="571">
        <v>29.374904000000001</v>
      </c>
      <c r="W877" s="571">
        <v>29.378688999999998</v>
      </c>
      <c r="X877" s="571">
        <v>34.717683505957574</v>
      </c>
      <c r="Y877" s="571">
        <v>34.719376332799051</v>
      </c>
      <c r="Z877" s="571">
        <v>1.9409000000000001</v>
      </c>
      <c r="AA877" s="42">
        <v>6.3686064166997394</v>
      </c>
      <c r="AB877" s="42">
        <v>80.251158469062517</v>
      </c>
      <c r="AC877" s="42">
        <v>2.8673113599999998E-2</v>
      </c>
      <c r="AD877" s="6">
        <v>4.3400000000000001E-2</v>
      </c>
      <c r="AE877" s="42">
        <v>90.022999999999996</v>
      </c>
      <c r="AF877" s="6">
        <v>4.5202</v>
      </c>
      <c r="AG877" s="42">
        <v>2.8159000000000001</v>
      </c>
      <c r="AH877" s="6">
        <v>0.185</v>
      </c>
      <c r="AI877" s="42">
        <v>6.3701999999999995E-2</v>
      </c>
      <c r="AJ877" s="42">
        <v>98.71</v>
      </c>
      <c r="AK877" s="42">
        <v>9.9145000000000003</v>
      </c>
      <c r="AL877" s="53">
        <v>34.713700000000003</v>
      </c>
      <c r="AM877" s="504" t="s">
        <v>154</v>
      </c>
      <c r="AN877" s="505"/>
      <c r="AO877" s="509">
        <v>0.3</v>
      </c>
      <c r="AP877" s="510">
        <v>6.3780000000000001</v>
      </c>
      <c r="AQ877" s="504" t="s">
        <v>154</v>
      </c>
      <c r="AR877" s="526" t="s">
        <v>154</v>
      </c>
      <c r="AS877" s="512">
        <v>13.588675193563054</v>
      </c>
      <c r="AT877" s="502"/>
      <c r="AU877" s="512">
        <v>10.922086873298483</v>
      </c>
      <c r="AV877" s="502"/>
      <c r="AW877" s="574">
        <v>0.94844948453608235</v>
      </c>
      <c r="AX877" s="502"/>
      <c r="AY877" s="511"/>
      <c r="AZ877" s="513" t="s">
        <v>154</v>
      </c>
      <c r="BA877" s="515" t="s">
        <v>154</v>
      </c>
      <c r="BB877" s="513" t="s">
        <v>154</v>
      </c>
      <c r="BD877" s="512">
        <v>2176.8706006351208</v>
      </c>
      <c r="BE877" s="502" t="s">
        <v>154</v>
      </c>
      <c r="BF877" s="57"/>
      <c r="BG877" s="513">
        <v>2294.15</v>
      </c>
      <c r="BI877" s="514" t="s">
        <v>154</v>
      </c>
    </row>
    <row r="878" spans="1:63" ht="15.75" customHeight="1">
      <c r="A878" s="51" t="s">
        <v>769</v>
      </c>
      <c r="B878" s="521">
        <v>39</v>
      </c>
      <c r="C878" s="507" t="s">
        <v>231</v>
      </c>
      <c r="D878" s="522" t="s">
        <v>232</v>
      </c>
      <c r="E878" s="523">
        <v>73</v>
      </c>
      <c r="F878" s="523">
        <v>29.980000000000189</v>
      </c>
      <c r="G878" s="523" t="s">
        <v>68</v>
      </c>
      <c r="H878" s="524">
        <v>73.49966666666667</v>
      </c>
      <c r="I878" s="523">
        <v>142</v>
      </c>
      <c r="J878" s="523">
        <v>59.800000000000182</v>
      </c>
      <c r="K878" s="523" t="s">
        <v>69</v>
      </c>
      <c r="L878" s="524">
        <v>142.99666666666667</v>
      </c>
      <c r="M878" s="524">
        <v>-142.99666666666667</v>
      </c>
      <c r="N878" s="501">
        <v>891</v>
      </c>
      <c r="Q878" s="6" t="s">
        <v>274</v>
      </c>
      <c r="R878" s="6">
        <v>7</v>
      </c>
      <c r="S878" s="42">
        <v>324.21100000000001</v>
      </c>
      <c r="T878" s="571">
        <v>-0.1744</v>
      </c>
      <c r="U878" s="571">
        <v>-0.17030000000000001</v>
      </c>
      <c r="V878" s="571">
        <v>28.628899000000001</v>
      </c>
      <c r="W878" s="571">
        <v>28.635800999999997</v>
      </c>
      <c r="X878" s="571">
        <v>34.458088681774576</v>
      </c>
      <c r="Y878" s="571">
        <v>34.462645832853021</v>
      </c>
      <c r="Z878" s="571">
        <v>1.9114</v>
      </c>
      <c r="AA878" s="42">
        <v>6.3056288568691619</v>
      </c>
      <c r="AB878" s="42">
        <v>78.065497799558756</v>
      </c>
      <c r="AC878" s="42">
        <v>3.0939333100000001E-2</v>
      </c>
      <c r="AD878" s="6">
        <v>4.7800000000000002E-2</v>
      </c>
      <c r="AE878" s="42">
        <v>90.163699999999992</v>
      </c>
      <c r="AF878" s="6">
        <v>4.5273000000000003</v>
      </c>
      <c r="AG878" s="42">
        <v>3.1196999999999999</v>
      </c>
      <c r="AH878" s="6">
        <v>0.1973</v>
      </c>
      <c r="AI878" s="42">
        <v>6.3701999999999995E-2</v>
      </c>
      <c r="AJ878" s="42">
        <v>65.81</v>
      </c>
      <c r="AK878" s="42">
        <v>9.9145000000000003</v>
      </c>
      <c r="AL878" s="53">
        <v>34.445</v>
      </c>
      <c r="AM878" s="504" t="s">
        <v>154</v>
      </c>
      <c r="AN878" s="505"/>
      <c r="AO878" s="509">
        <v>-0.3</v>
      </c>
      <c r="AP878" s="510">
        <v>6.3049999999999997</v>
      </c>
      <c r="AQ878" s="504" t="s">
        <v>154</v>
      </c>
      <c r="AR878" s="526" t="s">
        <v>154</v>
      </c>
      <c r="AS878" s="512">
        <v>13.009483111205956</v>
      </c>
      <c r="AT878" s="502"/>
      <c r="AU878" s="512">
        <v>13.229718975646922</v>
      </c>
      <c r="AV878" s="502"/>
      <c r="AW878" s="574">
        <v>0.9900742268041236</v>
      </c>
      <c r="AX878" s="502"/>
      <c r="AY878" s="511"/>
      <c r="AZ878" s="513" t="s">
        <v>154</v>
      </c>
      <c r="BA878" s="515" t="s">
        <v>154</v>
      </c>
      <c r="BB878" s="513" t="s">
        <v>154</v>
      </c>
      <c r="BD878" s="512">
        <v>2189.3348410809522</v>
      </c>
      <c r="BE878" s="502" t="s">
        <v>154</v>
      </c>
      <c r="BF878" s="57"/>
      <c r="BG878" s="513">
        <v>2284.9714176333637</v>
      </c>
      <c r="BI878" s="514" t="s">
        <v>154</v>
      </c>
    </row>
    <row r="879" spans="1:63" ht="15.75" customHeight="1">
      <c r="A879" s="51" t="s">
        <v>769</v>
      </c>
      <c r="B879" s="521">
        <v>39</v>
      </c>
      <c r="C879" s="507" t="s">
        <v>231</v>
      </c>
      <c r="D879" s="522" t="s">
        <v>232</v>
      </c>
      <c r="E879" s="523">
        <v>73</v>
      </c>
      <c r="F879" s="523">
        <v>29.980000000000189</v>
      </c>
      <c r="G879" s="523" t="s">
        <v>68</v>
      </c>
      <c r="H879" s="524">
        <v>73.49966666666667</v>
      </c>
      <c r="I879" s="523">
        <v>142</v>
      </c>
      <c r="J879" s="523">
        <v>59.800000000000182</v>
      </c>
      <c r="K879" s="523" t="s">
        <v>69</v>
      </c>
      <c r="L879" s="524">
        <v>142.99666666666667</v>
      </c>
      <c r="M879" s="524">
        <v>-142.99666666666667</v>
      </c>
      <c r="N879" s="501">
        <v>892</v>
      </c>
      <c r="Q879" s="6" t="s">
        <v>274</v>
      </c>
      <c r="R879" s="6">
        <v>8</v>
      </c>
      <c r="S879" s="42">
        <v>291.79500000000002</v>
      </c>
      <c r="T879" s="571">
        <v>-0.69030000000000002</v>
      </c>
      <c r="U879" s="571">
        <v>-0.67949999999999999</v>
      </c>
      <c r="V879" s="571">
        <v>27.966438</v>
      </c>
      <c r="W879" s="571">
        <v>27.980212999999999</v>
      </c>
      <c r="X879" s="571">
        <v>34.172252143938238</v>
      </c>
      <c r="Y879" s="571">
        <v>34.178642974921175</v>
      </c>
      <c r="Z879" s="571">
        <v>1.8648</v>
      </c>
      <c r="AA879" s="42">
        <v>6.1702828048832892</v>
      </c>
      <c r="AB879" s="42">
        <v>75.207745746787424</v>
      </c>
      <c r="AC879" s="42">
        <v>3.26265502E-2</v>
      </c>
      <c r="AD879" s="6">
        <v>5.11E-2</v>
      </c>
      <c r="AE879" s="42">
        <v>90.16</v>
      </c>
      <c r="AF879" s="6">
        <v>4.5270999999999999</v>
      </c>
      <c r="AG879" s="42">
        <v>3.3452000000000002</v>
      </c>
      <c r="AH879" s="6">
        <v>0.20649999999999999</v>
      </c>
      <c r="AI879" s="42">
        <v>6.3701999999999995E-2</v>
      </c>
      <c r="AJ879" s="42">
        <v>98.7</v>
      </c>
      <c r="AK879" s="42">
        <v>9.9145000000000003</v>
      </c>
      <c r="AL879" s="53">
        <v>34.165599999999998</v>
      </c>
      <c r="AM879" s="504" t="s">
        <v>154</v>
      </c>
      <c r="AN879" s="505"/>
      <c r="AO879" s="509">
        <v>-0.7</v>
      </c>
      <c r="AP879" s="510">
        <v>6.1749999999999998</v>
      </c>
      <c r="AQ879" s="504" t="s">
        <v>154</v>
      </c>
      <c r="AR879" s="526" t="s">
        <v>154</v>
      </c>
      <c r="AS879" s="512">
        <v>13.460945573022432</v>
      </c>
      <c r="AT879" s="502"/>
      <c r="AU879" s="512">
        <v>18.463583256503405</v>
      </c>
      <c r="AV879" s="502"/>
      <c r="AW879" s="574">
        <v>1.1506268041237113</v>
      </c>
      <c r="AX879" s="502"/>
      <c r="AY879" s="511"/>
      <c r="AZ879" s="513" t="s">
        <v>154</v>
      </c>
      <c r="BA879" s="515" t="s">
        <v>154</v>
      </c>
      <c r="BB879" s="513" t="s">
        <v>154</v>
      </c>
      <c r="BD879" s="512">
        <v>2203.6636508464198</v>
      </c>
      <c r="BE879" s="502" t="s">
        <v>154</v>
      </c>
      <c r="BF879" s="57"/>
      <c r="BG879" s="513">
        <v>2283.1158212001296</v>
      </c>
      <c r="BI879" s="514" t="s">
        <v>154</v>
      </c>
    </row>
    <row r="880" spans="1:63" ht="15.75" customHeight="1">
      <c r="A880" s="51" t="s">
        <v>769</v>
      </c>
      <c r="B880" s="521">
        <v>39</v>
      </c>
      <c r="C880" s="507" t="s">
        <v>231</v>
      </c>
      <c r="D880" s="522" t="s">
        <v>232</v>
      </c>
      <c r="E880" s="523">
        <v>73</v>
      </c>
      <c r="F880" s="523">
        <v>29.980000000000189</v>
      </c>
      <c r="G880" s="523" t="s">
        <v>68</v>
      </c>
      <c r="H880" s="524">
        <v>73.49966666666667</v>
      </c>
      <c r="I880" s="523">
        <v>142</v>
      </c>
      <c r="J880" s="523">
        <v>59.800000000000182</v>
      </c>
      <c r="K880" s="523" t="s">
        <v>69</v>
      </c>
      <c r="L880" s="524">
        <v>142.99666666666667</v>
      </c>
      <c r="M880" s="524">
        <v>-142.99666666666667</v>
      </c>
      <c r="N880" s="501">
        <v>893</v>
      </c>
      <c r="Q880" s="6" t="s">
        <v>274</v>
      </c>
      <c r="R880" s="6">
        <v>9</v>
      </c>
      <c r="S880" s="42">
        <v>266.84199999999998</v>
      </c>
      <c r="T880" s="571">
        <v>-1.1694</v>
      </c>
      <c r="U880" s="571">
        <v>-1.1713</v>
      </c>
      <c r="V880" s="571">
        <v>27.212479000000002</v>
      </c>
      <c r="W880" s="571">
        <v>27.210004999999999</v>
      </c>
      <c r="X880" s="571">
        <v>33.703536982401552</v>
      </c>
      <c r="Y880" s="571">
        <v>33.702291545371068</v>
      </c>
      <c r="Z880" s="571">
        <v>1.8480000000000001</v>
      </c>
      <c r="AA880" s="42">
        <v>6.1676984762925704</v>
      </c>
      <c r="AB880" s="42">
        <v>73.978477902352353</v>
      </c>
      <c r="AC880" s="42">
        <v>3.3831778600000001E-2</v>
      </c>
      <c r="AD880" s="6">
        <v>5.3400000000000003E-2</v>
      </c>
      <c r="AE880" s="42">
        <v>90.16</v>
      </c>
      <c r="AF880" s="6">
        <v>4.5270999999999999</v>
      </c>
      <c r="AG880" s="42">
        <v>3.5407999999999999</v>
      </c>
      <c r="AH880" s="6">
        <v>0.2145</v>
      </c>
      <c r="AI880" s="42">
        <v>6.3701999999999995E-2</v>
      </c>
      <c r="AJ880" s="42">
        <v>98.7</v>
      </c>
      <c r="AK880" s="42">
        <v>9.9145000000000003</v>
      </c>
      <c r="AL880" s="53">
        <v>33.679499999999997</v>
      </c>
      <c r="AM880" s="504" t="s">
        <v>154</v>
      </c>
      <c r="AN880" s="505"/>
      <c r="AO880" s="509">
        <v>-1.1000000000000001</v>
      </c>
      <c r="AP880" s="510">
        <v>6.1539999999999999</v>
      </c>
      <c r="AQ880" s="504" t="s">
        <v>154</v>
      </c>
      <c r="AR880" s="526" t="s">
        <v>154</v>
      </c>
      <c r="AS880" s="512">
        <v>15.135531462767595</v>
      </c>
      <c r="AT880" s="502"/>
      <c r="AU880" s="512">
        <v>28.552957481277208</v>
      </c>
      <c r="AV880" s="502"/>
      <c r="AW880" s="574">
        <v>1.5401154639175256</v>
      </c>
      <c r="AX880" s="502"/>
      <c r="AY880" s="511"/>
      <c r="AZ880" s="513" t="s">
        <v>154</v>
      </c>
      <c r="BA880" s="515" t="s">
        <v>154</v>
      </c>
      <c r="BB880" s="513" t="s">
        <v>154</v>
      </c>
      <c r="BD880" s="512">
        <v>2223.7644011670322</v>
      </c>
      <c r="BE880" s="502" t="s">
        <v>154</v>
      </c>
      <c r="BF880" s="57"/>
      <c r="BG880" s="513">
        <v>2289.3646675671821</v>
      </c>
      <c r="BI880" s="514" t="s">
        <v>154</v>
      </c>
    </row>
    <row r="881" spans="1:63" ht="15.75" customHeight="1">
      <c r="A881" s="51" t="s">
        <v>769</v>
      </c>
      <c r="B881" s="521">
        <v>39</v>
      </c>
      <c r="C881" s="507" t="s">
        <v>231</v>
      </c>
      <c r="D881" s="522" t="s">
        <v>232</v>
      </c>
      <c r="E881" s="523">
        <v>73</v>
      </c>
      <c r="F881" s="523">
        <v>29.980000000000189</v>
      </c>
      <c r="G881" s="523" t="s">
        <v>68</v>
      </c>
      <c r="H881" s="524">
        <v>73.49966666666667</v>
      </c>
      <c r="I881" s="523">
        <v>142</v>
      </c>
      <c r="J881" s="523">
        <v>59.800000000000182</v>
      </c>
      <c r="K881" s="523" t="s">
        <v>69</v>
      </c>
      <c r="L881" s="524">
        <v>142.99666666666667</v>
      </c>
      <c r="M881" s="524">
        <v>-142.99666666666667</v>
      </c>
      <c r="N881" s="501">
        <v>894</v>
      </c>
      <c r="Q881" s="6" t="s">
        <v>274</v>
      </c>
      <c r="R881" s="6">
        <v>10</v>
      </c>
      <c r="S881" s="42">
        <v>238.34</v>
      </c>
      <c r="T881" s="571">
        <v>-1.4407000000000001</v>
      </c>
      <c r="U881" s="571">
        <v>-1.4453</v>
      </c>
      <c r="V881" s="571">
        <v>26.585998</v>
      </c>
      <c r="W881" s="571">
        <v>26.575417999999999</v>
      </c>
      <c r="X881" s="571">
        <v>33.165825625227505</v>
      </c>
      <c r="Y881" s="571">
        <v>33.156396925071718</v>
      </c>
      <c r="Z881" s="571">
        <v>1.8766</v>
      </c>
      <c r="AA881" s="42">
        <v>6.3395051250546599</v>
      </c>
      <c r="AB881" s="42">
        <v>75.200270169782172</v>
      </c>
      <c r="AC881" s="42">
        <v>3.4458517899999999E-2</v>
      </c>
      <c r="AD881" s="6">
        <v>5.4699999999999999E-2</v>
      </c>
      <c r="AE881" s="42">
        <v>90.14309999999999</v>
      </c>
      <c r="AF881" s="6">
        <v>4.5263</v>
      </c>
      <c r="AG881" s="42">
        <v>3.6857000000000002</v>
      </c>
      <c r="AH881" s="6">
        <v>0.22040000000000001</v>
      </c>
      <c r="AI881" s="42">
        <v>6.3701999999999995E-2</v>
      </c>
      <c r="AJ881" s="42">
        <v>98.7</v>
      </c>
      <c r="AK881" s="42">
        <v>9.9145000000000003</v>
      </c>
      <c r="AL881" s="53">
        <v>33.1464</v>
      </c>
      <c r="AM881" s="504" t="s">
        <v>154</v>
      </c>
      <c r="AN881" s="505"/>
      <c r="AO881" s="509">
        <v>-1.4</v>
      </c>
      <c r="AP881" s="510">
        <v>6.3380000000000001</v>
      </c>
      <c r="AQ881" s="504" t="s">
        <v>154</v>
      </c>
      <c r="AR881" s="526" t="s">
        <v>154</v>
      </c>
      <c r="AS881" s="512">
        <v>15.942849378337138</v>
      </c>
      <c r="AT881" s="502"/>
      <c r="AU881" s="512">
        <v>34.214823869033296</v>
      </c>
      <c r="AV881" s="502"/>
      <c r="AW881" s="574">
        <v>1.7928371134020618</v>
      </c>
      <c r="AX881" s="502"/>
      <c r="AY881" s="511"/>
      <c r="AZ881" s="513" t="s">
        <v>154</v>
      </c>
      <c r="BA881" s="515" t="s">
        <v>154</v>
      </c>
      <c r="BB881" s="513" t="s">
        <v>154</v>
      </c>
      <c r="BD881" s="512">
        <v>2230.3276360050718</v>
      </c>
      <c r="BE881" s="502" t="s">
        <v>154</v>
      </c>
      <c r="BF881" s="57"/>
      <c r="BG881" s="513">
        <v>2278.4918754935297</v>
      </c>
      <c r="BI881" s="514" t="s">
        <v>154</v>
      </c>
    </row>
    <row r="882" spans="1:63" ht="15.75" customHeight="1">
      <c r="A882" s="51" t="s">
        <v>769</v>
      </c>
      <c r="B882" s="521">
        <v>39</v>
      </c>
      <c r="C882" s="507" t="s">
        <v>231</v>
      </c>
      <c r="D882" s="522" t="s">
        <v>232</v>
      </c>
      <c r="E882" s="523">
        <v>73</v>
      </c>
      <c r="F882" s="523">
        <v>29.980000000000189</v>
      </c>
      <c r="G882" s="523" t="s">
        <v>68</v>
      </c>
      <c r="H882" s="524">
        <v>73.49966666666667</v>
      </c>
      <c r="I882" s="523">
        <v>142</v>
      </c>
      <c r="J882" s="523">
        <v>59.800000000000182</v>
      </c>
      <c r="K882" s="523" t="s">
        <v>69</v>
      </c>
      <c r="L882" s="524">
        <v>142.99666666666667</v>
      </c>
      <c r="M882" s="524">
        <v>-142.99666666666667</v>
      </c>
      <c r="N882" s="501">
        <v>895</v>
      </c>
      <c r="Q882" s="6" t="s">
        <v>274</v>
      </c>
      <c r="R882" s="6">
        <v>11</v>
      </c>
      <c r="S882" s="42">
        <v>222.125</v>
      </c>
      <c r="T882" s="571">
        <v>-1.4651000000000001</v>
      </c>
      <c r="U882" s="571">
        <v>-1.4673</v>
      </c>
      <c r="V882" s="571">
        <v>26.427842000000002</v>
      </c>
      <c r="W882" s="571">
        <v>26.412884999999999</v>
      </c>
      <c r="X882" s="571">
        <v>32.985442613181341</v>
      </c>
      <c r="Y882" s="571">
        <v>32.96732174857857</v>
      </c>
      <c r="Z882" s="571">
        <v>1.8960999999999999</v>
      </c>
      <c r="AA882" s="42">
        <v>6.4224878562241088</v>
      </c>
      <c r="AB882" s="42">
        <v>76.037065578503359</v>
      </c>
      <c r="AC882" s="42">
        <v>3.3783528399999999E-2</v>
      </c>
      <c r="AD882" s="6">
        <v>5.33E-2</v>
      </c>
      <c r="AE882" s="42">
        <v>90.13369999999999</v>
      </c>
      <c r="AF882" s="6">
        <v>4.5258000000000003</v>
      </c>
      <c r="AG882" s="42">
        <v>3.6949000000000001</v>
      </c>
      <c r="AH882" s="6">
        <v>0.2208</v>
      </c>
      <c r="AI882" s="42">
        <v>6.3701999999999995E-2</v>
      </c>
      <c r="AJ882" s="42">
        <v>98.7</v>
      </c>
      <c r="AK882" s="42">
        <v>9.9145000000000003</v>
      </c>
      <c r="AL882" s="53">
        <v>32.951000000000001</v>
      </c>
      <c r="AM882" s="504" t="s">
        <v>154</v>
      </c>
      <c r="AN882" s="505"/>
      <c r="AO882" s="509">
        <v>-1.4</v>
      </c>
      <c r="AP882" s="510">
        <v>6.4320000000000004</v>
      </c>
      <c r="AQ882" s="504" t="s">
        <v>154</v>
      </c>
      <c r="AR882" s="526" t="s">
        <v>154</v>
      </c>
      <c r="AS882" s="512">
        <v>15.533400438242579</v>
      </c>
      <c r="AT882" s="502"/>
      <c r="AU882" s="512">
        <v>33.146684949718974</v>
      </c>
      <c r="AV882" s="502"/>
      <c r="AW882" s="574">
        <v>1.7908549828178693</v>
      </c>
      <c r="AX882" s="502"/>
      <c r="AY882" s="511"/>
      <c r="AZ882" s="513" t="s">
        <v>154</v>
      </c>
      <c r="BA882" s="515" t="s">
        <v>154</v>
      </c>
      <c r="BB882" s="513" t="s">
        <v>154</v>
      </c>
      <c r="BD882" s="512">
        <v>2223.3808318760121</v>
      </c>
      <c r="BE882" s="502" t="s">
        <v>154</v>
      </c>
      <c r="BF882" s="57"/>
      <c r="BG882" s="513">
        <v>2271.7214560749735</v>
      </c>
      <c r="BI882" s="514" t="s">
        <v>154</v>
      </c>
    </row>
    <row r="883" spans="1:63" ht="15.75" customHeight="1">
      <c r="A883" s="51" t="s">
        <v>769</v>
      </c>
      <c r="B883" s="521">
        <v>39</v>
      </c>
      <c r="C883" s="507" t="s">
        <v>231</v>
      </c>
      <c r="D883" s="522" t="s">
        <v>232</v>
      </c>
      <c r="E883" s="523">
        <v>73</v>
      </c>
      <c r="F883" s="523">
        <v>29.980000000000189</v>
      </c>
      <c r="G883" s="523" t="s">
        <v>68</v>
      </c>
      <c r="H883" s="524">
        <v>73.49966666666667</v>
      </c>
      <c r="I883" s="523">
        <v>142</v>
      </c>
      <c r="J883" s="523">
        <v>59.800000000000182</v>
      </c>
      <c r="K883" s="523" t="s">
        <v>69</v>
      </c>
      <c r="L883" s="524">
        <v>142.99666666666667</v>
      </c>
      <c r="M883" s="524">
        <v>-142.99666666666667</v>
      </c>
      <c r="N883" s="501">
        <v>896</v>
      </c>
      <c r="Q883" s="6" t="s">
        <v>274</v>
      </c>
      <c r="R883" s="6">
        <v>12</v>
      </c>
      <c r="S883" s="42">
        <v>193.65299999999999</v>
      </c>
      <c r="T883" s="571">
        <v>-1.3929</v>
      </c>
      <c r="U883" s="571">
        <v>-1.3843000000000001</v>
      </c>
      <c r="V883" s="571">
        <v>26.253330000000002</v>
      </c>
      <c r="W883" s="571">
        <v>26.248237</v>
      </c>
      <c r="X883" s="571">
        <v>32.683914834997765</v>
      </c>
      <c r="Y883" s="571">
        <v>32.667536875304336</v>
      </c>
      <c r="Z883" s="571">
        <v>1.9349000000000001</v>
      </c>
      <c r="AA883" s="42">
        <v>6.5590178465839015</v>
      </c>
      <c r="AB883" s="42">
        <v>77.638154505163499</v>
      </c>
      <c r="AC883" s="42">
        <v>3.4121279800000001E-2</v>
      </c>
      <c r="AD883" s="6">
        <v>5.3999999999999999E-2</v>
      </c>
      <c r="AE883" s="42">
        <v>90.14309999999999</v>
      </c>
      <c r="AF883" s="6">
        <v>4.5263</v>
      </c>
      <c r="AG883" s="42">
        <v>3.5775999999999999</v>
      </c>
      <c r="AH883" s="6">
        <v>0.216</v>
      </c>
      <c r="AI883" s="42">
        <v>6.3701999999999995E-2</v>
      </c>
      <c r="AJ883" s="42">
        <v>98.71</v>
      </c>
      <c r="AK883" s="42">
        <v>9.9145000000000003</v>
      </c>
      <c r="AL883" s="53">
        <v>32.655700000000003</v>
      </c>
      <c r="AM883" s="504" t="s">
        <v>154</v>
      </c>
      <c r="AN883" s="505"/>
      <c r="AO883" s="509">
        <v>-1.2</v>
      </c>
      <c r="AP883" s="510">
        <v>6.5739999999999998</v>
      </c>
      <c r="AQ883" s="504" t="s">
        <v>154</v>
      </c>
      <c r="AR883" s="526" t="s">
        <v>154</v>
      </c>
      <c r="AS883" s="512">
        <v>14.321832620947255</v>
      </c>
      <c r="AT883" s="502"/>
      <c r="AU883" s="512">
        <v>30.234433432384531</v>
      </c>
      <c r="AV883" s="502"/>
      <c r="AW883" s="574">
        <v>1.7522034364261168</v>
      </c>
      <c r="AX883" s="502"/>
      <c r="AY883" s="511"/>
      <c r="AZ883" s="513">
        <v>5.2472617028244597E-3</v>
      </c>
      <c r="BA883" s="515"/>
      <c r="BB883" s="513">
        <v>1.9439411943899188E-2</v>
      </c>
      <c r="BD883" s="512">
        <v>2201.9644932916663</v>
      </c>
      <c r="BE883" s="502">
        <v>6</v>
      </c>
      <c r="BF883" s="57"/>
      <c r="BG883" s="513">
        <v>2250.5776869870961</v>
      </c>
      <c r="BH883" s="502">
        <v>6</v>
      </c>
      <c r="BI883" s="514" t="s">
        <v>154</v>
      </c>
    </row>
    <row r="884" spans="1:63" ht="15.75" customHeight="1">
      <c r="A884" s="51" t="s">
        <v>769</v>
      </c>
      <c r="B884" s="521">
        <v>39</v>
      </c>
      <c r="C884" s="507" t="s">
        <v>231</v>
      </c>
      <c r="D884" s="522" t="s">
        <v>232</v>
      </c>
      <c r="E884" s="523">
        <v>73</v>
      </c>
      <c r="F884" s="523">
        <v>29.980000000000189</v>
      </c>
      <c r="G884" s="523" t="s">
        <v>68</v>
      </c>
      <c r="H884" s="524">
        <v>73.49966666666667</v>
      </c>
      <c r="I884" s="523">
        <v>142</v>
      </c>
      <c r="J884" s="523">
        <v>59.800000000000182</v>
      </c>
      <c r="K884" s="523" t="s">
        <v>69</v>
      </c>
      <c r="L884" s="524">
        <v>142.99666666666667</v>
      </c>
      <c r="M884" s="524">
        <v>-142.99666666666667</v>
      </c>
      <c r="N884" s="501">
        <v>897</v>
      </c>
      <c r="Q884" s="6" t="s">
        <v>274</v>
      </c>
      <c r="R884" s="6">
        <v>13</v>
      </c>
      <c r="S884" s="42">
        <v>177.03800000000001</v>
      </c>
      <c r="T884" s="571">
        <v>-1.3178000000000001</v>
      </c>
      <c r="U884" s="571">
        <v>-1.3088</v>
      </c>
      <c r="V884" s="571">
        <v>26.190839</v>
      </c>
      <c r="W884" s="571">
        <v>26.187429999999999</v>
      </c>
      <c r="X884" s="571">
        <v>32.5265355617518</v>
      </c>
      <c r="Y884" s="571">
        <v>32.512097092529459</v>
      </c>
      <c r="Z884" s="571">
        <v>1.968</v>
      </c>
      <c r="AA884" s="42">
        <v>6.6820806476419223</v>
      </c>
      <c r="AB884" s="42">
        <v>79.166361269110112</v>
      </c>
      <c r="AC884" s="42">
        <v>3.3446290300000001E-2</v>
      </c>
      <c r="AD884" s="6">
        <v>5.2699999999999997E-2</v>
      </c>
      <c r="AE884" s="42">
        <v>90.11869999999999</v>
      </c>
      <c r="AF884" s="6">
        <v>4.5250000000000004</v>
      </c>
      <c r="AG884" s="42">
        <v>3.6419999999999999</v>
      </c>
      <c r="AH884" s="6">
        <v>0.21870000000000001</v>
      </c>
      <c r="AI884" s="42">
        <v>6.3701999999999995E-2</v>
      </c>
      <c r="AJ884" s="42">
        <v>98.71</v>
      </c>
      <c r="AK884" s="42">
        <v>9.9145000000000003</v>
      </c>
      <c r="AL884" s="53">
        <v>32.508499999999998</v>
      </c>
      <c r="AM884" s="504" t="s">
        <v>154</v>
      </c>
      <c r="AN884" s="505"/>
      <c r="AO884" s="509">
        <v>-1.2</v>
      </c>
      <c r="AP884" s="510">
        <v>6.7510000000000003</v>
      </c>
      <c r="AQ884" s="504" t="s">
        <v>154</v>
      </c>
      <c r="AR884" s="526" t="s">
        <v>154</v>
      </c>
      <c r="AS884" s="512">
        <v>13.405386769188448</v>
      </c>
      <c r="AT884" s="502"/>
      <c r="AU884" s="512">
        <v>27.986164632952669</v>
      </c>
      <c r="AV884" s="502"/>
      <c r="AW884" s="574">
        <v>1.6927395189003436</v>
      </c>
      <c r="AX884" s="502"/>
      <c r="AY884" s="511"/>
      <c r="AZ884" s="513">
        <v>5.754529242003494E-3</v>
      </c>
      <c r="BA884" s="515"/>
      <c r="BB884" s="513">
        <v>1.2895900031329838E-2</v>
      </c>
      <c r="BD884" s="512">
        <v>2190.9840172176914</v>
      </c>
      <c r="BE884" s="502" t="s">
        <v>154</v>
      </c>
      <c r="BF884" s="57"/>
      <c r="BG884" s="513">
        <v>2245.4899999999998</v>
      </c>
      <c r="BI884" s="514" t="s">
        <v>154</v>
      </c>
    </row>
    <row r="885" spans="1:63" ht="15.75" customHeight="1">
      <c r="A885" s="51" t="s">
        <v>769</v>
      </c>
      <c r="B885" s="521">
        <v>39</v>
      </c>
      <c r="C885" s="507" t="s">
        <v>231</v>
      </c>
      <c r="D885" s="522" t="s">
        <v>232</v>
      </c>
      <c r="E885" s="523">
        <v>73</v>
      </c>
      <c r="F885" s="523">
        <v>29.980000000000189</v>
      </c>
      <c r="G885" s="523" t="s">
        <v>68</v>
      </c>
      <c r="H885" s="524">
        <v>73.49966666666667</v>
      </c>
      <c r="I885" s="523">
        <v>142</v>
      </c>
      <c r="J885" s="523">
        <v>59.800000000000182</v>
      </c>
      <c r="K885" s="523" t="s">
        <v>69</v>
      </c>
      <c r="L885" s="524">
        <v>142.99666666666667</v>
      </c>
      <c r="M885" s="524">
        <v>-142.99666666666667</v>
      </c>
      <c r="N885" s="501">
        <v>898</v>
      </c>
      <c r="Q885" s="6" t="s">
        <v>274</v>
      </c>
      <c r="R885" s="6">
        <v>14</v>
      </c>
      <c r="S885" s="42">
        <v>159.709</v>
      </c>
      <c r="T885" s="571">
        <v>-1.2441</v>
      </c>
      <c r="U885" s="571">
        <v>-1.2297</v>
      </c>
      <c r="V885" s="571">
        <v>26.113472999999999</v>
      </c>
      <c r="W885" s="571">
        <v>26.113804999999999</v>
      </c>
      <c r="X885" s="571">
        <v>32.351478737066053</v>
      </c>
      <c r="Y885" s="571">
        <v>32.336383283653902</v>
      </c>
      <c r="Z885" s="571">
        <v>2.0173999999999999</v>
      </c>
      <c r="AA885" s="42">
        <v>6.8790979379991084</v>
      </c>
      <c r="AB885" s="42">
        <v>81.560846005678926</v>
      </c>
      <c r="AC885" s="42">
        <v>3.4073029599999999E-2</v>
      </c>
      <c r="AD885" s="6">
        <v>5.3900000000000003E-2</v>
      </c>
      <c r="AE885" s="42">
        <v>90.111199999999997</v>
      </c>
      <c r="AF885" s="6">
        <v>4.5246000000000004</v>
      </c>
      <c r="AG885" s="42">
        <v>3.7086999999999999</v>
      </c>
      <c r="AH885" s="6">
        <v>0.22140000000000001</v>
      </c>
      <c r="AI885" s="42">
        <v>6.3701999999999995E-2</v>
      </c>
      <c r="AJ885" s="42">
        <v>98.11</v>
      </c>
      <c r="AK885" s="42">
        <v>9.9145000000000003</v>
      </c>
      <c r="AL885" s="53">
        <v>32.3232</v>
      </c>
      <c r="AM885" s="504" t="s">
        <v>154</v>
      </c>
      <c r="AN885" s="505"/>
      <c r="AO885" s="509">
        <v>-1.2</v>
      </c>
      <c r="AP885" s="510">
        <v>6.92</v>
      </c>
      <c r="AQ885" s="504" t="s">
        <v>154</v>
      </c>
      <c r="AR885" s="526" t="s">
        <v>154</v>
      </c>
      <c r="AS885" s="512">
        <v>12.315079310756904</v>
      </c>
      <c r="AT885" s="502"/>
      <c r="AU885" s="512">
        <v>25.67829464294222</v>
      </c>
      <c r="AV885" s="502"/>
      <c r="AW885" s="574">
        <v>1.6233649484536081</v>
      </c>
      <c r="AX885" s="502"/>
      <c r="AY885" s="511"/>
      <c r="AZ885" s="513">
        <v>1.148830230756895E-2</v>
      </c>
      <c r="BA885" s="515"/>
      <c r="BB885" s="513">
        <v>1.2212910081056644E-2</v>
      </c>
      <c r="BD885" s="512">
        <v>2171.9984713042236</v>
      </c>
      <c r="BE885" s="502" t="s">
        <v>154</v>
      </c>
      <c r="BF885" s="57"/>
      <c r="BG885" s="513">
        <v>2233.44</v>
      </c>
      <c r="BI885" s="514" t="s">
        <v>154</v>
      </c>
    </row>
    <row r="886" spans="1:63" ht="15.75" customHeight="1">
      <c r="A886" s="51" t="s">
        <v>769</v>
      </c>
      <c r="B886" s="521">
        <v>39</v>
      </c>
      <c r="C886" s="507" t="s">
        <v>231</v>
      </c>
      <c r="D886" s="522" t="s">
        <v>232</v>
      </c>
      <c r="E886" s="523">
        <v>73</v>
      </c>
      <c r="F886" s="523">
        <v>29.980000000000189</v>
      </c>
      <c r="G886" s="523" t="s">
        <v>68</v>
      </c>
      <c r="H886" s="524">
        <v>73.49966666666667</v>
      </c>
      <c r="I886" s="523">
        <v>142</v>
      </c>
      <c r="J886" s="523">
        <v>59.800000000000182</v>
      </c>
      <c r="K886" s="523" t="s">
        <v>69</v>
      </c>
      <c r="L886" s="524">
        <v>142.99666666666667</v>
      </c>
      <c r="M886" s="524">
        <v>-142.99666666666667</v>
      </c>
      <c r="N886" s="501">
        <v>899</v>
      </c>
      <c r="Q886" s="6" t="s">
        <v>274</v>
      </c>
      <c r="R886" s="6">
        <v>15</v>
      </c>
      <c r="S886" s="42">
        <v>120.197</v>
      </c>
      <c r="T886" s="571">
        <v>-0.40260000000000001</v>
      </c>
      <c r="U886" s="571">
        <v>-0.37659999999999999</v>
      </c>
      <c r="V886" s="571">
        <v>26.397459999999999</v>
      </c>
      <c r="W886" s="571">
        <v>26.408801999999998</v>
      </c>
      <c r="X886" s="571">
        <v>31.86120618824113</v>
      </c>
      <c r="Y886" s="571">
        <v>31.84901309724253</v>
      </c>
      <c r="Z886" s="571">
        <v>2.1644999999999999</v>
      </c>
      <c r="AA886" s="42">
        <v>7.30474577093569</v>
      </c>
      <c r="AB886" s="42">
        <v>88.267366650172136</v>
      </c>
      <c r="AC886" s="42">
        <v>3.8074203100000002E-2</v>
      </c>
      <c r="AD886" s="6">
        <v>6.1699999999999998E-2</v>
      </c>
      <c r="AE886" s="42">
        <v>90.14309999999999</v>
      </c>
      <c r="AF886" s="6">
        <v>4.5263</v>
      </c>
      <c r="AG886" s="42">
        <v>3.5430999999999999</v>
      </c>
      <c r="AH886" s="6">
        <v>0.21460000000000001</v>
      </c>
      <c r="AI886" s="42">
        <v>6.3701999999999995E-2</v>
      </c>
      <c r="AJ886" s="42">
        <v>98.71</v>
      </c>
      <c r="AK886" s="42">
        <v>9.9145000000000003</v>
      </c>
      <c r="AL886" s="53">
        <v>31.827500000000001</v>
      </c>
      <c r="AM886" s="504" t="s">
        <v>154</v>
      </c>
      <c r="AN886" s="505"/>
      <c r="AO886" s="509">
        <v>-0.2</v>
      </c>
      <c r="AP886" s="510">
        <v>7.3520000000000003</v>
      </c>
      <c r="AQ886" s="504" t="s">
        <v>154</v>
      </c>
      <c r="AR886" s="526" t="s">
        <v>154</v>
      </c>
      <c r="AS886" s="512">
        <v>7.3606497657441725</v>
      </c>
      <c r="AT886" s="502"/>
      <c r="AU886" s="512">
        <v>15.39622058351571</v>
      </c>
      <c r="AV886" s="502"/>
      <c r="AW886" s="574">
        <v>1.2705457044673538</v>
      </c>
      <c r="AX886" s="502"/>
      <c r="AY886" s="511"/>
      <c r="AZ886" s="513">
        <v>2.4845870719610114E-2</v>
      </c>
      <c r="BA886" s="515">
        <v>6</v>
      </c>
      <c r="BB886" s="513">
        <v>2.4340456318937755E-2</v>
      </c>
      <c r="BD886" s="512">
        <v>2110.763406719977</v>
      </c>
      <c r="BE886" s="502" t="s">
        <v>154</v>
      </c>
      <c r="BF886" s="57"/>
      <c r="BG886" s="513">
        <v>2210.3563805153758</v>
      </c>
      <c r="BI886" s="514" t="s">
        <v>154</v>
      </c>
    </row>
    <row r="887" spans="1:63" ht="15.75" customHeight="1">
      <c r="A887" s="51" t="s">
        <v>769</v>
      </c>
      <c r="B887" s="521">
        <v>39</v>
      </c>
      <c r="C887" s="507" t="s">
        <v>231</v>
      </c>
      <c r="D887" s="522" t="s">
        <v>232</v>
      </c>
      <c r="E887" s="523">
        <v>73</v>
      </c>
      <c r="F887" s="523">
        <v>29.980000000000189</v>
      </c>
      <c r="G887" s="523" t="s">
        <v>68</v>
      </c>
      <c r="H887" s="524">
        <v>73.49966666666667</v>
      </c>
      <c r="I887" s="523">
        <v>142</v>
      </c>
      <c r="J887" s="523">
        <v>59.800000000000182</v>
      </c>
      <c r="K887" s="523" t="s">
        <v>69</v>
      </c>
      <c r="L887" s="524">
        <v>142.99666666666667</v>
      </c>
      <c r="M887" s="524">
        <v>-142.99666666666667</v>
      </c>
      <c r="N887" s="501">
        <v>900</v>
      </c>
      <c r="Q887" s="6" t="s">
        <v>274</v>
      </c>
      <c r="R887" s="6">
        <v>16</v>
      </c>
      <c r="S887" s="42">
        <v>79.323999999999998</v>
      </c>
      <c r="T887" s="571">
        <v>0.26750000000000002</v>
      </c>
      <c r="U887" s="571">
        <v>0.3206</v>
      </c>
      <c r="V887" s="571">
        <v>26.025808999999999</v>
      </c>
      <c r="W887" s="571">
        <v>26.041971999999998</v>
      </c>
      <c r="X887" s="571">
        <v>30.710343938145517</v>
      </c>
      <c r="Y887" s="571">
        <v>30.678288080015221</v>
      </c>
      <c r="Z887" s="571">
        <v>2.4748999999999999</v>
      </c>
      <c r="AA887" s="42">
        <v>8.4953334706382257</v>
      </c>
      <c r="AB887" s="42">
        <v>103.64288428528232</v>
      </c>
      <c r="AC887" s="42">
        <v>0.13902645399999999</v>
      </c>
      <c r="AD887" s="6">
        <v>0.25840000000000002</v>
      </c>
      <c r="AE887" s="42">
        <v>89.702100000000002</v>
      </c>
      <c r="AF887" s="6">
        <v>4.5042</v>
      </c>
      <c r="AG887" s="42">
        <v>3.1196999999999999</v>
      </c>
      <c r="AH887" s="6">
        <v>0.1973</v>
      </c>
      <c r="AI887" s="42">
        <v>6.3701999999999995E-2</v>
      </c>
      <c r="AJ887" s="42">
        <v>98.71</v>
      </c>
      <c r="AK887" s="42">
        <v>9.9145000000000003</v>
      </c>
      <c r="AL887" s="53">
        <v>30.590800000000002</v>
      </c>
      <c r="AM887" s="51">
        <v>2</v>
      </c>
      <c r="AN887" s="505"/>
      <c r="AO887" s="509">
        <v>0.5</v>
      </c>
      <c r="AP887" s="510">
        <v>8.5640000000000001</v>
      </c>
      <c r="AQ887" s="504" t="s">
        <v>154</v>
      </c>
      <c r="AR887" s="526" t="s">
        <v>154</v>
      </c>
      <c r="AS887" s="512">
        <v>9.7725703545744752E-2</v>
      </c>
      <c r="AT887" s="502"/>
      <c r="AU887" s="512">
        <v>4.9364350800127665</v>
      </c>
      <c r="AV887" s="502"/>
      <c r="AW887" s="574">
        <v>0.74032577319587622</v>
      </c>
      <c r="AX887" s="502"/>
      <c r="AY887" s="511"/>
      <c r="AZ887" s="513">
        <v>0.12689470350365051</v>
      </c>
      <c r="BA887" s="515">
        <v>6</v>
      </c>
      <c r="BB887" s="513">
        <v>0.23855549754995087</v>
      </c>
      <c r="BD887" s="512">
        <v>2037.0391534663038</v>
      </c>
      <c r="BE887" s="502" t="s">
        <v>154</v>
      </c>
      <c r="BF887" s="57"/>
      <c r="BG887" s="513">
        <v>2159.3425239779258</v>
      </c>
      <c r="BI887" s="514" t="s">
        <v>154</v>
      </c>
    </row>
    <row r="888" spans="1:63" ht="15.75" customHeight="1">
      <c r="A888" s="51" t="s">
        <v>769</v>
      </c>
      <c r="B888" s="521">
        <v>39</v>
      </c>
      <c r="C888" s="507" t="s">
        <v>231</v>
      </c>
      <c r="D888" s="522" t="s">
        <v>232</v>
      </c>
      <c r="E888" s="523">
        <v>73</v>
      </c>
      <c r="F888" s="523">
        <v>29.980000000000189</v>
      </c>
      <c r="G888" s="523" t="s">
        <v>68</v>
      </c>
      <c r="H888" s="524">
        <v>73.49966666666667</v>
      </c>
      <c r="I888" s="523">
        <v>142</v>
      </c>
      <c r="J888" s="523">
        <v>59.800000000000182</v>
      </c>
      <c r="K888" s="523" t="s">
        <v>69</v>
      </c>
      <c r="L888" s="524">
        <v>142.99666666666667</v>
      </c>
      <c r="M888" s="524">
        <v>-142.99666666666667</v>
      </c>
      <c r="N888" s="501">
        <v>901</v>
      </c>
      <c r="Q888" s="6" t="s">
        <v>274</v>
      </c>
      <c r="R888" s="6">
        <v>17</v>
      </c>
      <c r="S888" s="42">
        <v>42.125</v>
      </c>
      <c r="T888" s="571">
        <v>-0.51759999999999995</v>
      </c>
      <c r="U888" s="571">
        <v>-0.52100000000000002</v>
      </c>
      <c r="V888" s="571">
        <v>23.491569000000002</v>
      </c>
      <c r="W888" s="571">
        <v>23.471422999999998</v>
      </c>
      <c r="X888" s="571">
        <v>28.178849182869349</v>
      </c>
      <c r="Y888" s="571">
        <v>28.155536530401797</v>
      </c>
      <c r="Z888" s="571">
        <v>2.4990000000000001</v>
      </c>
      <c r="AA888" s="42">
        <v>8.9486500139497647</v>
      </c>
      <c r="AB888" s="42">
        <v>105.04390166131168</v>
      </c>
      <c r="AC888" s="42">
        <v>8.4549924999999998E-2</v>
      </c>
      <c r="AD888" s="6">
        <v>0.15229999999999999</v>
      </c>
      <c r="AE888" s="42">
        <v>89.8279</v>
      </c>
      <c r="AF888" s="6">
        <v>4.5105000000000004</v>
      </c>
      <c r="AG888" s="42">
        <v>2.2313999999999998</v>
      </c>
      <c r="AH888" s="6">
        <v>0.16109999999999999</v>
      </c>
      <c r="AI888" s="42">
        <v>6.3701999999999995E-2</v>
      </c>
      <c r="AJ888" s="42">
        <v>77.17</v>
      </c>
      <c r="AK888" s="42">
        <v>9.9145000000000003</v>
      </c>
      <c r="AL888" s="53">
        <v>28.124300000000002</v>
      </c>
      <c r="AM888" s="51">
        <v>2</v>
      </c>
      <c r="AN888" s="505"/>
      <c r="AO888" s="509">
        <v>-0.4</v>
      </c>
      <c r="AP888" s="510">
        <v>8.9920000000000009</v>
      </c>
      <c r="AQ888" s="504" t="s">
        <v>154</v>
      </c>
      <c r="AR888" s="526" t="s">
        <v>154</v>
      </c>
      <c r="AS888" s="512">
        <v>0</v>
      </c>
      <c r="AT888" s="502"/>
      <c r="AU888" s="512">
        <v>2.6986518605766419</v>
      </c>
      <c r="AV888" s="502"/>
      <c r="AW888" s="574">
        <v>0.53913951890034362</v>
      </c>
      <c r="AX888" s="502"/>
      <c r="AY888" s="511"/>
      <c r="AZ888" s="513">
        <v>8.8696050914408811E-2</v>
      </c>
      <c r="BA888" s="515">
        <v>6</v>
      </c>
      <c r="BB888" s="513">
        <v>4.8830938634927032E-2</v>
      </c>
      <c r="BD888" s="512">
        <v>1946.9715771831911</v>
      </c>
      <c r="BE888" s="502" t="s">
        <v>154</v>
      </c>
      <c r="BF888" s="57"/>
      <c r="BG888" s="513">
        <v>2026.9131201509606</v>
      </c>
      <c r="BI888" s="514" t="s">
        <v>154</v>
      </c>
    </row>
    <row r="889" spans="1:63" ht="15.75" customHeight="1">
      <c r="A889" s="51" t="s">
        <v>769</v>
      </c>
      <c r="B889" s="521">
        <v>39</v>
      </c>
      <c r="C889" s="507" t="s">
        <v>231</v>
      </c>
      <c r="D889" s="522" t="s">
        <v>232</v>
      </c>
      <c r="E889" s="523">
        <v>73</v>
      </c>
      <c r="F889" s="523">
        <v>29.980000000000189</v>
      </c>
      <c r="G889" s="523" t="s">
        <v>68</v>
      </c>
      <c r="H889" s="524">
        <v>73.49966666666667</v>
      </c>
      <c r="I889" s="523">
        <v>142</v>
      </c>
      <c r="J889" s="523">
        <v>59.800000000000182</v>
      </c>
      <c r="K889" s="523" t="s">
        <v>69</v>
      </c>
      <c r="L889" s="524">
        <v>142.99666666666667</v>
      </c>
      <c r="M889" s="524">
        <v>-142.99666666666667</v>
      </c>
      <c r="N889" s="501">
        <v>902</v>
      </c>
      <c r="Q889" s="6" t="s">
        <v>274</v>
      </c>
      <c r="R889" s="6">
        <v>18</v>
      </c>
      <c r="S889" s="42">
        <v>21.969000000000001</v>
      </c>
      <c r="T889" s="571">
        <v>0.58760000000000001</v>
      </c>
      <c r="U889" s="571">
        <v>0.2084</v>
      </c>
      <c r="V889" s="571">
        <v>23.329478999999999</v>
      </c>
      <c r="W889" s="571">
        <v>23.238786999999999</v>
      </c>
      <c r="X889" s="571">
        <v>26.983352654356654</v>
      </c>
      <c r="Y889" s="571">
        <v>27.201586500093136</v>
      </c>
      <c r="Z889" s="571">
        <v>2.4045999999999998</v>
      </c>
      <c r="AA889" s="42">
        <v>8.4274135685913762</v>
      </c>
      <c r="AB889" s="42">
        <v>101.02122541807688</v>
      </c>
      <c r="AC889" s="42">
        <v>8.1223741000000002E-2</v>
      </c>
      <c r="AD889" s="6">
        <v>0.14580000000000001</v>
      </c>
      <c r="AE889" s="42">
        <v>89.625199999999992</v>
      </c>
      <c r="AF889" s="6">
        <v>4.5003000000000002</v>
      </c>
      <c r="AG889" s="42">
        <v>2.2267999999999999</v>
      </c>
      <c r="AH889" s="6">
        <v>0.16089999999999999</v>
      </c>
      <c r="AI889" s="42">
        <v>6.3701999999999995E-2</v>
      </c>
      <c r="AJ889" s="42">
        <v>98.71</v>
      </c>
      <c r="AK889" s="42">
        <v>9.9145000000000003</v>
      </c>
      <c r="AL889" s="53">
        <v>26.883500000000002</v>
      </c>
      <c r="AM889" s="51">
        <v>2</v>
      </c>
      <c r="AN889" s="505"/>
      <c r="AO889" s="509">
        <v>0.5</v>
      </c>
      <c r="AP889" s="510">
        <v>8.6074999999999999</v>
      </c>
      <c r="AQ889" s="504">
        <v>36</v>
      </c>
      <c r="AR889" s="526" t="s">
        <v>1367</v>
      </c>
      <c r="AS889" s="512">
        <v>0</v>
      </c>
      <c r="AT889" s="502"/>
      <c r="AU889" s="512">
        <v>2.6393375921197499</v>
      </c>
      <c r="AV889" s="502"/>
      <c r="AW889" s="574">
        <v>0.49850584192439856</v>
      </c>
      <c r="AX889" s="502"/>
      <c r="AY889" s="511"/>
      <c r="AZ889" s="513">
        <v>7.5735568507360435E-2</v>
      </c>
      <c r="BA889" s="515">
        <v>6</v>
      </c>
      <c r="BB889" s="513">
        <v>4.275655020565923E-2</v>
      </c>
      <c r="BD889" s="512">
        <v>1894.3445970869327</v>
      </c>
      <c r="BE889" s="502" t="s">
        <v>154</v>
      </c>
      <c r="BF889" s="57"/>
      <c r="BG889" s="513">
        <v>1965.4077265129733</v>
      </c>
      <c r="BI889" s="514" t="s">
        <v>154</v>
      </c>
    </row>
    <row r="890" spans="1:63" ht="15.75" customHeight="1">
      <c r="A890" s="51" t="s">
        <v>769</v>
      </c>
      <c r="B890" s="521">
        <v>39</v>
      </c>
      <c r="C890" s="507" t="s">
        <v>231</v>
      </c>
      <c r="D890" s="522" t="s">
        <v>232</v>
      </c>
      <c r="E890" s="523">
        <v>73</v>
      </c>
      <c r="F890" s="523">
        <v>29.980000000000189</v>
      </c>
      <c r="G890" s="523" t="s">
        <v>68</v>
      </c>
      <c r="H890" s="524">
        <v>73.49966666666667</v>
      </c>
      <c r="I890" s="523">
        <v>142</v>
      </c>
      <c r="J890" s="523">
        <v>59.800000000000182</v>
      </c>
      <c r="K890" s="523" t="s">
        <v>69</v>
      </c>
      <c r="L890" s="524">
        <v>142.99666666666667</v>
      </c>
      <c r="M890" s="524">
        <v>-142.99666666666667</v>
      </c>
      <c r="N890" s="501">
        <v>903</v>
      </c>
      <c r="Q890" s="6" t="s">
        <v>275</v>
      </c>
      <c r="R890" s="6">
        <v>19</v>
      </c>
      <c r="S890" s="42">
        <v>5.6539999999999999</v>
      </c>
      <c r="T890" s="571">
        <v>0.97529999999999994</v>
      </c>
      <c r="U890" s="571">
        <v>0.97640000000000005</v>
      </c>
      <c r="V890" s="571">
        <v>23.229787999999999</v>
      </c>
      <c r="W890" s="571">
        <v>23.230971999999998</v>
      </c>
      <c r="X890" s="571">
        <v>26.530917580634672</v>
      </c>
      <c r="Y890" s="571">
        <v>26.531459609757228</v>
      </c>
      <c r="Z890" s="571">
        <v>2.4108999999999998</v>
      </c>
      <c r="AA890" s="42">
        <v>8.2953527317205804</v>
      </c>
      <c r="AB890" s="42">
        <v>100.13889167284134</v>
      </c>
      <c r="AC890" s="42">
        <v>6.4880269000000004E-2</v>
      </c>
      <c r="AD890" s="6">
        <v>0.1139</v>
      </c>
      <c r="AE890" s="42">
        <v>89.688999999999993</v>
      </c>
      <c r="AF890" s="6">
        <v>4.5035999999999996</v>
      </c>
      <c r="AG890" s="42">
        <v>2.0840999999999998</v>
      </c>
      <c r="AH890" s="6">
        <v>0.15509999999999999</v>
      </c>
      <c r="AI890" s="42">
        <v>0.18340999999999999</v>
      </c>
      <c r="AJ890" s="42">
        <v>98.71</v>
      </c>
      <c r="AK890" s="42">
        <v>9.9145000000000003</v>
      </c>
      <c r="AL890" s="53">
        <v>26.54682224121094</v>
      </c>
      <c r="AM890" s="51">
        <v>62</v>
      </c>
      <c r="AN890" s="505"/>
      <c r="AO890" s="509">
        <v>1.1000000000000001</v>
      </c>
      <c r="AP890" s="510">
        <v>8.282</v>
      </c>
      <c r="AQ890" s="504" t="s">
        <v>154</v>
      </c>
      <c r="AR890" s="526" t="s">
        <v>154</v>
      </c>
      <c r="AS890" s="512">
        <v>0</v>
      </c>
      <c r="AT890" s="502"/>
      <c r="AU890" s="512">
        <v>2.5992529484293798</v>
      </c>
      <c r="AV890" s="502"/>
      <c r="AW890" s="574">
        <v>0.49553264604810993</v>
      </c>
      <c r="AX890" s="502"/>
      <c r="AY890" s="511"/>
      <c r="AZ890" s="513">
        <v>6.730415302942748E-2</v>
      </c>
      <c r="BA890" s="515"/>
      <c r="BB890" s="513">
        <v>4.6616581268485217E-2</v>
      </c>
      <c r="BD890" s="512">
        <v>1847.5214151796122</v>
      </c>
      <c r="BE890" s="502" t="s">
        <v>154</v>
      </c>
      <c r="BF890" s="57"/>
      <c r="BG890" s="513">
        <v>1917.4830818451067</v>
      </c>
      <c r="BI890" s="514" t="s">
        <v>154</v>
      </c>
      <c r="BJ890" s="516">
        <v>-3.7789974674620734</v>
      </c>
      <c r="BK890" t="s">
        <v>154</v>
      </c>
    </row>
    <row r="891" spans="1:63" ht="15.75" customHeight="1">
      <c r="A891" s="51" t="s">
        <v>769</v>
      </c>
      <c r="B891" s="521">
        <v>40</v>
      </c>
      <c r="C891" s="507" t="s">
        <v>233</v>
      </c>
      <c r="D891" s="522" t="s">
        <v>234</v>
      </c>
      <c r="E891" s="523">
        <v>74</v>
      </c>
      <c r="F891" s="523">
        <v>17.949999999999875</v>
      </c>
      <c r="G891" s="523" t="s">
        <v>68</v>
      </c>
      <c r="H891" s="524">
        <v>74.299166666666665</v>
      </c>
      <c r="I891" s="523">
        <v>143</v>
      </c>
      <c r="J891" s="523">
        <v>18.310000000000741</v>
      </c>
      <c r="K891" s="523" t="s">
        <v>69</v>
      </c>
      <c r="L891" s="524">
        <v>143.30516666666668</v>
      </c>
      <c r="M891" s="524">
        <v>-143.30516666666668</v>
      </c>
      <c r="N891" s="501">
        <v>904</v>
      </c>
      <c r="Q891" s="6" t="s">
        <v>274</v>
      </c>
      <c r="R891" s="6">
        <v>1</v>
      </c>
      <c r="S891" s="42">
        <v>3670.873</v>
      </c>
      <c r="T891" s="571">
        <v>-0.26840000000000003</v>
      </c>
      <c r="U891" s="571">
        <v>-0.2676</v>
      </c>
      <c r="V891" s="571">
        <v>30.281321000000002</v>
      </c>
      <c r="W891" s="571">
        <v>30.282159999999998</v>
      </c>
      <c r="X891" s="571">
        <v>34.95560171046148</v>
      </c>
      <c r="Y891" s="571">
        <v>34.95580125465473</v>
      </c>
      <c r="Z891" s="571">
        <v>1.4192</v>
      </c>
      <c r="AA891" s="42">
        <v>6.5152641679877377</v>
      </c>
      <c r="AB891" s="42">
        <v>80.744126822972405</v>
      </c>
      <c r="AC891" s="42">
        <v>2.76126358E-2</v>
      </c>
      <c r="AD891" s="6">
        <v>4.1300000000000003E-2</v>
      </c>
      <c r="AE891" s="42">
        <v>90.198100000000011</v>
      </c>
      <c r="AF891" s="6">
        <v>4.5297999999999998</v>
      </c>
      <c r="AG891" s="42">
        <v>2.5190000000000001</v>
      </c>
      <c r="AH891" s="6">
        <v>0.17280000000000001</v>
      </c>
      <c r="AI891" s="42">
        <v>6.3701999999999995E-2</v>
      </c>
      <c r="AJ891" s="42">
        <v>98.68</v>
      </c>
      <c r="AK891" s="42">
        <v>9.9145000000000003</v>
      </c>
      <c r="AL891" s="53">
        <v>34.954900000000002</v>
      </c>
      <c r="AM891" s="504" t="s">
        <v>154</v>
      </c>
      <c r="AN891" s="505"/>
      <c r="AO891" s="509">
        <v>-0.6</v>
      </c>
      <c r="AP891" s="510">
        <v>6.5225</v>
      </c>
      <c r="AQ891" s="504">
        <v>6</v>
      </c>
      <c r="AR891" s="526" t="s">
        <v>154</v>
      </c>
      <c r="AS891" s="512">
        <v>15.078391622971521</v>
      </c>
      <c r="AT891" s="502"/>
      <c r="AU891" s="512">
        <v>14.003980323428571</v>
      </c>
      <c r="AV891" s="502"/>
      <c r="AW891" s="574">
        <v>1.0089044673539518</v>
      </c>
      <c r="AX891" s="502"/>
      <c r="AY891" s="511"/>
      <c r="AZ891" s="513" t="s">
        <v>154</v>
      </c>
      <c r="BA891" s="515" t="s">
        <v>154</v>
      </c>
      <c r="BB891" s="513" t="s">
        <v>154</v>
      </c>
      <c r="BD891" s="512" t="s">
        <v>154</v>
      </c>
      <c r="BE891" s="502" t="s">
        <v>154</v>
      </c>
      <c r="BF891" s="57"/>
      <c r="BG891" s="513" t="s">
        <v>154</v>
      </c>
      <c r="BI891" s="514" t="s">
        <v>154</v>
      </c>
    </row>
    <row r="892" spans="1:63" ht="15.75" customHeight="1">
      <c r="A892" s="51" t="s">
        <v>769</v>
      </c>
      <c r="B892" s="521">
        <v>40</v>
      </c>
      <c r="C892" s="507" t="s">
        <v>233</v>
      </c>
      <c r="D892" s="522" t="s">
        <v>234</v>
      </c>
      <c r="E892" s="523">
        <v>74</v>
      </c>
      <c r="F892" s="523">
        <v>17.949999999999875</v>
      </c>
      <c r="G892" s="523" t="s">
        <v>68</v>
      </c>
      <c r="H892" s="524">
        <v>74.299166666666665</v>
      </c>
      <c r="I892" s="523">
        <v>143</v>
      </c>
      <c r="J892" s="523">
        <v>18.310000000000741</v>
      </c>
      <c r="K892" s="523" t="s">
        <v>69</v>
      </c>
      <c r="L892" s="524">
        <v>143.30516666666668</v>
      </c>
      <c r="M892" s="524">
        <v>-143.30516666666668</v>
      </c>
      <c r="N892" s="501">
        <v>905</v>
      </c>
      <c r="Q892" s="6" t="s">
        <v>274</v>
      </c>
      <c r="R892" s="6">
        <v>2</v>
      </c>
      <c r="S892" s="42">
        <v>3056.009</v>
      </c>
      <c r="T892" s="571">
        <v>-0.32469999999999999</v>
      </c>
      <c r="U892" s="571">
        <v>-0.32379999999999998</v>
      </c>
      <c r="V892" s="571">
        <v>30.008147000000001</v>
      </c>
      <c r="W892" s="571">
        <v>30.009072999999997</v>
      </c>
      <c r="X892" s="571">
        <v>34.955534541649705</v>
      </c>
      <c r="Y892" s="571">
        <v>34.955737802331619</v>
      </c>
      <c r="Z892" s="571">
        <v>1.4964</v>
      </c>
      <c r="AA892" s="42">
        <v>6.5130999087004264</v>
      </c>
      <c r="AB892" s="42">
        <v>80.598197023501854</v>
      </c>
      <c r="AC892" s="42">
        <v>2.7323647899999998E-2</v>
      </c>
      <c r="AD892" s="6">
        <v>4.0800000000000003E-2</v>
      </c>
      <c r="AE892" s="42">
        <v>90.211300000000008</v>
      </c>
      <c r="AF892" s="6">
        <v>4.5305</v>
      </c>
      <c r="AG892" s="42">
        <v>2.6524999999999999</v>
      </c>
      <c r="AH892" s="6">
        <v>0.17829999999999999</v>
      </c>
      <c r="AI892" s="42">
        <v>6.3701999999999995E-2</v>
      </c>
      <c r="AJ892" s="42">
        <v>98.68</v>
      </c>
      <c r="AK892" s="42">
        <v>9.9145000000000003</v>
      </c>
      <c r="AL892" s="53">
        <v>34.9559</v>
      </c>
      <c r="AM892" s="504" t="s">
        <v>154</v>
      </c>
      <c r="AN892" s="505"/>
      <c r="AO892" s="509">
        <v>-0.6</v>
      </c>
      <c r="AP892" s="510">
        <v>6.5190000000000001</v>
      </c>
      <c r="AQ892" s="504" t="s">
        <v>154</v>
      </c>
      <c r="AR892" s="526" t="s">
        <v>154</v>
      </c>
      <c r="AS892" s="512">
        <v>15.078392309250095</v>
      </c>
      <c r="AT892" s="502"/>
      <c r="AU892" s="512">
        <v>14.055710592663887</v>
      </c>
      <c r="AV892" s="502"/>
      <c r="AW892" s="574">
        <v>1.0098955326460479</v>
      </c>
      <c r="AX892" s="502"/>
      <c r="AY892" s="511"/>
      <c r="AZ892" s="513" t="s">
        <v>154</v>
      </c>
      <c r="BA892" s="515" t="s">
        <v>154</v>
      </c>
      <c r="BB892" s="513" t="s">
        <v>154</v>
      </c>
      <c r="BD892" s="512" t="s">
        <v>154</v>
      </c>
      <c r="BE892" s="502" t="s">
        <v>154</v>
      </c>
      <c r="BF892" s="57"/>
      <c r="BG892" s="513" t="s">
        <v>154</v>
      </c>
      <c r="BI892" s="514" t="s">
        <v>154</v>
      </c>
    </row>
    <row r="893" spans="1:63" ht="15.75" customHeight="1">
      <c r="A893" s="51" t="s">
        <v>769</v>
      </c>
      <c r="B893" s="521">
        <v>40</v>
      </c>
      <c r="C893" s="507" t="s">
        <v>233</v>
      </c>
      <c r="D893" s="522" t="s">
        <v>234</v>
      </c>
      <c r="E893" s="523">
        <v>74</v>
      </c>
      <c r="F893" s="523">
        <v>17.949999999999875</v>
      </c>
      <c r="G893" s="523" t="s">
        <v>68</v>
      </c>
      <c r="H893" s="524">
        <v>74.299166666666665</v>
      </c>
      <c r="I893" s="523">
        <v>143</v>
      </c>
      <c r="J893" s="523">
        <v>18.310000000000741</v>
      </c>
      <c r="K893" s="523" t="s">
        <v>69</v>
      </c>
      <c r="L893" s="524">
        <v>143.30516666666668</v>
      </c>
      <c r="M893" s="524">
        <v>-143.30516666666668</v>
      </c>
      <c r="N893" s="501">
        <v>906</v>
      </c>
      <c r="Q893" s="6" t="s">
        <v>274</v>
      </c>
      <c r="R893" s="6">
        <v>3</v>
      </c>
      <c r="S893" s="42">
        <v>2544.3519999999999</v>
      </c>
      <c r="T893" s="571">
        <v>-0.3765</v>
      </c>
      <c r="U893" s="571">
        <v>-0.37569999999999998</v>
      </c>
      <c r="V893" s="571">
        <v>29.764960000000002</v>
      </c>
      <c r="W893" s="571">
        <v>29.765832999999997</v>
      </c>
      <c r="X893" s="571">
        <v>34.951077123075088</v>
      </c>
      <c r="Y893" s="571">
        <v>34.951324546392577</v>
      </c>
      <c r="Z893" s="571">
        <v>1.5789</v>
      </c>
      <c r="AA893" s="42">
        <v>6.5919159742596198</v>
      </c>
      <c r="AB893" s="42">
        <v>81.460139515425524</v>
      </c>
      <c r="AC893" s="42">
        <v>2.7805636599999999E-2</v>
      </c>
      <c r="AD893" s="6">
        <v>4.1700000000000001E-2</v>
      </c>
      <c r="AE893" s="42">
        <v>90.248800000000003</v>
      </c>
      <c r="AF893" s="6">
        <v>4.5324</v>
      </c>
      <c r="AG893" s="42">
        <v>2.6318000000000001</v>
      </c>
      <c r="AH893" s="6">
        <v>0.1774</v>
      </c>
      <c r="AI893" s="42">
        <v>6.3701999999999995E-2</v>
      </c>
      <c r="AJ893" s="42">
        <v>98.68</v>
      </c>
      <c r="AK893" s="42">
        <v>9.9145000000000003</v>
      </c>
      <c r="AL893" s="53">
        <v>34.950499999999998</v>
      </c>
      <c r="AM893" s="504" t="s">
        <v>154</v>
      </c>
      <c r="AN893" s="505"/>
      <c r="AO893" s="509">
        <v>-0.6</v>
      </c>
      <c r="AP893" s="510">
        <v>6.5949999999999998</v>
      </c>
      <c r="AQ893" s="504" t="s">
        <v>154</v>
      </c>
      <c r="AR893" s="526" t="s">
        <v>154</v>
      </c>
      <c r="AS893" s="512">
        <v>14.970217452869775</v>
      </c>
      <c r="AT893" s="502"/>
      <c r="AU893" s="512">
        <v>12.967272462705594</v>
      </c>
      <c r="AV893" s="502"/>
      <c r="AW893" s="574">
        <v>0.99998487972508576</v>
      </c>
      <c r="AX893" s="502"/>
      <c r="AY893" s="511"/>
      <c r="AZ893" s="513" t="s">
        <v>154</v>
      </c>
      <c r="BA893" s="515" t="s">
        <v>154</v>
      </c>
      <c r="BB893" s="513" t="s">
        <v>154</v>
      </c>
      <c r="BD893" s="512" t="s">
        <v>154</v>
      </c>
      <c r="BE893" s="502" t="s">
        <v>154</v>
      </c>
      <c r="BF893" s="57"/>
      <c r="BG893" s="513" t="s">
        <v>154</v>
      </c>
      <c r="BI893" s="514" t="s">
        <v>154</v>
      </c>
    </row>
    <row r="894" spans="1:63" ht="15.75" customHeight="1">
      <c r="A894" s="51" t="s">
        <v>769</v>
      </c>
      <c r="B894" s="521">
        <v>40</v>
      </c>
      <c r="C894" s="507" t="s">
        <v>233</v>
      </c>
      <c r="D894" s="522" t="s">
        <v>234</v>
      </c>
      <c r="E894" s="523">
        <v>74</v>
      </c>
      <c r="F894" s="523">
        <v>17.949999999999875</v>
      </c>
      <c r="G894" s="523" t="s">
        <v>68</v>
      </c>
      <c r="H894" s="524">
        <v>74.299166666666665</v>
      </c>
      <c r="I894" s="523">
        <v>143</v>
      </c>
      <c r="J894" s="523">
        <v>18.310000000000741</v>
      </c>
      <c r="K894" s="523" t="s">
        <v>69</v>
      </c>
      <c r="L894" s="524">
        <v>143.30516666666668</v>
      </c>
      <c r="M894" s="524">
        <v>-143.30516666666668</v>
      </c>
      <c r="N894" s="501">
        <v>907</v>
      </c>
      <c r="Q894" s="6" t="s">
        <v>274</v>
      </c>
      <c r="R894" s="6">
        <v>4</v>
      </c>
      <c r="S894" s="42">
        <v>2033.75</v>
      </c>
      <c r="T894" s="571">
        <v>-0.39989999999999998</v>
      </c>
      <c r="U894" s="571">
        <v>-0.39910000000000001</v>
      </c>
      <c r="V894" s="571">
        <v>29.532720000000001</v>
      </c>
      <c r="W894" s="571">
        <v>29.533749999999998</v>
      </c>
      <c r="X894" s="571">
        <v>34.938559703905931</v>
      </c>
      <c r="Y894" s="571">
        <v>34.939015245396973</v>
      </c>
      <c r="Z894" s="571">
        <v>1.6760999999999999</v>
      </c>
      <c r="AA894" s="42">
        <v>6.7070034592651879</v>
      </c>
      <c r="AB894" s="42">
        <v>82.824119769823113</v>
      </c>
      <c r="AC894" s="42">
        <v>2.67928957E-2</v>
      </c>
      <c r="AD894" s="6">
        <v>3.9699999999999999E-2</v>
      </c>
      <c r="AE894" s="42">
        <v>90.226300000000009</v>
      </c>
      <c r="AF894" s="6">
        <v>4.5312000000000001</v>
      </c>
      <c r="AG894" s="42">
        <v>2.5789</v>
      </c>
      <c r="AH894" s="6">
        <v>0.17519999999999999</v>
      </c>
      <c r="AI894" s="42">
        <v>6.3701999999999995E-2</v>
      </c>
      <c r="AJ894" s="42">
        <v>98.69</v>
      </c>
      <c r="AK894" s="42">
        <v>9.9145000000000003</v>
      </c>
      <c r="AL894" s="53">
        <v>34.937100000000001</v>
      </c>
      <c r="AM894" s="504" t="s">
        <v>154</v>
      </c>
      <c r="AN894" s="505"/>
      <c r="AO894" s="509">
        <v>-0.5</v>
      </c>
      <c r="AP894" s="510">
        <v>6.7050000000000001</v>
      </c>
      <c r="AQ894" s="504" t="s">
        <v>154</v>
      </c>
      <c r="AR894" s="526" t="s">
        <v>154</v>
      </c>
      <c r="AS894" s="512">
        <v>14.623045043838857</v>
      </c>
      <c r="AT894" s="502"/>
      <c r="AU894" s="512">
        <v>11.41939733375623</v>
      </c>
      <c r="AV894" s="502"/>
      <c r="AW894" s="574">
        <v>0.97421718213058406</v>
      </c>
      <c r="AX894" s="502"/>
      <c r="AY894" s="511"/>
      <c r="AZ894" s="513" t="s">
        <v>154</v>
      </c>
      <c r="BA894" s="515" t="s">
        <v>154</v>
      </c>
      <c r="BB894" s="513" t="s">
        <v>154</v>
      </c>
      <c r="BD894" s="512" t="s">
        <v>154</v>
      </c>
      <c r="BE894" s="502" t="s">
        <v>154</v>
      </c>
      <c r="BF894" s="57"/>
      <c r="BG894" s="513" t="s">
        <v>154</v>
      </c>
      <c r="BI894" s="514" t="s">
        <v>154</v>
      </c>
    </row>
    <row r="895" spans="1:63" ht="15.75" customHeight="1">
      <c r="A895" s="51" t="s">
        <v>769</v>
      </c>
      <c r="B895" s="521">
        <v>40</v>
      </c>
      <c r="C895" s="507" t="s">
        <v>233</v>
      </c>
      <c r="D895" s="522" t="s">
        <v>234</v>
      </c>
      <c r="E895" s="523">
        <v>74</v>
      </c>
      <c r="F895" s="523">
        <v>17.949999999999875</v>
      </c>
      <c r="G895" s="523" t="s">
        <v>68</v>
      </c>
      <c r="H895" s="524">
        <v>74.299166666666665</v>
      </c>
      <c r="I895" s="523">
        <v>143</v>
      </c>
      <c r="J895" s="523">
        <v>18.310000000000741</v>
      </c>
      <c r="K895" s="523" t="s">
        <v>69</v>
      </c>
      <c r="L895" s="524">
        <v>143.30516666666668</v>
      </c>
      <c r="M895" s="524">
        <v>-143.30516666666668</v>
      </c>
      <c r="N895" s="501">
        <v>908</v>
      </c>
      <c r="Q895" s="6" t="s">
        <v>274</v>
      </c>
      <c r="R895" s="6">
        <v>5</v>
      </c>
      <c r="S895" s="42">
        <v>1523.287</v>
      </c>
      <c r="T895" s="571">
        <v>-0.27910000000000001</v>
      </c>
      <c r="U895" s="571">
        <v>-0.27800000000000002</v>
      </c>
      <c r="V895" s="571">
        <v>29.402467000000001</v>
      </c>
      <c r="W895" s="571">
        <v>29.403552999999999</v>
      </c>
      <c r="X895" s="571">
        <v>34.908019368900597</v>
      </c>
      <c r="Y895" s="571">
        <v>34.908210818288893</v>
      </c>
      <c r="Z895" s="571">
        <v>1.7944</v>
      </c>
      <c r="AA895" s="42">
        <v>6.8483463889284222</v>
      </c>
      <c r="AB895" s="42">
        <v>84.819868354627516</v>
      </c>
      <c r="AC895" s="42">
        <v>2.7902136999999997E-2</v>
      </c>
      <c r="AD895" s="6">
        <v>4.19E-2</v>
      </c>
      <c r="AE895" s="42">
        <v>90.246900000000011</v>
      </c>
      <c r="AF895" s="6">
        <v>4.5323000000000002</v>
      </c>
      <c r="AG895" s="42">
        <v>2.5697000000000001</v>
      </c>
      <c r="AH895" s="6">
        <v>0.1749</v>
      </c>
      <c r="AI895" s="42">
        <v>6.3701999999999995E-2</v>
      </c>
      <c r="AJ895" s="42">
        <v>98.7</v>
      </c>
      <c r="AK895" s="42">
        <v>9.9145000000000003</v>
      </c>
      <c r="AL895" s="53">
        <v>34.909693927001953</v>
      </c>
      <c r="AM895" s="51">
        <v>6</v>
      </c>
      <c r="AN895" s="505"/>
      <c r="AO895" s="509">
        <v>-0.4</v>
      </c>
      <c r="AP895" s="510">
        <v>6.8579999999999997</v>
      </c>
      <c r="AQ895" s="504" t="s">
        <v>154</v>
      </c>
      <c r="AR895" s="526" t="s">
        <v>154</v>
      </c>
      <c r="AS895" s="512">
        <v>13.717539230937566</v>
      </c>
      <c r="AT895" s="502"/>
      <c r="AU895" s="512">
        <v>8.7489054250365115</v>
      </c>
      <c r="AV895" s="502"/>
      <c r="AW895" s="574">
        <v>0.9107890034364261</v>
      </c>
      <c r="AX895" s="502"/>
      <c r="AY895" s="511"/>
      <c r="AZ895" s="513" t="s">
        <v>154</v>
      </c>
      <c r="BA895" s="515" t="s">
        <v>154</v>
      </c>
      <c r="BB895" s="513" t="s">
        <v>154</v>
      </c>
      <c r="BD895" s="512" t="s">
        <v>154</v>
      </c>
      <c r="BE895" s="502" t="s">
        <v>154</v>
      </c>
      <c r="BF895" s="57"/>
      <c r="BG895" s="513" t="s">
        <v>154</v>
      </c>
      <c r="BI895" s="514" t="s">
        <v>154</v>
      </c>
    </row>
    <row r="896" spans="1:63" ht="15.75" customHeight="1">
      <c r="A896" s="51" t="s">
        <v>769</v>
      </c>
      <c r="B896" s="521">
        <v>40</v>
      </c>
      <c r="C896" s="507" t="s">
        <v>233</v>
      </c>
      <c r="D896" s="522" t="s">
        <v>234</v>
      </c>
      <c r="E896" s="523">
        <v>74</v>
      </c>
      <c r="F896" s="523">
        <v>17.949999999999875</v>
      </c>
      <c r="G896" s="523" t="s">
        <v>68</v>
      </c>
      <c r="H896" s="524">
        <v>74.299166666666665</v>
      </c>
      <c r="I896" s="523">
        <v>143</v>
      </c>
      <c r="J896" s="523">
        <v>18.310000000000741</v>
      </c>
      <c r="K896" s="523" t="s">
        <v>69</v>
      </c>
      <c r="L896" s="524">
        <v>143.30516666666668</v>
      </c>
      <c r="M896" s="524">
        <v>-143.30516666666668</v>
      </c>
      <c r="N896" s="501">
        <v>909</v>
      </c>
      <c r="Q896" s="6" t="s">
        <v>274</v>
      </c>
      <c r="R896" s="6">
        <v>6</v>
      </c>
      <c r="S896" s="42">
        <v>1015.831</v>
      </c>
      <c r="T896" s="571">
        <v>4.9599999999999998E-2</v>
      </c>
      <c r="U896" s="571">
        <v>5.04E-2</v>
      </c>
      <c r="V896" s="571">
        <v>29.441015</v>
      </c>
      <c r="W896" s="571">
        <v>29.442031999999998</v>
      </c>
      <c r="X896" s="571">
        <v>34.873440824564419</v>
      </c>
      <c r="Y896" s="571">
        <v>34.873874935764754</v>
      </c>
      <c r="Z896" s="571">
        <v>1.9037999999999999</v>
      </c>
      <c r="AA896" s="42">
        <v>6.8522770881018786</v>
      </c>
      <c r="AB896" s="42">
        <v>85.579996714957517</v>
      </c>
      <c r="AC896" s="42">
        <v>2.7660885999999999E-2</v>
      </c>
      <c r="AD896" s="6">
        <v>4.1399999999999999E-2</v>
      </c>
      <c r="AE896" s="42">
        <v>90.205600000000004</v>
      </c>
      <c r="AF896" s="6">
        <v>4.5301999999999998</v>
      </c>
      <c r="AG896" s="42">
        <v>2.5352000000000001</v>
      </c>
      <c r="AH896" s="6">
        <v>0.17349999999999999</v>
      </c>
      <c r="AI896" s="42">
        <v>6.3701999999999995E-2</v>
      </c>
      <c r="AJ896" s="42">
        <v>98.71</v>
      </c>
      <c r="AK896" s="42">
        <v>9.9145000000000003</v>
      </c>
      <c r="AL896" s="53">
        <v>34.872900000000001</v>
      </c>
      <c r="AM896" s="504" t="s">
        <v>154</v>
      </c>
      <c r="AN896" s="505"/>
      <c r="AO896" s="509">
        <v>-0.1</v>
      </c>
      <c r="AP896" s="510">
        <v>6.8639999999999999</v>
      </c>
      <c r="AQ896" s="504" t="s">
        <v>154</v>
      </c>
      <c r="AR896" s="526" t="s">
        <v>154</v>
      </c>
      <c r="AS896" s="512">
        <v>13.146757412833884</v>
      </c>
      <c r="AT896" s="502"/>
      <c r="AU896" s="512">
        <v>7.5620137697992948</v>
      </c>
      <c r="AV896" s="502"/>
      <c r="AW896" s="574">
        <v>0.86619106529209611</v>
      </c>
      <c r="AX896" s="502"/>
      <c r="AY896" s="511"/>
      <c r="AZ896" s="513" t="s">
        <v>154</v>
      </c>
      <c r="BA896" s="515" t="s">
        <v>154</v>
      </c>
      <c r="BB896" s="513" t="s">
        <v>154</v>
      </c>
      <c r="BD896" s="512" t="s">
        <v>154</v>
      </c>
      <c r="BE896" s="502" t="s">
        <v>154</v>
      </c>
      <c r="BF896" s="57"/>
      <c r="BG896" s="513" t="s">
        <v>154</v>
      </c>
      <c r="BI896" s="514" t="s">
        <v>154</v>
      </c>
    </row>
    <row r="897" spans="1:64" ht="15.75" customHeight="1">
      <c r="A897" s="51" t="s">
        <v>769</v>
      </c>
      <c r="B897" s="521">
        <v>40</v>
      </c>
      <c r="C897" s="507" t="s">
        <v>233</v>
      </c>
      <c r="D897" s="522" t="s">
        <v>234</v>
      </c>
      <c r="E897" s="523">
        <v>74</v>
      </c>
      <c r="F897" s="523">
        <v>17.949999999999875</v>
      </c>
      <c r="G897" s="523" t="s">
        <v>68</v>
      </c>
      <c r="H897" s="524">
        <v>74.299166666666665</v>
      </c>
      <c r="I897" s="523">
        <v>143</v>
      </c>
      <c r="J897" s="523">
        <v>18.310000000000741</v>
      </c>
      <c r="K897" s="523" t="s">
        <v>69</v>
      </c>
      <c r="L897" s="524">
        <v>143.30516666666668</v>
      </c>
      <c r="M897" s="524">
        <v>-143.30516666666668</v>
      </c>
      <c r="N897" s="501">
        <v>910</v>
      </c>
      <c r="Q897" s="6" t="s">
        <v>274</v>
      </c>
      <c r="R897" s="6">
        <v>7</v>
      </c>
      <c r="S897" s="42">
        <v>812.38199999999995</v>
      </c>
      <c r="T897" s="571">
        <v>0.31940000000000002</v>
      </c>
      <c r="U897" s="571">
        <v>0.3196</v>
      </c>
      <c r="V897" s="571">
        <v>29.574368</v>
      </c>
      <c r="W897" s="571">
        <v>29.574862999999997</v>
      </c>
      <c r="X897" s="571">
        <v>34.861128855932634</v>
      </c>
      <c r="Y897" s="571">
        <v>34.861550526442372</v>
      </c>
      <c r="Z897" s="571">
        <v>1.9493</v>
      </c>
      <c r="AA897" s="42">
        <v>6.8226394608566032</v>
      </c>
      <c r="AB897" s="42">
        <v>85.802032214246168</v>
      </c>
      <c r="AC897" s="42">
        <v>2.7178897300000001E-2</v>
      </c>
      <c r="AD897" s="6">
        <v>4.0500000000000001E-2</v>
      </c>
      <c r="AE897" s="42">
        <v>90.177500000000009</v>
      </c>
      <c r="AF897" s="6">
        <v>4.5288000000000004</v>
      </c>
      <c r="AG897" s="42">
        <v>2.6962000000000002</v>
      </c>
      <c r="AH897" s="6">
        <v>0.18010000000000001</v>
      </c>
      <c r="AI897" s="42">
        <v>6.3701999999999995E-2</v>
      </c>
      <c r="AJ897" s="42">
        <v>83.85</v>
      </c>
      <c r="AK897" s="42">
        <v>9.9145000000000003</v>
      </c>
      <c r="AL897" s="53">
        <v>34.861800000000002</v>
      </c>
      <c r="AM897" s="504" t="s">
        <v>154</v>
      </c>
      <c r="AN897" s="505"/>
      <c r="AO897" s="509">
        <v>0.2</v>
      </c>
      <c r="AP897" s="510">
        <v>6.8339999999999996</v>
      </c>
      <c r="AQ897" s="504" t="s">
        <v>154</v>
      </c>
      <c r="AR897" s="526" t="s">
        <v>154</v>
      </c>
      <c r="AS897" s="512">
        <v>13.08283109263648</v>
      </c>
      <c r="AT897" s="502"/>
      <c r="AU897" s="512">
        <v>7.3301874912908707</v>
      </c>
      <c r="AV897" s="502"/>
      <c r="AW897" s="574">
        <v>0.8572714776632302</v>
      </c>
      <c r="AX897" s="502"/>
      <c r="AY897" s="511"/>
      <c r="AZ897" s="513" t="s">
        <v>154</v>
      </c>
      <c r="BA897" s="515" t="s">
        <v>154</v>
      </c>
      <c r="BB897" s="513" t="s">
        <v>154</v>
      </c>
      <c r="BD897" s="512" t="s">
        <v>154</v>
      </c>
      <c r="BE897" s="502" t="s">
        <v>154</v>
      </c>
      <c r="BF897" s="57"/>
      <c r="BG897" s="513" t="s">
        <v>154</v>
      </c>
      <c r="BI897" s="514" t="s">
        <v>154</v>
      </c>
    </row>
    <row r="898" spans="1:64" ht="15.75" customHeight="1">
      <c r="A898" s="51" t="s">
        <v>769</v>
      </c>
      <c r="B898" s="521">
        <v>40</v>
      </c>
      <c r="C898" s="507" t="s">
        <v>233</v>
      </c>
      <c r="D898" s="522" t="s">
        <v>234</v>
      </c>
      <c r="E898" s="523">
        <v>74</v>
      </c>
      <c r="F898" s="523">
        <v>17.949999999999875</v>
      </c>
      <c r="G898" s="523" t="s">
        <v>68</v>
      </c>
      <c r="H898" s="524">
        <v>74.299166666666665</v>
      </c>
      <c r="I898" s="523">
        <v>143</v>
      </c>
      <c r="J898" s="523">
        <v>18.310000000000741</v>
      </c>
      <c r="K898" s="523" t="s">
        <v>69</v>
      </c>
      <c r="L898" s="524">
        <v>143.30516666666668</v>
      </c>
      <c r="M898" s="524">
        <v>-143.30516666666668</v>
      </c>
      <c r="N898" s="501">
        <v>911</v>
      </c>
      <c r="Q898" s="6" t="s">
        <v>274</v>
      </c>
      <c r="R898" s="6">
        <v>8</v>
      </c>
      <c r="S898" s="42">
        <v>610.08500000000004</v>
      </c>
      <c r="T898" s="571">
        <v>0.61680000000000001</v>
      </c>
      <c r="U898" s="571">
        <v>0.61799999999999999</v>
      </c>
      <c r="V898" s="571">
        <v>29.728439999999999</v>
      </c>
      <c r="W898" s="571">
        <v>29.729819999999997</v>
      </c>
      <c r="X898" s="571">
        <v>34.84493513289236</v>
      </c>
      <c r="Y898" s="571">
        <v>34.845382358389493</v>
      </c>
      <c r="Z898" s="571">
        <v>1.9823</v>
      </c>
      <c r="AA898" s="42">
        <v>6.7265634636783131</v>
      </c>
      <c r="AB898" s="42">
        <v>85.237016354881206</v>
      </c>
      <c r="AC898" s="42">
        <v>2.7564385599999998E-2</v>
      </c>
      <c r="AD898" s="6">
        <v>4.1200000000000001E-2</v>
      </c>
      <c r="AE898" s="42">
        <v>90.224400000000003</v>
      </c>
      <c r="AF898" s="6">
        <v>4.5311000000000003</v>
      </c>
      <c r="AG898" s="42">
        <v>2.6617000000000002</v>
      </c>
      <c r="AH898" s="6">
        <v>0.1787</v>
      </c>
      <c r="AI898" s="42">
        <v>6.3701999999999995E-2</v>
      </c>
      <c r="AJ898" s="42">
        <v>98.7</v>
      </c>
      <c r="AK898" s="42">
        <v>9.9145000000000003</v>
      </c>
      <c r="AL898" s="53">
        <v>34.847000000000001</v>
      </c>
      <c r="AM898" s="504" t="s">
        <v>154</v>
      </c>
      <c r="AN898" s="505"/>
      <c r="AO898" s="509">
        <v>0.4</v>
      </c>
      <c r="AP898" s="510">
        <v>6.7190000000000003</v>
      </c>
      <c r="AQ898" s="504" t="s">
        <v>154</v>
      </c>
      <c r="AR898" s="526" t="s">
        <v>154</v>
      </c>
      <c r="AS898" s="512">
        <v>13.249579092570226</v>
      </c>
      <c r="AT898" s="502"/>
      <c r="AU898" s="512">
        <v>7.6072809935271515</v>
      </c>
      <c r="AV898" s="502"/>
      <c r="AW898" s="574">
        <v>0.86519999999999997</v>
      </c>
      <c r="AX898" s="502"/>
      <c r="AY898" s="511"/>
      <c r="AZ898" s="513" t="s">
        <v>154</v>
      </c>
      <c r="BA898" s="515" t="s">
        <v>154</v>
      </c>
      <c r="BB898" s="513" t="s">
        <v>154</v>
      </c>
      <c r="BD898" s="512" t="s">
        <v>154</v>
      </c>
      <c r="BE898" s="502" t="s">
        <v>154</v>
      </c>
      <c r="BF898" s="57"/>
      <c r="BG898" s="513" t="s">
        <v>154</v>
      </c>
      <c r="BI898" s="514" t="s">
        <v>154</v>
      </c>
    </row>
    <row r="899" spans="1:64" ht="15.75" customHeight="1">
      <c r="A899" s="51" t="s">
        <v>769</v>
      </c>
      <c r="B899" s="521">
        <v>40</v>
      </c>
      <c r="C899" s="507" t="s">
        <v>233</v>
      </c>
      <c r="D899" s="522" t="s">
        <v>234</v>
      </c>
      <c r="E899" s="523">
        <v>74</v>
      </c>
      <c r="F899" s="523">
        <v>17.949999999999875</v>
      </c>
      <c r="G899" s="523" t="s">
        <v>68</v>
      </c>
      <c r="H899" s="524">
        <v>74.299166666666665</v>
      </c>
      <c r="I899" s="523">
        <v>143</v>
      </c>
      <c r="J899" s="523">
        <v>18.310000000000741</v>
      </c>
      <c r="K899" s="523" t="s">
        <v>69</v>
      </c>
      <c r="L899" s="524">
        <v>143.30516666666668</v>
      </c>
      <c r="M899" s="524">
        <v>-143.30516666666668</v>
      </c>
      <c r="N899" s="501">
        <v>912</v>
      </c>
      <c r="Q899" s="6" t="s">
        <v>274</v>
      </c>
      <c r="R899" s="6">
        <v>9</v>
      </c>
      <c r="S899" s="42">
        <v>516.72199999999998</v>
      </c>
      <c r="T899" s="571">
        <v>0.73280000000000001</v>
      </c>
      <c r="U899" s="571">
        <v>0.73340000000000005</v>
      </c>
      <c r="V899" s="571">
        <v>29.775300000000001</v>
      </c>
      <c r="W899" s="571">
        <v>29.776503999999999</v>
      </c>
      <c r="X899" s="571">
        <v>34.830059987570209</v>
      </c>
      <c r="Y899" s="571">
        <v>34.830948057051117</v>
      </c>
      <c r="Z899" s="571">
        <v>2.0011999999999999</v>
      </c>
      <c r="AA899" s="42">
        <v>6.6980363999360417</v>
      </c>
      <c r="AB899" s="42">
        <v>85.120627208405736</v>
      </c>
      <c r="AC899" s="42">
        <v>2.88661144E-2</v>
      </c>
      <c r="AD899" s="6">
        <v>4.3799999999999999E-2</v>
      </c>
      <c r="AE899" s="42">
        <v>90.224400000000003</v>
      </c>
      <c r="AF899" s="6">
        <v>4.5311000000000003</v>
      </c>
      <c r="AG899" s="42">
        <v>2.4430999999999998</v>
      </c>
      <c r="AH899" s="6">
        <v>0.16969999999999999</v>
      </c>
      <c r="AI899" s="42">
        <v>6.3701999999999995E-2</v>
      </c>
      <c r="AJ899" s="42">
        <v>98.7</v>
      </c>
      <c r="AK899" s="42">
        <v>9.9145000000000003</v>
      </c>
      <c r="AL899" s="53">
        <v>34.831800000000001</v>
      </c>
      <c r="AM899" s="504" t="s">
        <v>154</v>
      </c>
      <c r="AN899" s="505"/>
      <c r="AO899" s="509">
        <v>0.5</v>
      </c>
      <c r="AP899" s="510">
        <v>6.6989999999999998</v>
      </c>
      <c r="AQ899" s="504" t="s">
        <v>154</v>
      </c>
      <c r="AR899" s="526" t="s">
        <v>154</v>
      </c>
      <c r="AS899" s="512">
        <v>13.135175432742972</v>
      </c>
      <c r="AT899" s="502"/>
      <c r="AU899" s="512">
        <v>7.2430358849202703</v>
      </c>
      <c r="AV899" s="502"/>
      <c r="AW899" s="574">
        <v>0.85033402061855656</v>
      </c>
      <c r="AX899" s="502"/>
      <c r="AY899" s="511"/>
      <c r="AZ899" s="513" t="s">
        <v>154</v>
      </c>
      <c r="BA899" s="515" t="s">
        <v>154</v>
      </c>
      <c r="BB899" s="513" t="s">
        <v>154</v>
      </c>
      <c r="BD899" s="512" t="s">
        <v>154</v>
      </c>
      <c r="BE899" s="502" t="s">
        <v>154</v>
      </c>
      <c r="BF899" s="57"/>
      <c r="BG899" s="513" t="s">
        <v>154</v>
      </c>
      <c r="BI899" s="514" t="s">
        <v>154</v>
      </c>
    </row>
    <row r="900" spans="1:64" ht="15.75" customHeight="1">
      <c r="A900" s="51" t="s">
        <v>769</v>
      </c>
      <c r="B900" s="521">
        <v>40</v>
      </c>
      <c r="C900" s="507" t="s">
        <v>233</v>
      </c>
      <c r="D900" s="522" t="s">
        <v>234</v>
      </c>
      <c r="E900" s="523">
        <v>74</v>
      </c>
      <c r="F900" s="523">
        <v>17.949999999999875</v>
      </c>
      <c r="G900" s="523" t="s">
        <v>68</v>
      </c>
      <c r="H900" s="524">
        <v>74.299166666666665</v>
      </c>
      <c r="I900" s="523">
        <v>143</v>
      </c>
      <c r="J900" s="523">
        <v>18.310000000000741</v>
      </c>
      <c r="K900" s="523" t="s">
        <v>69</v>
      </c>
      <c r="L900" s="524">
        <v>143.30516666666668</v>
      </c>
      <c r="M900" s="524">
        <v>-143.30516666666668</v>
      </c>
      <c r="N900" s="501">
        <v>913</v>
      </c>
      <c r="Q900" s="6" t="s">
        <v>274</v>
      </c>
      <c r="R900" s="6">
        <v>10</v>
      </c>
      <c r="S900" s="42">
        <v>508.113</v>
      </c>
      <c r="T900" s="571">
        <v>0.72960000000000003</v>
      </c>
      <c r="U900" s="571">
        <v>0.73</v>
      </c>
      <c r="V900" s="571">
        <v>29.767554000000001</v>
      </c>
      <c r="W900" s="571">
        <v>29.768638999999997</v>
      </c>
      <c r="X900" s="571">
        <v>34.828615637799579</v>
      </c>
      <c r="Y900" s="571">
        <v>34.829573496487775</v>
      </c>
      <c r="Z900" s="571">
        <v>1.9999</v>
      </c>
      <c r="AA900" s="42">
        <v>6.6841944105909574</v>
      </c>
      <c r="AB900" s="42">
        <v>84.936872699748704</v>
      </c>
      <c r="AC900" s="42">
        <v>2.7853886799999998E-2</v>
      </c>
      <c r="AD900" s="6">
        <v>4.1799999999999997E-2</v>
      </c>
      <c r="AE900" s="42">
        <v>90.224400000000003</v>
      </c>
      <c r="AF900" s="6">
        <v>4.5311000000000003</v>
      </c>
      <c r="AG900" s="42">
        <v>2.6594000000000002</v>
      </c>
      <c r="AH900" s="6">
        <v>0.17860000000000001</v>
      </c>
      <c r="AI900" s="42">
        <v>6.3701999999999995E-2</v>
      </c>
      <c r="AJ900" s="42">
        <v>98.71</v>
      </c>
      <c r="AK900" s="42">
        <v>9.9145000000000003</v>
      </c>
      <c r="AL900" s="53">
        <v>34.830279388427734</v>
      </c>
      <c r="AM900" s="51">
        <v>6</v>
      </c>
      <c r="AN900" s="505"/>
      <c r="AO900" s="509">
        <v>0.5</v>
      </c>
      <c r="AP900" s="510">
        <v>6.6790000000000003</v>
      </c>
      <c r="AQ900" s="504" t="s">
        <v>154</v>
      </c>
      <c r="AR900" s="526" t="s">
        <v>154</v>
      </c>
      <c r="AS900" s="512">
        <v>13.194897704148243</v>
      </c>
      <c r="AT900" s="502"/>
      <c r="AU900" s="512">
        <v>7.4643862581527056</v>
      </c>
      <c r="AV900" s="502"/>
      <c r="AW900" s="574">
        <v>0.85925360824742258</v>
      </c>
      <c r="AX900" s="502"/>
      <c r="AY900" s="511"/>
      <c r="AZ900" s="513" t="s">
        <v>154</v>
      </c>
      <c r="BA900" s="515" t="s">
        <v>154</v>
      </c>
      <c r="BB900" s="513" t="s">
        <v>154</v>
      </c>
      <c r="BD900" s="512" t="s">
        <v>154</v>
      </c>
      <c r="BE900" s="502" t="s">
        <v>154</v>
      </c>
      <c r="BF900" s="57"/>
      <c r="BG900" s="513" t="s">
        <v>154</v>
      </c>
      <c r="BI900" s="514" t="s">
        <v>154</v>
      </c>
    </row>
    <row r="901" spans="1:64" ht="15.75" customHeight="1">
      <c r="A901" s="51" t="s">
        <v>769</v>
      </c>
      <c r="B901" s="521">
        <v>40</v>
      </c>
      <c r="C901" s="507" t="s">
        <v>233</v>
      </c>
      <c r="D901" s="522" t="s">
        <v>234</v>
      </c>
      <c r="E901" s="523">
        <v>74</v>
      </c>
      <c r="F901" s="523">
        <v>17.949999999999875</v>
      </c>
      <c r="G901" s="523" t="s">
        <v>68</v>
      </c>
      <c r="H901" s="524">
        <v>74.299166666666665</v>
      </c>
      <c r="I901" s="523">
        <v>143</v>
      </c>
      <c r="J901" s="523">
        <v>18.310000000000741</v>
      </c>
      <c r="K901" s="523" t="s">
        <v>69</v>
      </c>
      <c r="L901" s="524">
        <v>143.30516666666668</v>
      </c>
      <c r="M901" s="524">
        <v>-143.30516666666668</v>
      </c>
      <c r="N901" s="501">
        <v>914</v>
      </c>
      <c r="Q901" s="6" t="s">
        <v>274</v>
      </c>
      <c r="R901" s="6">
        <v>11</v>
      </c>
      <c r="S901" s="42">
        <v>432.048</v>
      </c>
      <c r="T901" s="571">
        <v>0.61729999999999996</v>
      </c>
      <c r="U901" s="571">
        <v>0.61719999999999997</v>
      </c>
      <c r="V901" s="571">
        <v>29.601855</v>
      </c>
      <c r="W901" s="571">
        <v>29.602497</v>
      </c>
      <c r="X901" s="571">
        <v>34.783755856968291</v>
      </c>
      <c r="Y901" s="571">
        <v>34.784702627078786</v>
      </c>
      <c r="Z901" s="571">
        <v>1.9893000000000001</v>
      </c>
      <c r="AA901" s="42">
        <v>6.583135179681066</v>
      </c>
      <c r="AB901" s="42">
        <v>83.385048119427438</v>
      </c>
      <c r="AC901" s="42">
        <v>2.7660885999999999E-2</v>
      </c>
      <c r="AD901" s="6">
        <v>4.1399999999999999E-2</v>
      </c>
      <c r="AE901" s="42">
        <v>90.215000000000003</v>
      </c>
      <c r="AF901" s="6">
        <v>4.5305999999999997</v>
      </c>
      <c r="AG901" s="42">
        <v>2.6364000000000001</v>
      </c>
      <c r="AH901" s="6">
        <v>0.17760000000000001</v>
      </c>
      <c r="AI901" s="42">
        <v>6.3701999999999995E-2</v>
      </c>
      <c r="AJ901" s="42">
        <v>98.7</v>
      </c>
      <c r="AK901" s="42">
        <v>9.9145000000000003</v>
      </c>
      <c r="AL901" s="53">
        <v>34.7821</v>
      </c>
      <c r="AM901" s="504" t="s">
        <v>154</v>
      </c>
      <c r="AN901" s="505"/>
      <c r="AO901" s="509">
        <v>0.4</v>
      </c>
      <c r="AP901" s="510">
        <v>6.5880000000000001</v>
      </c>
      <c r="AQ901" s="504" t="s">
        <v>154</v>
      </c>
      <c r="AR901" s="526" t="s">
        <v>154</v>
      </c>
      <c r="AS901" s="512">
        <v>13.192575947819828</v>
      </c>
      <c r="AT901" s="502"/>
      <c r="AU901" s="512">
        <v>8.0608316030714846</v>
      </c>
      <c r="AV901" s="502"/>
      <c r="AW901" s="574">
        <v>0.86916426116838486</v>
      </c>
      <c r="AX901" s="502"/>
      <c r="AY901" s="511"/>
      <c r="AZ901" s="513" t="s">
        <v>154</v>
      </c>
      <c r="BA901" s="515" t="s">
        <v>154</v>
      </c>
      <c r="BB901" s="513" t="s">
        <v>154</v>
      </c>
      <c r="BD901" s="512" t="s">
        <v>154</v>
      </c>
      <c r="BE901" s="502" t="s">
        <v>154</v>
      </c>
      <c r="BF901" s="57"/>
      <c r="BG901" s="513" t="s">
        <v>154</v>
      </c>
      <c r="BI901" s="514" t="s">
        <v>154</v>
      </c>
    </row>
    <row r="902" spans="1:64" ht="15.75" customHeight="1">
      <c r="A902" s="51" t="s">
        <v>769</v>
      </c>
      <c r="B902" s="521">
        <v>40</v>
      </c>
      <c r="C902" s="507" t="s">
        <v>233</v>
      </c>
      <c r="D902" s="522" t="s">
        <v>234</v>
      </c>
      <c r="E902" s="523">
        <v>74</v>
      </c>
      <c r="F902" s="523">
        <v>17.949999999999875</v>
      </c>
      <c r="G902" s="523" t="s">
        <v>68</v>
      </c>
      <c r="H902" s="524">
        <v>74.299166666666665</v>
      </c>
      <c r="I902" s="523">
        <v>143</v>
      </c>
      <c r="J902" s="523">
        <v>18.310000000000741</v>
      </c>
      <c r="K902" s="523" t="s">
        <v>69</v>
      </c>
      <c r="L902" s="524">
        <v>143.30516666666668</v>
      </c>
      <c r="M902" s="524">
        <v>-143.30516666666668</v>
      </c>
      <c r="N902" s="501">
        <v>915</v>
      </c>
      <c r="P902" s="517"/>
      <c r="Q902" s="6" t="s">
        <v>274</v>
      </c>
      <c r="R902" s="6">
        <v>12</v>
      </c>
      <c r="S902" s="42">
        <v>383.245</v>
      </c>
      <c r="T902" s="571">
        <v>0.40539999999999998</v>
      </c>
      <c r="U902" s="571">
        <v>0.40679999999999999</v>
      </c>
      <c r="V902" s="571">
        <v>29.338905</v>
      </c>
      <c r="W902" s="571">
        <v>29.341262999999998</v>
      </c>
      <c r="X902" s="571">
        <v>34.707210500773733</v>
      </c>
      <c r="Y902" s="571">
        <v>34.708723766644027</v>
      </c>
      <c r="Z902" s="571">
        <v>1.9473</v>
      </c>
      <c r="AA902" s="42">
        <v>6.3950573147614911</v>
      </c>
      <c r="AB902" s="42">
        <v>80.517487626689629</v>
      </c>
      <c r="AC902" s="42">
        <v>2.83358755E-2</v>
      </c>
      <c r="AD902" s="6">
        <v>4.2700000000000002E-2</v>
      </c>
      <c r="AE902" s="42">
        <v>90.194400000000016</v>
      </c>
      <c r="AF902" s="6">
        <v>4.5296000000000003</v>
      </c>
      <c r="AG902" s="42">
        <v>2.6916000000000002</v>
      </c>
      <c r="AH902" s="6">
        <v>0.1799</v>
      </c>
      <c r="AI902" s="42">
        <v>6.3701999999999995E-2</v>
      </c>
      <c r="AJ902" s="42">
        <v>98.7</v>
      </c>
      <c r="AK902" s="42">
        <v>9.9145000000000003</v>
      </c>
      <c r="AL902" s="53">
        <v>34.703000000000003</v>
      </c>
      <c r="AM902" s="504" t="s">
        <v>154</v>
      </c>
      <c r="AN902" s="505"/>
      <c r="AO902" s="509">
        <v>0.3</v>
      </c>
      <c r="AP902" s="510">
        <v>6.399</v>
      </c>
      <c r="AQ902" s="504" t="s">
        <v>154</v>
      </c>
      <c r="AR902" s="526" t="s">
        <v>154</v>
      </c>
      <c r="AS902" s="512">
        <v>13.48871828973493</v>
      </c>
      <c r="AT902" s="502"/>
      <c r="AU902" s="512">
        <v>10.320003759322091</v>
      </c>
      <c r="AV902" s="502"/>
      <c r="AW902" s="574">
        <v>0.93556563573883145</v>
      </c>
      <c r="AX902" s="502"/>
      <c r="AY902" s="511"/>
      <c r="AZ902" s="513" t="s">
        <v>154</v>
      </c>
      <c r="BA902" s="515" t="s">
        <v>154</v>
      </c>
      <c r="BB902" s="513" t="s">
        <v>154</v>
      </c>
      <c r="BD902" s="512">
        <v>2150.4873308677525</v>
      </c>
      <c r="BE902" s="502" t="s">
        <v>154</v>
      </c>
      <c r="BF902" s="57"/>
      <c r="BG902" s="513">
        <v>2293.7177964970397</v>
      </c>
      <c r="BI902" s="514" t="s">
        <v>154</v>
      </c>
    </row>
    <row r="903" spans="1:64" ht="15.75" customHeight="1">
      <c r="A903" s="51" t="s">
        <v>769</v>
      </c>
      <c r="B903" s="521">
        <v>40</v>
      </c>
      <c r="C903" s="507" t="s">
        <v>233</v>
      </c>
      <c r="D903" s="522" t="s">
        <v>234</v>
      </c>
      <c r="E903" s="523">
        <v>74</v>
      </c>
      <c r="F903" s="523">
        <v>17.949999999999875</v>
      </c>
      <c r="G903" s="523" t="s">
        <v>68</v>
      </c>
      <c r="H903" s="524">
        <v>74.299166666666665</v>
      </c>
      <c r="I903" s="523">
        <v>143</v>
      </c>
      <c r="J903" s="523">
        <v>18.310000000000741</v>
      </c>
      <c r="K903" s="523" t="s">
        <v>69</v>
      </c>
      <c r="L903" s="524">
        <v>143.30516666666668</v>
      </c>
      <c r="M903" s="524">
        <v>-143.30516666666668</v>
      </c>
      <c r="N903" s="501">
        <v>916</v>
      </c>
      <c r="Q903" s="6" t="s">
        <v>274</v>
      </c>
      <c r="R903" s="6">
        <v>13</v>
      </c>
      <c r="S903" s="42">
        <v>318.596</v>
      </c>
      <c r="T903" s="571">
        <v>-0.2</v>
      </c>
      <c r="U903" s="571">
        <v>-0.20449999999999999</v>
      </c>
      <c r="V903" s="571">
        <v>28.589271</v>
      </c>
      <c r="W903" s="571">
        <v>28.585204999999998</v>
      </c>
      <c r="X903" s="571">
        <v>34.437600341359293</v>
      </c>
      <c r="Y903" s="571">
        <v>34.437259743854014</v>
      </c>
      <c r="Z903" s="571">
        <v>1.911</v>
      </c>
      <c r="AA903" s="42">
        <v>6.2965612409048308</v>
      </c>
      <c r="AB903" s="42">
        <v>77.889763713424998</v>
      </c>
      <c r="AC903" s="42">
        <v>3.0939333100000001E-2</v>
      </c>
      <c r="AD903" s="6">
        <v>4.7800000000000002E-2</v>
      </c>
      <c r="AE903" s="42">
        <v>90.151200000000003</v>
      </c>
      <c r="AF903" s="6">
        <v>4.5274999999999999</v>
      </c>
      <c r="AG903" s="42">
        <v>3.0781999999999998</v>
      </c>
      <c r="AH903" s="6">
        <v>0.19570000000000001</v>
      </c>
      <c r="AI903" s="42">
        <v>6.3701999999999995E-2</v>
      </c>
      <c r="AJ903" s="42">
        <v>98.7</v>
      </c>
      <c r="AK903" s="42">
        <v>9.9145000000000003</v>
      </c>
      <c r="AL903" s="53">
        <v>34.435600000000001</v>
      </c>
      <c r="AM903" s="504" t="s">
        <v>154</v>
      </c>
      <c r="AN903" s="505"/>
      <c r="AO903" s="509">
        <v>0.2</v>
      </c>
      <c r="AP903" s="510">
        <v>6.2995000000000001</v>
      </c>
      <c r="AQ903" s="504">
        <v>6</v>
      </c>
      <c r="AR903" s="526" t="s">
        <v>154</v>
      </c>
      <c r="AS903" s="512">
        <v>13.013487644069389</v>
      </c>
      <c r="AT903" s="502"/>
      <c r="AU903" s="512">
        <v>13.205614968083804</v>
      </c>
      <c r="AV903" s="502"/>
      <c r="AW903" s="574">
        <v>0.99304742268041224</v>
      </c>
      <c r="AX903" s="502"/>
      <c r="AY903" s="511"/>
      <c r="AZ903" s="513" t="s">
        <v>154</v>
      </c>
      <c r="BA903" s="515" t="s">
        <v>154</v>
      </c>
      <c r="BB903" s="513" t="s">
        <v>154</v>
      </c>
      <c r="BD903" s="512">
        <v>2185.6782045818431</v>
      </c>
      <c r="BE903" s="502" t="s">
        <v>154</v>
      </c>
      <c r="BF903" s="57"/>
      <c r="BG903" s="513">
        <v>2290.228172224749</v>
      </c>
      <c r="BI903" s="514" t="s">
        <v>154</v>
      </c>
    </row>
    <row r="904" spans="1:64" ht="15.75" customHeight="1">
      <c r="A904" s="51" t="s">
        <v>769</v>
      </c>
      <c r="B904" s="521">
        <v>40</v>
      </c>
      <c r="C904" s="507" t="s">
        <v>233</v>
      </c>
      <c r="D904" s="522" t="s">
        <v>234</v>
      </c>
      <c r="E904" s="523">
        <v>74</v>
      </c>
      <c r="F904" s="523">
        <v>17.949999999999875</v>
      </c>
      <c r="G904" s="523" t="s">
        <v>68</v>
      </c>
      <c r="H904" s="524">
        <v>74.299166666666665</v>
      </c>
      <c r="I904" s="523">
        <v>143</v>
      </c>
      <c r="J904" s="523">
        <v>18.310000000000741</v>
      </c>
      <c r="K904" s="523" t="s">
        <v>69</v>
      </c>
      <c r="L904" s="524">
        <v>143.30516666666668</v>
      </c>
      <c r="M904" s="524">
        <v>-143.30516666666668</v>
      </c>
      <c r="N904" s="501">
        <v>917</v>
      </c>
      <c r="Q904" s="6" t="s">
        <v>274</v>
      </c>
      <c r="R904" s="6">
        <v>14</v>
      </c>
      <c r="S904" s="42">
        <v>289.98500000000001</v>
      </c>
      <c r="T904" s="571">
        <v>-0.70850000000000002</v>
      </c>
      <c r="U904" s="571">
        <v>-0.70640000000000003</v>
      </c>
      <c r="V904" s="571">
        <v>27.941989</v>
      </c>
      <c r="W904" s="571">
        <v>27.946262999999998</v>
      </c>
      <c r="X904" s="571">
        <v>34.160905232009135</v>
      </c>
      <c r="Y904" s="571">
        <v>34.164302598319196</v>
      </c>
      <c r="Z904" s="571">
        <v>1.8657999999999999</v>
      </c>
      <c r="AA904" s="42">
        <v>6.1763366427313944</v>
      </c>
      <c r="AB904" s="42">
        <v>75.239245761667462</v>
      </c>
      <c r="AC904" s="42">
        <v>3.1903310499999997E-2</v>
      </c>
      <c r="AD904" s="6">
        <v>4.9700000000000001E-2</v>
      </c>
      <c r="AE904" s="42">
        <v>90.15870000000001</v>
      </c>
      <c r="AF904" s="6">
        <v>4.5278999999999998</v>
      </c>
      <c r="AG904" s="42">
        <v>3.3521000000000001</v>
      </c>
      <c r="AH904" s="6">
        <v>0.20680000000000001</v>
      </c>
      <c r="AI904" s="42">
        <v>6.3701999999999995E-2</v>
      </c>
      <c r="AJ904" s="42">
        <v>98.69</v>
      </c>
      <c r="AK904" s="42">
        <v>9.9145000000000003</v>
      </c>
      <c r="AL904" s="53">
        <v>34.195999999999998</v>
      </c>
      <c r="AM904" s="504" t="s">
        <v>154</v>
      </c>
      <c r="AN904" s="505"/>
      <c r="AO904" s="509">
        <v>-0.4</v>
      </c>
      <c r="AP904" s="510">
        <v>6.2069999999999999</v>
      </c>
      <c r="AQ904" s="504" t="s">
        <v>154</v>
      </c>
      <c r="AR904" s="526" t="s">
        <v>154</v>
      </c>
      <c r="AS904" s="512">
        <v>13.378599866183308</v>
      </c>
      <c r="AT904" s="502"/>
      <c r="AU904" s="512">
        <v>17.695688042030174</v>
      </c>
      <c r="AV904" s="502"/>
      <c r="AW904" s="574">
        <v>1.1367518900343643</v>
      </c>
      <c r="AX904" s="502"/>
      <c r="AY904" s="511"/>
      <c r="AZ904" s="513" t="s">
        <v>154</v>
      </c>
      <c r="BA904" s="515" t="s">
        <v>154</v>
      </c>
      <c r="BB904" s="513" t="s">
        <v>154</v>
      </c>
      <c r="BD904" s="512">
        <v>2199.8490588629024</v>
      </c>
      <c r="BE904" s="502" t="s">
        <v>154</v>
      </c>
      <c r="BF904" s="57"/>
      <c r="BG904" s="513">
        <v>2287.2181938552253</v>
      </c>
      <c r="BI904" s="514" t="s">
        <v>154</v>
      </c>
    </row>
    <row r="905" spans="1:64" ht="15.75" customHeight="1">
      <c r="A905" s="51" t="s">
        <v>769</v>
      </c>
      <c r="B905" s="521">
        <v>40</v>
      </c>
      <c r="C905" s="507" t="s">
        <v>233</v>
      </c>
      <c r="D905" s="522" t="s">
        <v>234</v>
      </c>
      <c r="E905" s="523">
        <v>74</v>
      </c>
      <c r="F905" s="523">
        <v>17.949999999999875</v>
      </c>
      <c r="G905" s="523" t="s">
        <v>68</v>
      </c>
      <c r="H905" s="524">
        <v>74.299166666666665</v>
      </c>
      <c r="I905" s="523">
        <v>143</v>
      </c>
      <c r="J905" s="523">
        <v>18.310000000000741</v>
      </c>
      <c r="K905" s="523" t="s">
        <v>69</v>
      </c>
      <c r="L905" s="524">
        <v>143.30516666666668</v>
      </c>
      <c r="M905" s="524">
        <v>-143.30516666666668</v>
      </c>
      <c r="N905" s="501">
        <v>918</v>
      </c>
      <c r="Q905" s="6" t="s">
        <v>274</v>
      </c>
      <c r="R905" s="6">
        <v>15</v>
      </c>
      <c r="S905" s="42">
        <v>263.41500000000002</v>
      </c>
      <c r="T905" s="571">
        <v>-1.2103999999999999</v>
      </c>
      <c r="U905" s="571">
        <v>-1.2222</v>
      </c>
      <c r="V905" s="571">
        <v>27.138501999999999</v>
      </c>
      <c r="W905" s="571">
        <v>27.118997999999998</v>
      </c>
      <c r="X905" s="571">
        <v>33.650578614295888</v>
      </c>
      <c r="Y905" s="571">
        <v>33.637150261507308</v>
      </c>
      <c r="Z905" s="571">
        <v>1.8628</v>
      </c>
      <c r="AA905" s="42">
        <v>6.239191532756216</v>
      </c>
      <c r="AB905" s="42">
        <v>74.725899668078384</v>
      </c>
      <c r="AC905" s="42">
        <v>3.3542790699999998E-2</v>
      </c>
      <c r="AD905" s="6">
        <v>5.2900000000000003E-2</v>
      </c>
      <c r="AE905" s="42">
        <v>90.14370000000001</v>
      </c>
      <c r="AF905" s="6">
        <v>4.5270999999999999</v>
      </c>
      <c r="AG905" s="42">
        <v>3.7456</v>
      </c>
      <c r="AH905" s="6">
        <v>0.2228</v>
      </c>
      <c r="AI905" s="42">
        <v>6.3701999999999995E-2</v>
      </c>
      <c r="AJ905" s="42">
        <v>98.69</v>
      </c>
      <c r="AK905" s="42">
        <v>9.9145000000000003</v>
      </c>
      <c r="AL905" s="53">
        <v>33.703899999999997</v>
      </c>
      <c r="AM905" s="504" t="s">
        <v>154</v>
      </c>
      <c r="AN905" s="505"/>
      <c r="AO905" s="509">
        <v>-0.9</v>
      </c>
      <c r="AP905" s="510">
        <v>6.181</v>
      </c>
      <c r="AQ905" s="504" t="s">
        <v>154</v>
      </c>
      <c r="AR905" s="526" t="s">
        <v>154</v>
      </c>
      <c r="AS905" s="512">
        <v>14.997309701610282</v>
      </c>
      <c r="AT905" s="502"/>
      <c r="AU905" s="512">
        <v>27.945874935676894</v>
      </c>
      <c r="AV905" s="502"/>
      <c r="AW905" s="574">
        <v>1.5321869415807559</v>
      </c>
      <c r="AX905" s="502"/>
      <c r="AY905" s="511"/>
      <c r="AZ905" s="513" t="s">
        <v>154</v>
      </c>
      <c r="BA905" s="515" t="s">
        <v>154</v>
      </c>
      <c r="BB905" s="513" t="s">
        <v>154</v>
      </c>
      <c r="BD905" s="512">
        <v>2228.5957381525473</v>
      </c>
      <c r="BE905" s="502" t="s">
        <v>154</v>
      </c>
      <c r="BF905" s="57"/>
      <c r="BG905" s="513">
        <v>2287.9203114245565</v>
      </c>
      <c r="BI905" s="514" t="s">
        <v>154</v>
      </c>
    </row>
    <row r="906" spans="1:64" ht="15.75" customHeight="1">
      <c r="A906" s="51" t="s">
        <v>769</v>
      </c>
      <c r="B906" s="521">
        <v>40</v>
      </c>
      <c r="C906" s="507" t="s">
        <v>233</v>
      </c>
      <c r="D906" s="522" t="s">
        <v>234</v>
      </c>
      <c r="E906" s="523">
        <v>74</v>
      </c>
      <c r="F906" s="523">
        <v>17.949999999999875</v>
      </c>
      <c r="G906" s="523" t="s">
        <v>68</v>
      </c>
      <c r="H906" s="524">
        <v>74.299166666666665</v>
      </c>
      <c r="I906" s="523">
        <v>143</v>
      </c>
      <c r="J906" s="523">
        <v>18.310000000000741</v>
      </c>
      <c r="K906" s="523" t="s">
        <v>69</v>
      </c>
      <c r="L906" s="524">
        <v>143.30516666666668</v>
      </c>
      <c r="M906" s="524">
        <v>-143.30516666666668</v>
      </c>
      <c r="N906" s="501">
        <v>919</v>
      </c>
      <c r="Q906" s="6" t="s">
        <v>274</v>
      </c>
      <c r="R906" s="6">
        <v>16</v>
      </c>
      <c r="S906" s="42">
        <v>236.53399999999999</v>
      </c>
      <c r="T906" s="571">
        <v>-1.4353</v>
      </c>
      <c r="U906" s="571">
        <v>-1.4371</v>
      </c>
      <c r="V906" s="571">
        <v>26.608195000000002</v>
      </c>
      <c r="W906" s="571">
        <v>26.605304999999998</v>
      </c>
      <c r="X906" s="571">
        <v>33.191422216115754</v>
      </c>
      <c r="Y906" s="571">
        <v>33.189451722854713</v>
      </c>
      <c r="Z906" s="571">
        <v>1.8804000000000001</v>
      </c>
      <c r="AA906" s="42">
        <v>6.3557546579054573</v>
      </c>
      <c r="AB906" s="42">
        <v>75.417696569142478</v>
      </c>
      <c r="AC906" s="42">
        <v>3.4169530000000004E-2</v>
      </c>
      <c r="AD906" s="6">
        <v>5.4100000000000002E-2</v>
      </c>
      <c r="AE906" s="42">
        <v>90.139900000000011</v>
      </c>
      <c r="AF906" s="6">
        <v>4.5269000000000004</v>
      </c>
      <c r="AG906" s="42">
        <v>3.6926000000000001</v>
      </c>
      <c r="AH906" s="6">
        <v>0.22070000000000001</v>
      </c>
      <c r="AI906" s="42">
        <v>6.3701999999999995E-2</v>
      </c>
      <c r="AJ906" s="42">
        <v>98.7</v>
      </c>
      <c r="AK906" s="42">
        <v>9.9145000000000003</v>
      </c>
      <c r="AL906" s="53"/>
      <c r="AM906" s="504">
        <v>5</v>
      </c>
      <c r="AN906" s="505" t="s">
        <v>1368</v>
      </c>
      <c r="AO906" s="509">
        <v>-1.2</v>
      </c>
      <c r="AP906" s="510">
        <v>6.3090000000000002</v>
      </c>
      <c r="AQ906" s="504" t="s">
        <v>154</v>
      </c>
      <c r="AR906" s="526" t="s">
        <v>154</v>
      </c>
      <c r="AS906" s="512">
        <v>15.469509841795327</v>
      </c>
      <c r="AT906" s="502"/>
      <c r="AU906" s="512">
        <v>31.644884036761468</v>
      </c>
      <c r="AV906" s="502"/>
      <c r="AW906" s="574">
        <v>1.6867931271477661</v>
      </c>
      <c r="AX906" s="502"/>
      <c r="AY906" s="511"/>
      <c r="AZ906" s="513" t="s">
        <v>154</v>
      </c>
      <c r="BA906" s="515" t="s">
        <v>154</v>
      </c>
      <c r="BB906" s="513" t="s">
        <v>154</v>
      </c>
      <c r="BD906" s="512">
        <v>2230.2189511043271</v>
      </c>
      <c r="BE906" s="502" t="s">
        <v>154</v>
      </c>
      <c r="BF906" s="57"/>
      <c r="BG906" s="513">
        <v>2284.6979473899755</v>
      </c>
      <c r="BI906" s="514" t="s">
        <v>154</v>
      </c>
    </row>
    <row r="907" spans="1:64" ht="15.75" customHeight="1">
      <c r="A907" s="51" t="s">
        <v>769</v>
      </c>
      <c r="B907" s="521">
        <v>40</v>
      </c>
      <c r="C907" s="507" t="s">
        <v>233</v>
      </c>
      <c r="D907" s="522" t="s">
        <v>234</v>
      </c>
      <c r="E907" s="523">
        <v>74</v>
      </c>
      <c r="F907" s="523">
        <v>17.949999999999875</v>
      </c>
      <c r="G907" s="523" t="s">
        <v>68</v>
      </c>
      <c r="H907" s="524">
        <v>74.299166666666665</v>
      </c>
      <c r="I907" s="523">
        <v>143</v>
      </c>
      <c r="J907" s="523">
        <v>18.310000000000741</v>
      </c>
      <c r="K907" s="523" t="s">
        <v>69</v>
      </c>
      <c r="L907" s="524">
        <v>143.30516666666668</v>
      </c>
      <c r="M907" s="524">
        <v>-143.30516666666668</v>
      </c>
      <c r="N907" s="501">
        <v>920</v>
      </c>
      <c r="Q907" s="6" t="s">
        <v>274</v>
      </c>
      <c r="R907" s="6">
        <v>17</v>
      </c>
      <c r="S907" s="42">
        <v>216.982</v>
      </c>
      <c r="T907" s="571">
        <v>-1.4430000000000001</v>
      </c>
      <c r="U907" s="571">
        <v>-1.4413</v>
      </c>
      <c r="V907" s="571">
        <v>26.412953000000002</v>
      </c>
      <c r="W907" s="571">
        <v>26.412436999999997</v>
      </c>
      <c r="X907" s="571">
        <v>32.943725783125998</v>
      </c>
      <c r="Y907" s="571">
        <v>32.941142493009167</v>
      </c>
      <c r="Z907" s="571">
        <v>1.8937999999999999</v>
      </c>
      <c r="AA907" s="42">
        <v>6.4036003173937734</v>
      </c>
      <c r="AB907" s="42">
        <v>75.836117782149699</v>
      </c>
      <c r="AC907" s="42">
        <v>3.3976529200000001E-2</v>
      </c>
      <c r="AD907" s="6">
        <v>5.3699999999999998E-2</v>
      </c>
      <c r="AE907" s="42">
        <v>90.111800000000017</v>
      </c>
      <c r="AF907" s="6">
        <v>4.5255000000000001</v>
      </c>
      <c r="AG907" s="42">
        <v>3.7225000000000001</v>
      </c>
      <c r="AH907" s="6">
        <v>0.22189999999999999</v>
      </c>
      <c r="AI907" s="42">
        <v>6.3701999999999995E-2</v>
      </c>
      <c r="AJ907" s="42">
        <v>98.69</v>
      </c>
      <c r="AK907" s="42">
        <v>9.9145000000000003</v>
      </c>
      <c r="AL907" s="53"/>
      <c r="AM907" s="504">
        <v>5</v>
      </c>
      <c r="AN907" s="505" t="s">
        <v>1369</v>
      </c>
      <c r="AO907" s="509">
        <v>-1.2</v>
      </c>
      <c r="AP907" s="510">
        <v>6.3570000000000002</v>
      </c>
      <c r="AQ907" s="504" t="s">
        <v>154</v>
      </c>
      <c r="AR907" s="526" t="s">
        <v>154</v>
      </c>
      <c r="AS907" s="512">
        <v>15.623780066014721</v>
      </c>
      <c r="AT907" s="502"/>
      <c r="AU907" s="512">
        <v>32.821029535209576</v>
      </c>
      <c r="AV907" s="502"/>
      <c r="AW907" s="574">
        <v>1.7710336769759447</v>
      </c>
      <c r="AX907" s="502"/>
      <c r="AY907" s="511"/>
      <c r="AZ907" s="513">
        <v>3.2944396323175678E-3</v>
      </c>
      <c r="BA907" s="515"/>
      <c r="BB907" s="513">
        <v>1.0456956862469158E-2</v>
      </c>
      <c r="BD907" s="512">
        <v>2228.3914824439266</v>
      </c>
      <c r="BE907" s="502" t="s">
        <v>154</v>
      </c>
      <c r="BF907" s="57"/>
      <c r="BG907" s="513">
        <v>2276.0514000981966</v>
      </c>
      <c r="BI907" s="514" t="s">
        <v>154</v>
      </c>
    </row>
    <row r="908" spans="1:64" ht="15.75" customHeight="1">
      <c r="A908" s="51" t="s">
        <v>769</v>
      </c>
      <c r="B908" s="521">
        <v>40</v>
      </c>
      <c r="C908" s="507" t="s">
        <v>233</v>
      </c>
      <c r="D908" s="522" t="s">
        <v>234</v>
      </c>
      <c r="E908" s="523">
        <v>74</v>
      </c>
      <c r="F908" s="523">
        <v>17.949999999999875</v>
      </c>
      <c r="G908" s="523" t="s">
        <v>68</v>
      </c>
      <c r="H908" s="524">
        <v>74.299166666666665</v>
      </c>
      <c r="I908" s="523">
        <v>143</v>
      </c>
      <c r="J908" s="523">
        <v>18.310000000000741</v>
      </c>
      <c r="K908" s="523" t="s">
        <v>69</v>
      </c>
      <c r="L908" s="524">
        <v>143.30516666666668</v>
      </c>
      <c r="M908" s="524">
        <v>-143.30516666666668</v>
      </c>
      <c r="N908" s="501">
        <v>921</v>
      </c>
      <c r="P908" s="517"/>
      <c r="Q908" s="6" t="s">
        <v>274</v>
      </c>
      <c r="R908" s="6">
        <v>18</v>
      </c>
      <c r="S908" s="42">
        <v>186.47200000000001</v>
      </c>
      <c r="T908" s="571">
        <v>-1.3671</v>
      </c>
      <c r="U908" s="571">
        <v>-1.3672</v>
      </c>
      <c r="V908" s="571">
        <v>26.216356000000001</v>
      </c>
      <c r="W908" s="571">
        <v>26.217993</v>
      </c>
      <c r="X908" s="571">
        <v>32.609438990827954</v>
      </c>
      <c r="Y908" s="571">
        <v>32.611788596635854</v>
      </c>
      <c r="Z908" s="571">
        <v>1.9547000000000001</v>
      </c>
      <c r="AA908" s="42">
        <v>6.6400650069406106</v>
      </c>
      <c r="AB908" s="42">
        <v>78.61053071358927</v>
      </c>
      <c r="AC908" s="42">
        <v>3.3494540499999996E-2</v>
      </c>
      <c r="AD908" s="6">
        <v>5.28E-2</v>
      </c>
      <c r="AE908" s="42">
        <v>90.104300000000009</v>
      </c>
      <c r="AF908" s="6">
        <v>4.5251000000000001</v>
      </c>
      <c r="AG908" s="42">
        <v>3.6627000000000001</v>
      </c>
      <c r="AH908" s="6">
        <v>0.2195</v>
      </c>
      <c r="AI908" s="42">
        <v>6.3701999999999995E-2</v>
      </c>
      <c r="AJ908" s="42">
        <v>98.71</v>
      </c>
      <c r="AK908" s="42">
        <v>9.9145000000000003</v>
      </c>
      <c r="AL908" s="53"/>
      <c r="AM908" s="504">
        <v>5</v>
      </c>
      <c r="AN908" s="505" t="s">
        <v>1370</v>
      </c>
      <c r="AO908" s="509">
        <v>-1.2</v>
      </c>
      <c r="AP908" s="510">
        <v>6.5</v>
      </c>
      <c r="AQ908" s="504">
        <v>2</v>
      </c>
      <c r="AR908" s="526" t="s">
        <v>1371</v>
      </c>
      <c r="AS908" s="512">
        <v>14.683808323854374</v>
      </c>
      <c r="AT908" s="502"/>
      <c r="AU908" s="512">
        <v>30.944049330251808</v>
      </c>
      <c r="AV908" s="502"/>
      <c r="AW908" s="574">
        <v>1.7680604810996563</v>
      </c>
      <c r="AX908" s="502"/>
      <c r="AY908" s="511"/>
      <c r="AZ908" s="513">
        <v>4.9133947816494081E-3</v>
      </c>
      <c r="BA908" s="515"/>
      <c r="BB908" s="513">
        <v>1.2030701263977968E-2</v>
      </c>
      <c r="BD908" s="512">
        <v>2217.1108719604845</v>
      </c>
      <c r="BE908" s="502">
        <v>6</v>
      </c>
      <c r="BF908" s="57"/>
      <c r="BG908" s="513">
        <v>2260.7539452767051</v>
      </c>
      <c r="BH908" s="502">
        <v>6</v>
      </c>
      <c r="BI908" s="514" t="s">
        <v>154</v>
      </c>
    </row>
    <row r="909" spans="1:64" ht="15.75" customHeight="1">
      <c r="A909" s="51" t="s">
        <v>769</v>
      </c>
      <c r="B909" s="521">
        <v>40</v>
      </c>
      <c r="C909" s="507" t="s">
        <v>233</v>
      </c>
      <c r="D909" s="522" t="s">
        <v>234</v>
      </c>
      <c r="E909" s="523">
        <v>74</v>
      </c>
      <c r="F909" s="523">
        <v>17.949999999999875</v>
      </c>
      <c r="G909" s="523" t="s">
        <v>68</v>
      </c>
      <c r="H909" s="524">
        <v>74.299166666666665</v>
      </c>
      <c r="I909" s="523">
        <v>143</v>
      </c>
      <c r="J909" s="523">
        <v>18.310000000000741</v>
      </c>
      <c r="K909" s="523" t="s">
        <v>69</v>
      </c>
      <c r="L909" s="524">
        <v>143.30516666666668</v>
      </c>
      <c r="M909" s="524">
        <v>-143.30516666666668</v>
      </c>
      <c r="N909" s="501">
        <v>922</v>
      </c>
      <c r="Q909" s="6" t="s">
        <v>274</v>
      </c>
      <c r="R909" s="6">
        <v>19</v>
      </c>
      <c r="S909" s="42">
        <v>155.64599999999999</v>
      </c>
      <c r="T909" s="571">
        <v>-1.2249000000000001</v>
      </c>
      <c r="U909" s="571">
        <v>-1.2254</v>
      </c>
      <c r="V909" s="571">
        <v>26.118732999999999</v>
      </c>
      <c r="W909" s="571">
        <v>26.121345999999999</v>
      </c>
      <c r="X909" s="571">
        <v>32.340340952359298</v>
      </c>
      <c r="Y909" s="571">
        <v>32.344439958267031</v>
      </c>
      <c r="Z909" s="571">
        <v>2.0242</v>
      </c>
      <c r="AA909" s="42">
        <v>6.9043011343692795</v>
      </c>
      <c r="AB909" s="42">
        <v>81.895434623649933</v>
      </c>
      <c r="AC909" s="42">
        <v>3.29160514E-2</v>
      </c>
      <c r="AD909" s="6">
        <v>5.16E-2</v>
      </c>
      <c r="AE909" s="42">
        <v>90.126800000000003</v>
      </c>
      <c r="AF909" s="6">
        <v>4.5263</v>
      </c>
      <c r="AG909" s="42">
        <v>3.6741999999999999</v>
      </c>
      <c r="AH909" s="6">
        <v>0.22</v>
      </c>
      <c r="AI909" s="42">
        <v>6.3701999999999995E-2</v>
      </c>
      <c r="AJ909" s="42">
        <v>98.7</v>
      </c>
      <c r="AK909" s="42">
        <v>9.9145000000000003</v>
      </c>
      <c r="AL909" s="53">
        <v>32.444699999999997</v>
      </c>
      <c r="AM909" s="504">
        <v>3</v>
      </c>
      <c r="AN909" s="505" t="s">
        <v>1372</v>
      </c>
      <c r="AO909" s="509">
        <v>-1.1000000000000001</v>
      </c>
      <c r="AP909" s="510">
        <v>6.8150000000000004</v>
      </c>
      <c r="AQ909" s="504" t="s">
        <v>154</v>
      </c>
      <c r="AR909" s="503"/>
      <c r="AS909" s="512">
        <v>12.898500006771146</v>
      </c>
      <c r="AT909" s="502"/>
      <c r="AU909" s="512">
        <v>26.826094018306016</v>
      </c>
      <c r="AV909" s="502"/>
      <c r="AW909" s="574">
        <v>1.6679628865979381</v>
      </c>
      <c r="AX909" s="502"/>
      <c r="AY909" s="520"/>
      <c r="AZ909" s="513">
        <v>6.7706602617089778E-3</v>
      </c>
      <c r="BA909" s="515"/>
      <c r="BB909" s="513">
        <v>1.1332900412555032E-2</v>
      </c>
      <c r="BC909" s="520"/>
      <c r="BD909" s="512">
        <v>2186.2925174821066</v>
      </c>
      <c r="BE909" s="502" t="s">
        <v>154</v>
      </c>
      <c r="BF909" s="57"/>
      <c r="BG909" s="513">
        <v>2241.8714291273823</v>
      </c>
      <c r="BI909" s="514" t="s">
        <v>154</v>
      </c>
    </row>
    <row r="910" spans="1:64" ht="15.75" customHeight="1">
      <c r="A910" s="51" t="s">
        <v>769</v>
      </c>
      <c r="B910" s="521">
        <v>40</v>
      </c>
      <c r="C910" s="507" t="s">
        <v>233</v>
      </c>
      <c r="D910" s="522" t="s">
        <v>234</v>
      </c>
      <c r="E910" s="523">
        <v>74</v>
      </c>
      <c r="F910" s="523">
        <v>17.949999999999875</v>
      </c>
      <c r="G910" s="523" t="s">
        <v>68</v>
      </c>
      <c r="H910" s="524">
        <v>74.299166666666665</v>
      </c>
      <c r="I910" s="523">
        <v>143</v>
      </c>
      <c r="J910" s="523">
        <v>18.310000000000741</v>
      </c>
      <c r="K910" s="523" t="s">
        <v>69</v>
      </c>
      <c r="L910" s="524">
        <v>143.30516666666668</v>
      </c>
      <c r="M910" s="524">
        <v>-143.30516666666668</v>
      </c>
      <c r="N910" s="501">
        <v>923</v>
      </c>
      <c r="Q910" s="6" t="s">
        <v>274</v>
      </c>
      <c r="R910" s="6">
        <v>20</v>
      </c>
      <c r="S910" s="42">
        <v>119.087</v>
      </c>
      <c r="T910" s="571">
        <v>-0.4415</v>
      </c>
      <c r="U910" s="571">
        <v>-0.44879999999999998</v>
      </c>
      <c r="V910" s="571">
        <v>26.366444000000001</v>
      </c>
      <c r="W910" s="571">
        <v>26.364235999999998</v>
      </c>
      <c r="X910" s="571">
        <v>31.861433093762219</v>
      </c>
      <c r="Y910" s="571">
        <v>31.866157790264531</v>
      </c>
      <c r="Z910" s="571">
        <v>2.1617999999999999</v>
      </c>
      <c r="AA910" s="42">
        <v>7.282453748890191</v>
      </c>
      <c r="AB910" s="42">
        <v>87.907513274495003</v>
      </c>
      <c r="AC910" s="42">
        <v>3.8122453300000005E-2</v>
      </c>
      <c r="AD910" s="6">
        <v>6.1800000000000001E-2</v>
      </c>
      <c r="AE910" s="42">
        <v>90.126800000000003</v>
      </c>
      <c r="AF910" s="6">
        <v>4.5263</v>
      </c>
      <c r="AG910" s="42">
        <v>3.5453999999999999</v>
      </c>
      <c r="AH910" s="6">
        <v>0.2147</v>
      </c>
      <c r="AI910" s="42">
        <v>6.3701999999999995E-2</v>
      </c>
      <c r="AJ910" s="42">
        <v>98.71</v>
      </c>
      <c r="AK910" s="42">
        <v>9.9145000000000003</v>
      </c>
      <c r="AL910" s="53">
        <v>31.8751</v>
      </c>
      <c r="AM910" s="504" t="s">
        <v>154</v>
      </c>
      <c r="AN910" s="505"/>
      <c r="AO910" s="509">
        <v>-0.3</v>
      </c>
      <c r="AP910" s="510">
        <v>7.2880000000000003</v>
      </c>
      <c r="AQ910" s="504" t="s">
        <v>154</v>
      </c>
      <c r="AR910" s="526" t="s">
        <v>154</v>
      </c>
      <c r="AS910" s="512">
        <v>7.807181688704909</v>
      </c>
      <c r="AT910" s="502"/>
      <c r="AU910" s="512">
        <v>16.265201361586115</v>
      </c>
      <c r="AV910" s="502"/>
      <c r="AW910" s="574">
        <v>1.3171257731958761</v>
      </c>
      <c r="AX910" s="502"/>
      <c r="AY910" s="511"/>
      <c r="AZ910" s="513">
        <v>2.5160978717694613E-2</v>
      </c>
      <c r="BA910" s="515">
        <v>6</v>
      </c>
      <c r="BB910" s="513">
        <v>1.8232244295854676E-2</v>
      </c>
      <c r="BD910" s="512">
        <v>2123.7667711698014</v>
      </c>
      <c r="BE910" s="502" t="s">
        <v>154</v>
      </c>
      <c r="BF910" s="57"/>
      <c r="BG910" s="513">
        <v>2211.8482133421217</v>
      </c>
      <c r="BI910" s="514" t="s">
        <v>154</v>
      </c>
    </row>
    <row r="911" spans="1:64" ht="15.75" customHeight="1">
      <c r="A911" s="51" t="s">
        <v>769</v>
      </c>
      <c r="B911" s="521">
        <v>40</v>
      </c>
      <c r="C911" s="507" t="s">
        <v>233</v>
      </c>
      <c r="D911" s="522" t="s">
        <v>234</v>
      </c>
      <c r="E911" s="523">
        <v>74</v>
      </c>
      <c r="F911" s="523">
        <v>17.949999999999875</v>
      </c>
      <c r="G911" s="523" t="s">
        <v>68</v>
      </c>
      <c r="H911" s="524">
        <v>74.299166666666665</v>
      </c>
      <c r="I911" s="523">
        <v>143</v>
      </c>
      <c r="J911" s="523">
        <v>18.310000000000741</v>
      </c>
      <c r="K911" s="523" t="s">
        <v>69</v>
      </c>
      <c r="L911" s="524">
        <v>143.30516666666668</v>
      </c>
      <c r="M911" s="524">
        <v>-143.30516666666668</v>
      </c>
      <c r="N911" s="501">
        <v>924</v>
      </c>
      <c r="Q911" s="6" t="s">
        <v>274</v>
      </c>
      <c r="R911" s="6">
        <v>21</v>
      </c>
      <c r="S911" s="42">
        <v>74.852000000000004</v>
      </c>
      <c r="T911" s="571">
        <v>-0.1431</v>
      </c>
      <c r="U911" s="571">
        <v>-0.13300000000000001</v>
      </c>
      <c r="V911" s="571">
        <v>25.517763000000002</v>
      </c>
      <c r="W911" s="571">
        <v>25.511983999999998</v>
      </c>
      <c r="X911" s="571">
        <v>30.460181694629597</v>
      </c>
      <c r="Y911" s="571">
        <v>30.442523052433074</v>
      </c>
      <c r="Z911" s="571">
        <v>2.4701</v>
      </c>
      <c r="AA911" s="42">
        <v>8.5806300690055934</v>
      </c>
      <c r="AB911" s="42">
        <v>103.37658906745185</v>
      </c>
      <c r="AC911" s="42">
        <v>0.105282112</v>
      </c>
      <c r="AD911" s="6">
        <v>0.19259999999999999</v>
      </c>
      <c r="AE911" s="42">
        <v>89.809700000000007</v>
      </c>
      <c r="AF911" s="6">
        <v>4.5103999999999997</v>
      </c>
      <c r="AG911" s="42">
        <v>2.9333</v>
      </c>
      <c r="AH911" s="6">
        <v>0.1898</v>
      </c>
      <c r="AI911" s="42">
        <v>6.3701999999999995E-2</v>
      </c>
      <c r="AJ911" s="42">
        <v>98.71</v>
      </c>
      <c r="AK911" s="42">
        <v>9.9145000000000003</v>
      </c>
      <c r="AL911" s="53">
        <v>30.506499999999999</v>
      </c>
      <c r="AM911" s="504" t="s">
        <v>154</v>
      </c>
      <c r="AN911" s="505"/>
      <c r="AO911" s="509">
        <v>0.3</v>
      </c>
      <c r="AP911" s="510">
        <v>8.4960000000000004</v>
      </c>
      <c r="AQ911" s="504">
        <v>26</v>
      </c>
      <c r="AR911" s="526" t="s">
        <v>1373</v>
      </c>
      <c r="AS911" s="512">
        <v>0.29522675159678857</v>
      </c>
      <c r="AT911" s="502"/>
      <c r="AU911" s="512">
        <v>4.9082654476193994</v>
      </c>
      <c r="AV911" s="502"/>
      <c r="AW911" s="574">
        <v>0.748254295532646</v>
      </c>
      <c r="AX911" s="502"/>
      <c r="AY911" s="511"/>
      <c r="AZ911" s="513">
        <v>0.11712758634166408</v>
      </c>
      <c r="BA911" s="515"/>
      <c r="BB911" s="513">
        <v>0.15402277603928827</v>
      </c>
      <c r="BD911" s="512">
        <v>2051.4477527589993</v>
      </c>
      <c r="BE911" s="502" t="s">
        <v>154</v>
      </c>
      <c r="BF911" s="57"/>
      <c r="BG911" s="513">
        <v>2164.498072987019</v>
      </c>
      <c r="BI911" s="514" t="s">
        <v>154</v>
      </c>
      <c r="BJ911" s="516">
        <v>-3.8205320187785476</v>
      </c>
      <c r="BK911">
        <v>3</v>
      </c>
      <c r="BL911" t="s">
        <v>1374</v>
      </c>
    </row>
    <row r="912" spans="1:64" ht="15.75" customHeight="1">
      <c r="A912" s="51" t="s">
        <v>769</v>
      </c>
      <c r="B912" s="521">
        <v>40</v>
      </c>
      <c r="C912" s="507" t="s">
        <v>233</v>
      </c>
      <c r="D912" s="522" t="s">
        <v>234</v>
      </c>
      <c r="E912" s="523">
        <v>74</v>
      </c>
      <c r="F912" s="523">
        <v>17.949999999999875</v>
      </c>
      <c r="G912" s="523" t="s">
        <v>68</v>
      </c>
      <c r="H912" s="524">
        <v>74.299166666666665</v>
      </c>
      <c r="I912" s="523">
        <v>143</v>
      </c>
      <c r="J912" s="523">
        <v>18.310000000000741</v>
      </c>
      <c r="K912" s="523" t="s">
        <v>69</v>
      </c>
      <c r="L912" s="524">
        <v>143.30516666666668</v>
      </c>
      <c r="M912" s="524">
        <v>-143.30516666666668</v>
      </c>
      <c r="N912" s="501">
        <v>925</v>
      </c>
      <c r="Q912" s="6" t="s">
        <v>274</v>
      </c>
      <c r="R912" s="6">
        <v>22</v>
      </c>
      <c r="S912" s="42">
        <v>41.896000000000001</v>
      </c>
      <c r="T912" s="571">
        <v>1.89E-2</v>
      </c>
      <c r="U912" s="571">
        <v>2.8199999999999999E-2</v>
      </c>
      <c r="V912" s="571">
        <v>24.050920999999999</v>
      </c>
      <c r="W912" s="571">
        <v>24.079749999999997</v>
      </c>
      <c r="X912" s="571">
        <v>28.409922203091959</v>
      </c>
      <c r="Y912" s="571">
        <v>28.43861342205491</v>
      </c>
      <c r="Z912" s="571">
        <v>2.5045999999999999</v>
      </c>
      <c r="AA912" s="42">
        <v>8.9261134518365193</v>
      </c>
      <c r="AB912" s="42">
        <v>106.46008852115511</v>
      </c>
      <c r="AC912" s="42">
        <v>7.7943754000000004E-2</v>
      </c>
      <c r="AD912" s="6">
        <v>0.1394</v>
      </c>
      <c r="AE912" s="42">
        <v>89.832200000000014</v>
      </c>
      <c r="AF912" s="6">
        <v>4.5114999999999998</v>
      </c>
      <c r="AG912" s="42">
        <v>2.2844000000000002</v>
      </c>
      <c r="AH912" s="6">
        <v>0.1633</v>
      </c>
      <c r="AI912" s="42">
        <v>6.3701999999999995E-2</v>
      </c>
      <c r="AJ912" s="42">
        <v>98.71</v>
      </c>
      <c r="AK912" s="42">
        <v>9.9145000000000003</v>
      </c>
      <c r="AL912" s="53">
        <v>28.364000000000001</v>
      </c>
      <c r="AM912" s="504" t="s">
        <v>154</v>
      </c>
      <c r="AN912" s="505"/>
      <c r="AO912" s="509">
        <v>0.3</v>
      </c>
      <c r="AP912" s="510">
        <v>8.8339999999999996</v>
      </c>
      <c r="AQ912" s="504" t="s">
        <v>154</v>
      </c>
      <c r="AR912" s="526" t="s">
        <v>154</v>
      </c>
      <c r="AS912" s="512">
        <v>0</v>
      </c>
      <c r="AT912" s="502"/>
      <c r="AU912" s="512">
        <v>2.7763894491548609</v>
      </c>
      <c r="AV912" s="502"/>
      <c r="AW912" s="574">
        <v>0.56094295532646044</v>
      </c>
      <c r="AX912" s="502"/>
      <c r="AY912" s="511"/>
      <c r="AZ912" s="513">
        <v>9.6103243845913927E-2</v>
      </c>
      <c r="BA912" s="515">
        <v>6</v>
      </c>
      <c r="BB912" s="513">
        <v>5.2674014654587986E-2</v>
      </c>
      <c r="BD912" s="512">
        <v>1958.7070090315603</v>
      </c>
      <c r="BE912" s="502" t="s">
        <v>154</v>
      </c>
      <c r="BF912" s="57"/>
      <c r="BG912" s="513">
        <v>2049.2605193576924</v>
      </c>
      <c r="BI912" s="514" t="s">
        <v>154</v>
      </c>
      <c r="BJ912" s="516">
        <v>-3.711751679777588</v>
      </c>
      <c r="BK912" t="s">
        <v>154</v>
      </c>
    </row>
    <row r="913" spans="1:73" ht="15.75" customHeight="1">
      <c r="A913" s="51" t="s">
        <v>769</v>
      </c>
      <c r="B913" s="521">
        <v>40</v>
      </c>
      <c r="C913" s="507" t="s">
        <v>233</v>
      </c>
      <c r="D913" s="522" t="s">
        <v>234</v>
      </c>
      <c r="E913" s="523">
        <v>74</v>
      </c>
      <c r="F913" s="523">
        <v>17.949999999999875</v>
      </c>
      <c r="G913" s="523" t="s">
        <v>68</v>
      </c>
      <c r="H913" s="524">
        <v>74.299166666666665</v>
      </c>
      <c r="I913" s="523">
        <v>143</v>
      </c>
      <c r="J913" s="523">
        <v>18.310000000000741</v>
      </c>
      <c r="K913" s="523" t="s">
        <v>69</v>
      </c>
      <c r="L913" s="524">
        <v>143.30516666666668</v>
      </c>
      <c r="M913" s="524">
        <v>-143.30516666666668</v>
      </c>
      <c r="N913" s="501">
        <v>926</v>
      </c>
      <c r="Q913" s="6" t="s">
        <v>274</v>
      </c>
      <c r="R913" s="6">
        <v>23</v>
      </c>
      <c r="S913" s="42">
        <v>22.231000000000002</v>
      </c>
      <c r="T913" s="571">
        <v>1.0358000000000001</v>
      </c>
      <c r="U913" s="571">
        <v>0.94299999999999995</v>
      </c>
      <c r="V913" s="571">
        <v>23.539773</v>
      </c>
      <c r="W913" s="571">
        <v>23.530068</v>
      </c>
      <c r="X913" s="571">
        <v>26.858679774573879</v>
      </c>
      <c r="Y913" s="571">
        <v>26.926774731554623</v>
      </c>
      <c r="Z913" s="571">
        <v>2.3696999999999999</v>
      </c>
      <c r="AA913" s="42">
        <v>8.1973112990465733</v>
      </c>
      <c r="AB913" s="42">
        <v>99.337438893043142</v>
      </c>
      <c r="AC913" s="42">
        <v>7.1291385999999998E-2</v>
      </c>
      <c r="AD913" s="6">
        <v>0.12640000000000001</v>
      </c>
      <c r="AE913" s="42">
        <v>89.565700000000007</v>
      </c>
      <c r="AF913" s="6">
        <v>4.4981999999999998</v>
      </c>
      <c r="AG913" s="42">
        <v>2.2336999999999998</v>
      </c>
      <c r="AH913" s="6">
        <v>0.16120000000000001</v>
      </c>
      <c r="AI913" s="42">
        <v>6.3701999999999995E-2</v>
      </c>
      <c r="AJ913" s="42">
        <v>98.71</v>
      </c>
      <c r="AK913" s="42">
        <v>9.9145000000000003</v>
      </c>
      <c r="AL913" s="53">
        <v>26.867999999999999</v>
      </c>
      <c r="AM913" s="504" t="s">
        <v>154</v>
      </c>
      <c r="AN913" s="505"/>
      <c r="AO913" s="509">
        <v>1.2</v>
      </c>
      <c r="AP913" s="510">
        <v>8.31</v>
      </c>
      <c r="AQ913" s="504" t="s">
        <v>154</v>
      </c>
      <c r="AR913" s="526" t="s">
        <v>154</v>
      </c>
      <c r="AS913" s="512">
        <v>0</v>
      </c>
      <c r="AT913" s="502"/>
      <c r="AU913" s="512">
        <v>2.6350351953564108</v>
      </c>
      <c r="AV913" s="502"/>
      <c r="AW913" s="574">
        <v>0.50940756013745703</v>
      </c>
      <c r="AX913" s="502"/>
      <c r="AY913" s="511"/>
      <c r="AZ913" s="513">
        <v>7.0094400579642419E-2</v>
      </c>
      <c r="BA913" s="515">
        <v>6</v>
      </c>
      <c r="BB913" s="513">
        <v>4.1594896654702895E-2</v>
      </c>
      <c r="BD913" s="512">
        <v>1870.6705660358127</v>
      </c>
      <c r="BE913" s="502" t="s">
        <v>154</v>
      </c>
      <c r="BF913" s="57"/>
      <c r="BG913" s="513">
        <v>1941.7462589910151</v>
      </c>
      <c r="BI913" s="514" t="s">
        <v>154</v>
      </c>
      <c r="BJ913" s="516">
        <v>-3.8155873507445275</v>
      </c>
      <c r="BK913">
        <v>6</v>
      </c>
    </row>
    <row r="914" spans="1:73" ht="15.75" customHeight="1">
      <c r="A914" s="51" t="s">
        <v>769</v>
      </c>
      <c r="B914" s="521">
        <v>40</v>
      </c>
      <c r="C914" s="507" t="s">
        <v>233</v>
      </c>
      <c r="D914" s="522" t="s">
        <v>234</v>
      </c>
      <c r="E914" s="523">
        <v>74</v>
      </c>
      <c r="F914" s="523">
        <v>17.949999999999875</v>
      </c>
      <c r="G914" s="523" t="s">
        <v>68</v>
      </c>
      <c r="H914" s="524">
        <v>74.299166666666665</v>
      </c>
      <c r="I914" s="523">
        <v>143</v>
      </c>
      <c r="J914" s="523">
        <v>18.310000000000741</v>
      </c>
      <c r="K914" s="523" t="s">
        <v>69</v>
      </c>
      <c r="L914" s="524">
        <v>143.30516666666668</v>
      </c>
      <c r="M914" s="524">
        <v>-143.30516666666668</v>
      </c>
      <c r="N914" s="501">
        <v>927</v>
      </c>
      <c r="Q914" s="6" t="s">
        <v>275</v>
      </c>
      <c r="R914" s="6">
        <v>24</v>
      </c>
      <c r="S914" s="42">
        <v>5.27</v>
      </c>
      <c r="T914" s="571">
        <v>-0.43099999999999999</v>
      </c>
      <c r="U914" s="571">
        <v>-0.44359999999999999</v>
      </c>
      <c r="V914" s="571">
        <v>22.025131999999999</v>
      </c>
      <c r="W914" s="571">
        <v>22.017073</v>
      </c>
      <c r="X914" s="571">
        <v>26.202706067912022</v>
      </c>
      <c r="Y914" s="571">
        <v>26.203115067616622</v>
      </c>
      <c r="Z914" s="571">
        <v>2.4022999999999999</v>
      </c>
      <c r="AA914" s="42">
        <v>8.4085681776525547</v>
      </c>
      <c r="AB914" s="42">
        <v>97.568031405497308</v>
      </c>
      <c r="AC914" s="42">
        <v>6.0589080999999996E-2</v>
      </c>
      <c r="AD914" s="6">
        <v>0.1056</v>
      </c>
      <c r="AE914" s="42">
        <v>89.714000000000013</v>
      </c>
      <c r="AF914" s="6">
        <v>4.5056000000000003</v>
      </c>
      <c r="AG914" s="42">
        <v>2.1324999999999998</v>
      </c>
      <c r="AH914" s="6">
        <v>0.157</v>
      </c>
      <c r="AI914" s="42">
        <v>0.12501000000000001</v>
      </c>
      <c r="AJ914" s="42">
        <v>98.71</v>
      </c>
      <c r="AK914" s="42">
        <v>9.9145000000000003</v>
      </c>
      <c r="AL914" s="53">
        <v>26.192900000000002</v>
      </c>
      <c r="AM914" s="504" t="s">
        <v>154</v>
      </c>
      <c r="AN914" s="505"/>
      <c r="AO914" s="509">
        <v>-0.3</v>
      </c>
      <c r="AP914" s="510">
        <v>8.6050000000000004</v>
      </c>
      <c r="AQ914" s="504" t="s">
        <v>154</v>
      </c>
      <c r="AR914" s="526" t="s">
        <v>154</v>
      </c>
      <c r="AS914" s="512">
        <v>0</v>
      </c>
      <c r="AT914" s="502"/>
      <c r="AU914" s="512">
        <v>2.5869926865842054</v>
      </c>
      <c r="AV914" s="502"/>
      <c r="AW914" s="574">
        <v>0.4895862542955326</v>
      </c>
      <c r="AX914" s="502"/>
      <c r="AY914" s="511"/>
      <c r="AZ914" s="513">
        <v>5.4080648840400473E-2</v>
      </c>
      <c r="BA914" s="515">
        <v>6</v>
      </c>
      <c r="BB914" s="513">
        <v>2.8913596848108559E-2</v>
      </c>
      <c r="BD914" s="512">
        <v>1838.2805645681133</v>
      </c>
      <c r="BE914" s="502" t="s">
        <v>154</v>
      </c>
      <c r="BF914" s="57"/>
      <c r="BG914" s="513">
        <v>1898.7190523569786</v>
      </c>
      <c r="BI914" s="514" t="s">
        <v>154</v>
      </c>
      <c r="BJ914" s="516">
        <v>-3.9055783284558077</v>
      </c>
      <c r="BK914" t="s">
        <v>154</v>
      </c>
    </row>
    <row r="915" spans="1:73" ht="15.75" customHeight="1">
      <c r="A915" s="51" t="s">
        <v>769</v>
      </c>
      <c r="B915" s="521">
        <v>41</v>
      </c>
      <c r="C915" s="507" t="s">
        <v>235</v>
      </c>
      <c r="D915" s="522" t="s">
        <v>236</v>
      </c>
      <c r="E915" s="523">
        <v>73</v>
      </c>
      <c r="F915" s="523">
        <v>59.449999999999648</v>
      </c>
      <c r="G915" s="523" t="s">
        <v>68</v>
      </c>
      <c r="H915" s="524">
        <v>73.990833333333327</v>
      </c>
      <c r="I915" s="523">
        <v>140</v>
      </c>
      <c r="J915" s="523">
        <v>2.580000000000382</v>
      </c>
      <c r="K915" s="523" t="s">
        <v>69</v>
      </c>
      <c r="L915" s="524">
        <v>140.04300000000001</v>
      </c>
      <c r="M915" s="524">
        <v>-140.04300000000001</v>
      </c>
      <c r="N915" s="501">
        <v>928</v>
      </c>
      <c r="Q915" s="6" t="s">
        <v>275</v>
      </c>
      <c r="R915" s="6">
        <v>1</v>
      </c>
      <c r="S915" s="42">
        <v>1012.979</v>
      </c>
      <c r="T915" s="571">
        <v>5.3199999999999997E-2</v>
      </c>
      <c r="U915" s="571">
        <v>5.3900000000000003E-2</v>
      </c>
      <c r="V915" s="571">
        <v>29.444775</v>
      </c>
      <c r="W915" s="571">
        <v>29.446073999999999</v>
      </c>
      <c r="X915" s="571">
        <v>34.875949180343454</v>
      </c>
      <c r="Y915" s="571">
        <v>34.876865899627951</v>
      </c>
      <c r="Z915" s="571">
        <v>1.9054</v>
      </c>
      <c r="AA915" s="42">
        <v>6.8577855824162919</v>
      </c>
      <c r="AB915" s="42">
        <v>85.65833309009858</v>
      </c>
      <c r="AC915" s="42">
        <v>2.7275397699999995E-2</v>
      </c>
      <c r="AD915" s="6">
        <v>4.07E-2</v>
      </c>
      <c r="AE915" s="42">
        <v>90.224400000000003</v>
      </c>
      <c r="AF915" s="6">
        <v>4.5311000000000003</v>
      </c>
      <c r="AG915" s="42">
        <v>2.6617000000000002</v>
      </c>
      <c r="AH915" s="6">
        <v>0.1787</v>
      </c>
      <c r="AI915" s="42">
        <v>6.3701999999999995E-2</v>
      </c>
      <c r="AJ915" s="42">
        <v>98.7</v>
      </c>
      <c r="AK915" s="42">
        <v>305.06</v>
      </c>
      <c r="AL915" s="53">
        <v>34.878900000000002</v>
      </c>
      <c r="AM915" s="504" t="s">
        <v>154</v>
      </c>
      <c r="AN915" s="505"/>
      <c r="AO915" s="509" t="s">
        <v>154</v>
      </c>
      <c r="AP915" s="510" t="s">
        <v>154</v>
      </c>
      <c r="AQ915" s="504" t="s">
        <v>154</v>
      </c>
      <c r="AR915" s="526" t="s">
        <v>154</v>
      </c>
      <c r="AS915" s="512" t="s">
        <v>154</v>
      </c>
      <c r="AT915" s="502" t="s">
        <v>154</v>
      </c>
      <c r="AU915" s="512" t="s">
        <v>154</v>
      </c>
      <c r="AV915" s="502" t="s">
        <v>154</v>
      </c>
      <c r="AW915" s="574" t="s">
        <v>154</v>
      </c>
      <c r="AX915" s="502" t="s">
        <v>154</v>
      </c>
      <c r="AY915" s="511"/>
      <c r="AZ915" s="513" t="s">
        <v>154</v>
      </c>
      <c r="BA915" s="515" t="s">
        <v>154</v>
      </c>
      <c r="BB915" s="513" t="s">
        <v>154</v>
      </c>
      <c r="BD915" s="512" t="s">
        <v>154</v>
      </c>
      <c r="BE915" s="502" t="s">
        <v>154</v>
      </c>
      <c r="BF915" s="57"/>
      <c r="BG915" s="513" t="s">
        <v>154</v>
      </c>
      <c r="BI915" s="514" t="s">
        <v>154</v>
      </c>
      <c r="BU915" s="503"/>
    </row>
    <row r="916" spans="1:73" ht="15.75" customHeight="1">
      <c r="A916" s="51" t="s">
        <v>769</v>
      </c>
      <c r="B916" s="521">
        <v>41</v>
      </c>
      <c r="C916" s="507" t="s">
        <v>235</v>
      </c>
      <c r="D916" s="522" t="s">
        <v>236</v>
      </c>
      <c r="E916" s="523">
        <v>73</v>
      </c>
      <c r="F916" s="523">
        <v>59.449999999999648</v>
      </c>
      <c r="G916" s="523" t="s">
        <v>68</v>
      </c>
      <c r="H916" s="524">
        <v>73.990833333333327</v>
      </c>
      <c r="I916" s="523">
        <v>140</v>
      </c>
      <c r="J916" s="523">
        <v>2.580000000000382</v>
      </c>
      <c r="K916" s="523" t="s">
        <v>69</v>
      </c>
      <c r="L916" s="524">
        <v>140.04300000000001</v>
      </c>
      <c r="M916" s="524">
        <v>-140.04300000000001</v>
      </c>
      <c r="N916" s="501">
        <v>929</v>
      </c>
      <c r="Q916" s="6" t="s">
        <v>275</v>
      </c>
      <c r="R916" s="6">
        <v>2</v>
      </c>
      <c r="S916" s="42">
        <v>1013.011</v>
      </c>
      <c r="T916" s="571">
        <v>5.3800000000000001E-2</v>
      </c>
      <c r="U916" s="571">
        <v>5.4399999999999997E-2</v>
      </c>
      <c r="V916" s="571">
        <v>29.445188000000002</v>
      </c>
      <c r="W916" s="571">
        <v>29.446355999999998</v>
      </c>
      <c r="X916" s="571">
        <v>34.875797377058348</v>
      </c>
      <c r="Y916" s="571">
        <v>34.876654746708297</v>
      </c>
      <c r="Z916" s="571">
        <v>1.9054</v>
      </c>
      <c r="AA916" s="42">
        <v>6.8577855824162919</v>
      </c>
      <c r="AB916" s="42">
        <v>85.659580986706345</v>
      </c>
      <c r="AC916" s="42">
        <v>2.7275397699999995E-2</v>
      </c>
      <c r="AD916" s="6">
        <v>4.07E-2</v>
      </c>
      <c r="AE916" s="42">
        <v>90.21690000000001</v>
      </c>
      <c r="AF916" s="6">
        <v>4.5307000000000004</v>
      </c>
      <c r="AG916" s="42">
        <v>2.6272000000000002</v>
      </c>
      <c r="AH916" s="6">
        <v>0.1772</v>
      </c>
      <c r="AI916" s="42">
        <v>6.3701999999999995E-2</v>
      </c>
      <c r="AJ916" s="42">
        <v>98.7</v>
      </c>
      <c r="AK916" s="42">
        <v>299.88</v>
      </c>
      <c r="AL916" s="53">
        <v>34.877600000000001</v>
      </c>
      <c r="AM916" s="504" t="s">
        <v>154</v>
      </c>
      <c r="AN916" s="505"/>
      <c r="AO916" s="509" t="s">
        <v>154</v>
      </c>
      <c r="AP916" s="510" t="s">
        <v>154</v>
      </c>
      <c r="AQ916" s="504" t="s">
        <v>154</v>
      </c>
      <c r="AR916" s="526" t="s">
        <v>154</v>
      </c>
      <c r="AS916" s="512" t="s">
        <v>154</v>
      </c>
      <c r="AT916" s="502" t="s">
        <v>154</v>
      </c>
      <c r="AU916" s="512" t="s">
        <v>154</v>
      </c>
      <c r="AV916" s="502" t="s">
        <v>154</v>
      </c>
      <c r="AW916" s="574" t="s">
        <v>154</v>
      </c>
      <c r="AX916" s="502" t="s">
        <v>154</v>
      </c>
      <c r="AY916" s="511"/>
      <c r="AZ916" s="513" t="s">
        <v>154</v>
      </c>
      <c r="BA916" s="515" t="s">
        <v>154</v>
      </c>
      <c r="BB916" s="513" t="s">
        <v>154</v>
      </c>
      <c r="BD916" s="512" t="s">
        <v>154</v>
      </c>
      <c r="BE916" s="502" t="s">
        <v>154</v>
      </c>
      <c r="BF916" s="57"/>
      <c r="BG916" s="513" t="s">
        <v>154</v>
      </c>
      <c r="BI916" s="514" t="s">
        <v>154</v>
      </c>
      <c r="BU916" s="503"/>
    </row>
    <row r="917" spans="1:73" ht="15.75" customHeight="1">
      <c r="A917" s="51" t="s">
        <v>769</v>
      </c>
      <c r="B917" s="521">
        <v>41</v>
      </c>
      <c r="C917" s="507" t="s">
        <v>235</v>
      </c>
      <c r="D917" s="522" t="s">
        <v>236</v>
      </c>
      <c r="E917" s="523">
        <v>73</v>
      </c>
      <c r="F917" s="523">
        <v>59.449999999999648</v>
      </c>
      <c r="G917" s="523" t="s">
        <v>68</v>
      </c>
      <c r="H917" s="524">
        <v>73.990833333333327</v>
      </c>
      <c r="I917" s="523">
        <v>140</v>
      </c>
      <c r="J917" s="523">
        <v>2.580000000000382</v>
      </c>
      <c r="K917" s="523" t="s">
        <v>69</v>
      </c>
      <c r="L917" s="524">
        <v>140.04300000000001</v>
      </c>
      <c r="M917" s="524">
        <v>-140.04300000000001</v>
      </c>
      <c r="N917" s="501">
        <v>930</v>
      </c>
      <c r="Q917" s="6" t="s">
        <v>275</v>
      </c>
      <c r="R917" s="6">
        <v>3</v>
      </c>
      <c r="S917" s="42">
        <v>1013.035</v>
      </c>
      <c r="T917" s="571">
        <v>5.3199999999999997E-2</v>
      </c>
      <c r="U917" s="571">
        <v>5.3100000000000001E-2</v>
      </c>
      <c r="V917" s="571">
        <v>29.444690000000001</v>
      </c>
      <c r="W917" s="571">
        <v>29.445581999999998</v>
      </c>
      <c r="X917" s="571">
        <v>34.875805671347237</v>
      </c>
      <c r="Y917" s="571">
        <v>34.87708904592688</v>
      </c>
      <c r="Z917" s="571">
        <v>1.9054</v>
      </c>
      <c r="AA917" s="42">
        <v>6.8577855824162919</v>
      </c>
      <c r="AB917" s="42">
        <v>85.658246959983103</v>
      </c>
      <c r="AC917" s="42">
        <v>2.7709136199999998E-2</v>
      </c>
      <c r="AD917" s="6">
        <v>4.1500000000000002E-2</v>
      </c>
      <c r="AE917" s="42">
        <v>90.224400000000003</v>
      </c>
      <c r="AF917" s="6">
        <v>4.5311000000000003</v>
      </c>
      <c r="AG917" s="42">
        <v>2.5051999999999999</v>
      </c>
      <c r="AH917" s="6">
        <v>0.17230000000000001</v>
      </c>
      <c r="AI917" s="42">
        <v>6.3701999999999995E-2</v>
      </c>
      <c r="AJ917" s="42">
        <v>98.7</v>
      </c>
      <c r="AK917" s="42">
        <v>295.45</v>
      </c>
      <c r="AL917" s="53">
        <v>34.879399999999997</v>
      </c>
      <c r="AM917" s="504" t="s">
        <v>154</v>
      </c>
      <c r="AN917" s="505"/>
      <c r="AO917" s="509" t="s">
        <v>154</v>
      </c>
      <c r="AP917" s="510" t="s">
        <v>154</v>
      </c>
      <c r="AQ917" s="504" t="s">
        <v>154</v>
      </c>
      <c r="AR917" s="526" t="s">
        <v>154</v>
      </c>
      <c r="AS917" s="512" t="s">
        <v>154</v>
      </c>
      <c r="AT917" s="502" t="s">
        <v>154</v>
      </c>
      <c r="AU917" s="512" t="s">
        <v>154</v>
      </c>
      <c r="AV917" s="502" t="s">
        <v>154</v>
      </c>
      <c r="AW917" s="574" t="s">
        <v>154</v>
      </c>
      <c r="AX917" s="502" t="s">
        <v>154</v>
      </c>
      <c r="AY917" s="511"/>
      <c r="AZ917" s="513" t="s">
        <v>154</v>
      </c>
      <c r="BA917" s="515" t="s">
        <v>154</v>
      </c>
      <c r="BB917" s="513" t="s">
        <v>154</v>
      </c>
      <c r="BD917" s="512" t="s">
        <v>154</v>
      </c>
      <c r="BE917" s="502" t="s">
        <v>154</v>
      </c>
      <c r="BF917" s="57"/>
      <c r="BG917" s="513" t="s">
        <v>154</v>
      </c>
      <c r="BI917" s="514" t="s">
        <v>154</v>
      </c>
      <c r="BU917" s="503"/>
    </row>
    <row r="918" spans="1:73" ht="15.75" customHeight="1">
      <c r="A918" s="51" t="s">
        <v>769</v>
      </c>
      <c r="B918" s="521">
        <v>41</v>
      </c>
      <c r="C918" s="507" t="s">
        <v>235</v>
      </c>
      <c r="D918" s="522" t="s">
        <v>236</v>
      </c>
      <c r="E918" s="523">
        <v>73</v>
      </c>
      <c r="F918" s="523">
        <v>59.449999999999648</v>
      </c>
      <c r="G918" s="523" t="s">
        <v>68</v>
      </c>
      <c r="H918" s="524">
        <v>73.990833333333327</v>
      </c>
      <c r="I918" s="523">
        <v>140</v>
      </c>
      <c r="J918" s="523">
        <v>2.580000000000382</v>
      </c>
      <c r="K918" s="523" t="s">
        <v>69</v>
      </c>
      <c r="L918" s="524">
        <v>140.04300000000001</v>
      </c>
      <c r="M918" s="524">
        <v>-140.04300000000001</v>
      </c>
      <c r="N918" s="501">
        <v>931</v>
      </c>
      <c r="Q918" s="6" t="s">
        <v>275</v>
      </c>
      <c r="R918" s="6">
        <v>4</v>
      </c>
      <c r="S918" s="42">
        <v>502.84500000000003</v>
      </c>
      <c r="T918" s="571">
        <v>0.73029999999999995</v>
      </c>
      <c r="U918" s="571">
        <v>0.73040000000000005</v>
      </c>
      <c r="V918" s="571">
        <v>29.766384000000002</v>
      </c>
      <c r="W918" s="571">
        <v>29.76727</v>
      </c>
      <c r="X918" s="571">
        <v>34.829383651770385</v>
      </c>
      <c r="Y918" s="571">
        <v>34.830419378541464</v>
      </c>
      <c r="Z918" s="571">
        <v>2.0034000000000001</v>
      </c>
      <c r="AA918" s="42">
        <v>6.693777602449237</v>
      </c>
      <c r="AB918" s="42">
        <v>85.060634048772869</v>
      </c>
      <c r="AC918" s="42">
        <v>2.7323647899999998E-2</v>
      </c>
      <c r="AD918" s="6">
        <v>4.0800000000000003E-2</v>
      </c>
      <c r="AE918" s="42">
        <v>90.2</v>
      </c>
      <c r="AF918" s="6">
        <v>4.5298999999999996</v>
      </c>
      <c r="AG918" s="42">
        <v>2.6478999999999999</v>
      </c>
      <c r="AH918" s="6">
        <v>0.17810000000000001</v>
      </c>
      <c r="AI918" s="42">
        <v>6.3701999999999995E-2</v>
      </c>
      <c r="AJ918" s="42">
        <v>98.7</v>
      </c>
      <c r="AK918" s="42">
        <v>382.55</v>
      </c>
      <c r="AL918" s="53">
        <v>34.831299999999999</v>
      </c>
      <c r="AM918" s="504" t="s">
        <v>154</v>
      </c>
      <c r="AN918" s="505"/>
      <c r="AO918" s="509" t="s">
        <v>154</v>
      </c>
      <c r="AP918" s="510" t="s">
        <v>154</v>
      </c>
      <c r="AQ918" s="504" t="s">
        <v>154</v>
      </c>
      <c r="AR918" s="526" t="s">
        <v>154</v>
      </c>
      <c r="AS918" s="512" t="s">
        <v>154</v>
      </c>
      <c r="AT918" s="502" t="s">
        <v>154</v>
      </c>
      <c r="AU918" s="512" t="s">
        <v>154</v>
      </c>
      <c r="AV918" s="502" t="s">
        <v>154</v>
      </c>
      <c r="AW918" s="574" t="s">
        <v>154</v>
      </c>
      <c r="AX918" s="502" t="s">
        <v>154</v>
      </c>
      <c r="AY918" s="511"/>
      <c r="AZ918" s="513" t="s">
        <v>154</v>
      </c>
      <c r="BA918" s="515" t="s">
        <v>154</v>
      </c>
      <c r="BB918" s="513" t="s">
        <v>154</v>
      </c>
      <c r="BD918" s="512" t="s">
        <v>154</v>
      </c>
      <c r="BE918" s="502" t="s">
        <v>154</v>
      </c>
      <c r="BF918" s="57"/>
      <c r="BG918" s="513" t="s">
        <v>154</v>
      </c>
      <c r="BI918" s="514" t="s">
        <v>154</v>
      </c>
      <c r="BU918" s="503"/>
    </row>
    <row r="919" spans="1:73" ht="15.75" customHeight="1">
      <c r="A919" s="51" t="s">
        <v>769</v>
      </c>
      <c r="B919" s="521">
        <v>41</v>
      </c>
      <c r="C919" s="507" t="s">
        <v>235</v>
      </c>
      <c r="D919" s="522" t="s">
        <v>236</v>
      </c>
      <c r="E919" s="523">
        <v>73</v>
      </c>
      <c r="F919" s="523">
        <v>59.449999999999648</v>
      </c>
      <c r="G919" s="523" t="s">
        <v>68</v>
      </c>
      <c r="H919" s="524">
        <v>73.990833333333327</v>
      </c>
      <c r="I919" s="523">
        <v>140</v>
      </c>
      <c r="J919" s="523">
        <v>2.580000000000382</v>
      </c>
      <c r="K919" s="523" t="s">
        <v>69</v>
      </c>
      <c r="L919" s="524">
        <v>140.04300000000001</v>
      </c>
      <c r="M919" s="524">
        <v>-140.04300000000001</v>
      </c>
      <c r="N919" s="501">
        <v>932</v>
      </c>
      <c r="Q919" s="6" t="s">
        <v>275</v>
      </c>
      <c r="R919" s="6">
        <v>5</v>
      </c>
      <c r="S919" s="42">
        <v>502.827</v>
      </c>
      <c r="T919" s="571">
        <v>0.73009999999999997</v>
      </c>
      <c r="U919" s="571">
        <v>0.73040000000000005</v>
      </c>
      <c r="V919" s="571">
        <v>29.766204000000002</v>
      </c>
      <c r="W919" s="571">
        <v>29.767388999999998</v>
      </c>
      <c r="X919" s="571">
        <v>34.829384709491983</v>
      </c>
      <c r="Y919" s="571">
        <v>34.830583993219811</v>
      </c>
      <c r="Z919" s="571">
        <v>2.0034000000000001</v>
      </c>
      <c r="AA919" s="42">
        <v>6.693777602449237</v>
      </c>
      <c r="AB919" s="42">
        <v>85.060197035649765</v>
      </c>
      <c r="AC919" s="42">
        <v>2.6841145899999998E-2</v>
      </c>
      <c r="AD919" s="6">
        <v>3.9800000000000002E-2</v>
      </c>
      <c r="AE919" s="42">
        <v>90.2</v>
      </c>
      <c r="AF919" s="6">
        <v>4.5298999999999996</v>
      </c>
      <c r="AG919" s="42">
        <v>2.6295000000000002</v>
      </c>
      <c r="AH919" s="6">
        <v>0.17730000000000001</v>
      </c>
      <c r="AI919" s="42">
        <v>6.3701999999999995E-2</v>
      </c>
      <c r="AJ919" s="42">
        <v>98.7</v>
      </c>
      <c r="AK919" s="42">
        <v>394.6</v>
      </c>
      <c r="AL919" s="53">
        <v>34.831400000000002</v>
      </c>
      <c r="AM919" s="504" t="s">
        <v>154</v>
      </c>
      <c r="AN919" s="505"/>
      <c r="AO919" s="509" t="s">
        <v>154</v>
      </c>
      <c r="AP919" s="510" t="s">
        <v>154</v>
      </c>
      <c r="AQ919" s="504" t="s">
        <v>154</v>
      </c>
      <c r="AR919" s="526" t="s">
        <v>154</v>
      </c>
      <c r="AS919" s="512" t="s">
        <v>154</v>
      </c>
      <c r="AT919" s="502" t="s">
        <v>154</v>
      </c>
      <c r="AU919" s="512" t="s">
        <v>154</v>
      </c>
      <c r="AV919" s="502" t="s">
        <v>154</v>
      </c>
      <c r="AW919" s="574" t="s">
        <v>154</v>
      </c>
      <c r="AX919" s="502" t="s">
        <v>154</v>
      </c>
      <c r="AY919" s="511"/>
      <c r="AZ919" s="513" t="s">
        <v>154</v>
      </c>
      <c r="BA919" s="515" t="s">
        <v>154</v>
      </c>
      <c r="BB919" s="513" t="s">
        <v>154</v>
      </c>
      <c r="BD919" s="512" t="s">
        <v>154</v>
      </c>
      <c r="BE919" s="502" t="s">
        <v>154</v>
      </c>
      <c r="BF919" s="57"/>
      <c r="BG919" s="513" t="s">
        <v>154</v>
      </c>
      <c r="BI919" s="514" t="s">
        <v>154</v>
      </c>
      <c r="BU919" s="503"/>
    </row>
    <row r="920" spans="1:73" ht="15.75" customHeight="1">
      <c r="A920" s="51" t="s">
        <v>769</v>
      </c>
      <c r="B920" s="521">
        <v>41</v>
      </c>
      <c r="C920" s="507" t="s">
        <v>235</v>
      </c>
      <c r="D920" s="522" t="s">
        <v>236</v>
      </c>
      <c r="E920" s="523">
        <v>73</v>
      </c>
      <c r="F920" s="523">
        <v>59.449999999999648</v>
      </c>
      <c r="G920" s="523" t="s">
        <v>68</v>
      </c>
      <c r="H920" s="524">
        <v>73.990833333333327</v>
      </c>
      <c r="I920" s="523">
        <v>140</v>
      </c>
      <c r="J920" s="523">
        <v>2.580000000000382</v>
      </c>
      <c r="K920" s="523" t="s">
        <v>69</v>
      </c>
      <c r="L920" s="524">
        <v>140.04300000000001</v>
      </c>
      <c r="M920" s="524">
        <v>-140.04300000000001</v>
      </c>
      <c r="N920" s="501">
        <v>933</v>
      </c>
      <c r="Q920" s="6" t="s">
        <v>275</v>
      </c>
      <c r="R920" s="6">
        <v>6</v>
      </c>
      <c r="S920" s="42">
        <v>502.81700000000001</v>
      </c>
      <c r="T920" s="571">
        <v>0.73</v>
      </c>
      <c r="U920" s="571">
        <v>0.73040000000000005</v>
      </c>
      <c r="V920" s="571">
        <v>29.766118000000002</v>
      </c>
      <c r="W920" s="571">
        <v>29.767384</v>
      </c>
      <c r="X920" s="571">
        <v>34.829391001433521</v>
      </c>
      <c r="Y920" s="571">
        <v>34.830583339210889</v>
      </c>
      <c r="Z920" s="571">
        <v>2.0034000000000001</v>
      </c>
      <c r="AA920" s="42">
        <v>6.693777602449237</v>
      </c>
      <c r="AB920" s="42">
        <v>85.059981942307729</v>
      </c>
      <c r="AC920" s="42">
        <v>2.7467885199999997E-2</v>
      </c>
      <c r="AD920" s="6">
        <v>4.1099999999999998E-2</v>
      </c>
      <c r="AE920" s="42">
        <v>90.201900000000009</v>
      </c>
      <c r="AF920" s="6">
        <v>4.53</v>
      </c>
      <c r="AG920" s="42">
        <v>2.5950000000000002</v>
      </c>
      <c r="AH920" s="6">
        <v>0.1759</v>
      </c>
      <c r="AI920" s="42">
        <v>6.3701999999999995E-2</v>
      </c>
      <c r="AJ920" s="42">
        <v>98.7</v>
      </c>
      <c r="AK920" s="42">
        <v>400.55</v>
      </c>
      <c r="AL920" s="53">
        <v>34.831499999999998</v>
      </c>
      <c r="AM920" s="504" t="s">
        <v>154</v>
      </c>
      <c r="AN920" s="505"/>
      <c r="AO920" s="509" t="s">
        <v>154</v>
      </c>
      <c r="AP920" s="510" t="s">
        <v>154</v>
      </c>
      <c r="AQ920" s="504" t="s">
        <v>154</v>
      </c>
      <c r="AR920" s="526" t="s">
        <v>154</v>
      </c>
      <c r="AS920" s="512" t="s">
        <v>154</v>
      </c>
      <c r="AT920" s="502" t="s">
        <v>154</v>
      </c>
      <c r="AU920" s="512" t="s">
        <v>154</v>
      </c>
      <c r="AV920" s="502" t="s">
        <v>154</v>
      </c>
      <c r="AW920" s="574" t="s">
        <v>154</v>
      </c>
      <c r="AX920" s="502" t="s">
        <v>154</v>
      </c>
      <c r="AY920" s="511"/>
      <c r="AZ920" s="513" t="s">
        <v>154</v>
      </c>
      <c r="BA920" s="515" t="s">
        <v>154</v>
      </c>
      <c r="BB920" s="513" t="s">
        <v>154</v>
      </c>
      <c r="BD920" s="512" t="s">
        <v>154</v>
      </c>
      <c r="BE920" s="502" t="s">
        <v>154</v>
      </c>
      <c r="BF920" s="57"/>
      <c r="BG920" s="513" t="s">
        <v>154</v>
      </c>
      <c r="BI920" s="514" t="s">
        <v>154</v>
      </c>
      <c r="BU920" s="503"/>
    </row>
    <row r="921" spans="1:73" ht="15.75" customHeight="1">
      <c r="A921" s="51" t="s">
        <v>769</v>
      </c>
      <c r="B921" s="521">
        <v>41</v>
      </c>
      <c r="C921" s="507" t="s">
        <v>235</v>
      </c>
      <c r="D921" s="522" t="s">
        <v>236</v>
      </c>
      <c r="E921" s="523">
        <v>73</v>
      </c>
      <c r="F921" s="523">
        <v>59.449999999999648</v>
      </c>
      <c r="G921" s="523" t="s">
        <v>68</v>
      </c>
      <c r="H921" s="524">
        <v>73.990833333333327</v>
      </c>
      <c r="I921" s="523">
        <v>140</v>
      </c>
      <c r="J921" s="523">
        <v>2.580000000000382</v>
      </c>
      <c r="K921" s="523" t="s">
        <v>69</v>
      </c>
      <c r="L921" s="524">
        <v>140.04300000000001</v>
      </c>
      <c r="M921" s="524">
        <v>-140.04300000000001</v>
      </c>
      <c r="N921" s="501">
        <v>934</v>
      </c>
      <c r="Q921" s="6" t="s">
        <v>275</v>
      </c>
      <c r="R921" s="6">
        <v>7</v>
      </c>
      <c r="S921" s="42">
        <v>234.488</v>
      </c>
      <c r="T921" s="571">
        <v>-1.4398</v>
      </c>
      <c r="U921" s="571">
        <v>-1.4397</v>
      </c>
      <c r="V921" s="571">
        <v>26.556585000000002</v>
      </c>
      <c r="W921" s="571">
        <v>26.559334</v>
      </c>
      <c r="X921" s="571">
        <v>33.126774321102182</v>
      </c>
      <c r="Y921" s="571">
        <v>33.130439208677139</v>
      </c>
      <c r="Z921" s="571">
        <v>1.8796999999999999</v>
      </c>
      <c r="AA921" s="42">
        <v>6.349862461407966</v>
      </c>
      <c r="AB921" s="42">
        <v>75.304060371959935</v>
      </c>
      <c r="AC921" s="42">
        <v>3.4506768100000001E-2</v>
      </c>
      <c r="AD921" s="6">
        <v>5.4800000000000001E-2</v>
      </c>
      <c r="AE921" s="42">
        <v>90.102400000000003</v>
      </c>
      <c r="AF921" s="6">
        <v>4.5250000000000004</v>
      </c>
      <c r="AG921" s="42">
        <v>3.6511999999999998</v>
      </c>
      <c r="AH921" s="6">
        <v>0.21909999999999999</v>
      </c>
      <c r="AI921" s="42">
        <v>6.3701999999999995E-2</v>
      </c>
      <c r="AJ921" s="42">
        <v>98.7</v>
      </c>
      <c r="AK921" s="42">
        <v>384.07</v>
      </c>
      <c r="AL921" s="53">
        <v>33.128100000000003</v>
      </c>
      <c r="AM921" s="504" t="s">
        <v>154</v>
      </c>
      <c r="AN921" s="505"/>
      <c r="AO921" s="509" t="s">
        <v>154</v>
      </c>
      <c r="AP921" s="510" t="s">
        <v>154</v>
      </c>
      <c r="AQ921" s="504" t="s">
        <v>154</v>
      </c>
      <c r="AR921" s="526" t="s">
        <v>154</v>
      </c>
      <c r="AS921" s="512" t="s">
        <v>154</v>
      </c>
      <c r="AT921" s="502" t="s">
        <v>154</v>
      </c>
      <c r="AU921" s="512" t="s">
        <v>154</v>
      </c>
      <c r="AV921" s="502" t="s">
        <v>154</v>
      </c>
      <c r="AW921" s="574" t="s">
        <v>154</v>
      </c>
      <c r="AX921" s="502" t="s">
        <v>154</v>
      </c>
      <c r="AY921" s="511"/>
      <c r="AZ921" s="513" t="s">
        <v>154</v>
      </c>
      <c r="BA921" s="515" t="s">
        <v>154</v>
      </c>
      <c r="BB921" s="513" t="s">
        <v>154</v>
      </c>
      <c r="BD921" s="512" t="s">
        <v>154</v>
      </c>
      <c r="BE921" s="502" t="s">
        <v>154</v>
      </c>
      <c r="BF921" s="57"/>
      <c r="BG921" s="513" t="s">
        <v>154</v>
      </c>
      <c r="BI921" s="514" t="s">
        <v>154</v>
      </c>
      <c r="BU921" s="503"/>
    </row>
    <row r="922" spans="1:73" ht="15.75" customHeight="1">
      <c r="A922" s="51" t="s">
        <v>769</v>
      </c>
      <c r="B922" s="521">
        <v>41</v>
      </c>
      <c r="C922" s="507" t="s">
        <v>235</v>
      </c>
      <c r="D922" s="522" t="s">
        <v>236</v>
      </c>
      <c r="E922" s="523">
        <v>73</v>
      </c>
      <c r="F922" s="523">
        <v>59.449999999999648</v>
      </c>
      <c r="G922" s="523" t="s">
        <v>68</v>
      </c>
      <c r="H922" s="524">
        <v>73.990833333333327</v>
      </c>
      <c r="I922" s="523">
        <v>140</v>
      </c>
      <c r="J922" s="523">
        <v>2.580000000000382</v>
      </c>
      <c r="K922" s="523" t="s">
        <v>69</v>
      </c>
      <c r="L922" s="524">
        <v>140.04300000000001</v>
      </c>
      <c r="M922" s="524">
        <v>-140.04300000000001</v>
      </c>
      <c r="N922" s="501">
        <v>935</v>
      </c>
      <c r="Q922" s="6" t="s">
        <v>275</v>
      </c>
      <c r="R922" s="6">
        <v>8</v>
      </c>
      <c r="S922" s="42">
        <v>234.43600000000001</v>
      </c>
      <c r="T922" s="571">
        <v>-1.4396</v>
      </c>
      <c r="U922" s="571">
        <v>-1.44</v>
      </c>
      <c r="V922" s="571">
        <v>26.557311000000002</v>
      </c>
      <c r="W922" s="571">
        <v>26.559301999999999</v>
      </c>
      <c r="X922" s="571">
        <v>33.127581422250422</v>
      </c>
      <c r="Y922" s="571">
        <v>33.130759608733996</v>
      </c>
      <c r="Z922" s="571">
        <v>1.8796999999999999</v>
      </c>
      <c r="AA922" s="42">
        <v>6.349862461407966</v>
      </c>
      <c r="AB922" s="42">
        <v>75.304897595557847</v>
      </c>
      <c r="AC922" s="42">
        <v>3.3349789900000003E-2</v>
      </c>
      <c r="AD922" s="6">
        <v>5.2499999999999998E-2</v>
      </c>
      <c r="AE922" s="42">
        <v>90.093000000000004</v>
      </c>
      <c r="AF922" s="6">
        <v>4.5244999999999997</v>
      </c>
      <c r="AG922" s="42">
        <v>3.6718999999999999</v>
      </c>
      <c r="AH922" s="6">
        <v>0.21990000000000001</v>
      </c>
      <c r="AI922" s="42">
        <v>6.3701999999999995E-2</v>
      </c>
      <c r="AJ922" s="42">
        <v>98.69</v>
      </c>
      <c r="AK922" s="42">
        <v>387.43</v>
      </c>
      <c r="AL922" s="53">
        <v>33.129199999999997</v>
      </c>
      <c r="AM922" s="504" t="s">
        <v>154</v>
      </c>
      <c r="AN922" s="505"/>
      <c r="AO922" s="509" t="s">
        <v>154</v>
      </c>
      <c r="AP922" s="510" t="s">
        <v>154</v>
      </c>
      <c r="AQ922" s="504" t="s">
        <v>154</v>
      </c>
      <c r="AR922" s="526" t="s">
        <v>154</v>
      </c>
      <c r="AS922" s="512" t="s">
        <v>154</v>
      </c>
      <c r="AT922" s="502" t="s">
        <v>154</v>
      </c>
      <c r="AU922" s="512" t="s">
        <v>154</v>
      </c>
      <c r="AV922" s="502" t="s">
        <v>154</v>
      </c>
      <c r="AW922" s="574" t="s">
        <v>154</v>
      </c>
      <c r="AX922" s="502" t="s">
        <v>154</v>
      </c>
      <c r="AY922" s="511"/>
      <c r="AZ922" s="513" t="s">
        <v>154</v>
      </c>
      <c r="BA922" s="515" t="s">
        <v>154</v>
      </c>
      <c r="BB922" s="513" t="s">
        <v>154</v>
      </c>
      <c r="BD922" s="512" t="s">
        <v>154</v>
      </c>
      <c r="BE922" s="502" t="s">
        <v>154</v>
      </c>
      <c r="BF922" s="57"/>
      <c r="BG922" s="513" t="s">
        <v>154</v>
      </c>
      <c r="BI922" s="514" t="s">
        <v>154</v>
      </c>
      <c r="BU922" s="503"/>
    </row>
    <row r="923" spans="1:73" ht="15.75" customHeight="1">
      <c r="A923" s="51" t="s">
        <v>769</v>
      </c>
      <c r="B923" s="521">
        <v>41</v>
      </c>
      <c r="C923" s="507" t="s">
        <v>235</v>
      </c>
      <c r="D923" s="522" t="s">
        <v>236</v>
      </c>
      <c r="E923" s="523">
        <v>73</v>
      </c>
      <c r="F923" s="523">
        <v>59.449999999999648</v>
      </c>
      <c r="G923" s="523" t="s">
        <v>68</v>
      </c>
      <c r="H923" s="524">
        <v>73.990833333333327</v>
      </c>
      <c r="I923" s="523">
        <v>140</v>
      </c>
      <c r="J923" s="523">
        <v>2.580000000000382</v>
      </c>
      <c r="K923" s="523" t="s">
        <v>69</v>
      </c>
      <c r="L923" s="524">
        <v>140.04300000000001</v>
      </c>
      <c r="M923" s="524">
        <v>-140.04300000000001</v>
      </c>
      <c r="N923" s="501">
        <v>936</v>
      </c>
      <c r="Q923" s="6" t="s">
        <v>275</v>
      </c>
      <c r="R923" s="6">
        <v>9</v>
      </c>
      <c r="S923" s="42">
        <v>234.46799999999999</v>
      </c>
      <c r="T923" s="571">
        <v>-1.4398</v>
      </c>
      <c r="U923" s="571">
        <v>-1.4399</v>
      </c>
      <c r="V923" s="571">
        <v>26.557176999999999</v>
      </c>
      <c r="W923" s="571">
        <v>26.559123</v>
      </c>
      <c r="X923" s="571">
        <v>33.127599622228018</v>
      </c>
      <c r="Y923" s="571">
        <v>33.130383357274091</v>
      </c>
      <c r="Z923" s="571">
        <v>1.8796999999999999</v>
      </c>
      <c r="AA923" s="42">
        <v>6.349862461407966</v>
      </c>
      <c r="AB923" s="42">
        <v>75.304501901046393</v>
      </c>
      <c r="AC923" s="42">
        <v>3.3639291100000003E-2</v>
      </c>
      <c r="AD923" s="6">
        <v>5.3100000000000001E-2</v>
      </c>
      <c r="AE923" s="42">
        <v>90.098600000000005</v>
      </c>
      <c r="AF923" s="6">
        <v>4.5247999999999999</v>
      </c>
      <c r="AG923" s="42">
        <v>3.5821999999999998</v>
      </c>
      <c r="AH923" s="6">
        <v>0.2162</v>
      </c>
      <c r="AI923" s="42">
        <v>6.3701999999999995E-2</v>
      </c>
      <c r="AJ923" s="42">
        <v>98.7</v>
      </c>
      <c r="AK923" s="42">
        <v>395.51</v>
      </c>
      <c r="AL923" s="53">
        <v>33.127899999999997</v>
      </c>
      <c r="AM923" s="504" t="s">
        <v>154</v>
      </c>
      <c r="AN923" s="505"/>
      <c r="AO923" s="509" t="s">
        <v>154</v>
      </c>
      <c r="AP923" s="510" t="s">
        <v>154</v>
      </c>
      <c r="AQ923" s="504" t="s">
        <v>154</v>
      </c>
      <c r="AR923" s="526" t="s">
        <v>154</v>
      </c>
      <c r="AS923" s="512" t="s">
        <v>154</v>
      </c>
      <c r="AT923" s="502" t="s">
        <v>154</v>
      </c>
      <c r="AU923" s="512" t="s">
        <v>154</v>
      </c>
      <c r="AV923" s="502" t="s">
        <v>154</v>
      </c>
      <c r="AW923" s="574" t="s">
        <v>154</v>
      </c>
      <c r="AX923" s="502" t="s">
        <v>154</v>
      </c>
      <c r="AY923" s="511"/>
      <c r="AZ923" s="513" t="s">
        <v>154</v>
      </c>
      <c r="BA923" s="515" t="s">
        <v>154</v>
      </c>
      <c r="BB923" s="513" t="s">
        <v>154</v>
      </c>
      <c r="BD923" s="512" t="s">
        <v>154</v>
      </c>
      <c r="BE923" s="502" t="s">
        <v>154</v>
      </c>
      <c r="BF923" s="57"/>
      <c r="BG923" s="513" t="s">
        <v>154</v>
      </c>
      <c r="BI923" s="514" t="s">
        <v>154</v>
      </c>
      <c r="BU923" s="503"/>
    </row>
    <row r="924" spans="1:73" ht="15.75" customHeight="1">
      <c r="A924" s="51" t="s">
        <v>769</v>
      </c>
      <c r="B924" s="521">
        <v>41</v>
      </c>
      <c r="C924" s="507" t="s">
        <v>235</v>
      </c>
      <c r="D924" s="522" t="s">
        <v>236</v>
      </c>
      <c r="E924" s="523">
        <v>73</v>
      </c>
      <c r="F924" s="523">
        <v>59.449999999999648</v>
      </c>
      <c r="G924" s="523" t="s">
        <v>68</v>
      </c>
      <c r="H924" s="524">
        <v>73.990833333333327</v>
      </c>
      <c r="I924" s="523">
        <v>140</v>
      </c>
      <c r="J924" s="523">
        <v>2.580000000000382</v>
      </c>
      <c r="K924" s="523" t="s">
        <v>69</v>
      </c>
      <c r="L924" s="524">
        <v>140.04300000000001</v>
      </c>
      <c r="M924" s="524">
        <v>-140.04300000000001</v>
      </c>
      <c r="N924" s="501">
        <v>937</v>
      </c>
      <c r="Q924" s="6" t="s">
        <v>275</v>
      </c>
      <c r="R924" s="6">
        <v>10</v>
      </c>
      <c r="S924" s="42">
        <v>150.72499999999999</v>
      </c>
      <c r="T924" s="571">
        <v>-1.282</v>
      </c>
      <c r="U924" s="571">
        <v>-1.2815000000000001</v>
      </c>
      <c r="V924" s="571">
        <v>26.050694</v>
      </c>
      <c r="W924" s="571">
        <v>26.050635</v>
      </c>
      <c r="X924" s="571">
        <v>32.312171121640048</v>
      </c>
      <c r="Y924" s="571">
        <v>32.311550809557261</v>
      </c>
      <c r="Z924" s="571">
        <v>2.0427</v>
      </c>
      <c r="AA924" s="42">
        <v>6.9927434721713997</v>
      </c>
      <c r="AB924" s="42">
        <v>82.800751552649743</v>
      </c>
      <c r="AC924" s="42">
        <v>3.4169530000000004E-2</v>
      </c>
      <c r="AD924" s="6">
        <v>5.4100000000000002E-2</v>
      </c>
      <c r="AE924" s="42">
        <v>90.059200000000004</v>
      </c>
      <c r="AF924" s="6">
        <v>4.5228999999999999</v>
      </c>
      <c r="AG924" s="42">
        <v>3.7109999999999999</v>
      </c>
      <c r="AH924" s="6">
        <v>0.2215</v>
      </c>
      <c r="AI924" s="42">
        <v>6.3701999999999995E-2</v>
      </c>
      <c r="AJ924" s="42">
        <v>98.71</v>
      </c>
      <c r="AK924" s="42">
        <v>356.92</v>
      </c>
      <c r="AL924" s="53">
        <v>32.3125</v>
      </c>
      <c r="AM924" s="504" t="s">
        <v>154</v>
      </c>
      <c r="AN924" s="505"/>
      <c r="AO924" s="509" t="s">
        <v>154</v>
      </c>
      <c r="AP924" s="510" t="s">
        <v>154</v>
      </c>
      <c r="AQ924" s="504" t="s">
        <v>154</v>
      </c>
      <c r="AR924" s="526" t="s">
        <v>154</v>
      </c>
      <c r="AS924" s="512" t="s">
        <v>154</v>
      </c>
      <c r="AT924" s="502" t="s">
        <v>154</v>
      </c>
      <c r="AU924" s="512" t="s">
        <v>154</v>
      </c>
      <c r="AV924" s="502" t="s">
        <v>154</v>
      </c>
      <c r="AW924" s="574" t="s">
        <v>154</v>
      </c>
      <c r="AX924" s="502" t="s">
        <v>154</v>
      </c>
      <c r="AY924" s="511"/>
      <c r="AZ924" s="513" t="s">
        <v>154</v>
      </c>
      <c r="BA924" s="515" t="s">
        <v>154</v>
      </c>
      <c r="BB924" s="513" t="s">
        <v>154</v>
      </c>
      <c r="BD924" s="512" t="s">
        <v>154</v>
      </c>
      <c r="BE924" s="502" t="s">
        <v>154</v>
      </c>
      <c r="BF924" s="57"/>
      <c r="BG924" s="513" t="s">
        <v>154</v>
      </c>
      <c r="BI924" s="514" t="s">
        <v>154</v>
      </c>
      <c r="BU924" s="503"/>
    </row>
    <row r="925" spans="1:73" ht="15.75" customHeight="1">
      <c r="A925" s="51" t="s">
        <v>769</v>
      </c>
      <c r="B925" s="521">
        <v>41</v>
      </c>
      <c r="C925" s="507" t="s">
        <v>235</v>
      </c>
      <c r="D925" s="522" t="s">
        <v>236</v>
      </c>
      <c r="E925" s="523">
        <v>73</v>
      </c>
      <c r="F925" s="523">
        <v>59.449999999999648</v>
      </c>
      <c r="G925" s="523" t="s">
        <v>68</v>
      </c>
      <c r="H925" s="524">
        <v>73.990833333333327</v>
      </c>
      <c r="I925" s="523">
        <v>140</v>
      </c>
      <c r="J925" s="523">
        <v>2.580000000000382</v>
      </c>
      <c r="K925" s="523" t="s">
        <v>69</v>
      </c>
      <c r="L925" s="524">
        <v>140.04300000000001</v>
      </c>
      <c r="M925" s="524">
        <v>-140.04300000000001</v>
      </c>
      <c r="N925" s="501">
        <v>938</v>
      </c>
      <c r="Q925" s="6" t="s">
        <v>275</v>
      </c>
      <c r="R925" s="6">
        <v>11</v>
      </c>
      <c r="S925" s="42">
        <v>150.80000000000001</v>
      </c>
      <c r="T925" s="571">
        <v>-1.282</v>
      </c>
      <c r="U925" s="571">
        <v>-1.2817000000000001</v>
      </c>
      <c r="V925" s="571">
        <v>26.049561000000001</v>
      </c>
      <c r="W925" s="571">
        <v>26.051157</v>
      </c>
      <c r="X925" s="571">
        <v>32.310580496304475</v>
      </c>
      <c r="Y925" s="571">
        <v>32.312434055091082</v>
      </c>
      <c r="Z925" s="571">
        <v>2.0427</v>
      </c>
      <c r="AA925" s="42">
        <v>6.9927434721713997</v>
      </c>
      <c r="AB925" s="42">
        <v>82.799817381459988</v>
      </c>
      <c r="AC925" s="42">
        <v>3.3542790699999998E-2</v>
      </c>
      <c r="AD925" s="6">
        <v>5.2900000000000003E-2</v>
      </c>
      <c r="AE925" s="42">
        <v>90.057400000000015</v>
      </c>
      <c r="AF925" s="6">
        <v>4.5228000000000002</v>
      </c>
      <c r="AG925" s="42">
        <v>3.5891000000000002</v>
      </c>
      <c r="AH925" s="6">
        <v>0.2165</v>
      </c>
      <c r="AI925" s="42">
        <v>6.3701999999999995E-2</v>
      </c>
      <c r="AJ925" s="42">
        <v>98.7</v>
      </c>
      <c r="AK925" s="42">
        <v>356.01</v>
      </c>
      <c r="AL925" s="53">
        <v>32.313800000000001</v>
      </c>
      <c r="AM925" s="504" t="s">
        <v>154</v>
      </c>
      <c r="AN925" s="505"/>
      <c r="AO925" s="509" t="s">
        <v>154</v>
      </c>
      <c r="AP925" s="510" t="s">
        <v>154</v>
      </c>
      <c r="AQ925" s="504" t="s">
        <v>154</v>
      </c>
      <c r="AR925" s="526" t="s">
        <v>154</v>
      </c>
      <c r="AS925" s="512" t="s">
        <v>154</v>
      </c>
      <c r="AT925" s="502" t="s">
        <v>154</v>
      </c>
      <c r="AU925" s="512" t="s">
        <v>154</v>
      </c>
      <c r="AV925" s="502" t="s">
        <v>154</v>
      </c>
      <c r="AW925" s="574" t="s">
        <v>154</v>
      </c>
      <c r="AX925" s="502" t="s">
        <v>154</v>
      </c>
      <c r="AY925" s="511"/>
      <c r="AZ925" s="513" t="s">
        <v>154</v>
      </c>
      <c r="BA925" s="515" t="s">
        <v>154</v>
      </c>
      <c r="BB925" s="513" t="s">
        <v>154</v>
      </c>
      <c r="BD925" s="512" t="s">
        <v>154</v>
      </c>
      <c r="BE925" s="502" t="s">
        <v>154</v>
      </c>
      <c r="BF925" s="57"/>
      <c r="BG925" s="513" t="s">
        <v>154</v>
      </c>
      <c r="BI925" s="514" t="s">
        <v>154</v>
      </c>
      <c r="BU925" s="503"/>
    </row>
    <row r="926" spans="1:73" ht="15.75" customHeight="1">
      <c r="A926" s="51" t="s">
        <v>769</v>
      </c>
      <c r="B926" s="521">
        <v>41</v>
      </c>
      <c r="C926" s="507" t="s">
        <v>235</v>
      </c>
      <c r="D926" s="522" t="s">
        <v>236</v>
      </c>
      <c r="E926" s="523">
        <v>73</v>
      </c>
      <c r="F926" s="523">
        <v>59.449999999999648</v>
      </c>
      <c r="G926" s="523" t="s">
        <v>68</v>
      </c>
      <c r="H926" s="524">
        <v>73.990833333333327</v>
      </c>
      <c r="I926" s="523">
        <v>140</v>
      </c>
      <c r="J926" s="523">
        <v>2.580000000000382</v>
      </c>
      <c r="K926" s="523" t="s">
        <v>69</v>
      </c>
      <c r="L926" s="524">
        <v>140.04300000000001</v>
      </c>
      <c r="M926" s="524">
        <v>-140.04300000000001</v>
      </c>
      <c r="N926" s="501">
        <v>939</v>
      </c>
      <c r="Q926" s="6" t="s">
        <v>275</v>
      </c>
      <c r="R926" s="6">
        <v>12</v>
      </c>
      <c r="S926" s="42">
        <v>150.70599999999999</v>
      </c>
      <c r="T926" s="571">
        <v>-1.2817000000000001</v>
      </c>
      <c r="U926" s="571">
        <v>-1.2813000000000001</v>
      </c>
      <c r="V926" s="571">
        <v>26.049385000000001</v>
      </c>
      <c r="W926" s="571">
        <v>26.050524999999997</v>
      </c>
      <c r="X926" s="571">
        <v>32.310072712840089</v>
      </c>
      <c r="Y926" s="571">
        <v>32.311196176280035</v>
      </c>
      <c r="Z926" s="571">
        <v>2.0427</v>
      </c>
      <c r="AA926" s="42">
        <v>6.9927434721713997</v>
      </c>
      <c r="AB926" s="42">
        <v>82.800187205783331</v>
      </c>
      <c r="AC926" s="42">
        <v>3.3880028800000003E-2</v>
      </c>
      <c r="AD926" s="6">
        <v>5.3499999999999999E-2</v>
      </c>
      <c r="AE926" s="42">
        <v>90.049800000000005</v>
      </c>
      <c r="AF926" s="6">
        <v>4.5224000000000002</v>
      </c>
      <c r="AG926" s="42">
        <v>3.6581000000000001</v>
      </c>
      <c r="AH926" s="6">
        <v>0.21929999999999999</v>
      </c>
      <c r="AI926" s="42">
        <v>6.3701999999999995E-2</v>
      </c>
      <c r="AJ926" s="42">
        <v>98.71</v>
      </c>
      <c r="AK926" s="42">
        <v>354.94</v>
      </c>
      <c r="AL926" s="53">
        <v>32.310699999999997</v>
      </c>
      <c r="AM926" s="504" t="s">
        <v>154</v>
      </c>
      <c r="AN926" s="505"/>
      <c r="AO926" s="509" t="s">
        <v>154</v>
      </c>
      <c r="AP926" s="510" t="s">
        <v>154</v>
      </c>
      <c r="AQ926" s="504" t="s">
        <v>154</v>
      </c>
      <c r="AR926" s="526" t="s">
        <v>154</v>
      </c>
      <c r="AS926" s="512" t="s">
        <v>154</v>
      </c>
      <c r="AT926" s="502" t="s">
        <v>154</v>
      </c>
      <c r="AU926" s="512" t="s">
        <v>154</v>
      </c>
      <c r="AV926" s="502" t="s">
        <v>154</v>
      </c>
      <c r="AW926" s="574" t="s">
        <v>154</v>
      </c>
      <c r="AX926" s="502" t="s">
        <v>154</v>
      </c>
      <c r="AY926" s="511"/>
      <c r="AZ926" s="513" t="s">
        <v>154</v>
      </c>
      <c r="BA926" s="515" t="s">
        <v>154</v>
      </c>
      <c r="BB926" s="513" t="s">
        <v>154</v>
      </c>
      <c r="BD926" s="512" t="s">
        <v>154</v>
      </c>
      <c r="BE926" s="502" t="s">
        <v>154</v>
      </c>
      <c r="BF926" s="57"/>
      <c r="BG926" s="513" t="s">
        <v>154</v>
      </c>
      <c r="BI926" s="514" t="s">
        <v>154</v>
      </c>
      <c r="BU926" s="503"/>
    </row>
    <row r="927" spans="1:73" ht="15.75" customHeight="1">
      <c r="A927" s="51" t="s">
        <v>769</v>
      </c>
      <c r="B927" s="521">
        <v>41</v>
      </c>
      <c r="C927" s="507" t="s">
        <v>235</v>
      </c>
      <c r="D927" s="522" t="s">
        <v>236</v>
      </c>
      <c r="E927" s="523">
        <v>73</v>
      </c>
      <c r="F927" s="523">
        <v>59.449999999999648</v>
      </c>
      <c r="G927" s="523" t="s">
        <v>68</v>
      </c>
      <c r="H927" s="524">
        <v>73.990833333333327</v>
      </c>
      <c r="I927" s="523">
        <v>140</v>
      </c>
      <c r="J927" s="523">
        <v>2.580000000000382</v>
      </c>
      <c r="K927" s="523" t="s">
        <v>69</v>
      </c>
      <c r="L927" s="524">
        <v>140.04300000000001</v>
      </c>
      <c r="M927" s="524">
        <v>-140.04300000000001</v>
      </c>
      <c r="N927" s="501">
        <v>940</v>
      </c>
      <c r="Q927" s="6" t="s">
        <v>275</v>
      </c>
      <c r="R927" s="6">
        <v>13</v>
      </c>
      <c r="S927" s="42">
        <v>69.254000000000005</v>
      </c>
      <c r="T927" s="571">
        <v>0.1653</v>
      </c>
      <c r="U927" s="571">
        <v>0.1837</v>
      </c>
      <c r="V927" s="571">
        <v>25.856875000000002</v>
      </c>
      <c r="W927" s="571">
        <v>25.897402</v>
      </c>
      <c r="X927" s="571">
        <v>30.598440462216313</v>
      </c>
      <c r="Y927" s="571">
        <v>30.63278830890663</v>
      </c>
      <c r="Z927" s="571">
        <v>2.4620000000000002</v>
      </c>
      <c r="AA927" s="42">
        <v>8.3733243493029406</v>
      </c>
      <c r="AB927" s="42">
        <v>101.80101309348071</v>
      </c>
      <c r="AC927" s="42">
        <v>0.13787152899999999</v>
      </c>
      <c r="AD927" s="6">
        <v>0.25609999999999999</v>
      </c>
      <c r="AE927" s="42">
        <v>89.614500000000007</v>
      </c>
      <c r="AF927" s="6">
        <v>4.5006000000000004</v>
      </c>
      <c r="AG927" s="42">
        <v>3.0230000000000001</v>
      </c>
      <c r="AH927" s="6">
        <v>0.19339999999999999</v>
      </c>
      <c r="AI927" s="42">
        <v>2.1427999999999998</v>
      </c>
      <c r="AJ927" s="42">
        <v>98.71</v>
      </c>
      <c r="AK927" s="42">
        <v>398.56</v>
      </c>
      <c r="AL927" s="53">
        <v>30.644500000000001</v>
      </c>
      <c r="AM927" s="504" t="s">
        <v>154</v>
      </c>
      <c r="AN927" s="505"/>
      <c r="AO927" s="509" t="s">
        <v>154</v>
      </c>
      <c r="AP927" s="510" t="s">
        <v>154</v>
      </c>
      <c r="AQ927" s="504" t="s">
        <v>154</v>
      </c>
      <c r="AR927" s="526" t="s">
        <v>154</v>
      </c>
      <c r="AS927" s="512" t="s">
        <v>154</v>
      </c>
      <c r="AT927" s="502" t="s">
        <v>154</v>
      </c>
      <c r="AU927" s="512" t="s">
        <v>154</v>
      </c>
      <c r="AV927" s="502" t="s">
        <v>154</v>
      </c>
      <c r="AW927" s="574" t="s">
        <v>154</v>
      </c>
      <c r="AX927" s="502" t="s">
        <v>154</v>
      </c>
      <c r="AY927" s="511"/>
      <c r="AZ927" s="513" t="s">
        <v>154</v>
      </c>
      <c r="BA927" s="515" t="s">
        <v>154</v>
      </c>
      <c r="BB927" s="513" t="s">
        <v>154</v>
      </c>
      <c r="BD927" s="512" t="s">
        <v>154</v>
      </c>
      <c r="BE927" s="502" t="s">
        <v>154</v>
      </c>
      <c r="BF927" s="57"/>
      <c r="BG927" s="513" t="s">
        <v>154</v>
      </c>
      <c r="BI927" s="514" t="s">
        <v>154</v>
      </c>
      <c r="BU927" s="503"/>
    </row>
    <row r="928" spans="1:73" ht="15.75" customHeight="1">
      <c r="A928" s="51" t="s">
        <v>769</v>
      </c>
      <c r="B928" s="521">
        <v>41</v>
      </c>
      <c r="C928" s="507" t="s">
        <v>235</v>
      </c>
      <c r="D928" s="522" t="s">
        <v>236</v>
      </c>
      <c r="E928" s="523">
        <v>73</v>
      </c>
      <c r="F928" s="523">
        <v>59.449999999999648</v>
      </c>
      <c r="G928" s="523" t="s">
        <v>68</v>
      </c>
      <c r="H928" s="524">
        <v>73.990833333333327</v>
      </c>
      <c r="I928" s="523">
        <v>140</v>
      </c>
      <c r="J928" s="523">
        <v>2.580000000000382</v>
      </c>
      <c r="K928" s="523" t="s">
        <v>69</v>
      </c>
      <c r="L928" s="524">
        <v>140.04300000000001</v>
      </c>
      <c r="M928" s="524">
        <v>-140.04300000000001</v>
      </c>
      <c r="N928" s="501">
        <v>941</v>
      </c>
      <c r="Q928" s="6" t="s">
        <v>275</v>
      </c>
      <c r="R928" s="6">
        <v>14</v>
      </c>
      <c r="S928" s="42">
        <v>69.272000000000006</v>
      </c>
      <c r="T928" s="571">
        <v>0.18759999999999999</v>
      </c>
      <c r="U928" s="571">
        <v>0.16869999999999999</v>
      </c>
      <c r="V928" s="571">
        <v>25.852271000000002</v>
      </c>
      <c r="W928" s="571">
        <v>25.854952999999998</v>
      </c>
      <c r="X928" s="571">
        <v>30.570211935986038</v>
      </c>
      <c r="Y928" s="571">
        <v>30.592539038443586</v>
      </c>
      <c r="Z928" s="571">
        <v>2.4620000000000002</v>
      </c>
      <c r="AA928" s="42">
        <v>8.3733243493029406</v>
      </c>
      <c r="AB928" s="42">
        <v>101.84056735486115</v>
      </c>
      <c r="AC928" s="42">
        <v>0.13487899</v>
      </c>
      <c r="AD928" s="6">
        <v>0.25030000000000002</v>
      </c>
      <c r="AE928" s="42">
        <v>89.620100000000008</v>
      </c>
      <c r="AF928" s="6">
        <v>4.5008999999999997</v>
      </c>
      <c r="AG928" s="42">
        <v>3.0758999999999999</v>
      </c>
      <c r="AH928" s="6">
        <v>0.1956</v>
      </c>
      <c r="AI928" s="42">
        <v>2.1349</v>
      </c>
      <c r="AJ928" s="42">
        <v>98.71</v>
      </c>
      <c r="AK928" s="42">
        <v>400.85</v>
      </c>
      <c r="AL928" s="53">
        <v>30.640599999999999</v>
      </c>
      <c r="AM928" s="504" t="s">
        <v>154</v>
      </c>
      <c r="AN928" s="505"/>
      <c r="AO928" s="509" t="s">
        <v>154</v>
      </c>
      <c r="AP928" s="510" t="s">
        <v>154</v>
      </c>
      <c r="AQ928" s="504" t="s">
        <v>154</v>
      </c>
      <c r="AR928" s="526" t="s">
        <v>154</v>
      </c>
      <c r="AS928" s="512" t="s">
        <v>154</v>
      </c>
      <c r="AT928" s="502" t="s">
        <v>154</v>
      </c>
      <c r="AU928" s="512" t="s">
        <v>154</v>
      </c>
      <c r="AV928" s="502" t="s">
        <v>154</v>
      </c>
      <c r="AW928" s="574" t="s">
        <v>154</v>
      </c>
      <c r="AX928" s="502" t="s">
        <v>154</v>
      </c>
      <c r="AY928" s="511"/>
      <c r="AZ928" s="513" t="s">
        <v>154</v>
      </c>
      <c r="BA928" s="515" t="s">
        <v>154</v>
      </c>
      <c r="BB928" s="513" t="s">
        <v>154</v>
      </c>
      <c r="BD928" s="512" t="s">
        <v>154</v>
      </c>
      <c r="BE928" s="502" t="s">
        <v>154</v>
      </c>
      <c r="BF928" s="57"/>
      <c r="BG928" s="513" t="s">
        <v>154</v>
      </c>
      <c r="BI928" s="514" t="s">
        <v>154</v>
      </c>
    </row>
    <row r="929" spans="1:77" ht="15.75" customHeight="1">
      <c r="A929" s="51" t="s">
        <v>769</v>
      </c>
      <c r="B929" s="521">
        <v>41</v>
      </c>
      <c r="C929" s="507" t="s">
        <v>235</v>
      </c>
      <c r="D929" s="522" t="s">
        <v>236</v>
      </c>
      <c r="E929" s="523">
        <v>73</v>
      </c>
      <c r="F929" s="523">
        <v>59.449999999999648</v>
      </c>
      <c r="G929" s="523" t="s">
        <v>68</v>
      </c>
      <c r="H929" s="524">
        <v>73.990833333333327</v>
      </c>
      <c r="I929" s="523">
        <v>140</v>
      </c>
      <c r="J929" s="523">
        <v>2.580000000000382</v>
      </c>
      <c r="K929" s="523" t="s">
        <v>69</v>
      </c>
      <c r="L929" s="524">
        <v>140.04300000000001</v>
      </c>
      <c r="M929" s="524">
        <v>-140.04300000000001</v>
      </c>
      <c r="N929" s="501">
        <v>942</v>
      </c>
      <c r="Q929" s="6" t="s">
        <v>275</v>
      </c>
      <c r="R929" s="6">
        <v>15</v>
      </c>
      <c r="S929" s="42">
        <v>69.197000000000003</v>
      </c>
      <c r="T929" s="571">
        <v>0.18509999999999999</v>
      </c>
      <c r="U929" s="571">
        <v>0.16589999999999999</v>
      </c>
      <c r="V929" s="571">
        <v>25.854381</v>
      </c>
      <c r="W929" s="571">
        <v>25.856772999999997</v>
      </c>
      <c r="X929" s="571">
        <v>30.575487012004377</v>
      </c>
      <c r="Y929" s="571">
        <v>30.597740566492512</v>
      </c>
      <c r="Z929" s="571">
        <v>2.4620000000000002</v>
      </c>
      <c r="AA929" s="42">
        <v>8.3733243493029406</v>
      </c>
      <c r="AB929" s="42">
        <v>101.83763618326454</v>
      </c>
      <c r="AC929" s="42">
        <v>0.12543426999999999</v>
      </c>
      <c r="AD929" s="6">
        <v>0.2319</v>
      </c>
      <c r="AE929" s="42">
        <v>89.614500000000007</v>
      </c>
      <c r="AF929" s="6">
        <v>4.5006000000000004</v>
      </c>
      <c r="AG929" s="42">
        <v>3.0712999999999999</v>
      </c>
      <c r="AH929" s="6">
        <v>0.19539999999999999</v>
      </c>
      <c r="AI929" s="42">
        <v>2.1522000000000001</v>
      </c>
      <c r="AJ929" s="42">
        <v>98.71</v>
      </c>
      <c r="AK929" s="42">
        <v>404.97</v>
      </c>
      <c r="AL929" s="53">
        <v>30.6358</v>
      </c>
      <c r="AM929" s="504" t="s">
        <v>154</v>
      </c>
      <c r="AN929" s="505"/>
      <c r="AO929" s="509" t="s">
        <v>154</v>
      </c>
      <c r="AP929" s="510" t="s">
        <v>154</v>
      </c>
      <c r="AQ929" s="504" t="s">
        <v>154</v>
      </c>
      <c r="AR929" s="526" t="s">
        <v>154</v>
      </c>
      <c r="AS929" s="512" t="s">
        <v>154</v>
      </c>
      <c r="AT929" s="502" t="s">
        <v>154</v>
      </c>
      <c r="AU929" s="512" t="s">
        <v>154</v>
      </c>
      <c r="AV929" s="502" t="s">
        <v>154</v>
      </c>
      <c r="AW929" s="574" t="s">
        <v>154</v>
      </c>
      <c r="AX929" s="502" t="s">
        <v>154</v>
      </c>
      <c r="AY929" s="511"/>
      <c r="AZ929" s="513" t="s">
        <v>154</v>
      </c>
      <c r="BA929" s="515" t="s">
        <v>154</v>
      </c>
      <c r="BB929" s="513" t="s">
        <v>154</v>
      </c>
      <c r="BD929" s="512" t="s">
        <v>154</v>
      </c>
      <c r="BE929" s="502" t="s">
        <v>154</v>
      </c>
      <c r="BF929" s="57"/>
      <c r="BG929" s="513" t="s">
        <v>154</v>
      </c>
      <c r="BI929" s="514" t="s">
        <v>154</v>
      </c>
    </row>
    <row r="930" spans="1:77" ht="15.75" customHeight="1">
      <c r="A930" s="51" t="s">
        <v>769</v>
      </c>
      <c r="B930" s="521">
        <v>41</v>
      </c>
      <c r="C930" s="507" t="s">
        <v>235</v>
      </c>
      <c r="D930" s="522" t="s">
        <v>236</v>
      </c>
      <c r="E930" s="523">
        <v>73</v>
      </c>
      <c r="F930" s="523">
        <v>59.449999999999648</v>
      </c>
      <c r="G930" s="523" t="s">
        <v>68</v>
      </c>
      <c r="H930" s="524">
        <v>73.990833333333327</v>
      </c>
      <c r="I930" s="523">
        <v>140</v>
      </c>
      <c r="J930" s="523">
        <v>2.580000000000382</v>
      </c>
      <c r="K930" s="523" t="s">
        <v>69</v>
      </c>
      <c r="L930" s="524">
        <v>140.04300000000001</v>
      </c>
      <c r="M930" s="524">
        <v>-140.04300000000001</v>
      </c>
      <c r="N930" s="501">
        <v>943</v>
      </c>
      <c r="Q930" s="6" t="s">
        <v>275</v>
      </c>
      <c r="R930" s="6">
        <v>16</v>
      </c>
      <c r="S930" s="42">
        <v>37.106000000000002</v>
      </c>
      <c r="T930" s="571">
        <v>-0.62629999999999997</v>
      </c>
      <c r="U930" s="571">
        <v>-0.62029999999999996</v>
      </c>
      <c r="V930" s="571">
        <v>23.332478999999999</v>
      </c>
      <c r="W930" s="571">
        <v>23.339279999999999</v>
      </c>
      <c r="X930" s="571">
        <v>28.07316273245479</v>
      </c>
      <c r="Y930" s="571">
        <v>28.076552196823833</v>
      </c>
      <c r="Z930" s="571">
        <v>2.5032999999999999</v>
      </c>
      <c r="AA930" s="42">
        <v>8.9425476252499951</v>
      </c>
      <c r="AB930" s="42">
        <v>104.58891227655694</v>
      </c>
      <c r="AC930" s="42">
        <v>8.0643711999999992E-2</v>
      </c>
      <c r="AD930" s="6">
        <v>0.1447</v>
      </c>
      <c r="AE930" s="42">
        <v>89.792800000000014</v>
      </c>
      <c r="AF930" s="6">
        <v>4.5095999999999998</v>
      </c>
      <c r="AG930" s="42">
        <v>2.2589999999999999</v>
      </c>
      <c r="AH930" s="6">
        <v>0.16220000000000001</v>
      </c>
      <c r="AI930" s="42">
        <v>10.053000000000001</v>
      </c>
      <c r="AJ930" s="42">
        <v>98.71</v>
      </c>
      <c r="AK930" s="42">
        <v>364.85</v>
      </c>
      <c r="AL930" s="53">
        <v>28.788</v>
      </c>
      <c r="AM930" s="504">
        <v>3</v>
      </c>
      <c r="AN930" s="505" t="s">
        <v>1375</v>
      </c>
      <c r="AO930" s="509">
        <v>-0.3</v>
      </c>
      <c r="AP930" s="510">
        <v>8.8879999999999999</v>
      </c>
      <c r="AQ930" s="504">
        <v>2</v>
      </c>
      <c r="AS930" s="512" t="s">
        <v>154</v>
      </c>
      <c r="AT930" s="502" t="s">
        <v>154</v>
      </c>
      <c r="AU930" s="512" t="s">
        <v>154</v>
      </c>
      <c r="AV930" s="502" t="s">
        <v>154</v>
      </c>
      <c r="AW930" s="574" t="s">
        <v>154</v>
      </c>
      <c r="AX930" s="502" t="s">
        <v>154</v>
      </c>
      <c r="AY930" s="511"/>
      <c r="AZ930" s="513" t="s">
        <v>154</v>
      </c>
      <c r="BA930" s="515" t="s">
        <v>154</v>
      </c>
      <c r="BB930" s="513" t="s">
        <v>154</v>
      </c>
      <c r="BD930" s="512">
        <v>1974.9643659604542</v>
      </c>
      <c r="BE930" s="502" t="s">
        <v>154</v>
      </c>
      <c r="BF930" s="57"/>
      <c r="BG930" s="513">
        <v>2069.31</v>
      </c>
      <c r="BI930" s="514" t="s">
        <v>154</v>
      </c>
    </row>
    <row r="931" spans="1:77" ht="15.75" customHeight="1">
      <c r="A931" s="51" t="s">
        <v>769</v>
      </c>
      <c r="B931" s="521">
        <v>41</v>
      </c>
      <c r="C931" s="507" t="s">
        <v>235</v>
      </c>
      <c r="D931" s="522" t="s">
        <v>236</v>
      </c>
      <c r="E931" s="523">
        <v>73</v>
      </c>
      <c r="F931" s="523">
        <v>59.449999999999648</v>
      </c>
      <c r="G931" s="523" t="s">
        <v>68</v>
      </c>
      <c r="H931" s="524">
        <v>73.990833333333327</v>
      </c>
      <c r="I931" s="523">
        <v>140</v>
      </c>
      <c r="J931" s="523">
        <v>2.580000000000382</v>
      </c>
      <c r="K931" s="523" t="s">
        <v>69</v>
      </c>
      <c r="L931" s="524">
        <v>140.04300000000001</v>
      </c>
      <c r="M931" s="524">
        <v>-140.04300000000001</v>
      </c>
      <c r="N931" s="501">
        <v>944</v>
      </c>
      <c r="Q931" s="6" t="s">
        <v>275</v>
      </c>
      <c r="R931" s="6">
        <v>17</v>
      </c>
      <c r="S931" s="42">
        <v>31.513000000000002</v>
      </c>
      <c r="T931" s="571">
        <v>-0.83850000000000002</v>
      </c>
      <c r="U931" s="571">
        <v>-0.83789999999999998</v>
      </c>
      <c r="V931" s="571">
        <v>23.078413000000001</v>
      </c>
      <c r="W931" s="571">
        <v>23.084325999999997</v>
      </c>
      <c r="X931" s="571">
        <v>27.937312414052947</v>
      </c>
      <c r="Y931" s="571">
        <v>27.944592552430965</v>
      </c>
      <c r="Z931" s="571">
        <v>2.4933999999999998</v>
      </c>
      <c r="AA931" s="42">
        <v>9.1437268214881016</v>
      </c>
      <c r="AB931" s="42">
        <v>106.23126602697272</v>
      </c>
      <c r="AC931" s="42">
        <v>6.6569026000000003E-2</v>
      </c>
      <c r="AD931" s="6">
        <v>0.1172</v>
      </c>
      <c r="AE931" s="42">
        <v>89.794700000000006</v>
      </c>
      <c r="AF931" s="6">
        <v>4.5096999999999996</v>
      </c>
      <c r="AG931" s="42">
        <v>2.0634000000000001</v>
      </c>
      <c r="AH931" s="6">
        <v>0.1542</v>
      </c>
      <c r="AI931" s="42">
        <v>12.795</v>
      </c>
      <c r="AJ931" s="42">
        <v>98.71</v>
      </c>
      <c r="AK931" s="42">
        <v>352.65</v>
      </c>
      <c r="AL931" s="53">
        <v>28.983499999999999</v>
      </c>
      <c r="AM931" s="504">
        <v>3</v>
      </c>
      <c r="AN931" s="505" t="s">
        <v>1376</v>
      </c>
      <c r="AO931" s="509">
        <v>-0.3</v>
      </c>
      <c r="AP931" s="510">
        <v>8.8610000000000007</v>
      </c>
      <c r="AQ931" s="504">
        <v>2</v>
      </c>
      <c r="AS931" s="512" t="s">
        <v>154</v>
      </c>
      <c r="AT931" s="502" t="s">
        <v>154</v>
      </c>
      <c r="AU931" s="512" t="s">
        <v>154</v>
      </c>
      <c r="AV931" s="502" t="s">
        <v>154</v>
      </c>
      <c r="AW931" s="574" t="s">
        <v>154</v>
      </c>
      <c r="AX931" s="502" t="s">
        <v>154</v>
      </c>
      <c r="AY931" s="511"/>
      <c r="AZ931" s="513" t="s">
        <v>154</v>
      </c>
      <c r="BA931" s="515" t="s">
        <v>154</v>
      </c>
      <c r="BB931" s="513" t="s">
        <v>154</v>
      </c>
      <c r="BD931" s="512">
        <v>1977.838313759672</v>
      </c>
      <c r="BE931" s="502" t="s">
        <v>154</v>
      </c>
      <c r="BF931" s="57"/>
      <c r="BG931" s="513">
        <v>2079.17</v>
      </c>
      <c r="BI931" s="514" t="s">
        <v>154</v>
      </c>
    </row>
    <row r="932" spans="1:77" ht="15.75" customHeight="1">
      <c r="A932" s="51" t="s">
        <v>769</v>
      </c>
      <c r="B932" s="521">
        <v>41</v>
      </c>
      <c r="C932" s="507" t="s">
        <v>235</v>
      </c>
      <c r="D932" s="522" t="s">
        <v>236</v>
      </c>
      <c r="E932" s="523">
        <v>73</v>
      </c>
      <c r="F932" s="523">
        <v>59.449999999999648</v>
      </c>
      <c r="G932" s="523" t="s">
        <v>68</v>
      </c>
      <c r="H932" s="524">
        <v>73.990833333333327</v>
      </c>
      <c r="I932" s="523">
        <v>140</v>
      </c>
      <c r="J932" s="523">
        <v>2.580000000000382</v>
      </c>
      <c r="K932" s="523" t="s">
        <v>69</v>
      </c>
      <c r="L932" s="524">
        <v>140.04300000000001</v>
      </c>
      <c r="M932" s="524">
        <v>-140.04300000000001</v>
      </c>
      <c r="N932" s="501">
        <v>946</v>
      </c>
      <c r="Q932" s="6" t="s">
        <v>275</v>
      </c>
      <c r="R932" s="6">
        <v>19</v>
      </c>
      <c r="S932" s="42">
        <v>20.687999999999999</v>
      </c>
      <c r="T932" s="571">
        <v>-0.33300000000000002</v>
      </c>
      <c r="U932" s="571">
        <v>-0.2666</v>
      </c>
      <c r="V932" s="571">
        <v>22.886663000000002</v>
      </c>
      <c r="W932" s="571">
        <v>22.877348999999999</v>
      </c>
      <c r="X932" s="571">
        <v>27.22997268612561</v>
      </c>
      <c r="Y932" s="571">
        <v>27.158450176845545</v>
      </c>
      <c r="Z932" s="571">
        <v>2.4407999999999999</v>
      </c>
      <c r="AA932" s="42">
        <v>8.8097279639899533</v>
      </c>
      <c r="AB932" s="42">
        <v>103.23433531955631</v>
      </c>
      <c r="AC932" s="42">
        <v>5.8371625000000003E-2</v>
      </c>
      <c r="AD932" s="6">
        <v>0.1012</v>
      </c>
      <c r="AE932" s="42">
        <v>89.667100000000005</v>
      </c>
      <c r="AF932" s="6">
        <v>4.5033000000000003</v>
      </c>
      <c r="AG932" s="42">
        <v>2.2336999999999998</v>
      </c>
      <c r="AH932" s="6">
        <v>0.16120000000000001</v>
      </c>
      <c r="AI932" s="42">
        <v>30.911000000000001</v>
      </c>
      <c r="AJ932" s="42">
        <v>98.71</v>
      </c>
      <c r="AK932" s="42">
        <v>396.58</v>
      </c>
      <c r="AL932" s="53">
        <v>27.091899999999999</v>
      </c>
      <c r="AM932" s="504" t="s">
        <v>154</v>
      </c>
      <c r="AN932" s="505"/>
      <c r="AO932" s="509" t="s">
        <v>154</v>
      </c>
      <c r="AP932" s="510" t="s">
        <v>154</v>
      </c>
      <c r="AQ932" s="504" t="s">
        <v>154</v>
      </c>
      <c r="AR932" s="526" t="s">
        <v>154</v>
      </c>
      <c r="AS932" s="512" t="s">
        <v>154</v>
      </c>
      <c r="AT932" s="502" t="s">
        <v>154</v>
      </c>
      <c r="AU932" s="512" t="s">
        <v>154</v>
      </c>
      <c r="AV932" s="502" t="s">
        <v>154</v>
      </c>
      <c r="AW932" s="574" t="s">
        <v>154</v>
      </c>
      <c r="AX932" s="502" t="s">
        <v>154</v>
      </c>
      <c r="AY932" s="511"/>
      <c r="AZ932" s="513" t="s">
        <v>154</v>
      </c>
      <c r="BA932" s="515" t="s">
        <v>154</v>
      </c>
      <c r="BB932" s="513" t="s">
        <v>154</v>
      </c>
      <c r="BD932" s="512" t="s">
        <v>154</v>
      </c>
      <c r="BE932" s="502" t="s">
        <v>154</v>
      </c>
      <c r="BF932" s="57"/>
      <c r="BG932" s="513" t="s">
        <v>154</v>
      </c>
      <c r="BI932" s="514" t="s">
        <v>154</v>
      </c>
    </row>
    <row r="933" spans="1:77" ht="15.75" customHeight="1">
      <c r="A933" s="51" t="s">
        <v>769</v>
      </c>
      <c r="B933" s="521">
        <v>41</v>
      </c>
      <c r="C933" s="507" t="s">
        <v>235</v>
      </c>
      <c r="D933" s="522" t="s">
        <v>236</v>
      </c>
      <c r="E933" s="523">
        <v>73</v>
      </c>
      <c r="F933" s="523">
        <v>59.449999999999648</v>
      </c>
      <c r="G933" s="523" t="s">
        <v>68</v>
      </c>
      <c r="H933" s="524">
        <v>73.990833333333327</v>
      </c>
      <c r="I933" s="523">
        <v>140</v>
      </c>
      <c r="J933" s="523">
        <v>2.580000000000382</v>
      </c>
      <c r="K933" s="523" t="s">
        <v>69</v>
      </c>
      <c r="L933" s="524">
        <v>140.04300000000001</v>
      </c>
      <c r="M933" s="524">
        <v>-140.04300000000001</v>
      </c>
      <c r="N933" s="501">
        <v>947</v>
      </c>
      <c r="Q933" s="6" t="s">
        <v>275</v>
      </c>
      <c r="R933" s="6">
        <v>20</v>
      </c>
      <c r="S933" s="42">
        <v>20.664999999999999</v>
      </c>
      <c r="T933" s="571">
        <v>-0.48580000000000001</v>
      </c>
      <c r="U933" s="571">
        <v>-0.51149999999999995</v>
      </c>
      <c r="V933" s="571">
        <v>22.918025</v>
      </c>
      <c r="W933" s="571">
        <v>22.919269999999997</v>
      </c>
      <c r="X933" s="571">
        <v>27.408535979648452</v>
      </c>
      <c r="Y933" s="571">
        <v>27.433433516807746</v>
      </c>
      <c r="Z933" s="571">
        <v>2.4407999999999999</v>
      </c>
      <c r="AA933" s="42">
        <v>8.8097279639899533</v>
      </c>
      <c r="AB933" s="42">
        <v>102.94185080160057</v>
      </c>
      <c r="AC933" s="42">
        <v>6.2611482999999996E-2</v>
      </c>
      <c r="AD933" s="6">
        <v>0.1095</v>
      </c>
      <c r="AE933" s="42">
        <v>89.710200000000015</v>
      </c>
      <c r="AF933" s="6">
        <v>4.5053999999999998</v>
      </c>
      <c r="AG933" s="42">
        <v>2.19</v>
      </c>
      <c r="AH933" s="6">
        <v>0.15939999999999999</v>
      </c>
      <c r="AI933" s="42">
        <v>32.581000000000003</v>
      </c>
      <c r="AJ933" s="42">
        <v>98.71</v>
      </c>
      <c r="AK933" s="42">
        <v>398.26</v>
      </c>
      <c r="AL933" s="53">
        <v>27.2</v>
      </c>
      <c r="AM933" s="504" t="s">
        <v>154</v>
      </c>
      <c r="AN933" s="505"/>
      <c r="AO933" s="509" t="s">
        <v>154</v>
      </c>
      <c r="AP933" s="510" t="s">
        <v>154</v>
      </c>
      <c r="AQ933" s="504" t="s">
        <v>154</v>
      </c>
      <c r="AR933" s="526" t="s">
        <v>154</v>
      </c>
      <c r="AS933" s="512" t="s">
        <v>154</v>
      </c>
      <c r="AT933" s="502" t="s">
        <v>154</v>
      </c>
      <c r="AU933" s="512" t="s">
        <v>154</v>
      </c>
      <c r="AV933" s="502" t="s">
        <v>154</v>
      </c>
      <c r="AW933" s="574" t="s">
        <v>154</v>
      </c>
      <c r="AX933" s="502" t="s">
        <v>154</v>
      </c>
      <c r="AY933" s="511"/>
      <c r="AZ933" s="513" t="s">
        <v>154</v>
      </c>
      <c r="BA933" s="515" t="s">
        <v>154</v>
      </c>
      <c r="BB933" s="513" t="s">
        <v>154</v>
      </c>
      <c r="BD933" s="512" t="s">
        <v>154</v>
      </c>
      <c r="BE933" s="502" t="s">
        <v>154</v>
      </c>
      <c r="BF933" s="57"/>
      <c r="BG933" s="513" t="s">
        <v>154</v>
      </c>
      <c r="BI933" s="514" t="s">
        <v>154</v>
      </c>
    </row>
    <row r="934" spans="1:77" ht="15.75" customHeight="1">
      <c r="A934" s="51" t="s">
        <v>769</v>
      </c>
      <c r="B934" s="521">
        <v>41</v>
      </c>
      <c r="C934" s="507" t="s">
        <v>235</v>
      </c>
      <c r="D934" s="522" t="s">
        <v>236</v>
      </c>
      <c r="E934" s="523">
        <v>73</v>
      </c>
      <c r="F934" s="523">
        <v>59.449999999999648</v>
      </c>
      <c r="G934" s="523" t="s">
        <v>68</v>
      </c>
      <c r="H934" s="524">
        <v>73.990833333333327</v>
      </c>
      <c r="I934" s="523">
        <v>140</v>
      </c>
      <c r="J934" s="523">
        <v>2.580000000000382</v>
      </c>
      <c r="K934" s="523" t="s">
        <v>69</v>
      </c>
      <c r="L934" s="524">
        <v>140.04300000000001</v>
      </c>
      <c r="M934" s="524">
        <v>-140.04300000000001</v>
      </c>
      <c r="N934" s="501">
        <v>948</v>
      </c>
      <c r="Q934" s="6" t="s">
        <v>275</v>
      </c>
      <c r="R934" s="6">
        <v>21</v>
      </c>
      <c r="S934" s="42">
        <v>20.654</v>
      </c>
      <c r="T934" s="571">
        <v>-0.48149999999999998</v>
      </c>
      <c r="U934" s="571">
        <v>-0.51349999999999996</v>
      </c>
      <c r="V934" s="571">
        <v>22.906288</v>
      </c>
      <c r="W934" s="571">
        <v>22.922871999999998</v>
      </c>
      <c r="X934" s="571">
        <v>27.389289649467983</v>
      </c>
      <c r="Y934" s="571">
        <v>27.439970882893878</v>
      </c>
      <c r="Z934" s="571">
        <v>2.4407999999999999</v>
      </c>
      <c r="AA934" s="42">
        <v>8.8097279639899533</v>
      </c>
      <c r="AB934" s="42">
        <v>102.93978318179941</v>
      </c>
      <c r="AC934" s="42">
        <v>7.1676361000000008E-2</v>
      </c>
      <c r="AD934" s="6">
        <v>0.12720000000000001</v>
      </c>
      <c r="AE934" s="42">
        <v>89.712100000000007</v>
      </c>
      <c r="AF934" s="6">
        <v>4.5054999999999996</v>
      </c>
      <c r="AG934" s="42">
        <v>2.2498</v>
      </c>
      <c r="AH934" s="6">
        <v>0.1618</v>
      </c>
      <c r="AI934" s="42">
        <v>31.3</v>
      </c>
      <c r="AJ934" s="42">
        <v>98.71</v>
      </c>
      <c r="AK934" s="42">
        <v>400.55</v>
      </c>
      <c r="AL934" s="53">
        <v>27.2117</v>
      </c>
      <c r="AM934" s="504" t="s">
        <v>154</v>
      </c>
      <c r="AN934" s="505"/>
      <c r="AO934" s="509" t="s">
        <v>154</v>
      </c>
      <c r="AP934" s="510" t="s">
        <v>154</v>
      </c>
      <c r="AQ934" s="504" t="s">
        <v>154</v>
      </c>
      <c r="AR934" s="526" t="s">
        <v>154</v>
      </c>
      <c r="AS934" s="512" t="s">
        <v>154</v>
      </c>
      <c r="AT934" s="502" t="s">
        <v>154</v>
      </c>
      <c r="AU934" s="512" t="s">
        <v>154</v>
      </c>
      <c r="AV934" s="502" t="s">
        <v>154</v>
      </c>
      <c r="AW934" s="574" t="s">
        <v>154</v>
      </c>
      <c r="AX934" s="502" t="s">
        <v>154</v>
      </c>
      <c r="AY934" s="511"/>
      <c r="AZ934" s="513" t="s">
        <v>154</v>
      </c>
      <c r="BA934" s="515" t="s">
        <v>154</v>
      </c>
      <c r="BB934" s="513" t="s">
        <v>154</v>
      </c>
      <c r="BD934" s="512" t="s">
        <v>154</v>
      </c>
      <c r="BE934" s="502" t="s">
        <v>154</v>
      </c>
      <c r="BF934" s="57"/>
      <c r="BG934" s="513" t="s">
        <v>154</v>
      </c>
      <c r="BI934" s="514" t="s">
        <v>154</v>
      </c>
    </row>
    <row r="935" spans="1:77" ht="15.75" customHeight="1">
      <c r="A935" s="51" t="s">
        <v>769</v>
      </c>
      <c r="B935" s="521">
        <v>41</v>
      </c>
      <c r="C935" s="507" t="s">
        <v>235</v>
      </c>
      <c r="D935" s="522" t="s">
        <v>236</v>
      </c>
      <c r="E935" s="523">
        <v>73</v>
      </c>
      <c r="F935" s="523">
        <v>59.449999999999648</v>
      </c>
      <c r="G935" s="523" t="s">
        <v>68</v>
      </c>
      <c r="H935" s="524">
        <v>73.990833333333327</v>
      </c>
      <c r="I935" s="523">
        <v>140</v>
      </c>
      <c r="J935" s="523">
        <v>2.580000000000382</v>
      </c>
      <c r="K935" s="523" t="s">
        <v>69</v>
      </c>
      <c r="L935" s="524">
        <v>140.04300000000001</v>
      </c>
      <c r="M935" s="524">
        <v>-140.04300000000001</v>
      </c>
      <c r="N935" s="501">
        <v>949</v>
      </c>
      <c r="Q935" s="6" t="s">
        <v>275</v>
      </c>
      <c r="R935" s="6">
        <v>22</v>
      </c>
      <c r="S935" s="42">
        <v>5.1239999999999997</v>
      </c>
      <c r="T935" s="571">
        <v>0.22750000000000001</v>
      </c>
      <c r="U935" s="571">
        <v>0.22639999999999999</v>
      </c>
      <c r="V935" s="571">
        <v>22.744052</v>
      </c>
      <c r="W935" s="571">
        <v>22.746103999999999</v>
      </c>
      <c r="X935" s="571">
        <v>26.55992558628569</v>
      </c>
      <c r="Y935" s="571">
        <v>26.563500624730008</v>
      </c>
      <c r="Z935" s="571">
        <v>2.4035000000000002</v>
      </c>
      <c r="AA935" s="42">
        <v>8.4356304232454349</v>
      </c>
      <c r="AB935" s="42">
        <v>99.867261953980844</v>
      </c>
      <c r="AC935" s="42">
        <v>4.66560658E-2</v>
      </c>
      <c r="AD935" s="6">
        <v>7.8399999999999997E-2</v>
      </c>
      <c r="AE935" s="42">
        <v>89.717700000000008</v>
      </c>
      <c r="AF935" s="6">
        <v>4.5057999999999998</v>
      </c>
      <c r="AG935" s="42">
        <v>2.1692999999999998</v>
      </c>
      <c r="AH935" s="6">
        <v>0.15859999999999999</v>
      </c>
      <c r="AI935" s="42">
        <v>112.39</v>
      </c>
      <c r="AJ935" s="42">
        <v>6.63</v>
      </c>
      <c r="AK935" s="42">
        <v>785.23</v>
      </c>
      <c r="AL935" s="53">
        <v>26.5549</v>
      </c>
      <c r="AM935" s="504" t="s">
        <v>154</v>
      </c>
      <c r="AN935" s="505"/>
      <c r="AO935" s="509" t="s">
        <v>154</v>
      </c>
      <c r="AP935" s="510" t="s">
        <v>154</v>
      </c>
      <c r="AQ935" s="504" t="s">
        <v>154</v>
      </c>
      <c r="AR935" s="526" t="s">
        <v>154</v>
      </c>
      <c r="AS935" s="512" t="s">
        <v>154</v>
      </c>
      <c r="AT935" s="502" t="s">
        <v>154</v>
      </c>
      <c r="AU935" s="512" t="s">
        <v>154</v>
      </c>
      <c r="AV935" s="502" t="s">
        <v>154</v>
      </c>
      <c r="AW935" s="574" t="s">
        <v>154</v>
      </c>
      <c r="AX935" s="502" t="s">
        <v>154</v>
      </c>
      <c r="AY935" s="511"/>
      <c r="AZ935" s="513" t="s">
        <v>154</v>
      </c>
      <c r="BA935" s="515" t="s">
        <v>154</v>
      </c>
      <c r="BB935" s="513" t="s">
        <v>154</v>
      </c>
      <c r="BD935" s="512" t="s">
        <v>154</v>
      </c>
      <c r="BE935" s="502" t="s">
        <v>154</v>
      </c>
      <c r="BF935" s="57"/>
      <c r="BG935" s="513" t="s">
        <v>154</v>
      </c>
      <c r="BI935" s="514" t="s">
        <v>154</v>
      </c>
    </row>
    <row r="936" spans="1:77" ht="15.75" customHeight="1">
      <c r="A936" s="51" t="s">
        <v>769</v>
      </c>
      <c r="B936" s="521">
        <v>41</v>
      </c>
      <c r="C936" s="507" t="s">
        <v>235</v>
      </c>
      <c r="D936" s="522" t="s">
        <v>236</v>
      </c>
      <c r="E936" s="523">
        <v>73</v>
      </c>
      <c r="F936" s="523">
        <v>59.449999999999648</v>
      </c>
      <c r="G936" s="523" t="s">
        <v>68</v>
      </c>
      <c r="H936" s="524">
        <v>73.990833333333327</v>
      </c>
      <c r="I936" s="523">
        <v>140</v>
      </c>
      <c r="J936" s="523">
        <v>2.580000000000382</v>
      </c>
      <c r="K936" s="523" t="s">
        <v>69</v>
      </c>
      <c r="L936" s="524">
        <v>140.04300000000001</v>
      </c>
      <c r="M936" s="524">
        <v>-140.04300000000001</v>
      </c>
      <c r="N936" s="501">
        <v>950</v>
      </c>
      <c r="Q936" s="6" t="s">
        <v>275</v>
      </c>
      <c r="R936" s="6">
        <v>23</v>
      </c>
      <c r="S936" s="42">
        <v>4.9690000000000003</v>
      </c>
      <c r="T936" s="571">
        <v>0.2296</v>
      </c>
      <c r="U936" s="571">
        <v>0.22819999999999999</v>
      </c>
      <c r="V936" s="571">
        <v>22.742857000000001</v>
      </c>
      <c r="W936" s="571">
        <v>22.745061999999997</v>
      </c>
      <c r="X936" s="571">
        <v>26.556655979139858</v>
      </c>
      <c r="Y936" s="571">
        <v>26.560685970699712</v>
      </c>
      <c r="Z936" s="571">
        <v>2.4035000000000002</v>
      </c>
      <c r="AA936" s="42">
        <v>8.4356304232454349</v>
      </c>
      <c r="AB936" s="42">
        <v>99.870540659264748</v>
      </c>
      <c r="AC936" s="42">
        <v>4.7282805099999999E-2</v>
      </c>
      <c r="AD936" s="6">
        <v>7.9600000000000004E-2</v>
      </c>
      <c r="AE936" s="42">
        <v>89.710200000000015</v>
      </c>
      <c r="AF936" s="6">
        <v>4.5053999999999998</v>
      </c>
      <c r="AG936" s="42">
        <v>2.1095000000000002</v>
      </c>
      <c r="AH936" s="6">
        <v>0.15609999999999999</v>
      </c>
      <c r="AI936" s="42">
        <v>116.7</v>
      </c>
      <c r="AJ936" s="42">
        <v>6.83</v>
      </c>
      <c r="AK936" s="42">
        <v>578.09</v>
      </c>
      <c r="AL936" s="53">
        <v>26.555499999999999</v>
      </c>
      <c r="AM936" s="504" t="s">
        <v>154</v>
      </c>
      <c r="AN936" s="505"/>
      <c r="AO936" s="509" t="s">
        <v>154</v>
      </c>
      <c r="AP936" s="510" t="s">
        <v>154</v>
      </c>
      <c r="AQ936" s="504" t="s">
        <v>154</v>
      </c>
      <c r="AR936" s="526" t="s">
        <v>154</v>
      </c>
      <c r="AS936" s="512" t="s">
        <v>154</v>
      </c>
      <c r="AT936" s="502" t="s">
        <v>154</v>
      </c>
      <c r="AU936" s="512" t="s">
        <v>154</v>
      </c>
      <c r="AV936" s="502" t="s">
        <v>154</v>
      </c>
      <c r="AW936" s="574" t="s">
        <v>154</v>
      </c>
      <c r="AX936" s="502" t="s">
        <v>154</v>
      </c>
      <c r="AY936" s="511"/>
      <c r="AZ936" s="513" t="s">
        <v>154</v>
      </c>
      <c r="BA936" s="515" t="s">
        <v>154</v>
      </c>
      <c r="BB936" s="513" t="s">
        <v>154</v>
      </c>
      <c r="BD936" s="512" t="s">
        <v>154</v>
      </c>
      <c r="BE936" s="502" t="s">
        <v>154</v>
      </c>
      <c r="BF936" s="57"/>
      <c r="BG936" s="513" t="s">
        <v>154</v>
      </c>
      <c r="BI936" s="514" t="s">
        <v>154</v>
      </c>
    </row>
    <row r="937" spans="1:77" ht="15.75" customHeight="1">
      <c r="A937" s="51" t="s">
        <v>769</v>
      </c>
      <c r="B937" s="521">
        <v>41</v>
      </c>
      <c r="C937" s="507" t="s">
        <v>235</v>
      </c>
      <c r="D937" s="522" t="s">
        <v>236</v>
      </c>
      <c r="E937" s="523">
        <v>73</v>
      </c>
      <c r="F937" s="523">
        <v>59.449999999999648</v>
      </c>
      <c r="G937" s="523" t="s">
        <v>68</v>
      </c>
      <c r="H937" s="524">
        <v>73.990833333333327</v>
      </c>
      <c r="I937" s="523">
        <v>140</v>
      </c>
      <c r="J937" s="523">
        <v>2.580000000000382</v>
      </c>
      <c r="K937" s="523" t="s">
        <v>69</v>
      </c>
      <c r="L937" s="524">
        <v>140.04300000000001</v>
      </c>
      <c r="M937" s="524">
        <v>-140.04300000000001</v>
      </c>
      <c r="N937" s="501">
        <v>951</v>
      </c>
      <c r="Q937" s="6" t="s">
        <v>275</v>
      </c>
      <c r="R937" s="6">
        <v>24</v>
      </c>
      <c r="S937" s="42">
        <v>4.7220000000000004</v>
      </c>
      <c r="T937" s="571">
        <v>0.2263</v>
      </c>
      <c r="U937" s="571">
        <v>0.22639999999999999</v>
      </c>
      <c r="V937" s="571">
        <v>22.744664</v>
      </c>
      <c r="W937" s="571">
        <v>22.746255999999999</v>
      </c>
      <c r="X937" s="571">
        <v>26.561943285236538</v>
      </c>
      <c r="Y937" s="571">
        <v>26.563891355040539</v>
      </c>
      <c r="Z937" s="571">
        <v>2.4035000000000002</v>
      </c>
      <c r="AA937" s="42">
        <v>8.4356304232454349</v>
      </c>
      <c r="AB937" s="42">
        <v>99.86549261153597</v>
      </c>
      <c r="AC937" s="42">
        <v>4.7282805099999999E-2</v>
      </c>
      <c r="AD937" s="6">
        <v>7.9600000000000004E-2</v>
      </c>
      <c r="AE937" s="42">
        <v>89.717700000000008</v>
      </c>
      <c r="AF937" s="6">
        <v>4.5057999999999998</v>
      </c>
      <c r="AG937" s="42">
        <v>2.2199</v>
      </c>
      <c r="AH937" s="6">
        <v>0.16059999999999999</v>
      </c>
      <c r="AI937" s="42">
        <v>133.68</v>
      </c>
      <c r="AJ937" s="42">
        <v>98.71</v>
      </c>
      <c r="AK937" s="42">
        <v>583.74</v>
      </c>
      <c r="AL937" s="53">
        <v>26.556999999999999</v>
      </c>
      <c r="AM937" s="504" t="s">
        <v>154</v>
      </c>
      <c r="AN937" s="505"/>
      <c r="AO937" s="509" t="s">
        <v>154</v>
      </c>
      <c r="AP937" s="510" t="s">
        <v>154</v>
      </c>
      <c r="AQ937" s="504" t="s">
        <v>154</v>
      </c>
      <c r="AR937" s="526" t="s">
        <v>154</v>
      </c>
      <c r="AS937" s="512" t="s">
        <v>154</v>
      </c>
      <c r="AT937" s="502" t="s">
        <v>154</v>
      </c>
      <c r="AU937" s="512" t="s">
        <v>154</v>
      </c>
      <c r="AV937" s="502" t="s">
        <v>154</v>
      </c>
      <c r="AW937" s="574" t="s">
        <v>154</v>
      </c>
      <c r="AX937" s="502" t="s">
        <v>154</v>
      </c>
      <c r="AY937" s="511"/>
      <c r="AZ937" s="513" t="s">
        <v>154</v>
      </c>
      <c r="BA937" s="515" t="s">
        <v>154</v>
      </c>
      <c r="BB937" s="513" t="s">
        <v>154</v>
      </c>
      <c r="BD937" s="512" t="s">
        <v>154</v>
      </c>
      <c r="BE937" s="502" t="s">
        <v>154</v>
      </c>
      <c r="BF937" s="57"/>
      <c r="BG937" s="513" t="s">
        <v>154</v>
      </c>
      <c r="BI937" s="514" t="s">
        <v>154</v>
      </c>
    </row>
    <row r="938" spans="1:77" ht="15.75" customHeight="1">
      <c r="A938" s="51" t="s">
        <v>769</v>
      </c>
      <c r="B938" s="521">
        <v>42</v>
      </c>
      <c r="C938" s="507" t="s">
        <v>237</v>
      </c>
      <c r="D938" s="522" t="s">
        <v>238</v>
      </c>
      <c r="E938" s="523">
        <v>73</v>
      </c>
      <c r="F938" s="523">
        <v>59.570000000000221</v>
      </c>
      <c r="G938" s="523" t="s">
        <v>68</v>
      </c>
      <c r="H938" s="524">
        <v>73.992833333333337</v>
      </c>
      <c r="I938" s="523">
        <v>140</v>
      </c>
      <c r="J938" s="523">
        <v>3.6600000000004229</v>
      </c>
      <c r="K938" s="523" t="s">
        <v>69</v>
      </c>
      <c r="L938" s="524">
        <v>140.06100000000001</v>
      </c>
      <c r="M938" s="524">
        <v>-140.06100000000001</v>
      </c>
      <c r="N938" s="501">
        <v>952</v>
      </c>
      <c r="Q938" s="6" t="s">
        <v>275</v>
      </c>
      <c r="R938" s="6">
        <v>1</v>
      </c>
      <c r="S938" s="42">
        <v>3484.2220000000002</v>
      </c>
      <c r="T938" s="571">
        <v>-0.28589999999999999</v>
      </c>
      <c r="U938" s="571">
        <v>-0.28489999999999999</v>
      </c>
      <c r="V938" s="571">
        <v>30.199224000000001</v>
      </c>
      <c r="W938" s="571">
        <v>30.200177</v>
      </c>
      <c r="X938" s="571">
        <v>34.955640218920735</v>
      </c>
      <c r="Y938" s="571">
        <v>34.955766618034488</v>
      </c>
      <c r="Z938" s="571">
        <v>1.4417</v>
      </c>
      <c r="AA938" s="42">
        <v>6.5125673053562041</v>
      </c>
      <c r="AB938" s="42">
        <v>80.673712972493917</v>
      </c>
      <c r="AC938" s="42">
        <v>2.7371898099999997E-2</v>
      </c>
      <c r="AD938" s="6">
        <v>4.0899999999999999E-2</v>
      </c>
      <c r="AE938" s="42">
        <v>90.149300000000011</v>
      </c>
      <c r="AF938" s="6">
        <v>4.5286</v>
      </c>
      <c r="AG938" s="42">
        <v>2.5926999999999998</v>
      </c>
      <c r="AH938" s="6">
        <v>0.17580000000000001</v>
      </c>
      <c r="AI938" s="42">
        <v>6.3701999999999995E-2</v>
      </c>
      <c r="AJ938" s="42">
        <v>98.68</v>
      </c>
      <c r="AK938" s="42">
        <v>1402.1</v>
      </c>
      <c r="AL938" s="53">
        <v>34.955399999999997</v>
      </c>
      <c r="AM938" s="504" t="s">
        <v>154</v>
      </c>
      <c r="AN938" s="505"/>
      <c r="AO938" s="509" t="s">
        <v>154</v>
      </c>
      <c r="AP938" s="510" t="s">
        <v>154</v>
      </c>
      <c r="AQ938" s="504" t="s">
        <v>154</v>
      </c>
      <c r="AS938" s="512" t="s">
        <v>154</v>
      </c>
      <c r="AT938" s="502" t="s">
        <v>154</v>
      </c>
      <c r="AU938" s="512" t="s">
        <v>154</v>
      </c>
      <c r="AV938" s="502" t="s">
        <v>154</v>
      </c>
      <c r="AW938" s="574" t="s">
        <v>154</v>
      </c>
      <c r="AX938" s="502" t="s">
        <v>154</v>
      </c>
      <c r="AY938" s="511"/>
      <c r="AZ938" s="513" t="s">
        <v>154</v>
      </c>
      <c r="BA938" s="515" t="s">
        <v>154</v>
      </c>
      <c r="BB938" s="513" t="s">
        <v>154</v>
      </c>
      <c r="BD938" s="512"/>
      <c r="BE938" s="502" t="s">
        <v>154</v>
      </c>
      <c r="BF938" s="57"/>
      <c r="BG938" s="513" t="s">
        <v>154</v>
      </c>
      <c r="BI938" s="514" t="s">
        <v>154</v>
      </c>
    </row>
    <row r="939" spans="1:77" ht="15.75" customHeight="1">
      <c r="A939" s="51" t="s">
        <v>769</v>
      </c>
      <c r="B939" s="521">
        <v>42</v>
      </c>
      <c r="C939" s="507" t="s">
        <v>237</v>
      </c>
      <c r="D939" s="522" t="s">
        <v>238</v>
      </c>
      <c r="E939" s="523">
        <v>73</v>
      </c>
      <c r="F939" s="523">
        <v>59.570000000000221</v>
      </c>
      <c r="G939" s="523" t="s">
        <v>68</v>
      </c>
      <c r="H939" s="524">
        <v>73.992833333333337</v>
      </c>
      <c r="I939" s="523">
        <v>140</v>
      </c>
      <c r="J939" s="523">
        <v>3.6600000000004229</v>
      </c>
      <c r="K939" s="523" t="s">
        <v>69</v>
      </c>
      <c r="L939" s="524">
        <v>140.06100000000001</v>
      </c>
      <c r="M939" s="524">
        <v>-140.06100000000001</v>
      </c>
      <c r="N939" s="501">
        <v>953</v>
      </c>
      <c r="Q939" s="6" t="s">
        <v>275</v>
      </c>
      <c r="R939" s="6">
        <v>2</v>
      </c>
      <c r="S939" s="42">
        <v>3484.2429999999999</v>
      </c>
      <c r="T939" s="571">
        <v>-0.28589999999999999</v>
      </c>
      <c r="U939" s="571">
        <v>-0.28489999999999999</v>
      </c>
      <c r="V939" s="571">
        <v>30.199252000000001</v>
      </c>
      <c r="W939" s="571">
        <v>30.200163999999997</v>
      </c>
      <c r="X939" s="571">
        <v>34.955666559110789</v>
      </c>
      <c r="Y939" s="571">
        <v>34.955739990164119</v>
      </c>
      <c r="Z939" s="571">
        <v>1.4417</v>
      </c>
      <c r="AA939" s="42">
        <v>6.5125673053562041</v>
      </c>
      <c r="AB939" s="42">
        <v>80.673727908891394</v>
      </c>
      <c r="AC939" s="42">
        <v>2.7178897300000001E-2</v>
      </c>
      <c r="AD939" s="6">
        <v>4.0500000000000001E-2</v>
      </c>
      <c r="AE939" s="42">
        <v>90.151200000000003</v>
      </c>
      <c r="AF939" s="6">
        <v>4.5286999999999997</v>
      </c>
      <c r="AG939" s="42">
        <v>2.5375000000000001</v>
      </c>
      <c r="AH939" s="6">
        <v>0.1736</v>
      </c>
      <c r="AI939" s="42">
        <v>6.3701999999999995E-2</v>
      </c>
      <c r="AJ939" s="42">
        <v>98.68</v>
      </c>
      <c r="AK939" s="42">
        <v>1374.6</v>
      </c>
      <c r="AL939" s="53">
        <v>34.958799999999997</v>
      </c>
      <c r="AM939" s="504" t="s">
        <v>154</v>
      </c>
      <c r="AN939" s="505"/>
      <c r="AO939" s="509" t="s">
        <v>154</v>
      </c>
      <c r="AP939" s="510" t="s">
        <v>154</v>
      </c>
      <c r="AQ939" s="504" t="s">
        <v>154</v>
      </c>
      <c r="AS939" s="512" t="s">
        <v>154</v>
      </c>
      <c r="AT939" s="502" t="s">
        <v>154</v>
      </c>
      <c r="AU939" s="512" t="s">
        <v>154</v>
      </c>
      <c r="AV939" s="502" t="s">
        <v>154</v>
      </c>
      <c r="AW939" s="574" t="s">
        <v>154</v>
      </c>
      <c r="AX939" s="502" t="s">
        <v>154</v>
      </c>
      <c r="AY939" s="511"/>
      <c r="AZ939" s="513" t="s">
        <v>154</v>
      </c>
      <c r="BA939" s="515" t="s">
        <v>154</v>
      </c>
      <c r="BB939" s="513" t="s">
        <v>154</v>
      </c>
      <c r="BD939" s="512" t="s">
        <v>154</v>
      </c>
      <c r="BE939" s="502" t="s">
        <v>154</v>
      </c>
      <c r="BF939" s="57"/>
      <c r="BG939" s="513" t="s">
        <v>154</v>
      </c>
      <c r="BI939" s="514" t="s">
        <v>154</v>
      </c>
    </row>
    <row r="940" spans="1:77" ht="15.75" customHeight="1">
      <c r="A940" s="51" t="s">
        <v>769</v>
      </c>
      <c r="B940" s="521">
        <v>42</v>
      </c>
      <c r="C940" s="507" t="s">
        <v>237</v>
      </c>
      <c r="D940" s="522" t="s">
        <v>238</v>
      </c>
      <c r="E940" s="523">
        <v>73</v>
      </c>
      <c r="F940" s="523">
        <v>59.570000000000221</v>
      </c>
      <c r="G940" s="523" t="s">
        <v>68</v>
      </c>
      <c r="H940" s="524">
        <v>73.992833333333337</v>
      </c>
      <c r="I940" s="523">
        <v>140</v>
      </c>
      <c r="J940" s="523">
        <v>3.6600000000004229</v>
      </c>
      <c r="K940" s="523" t="s">
        <v>69</v>
      </c>
      <c r="L940" s="524">
        <v>140.06100000000001</v>
      </c>
      <c r="M940" s="524">
        <v>-140.06100000000001</v>
      </c>
      <c r="N940" s="501">
        <v>954</v>
      </c>
      <c r="Q940" s="6" t="s">
        <v>275</v>
      </c>
      <c r="R940" s="6">
        <v>3</v>
      </c>
      <c r="S940" s="42">
        <v>3484.105</v>
      </c>
      <c r="T940" s="571">
        <v>-0.28589999999999999</v>
      </c>
      <c r="U940" s="571">
        <v>-0.28449999999999998</v>
      </c>
      <c r="V940" s="571">
        <v>30.199179000000001</v>
      </c>
      <c r="W940" s="571">
        <v>30.200429999999997</v>
      </c>
      <c r="X940" s="571">
        <v>34.955636869976388</v>
      </c>
      <c r="Y940" s="571">
        <v>34.955706339848412</v>
      </c>
      <c r="Z940" s="571">
        <v>1.4417</v>
      </c>
      <c r="AA940" s="42">
        <v>6.5125673053562041</v>
      </c>
      <c r="AB940" s="42">
        <v>80.67371107345069</v>
      </c>
      <c r="AC940" s="42">
        <v>2.8142874699999997E-2</v>
      </c>
      <c r="AD940" s="6">
        <v>4.24E-2</v>
      </c>
      <c r="AE940" s="42">
        <v>90.153100000000009</v>
      </c>
      <c r="AF940" s="6">
        <v>4.5288000000000004</v>
      </c>
      <c r="AG940" s="42">
        <v>2.5973000000000002</v>
      </c>
      <c r="AH940" s="6">
        <v>0.17599999999999999</v>
      </c>
      <c r="AI940" s="42">
        <v>6.3701999999999995E-2</v>
      </c>
      <c r="AJ940" s="42">
        <v>89.68</v>
      </c>
      <c r="AK940" s="42">
        <v>1368.5</v>
      </c>
      <c r="AL940" s="53">
        <v>34.955800000000004</v>
      </c>
      <c r="AM940" s="504" t="s">
        <v>154</v>
      </c>
      <c r="AN940" s="505"/>
      <c r="AO940" s="509">
        <v>-0.5</v>
      </c>
      <c r="AP940" s="510">
        <v>6.5179999999999998</v>
      </c>
      <c r="AQ940" s="504" t="s">
        <v>154</v>
      </c>
      <c r="AR940" s="526" t="s">
        <v>154</v>
      </c>
      <c r="AS940" s="512">
        <v>15.093397929923404</v>
      </c>
      <c r="AT940" s="502"/>
      <c r="AU940" s="512">
        <v>14.056474859047201</v>
      </c>
      <c r="AV940" s="502"/>
      <c r="AW940" s="574">
        <v>1.0091014492753623</v>
      </c>
      <c r="AX940" s="502"/>
      <c r="AY940" s="511"/>
      <c r="AZ940" s="513" t="s">
        <v>154</v>
      </c>
      <c r="BA940" s="515" t="s">
        <v>154</v>
      </c>
      <c r="BB940" s="513" t="s">
        <v>154</v>
      </c>
      <c r="BD940" s="512">
        <v>2146.5489423410459</v>
      </c>
      <c r="BE940" s="502" t="s">
        <v>154</v>
      </c>
      <c r="BF940" s="57"/>
      <c r="BG940" s="513">
        <v>2299.4682229131463</v>
      </c>
      <c r="BI940" s="514" t="s">
        <v>154</v>
      </c>
      <c r="BJ940" s="516">
        <v>0.29531562577016601</v>
      </c>
      <c r="BK940" t="s">
        <v>154</v>
      </c>
    </row>
    <row r="941" spans="1:77" ht="15.75" customHeight="1">
      <c r="A941" s="51" t="s">
        <v>769</v>
      </c>
      <c r="B941" s="521">
        <v>42</v>
      </c>
      <c r="C941" s="507" t="s">
        <v>237</v>
      </c>
      <c r="D941" s="522" t="s">
        <v>238</v>
      </c>
      <c r="E941" s="523">
        <v>73</v>
      </c>
      <c r="F941" s="523">
        <v>59.570000000000221</v>
      </c>
      <c r="G941" s="523" t="s">
        <v>68</v>
      </c>
      <c r="H941" s="524">
        <v>73.992833333333337</v>
      </c>
      <c r="I941" s="523">
        <v>140</v>
      </c>
      <c r="J941" s="523">
        <v>3.6600000000004229</v>
      </c>
      <c r="K941" s="523" t="s">
        <v>69</v>
      </c>
      <c r="L941" s="524">
        <v>140.06100000000001</v>
      </c>
      <c r="M941" s="524">
        <v>-140.06100000000001</v>
      </c>
      <c r="N941" s="501">
        <v>955</v>
      </c>
      <c r="Q941" s="6" t="s">
        <v>274</v>
      </c>
      <c r="R941" s="6">
        <v>4</v>
      </c>
      <c r="S941" s="42">
        <v>2544.643</v>
      </c>
      <c r="T941" s="571">
        <v>-0.37709999999999999</v>
      </c>
      <c r="U941" s="571">
        <v>-0.37619999999999998</v>
      </c>
      <c r="V941" s="571">
        <v>29.764925000000002</v>
      </c>
      <c r="W941" s="571">
        <v>29.765915999999997</v>
      </c>
      <c r="X941" s="571">
        <v>34.951553436617374</v>
      </c>
      <c r="Y941" s="571">
        <v>34.951843385403947</v>
      </c>
      <c r="Z941" s="571">
        <v>1.5781000000000001</v>
      </c>
      <c r="AA941" s="42">
        <v>6.5880789595407663</v>
      </c>
      <c r="AB941" s="42">
        <v>81.411713313220048</v>
      </c>
      <c r="AC941" s="42">
        <v>2.6696908599999999E-2</v>
      </c>
      <c r="AD941" s="6">
        <v>3.95E-2</v>
      </c>
      <c r="AE941" s="42">
        <v>90.2</v>
      </c>
      <c r="AF941" s="6">
        <v>4.5311000000000003</v>
      </c>
      <c r="AG941" s="42">
        <v>2.5743</v>
      </c>
      <c r="AH941" s="6">
        <v>0.17510000000000001</v>
      </c>
      <c r="AI941" s="42">
        <v>6.3701999999999995E-2</v>
      </c>
      <c r="AJ941" s="42">
        <v>98.68</v>
      </c>
      <c r="AK941" s="42">
        <v>1054.4000000000001</v>
      </c>
      <c r="AL941" s="53">
        <v>34.948799999999999</v>
      </c>
      <c r="AM941" s="504" t="s">
        <v>154</v>
      </c>
      <c r="AN941" s="505"/>
      <c r="AO941" s="509">
        <v>-0.6</v>
      </c>
      <c r="AP941" s="510">
        <v>6.5895000000000001</v>
      </c>
      <c r="AQ941" s="504">
        <v>6</v>
      </c>
      <c r="AR941" s="526" t="s">
        <v>154</v>
      </c>
      <c r="AS941" s="512">
        <v>14.979104049887894</v>
      </c>
      <c r="AT941" s="502"/>
      <c r="AU941" s="512">
        <v>13.050607241285375</v>
      </c>
      <c r="AV941" s="502"/>
      <c r="AW941" s="574">
        <v>1.0021352657004829</v>
      </c>
      <c r="AX941" s="502"/>
      <c r="AY941" s="511"/>
      <c r="AZ941" s="513" t="s">
        <v>154</v>
      </c>
      <c r="BA941" s="515" t="s">
        <v>154</v>
      </c>
      <c r="BB941" s="513" t="s">
        <v>154</v>
      </c>
      <c r="BD941" s="512">
        <v>2142.8609643823756</v>
      </c>
      <c r="BE941" s="502" t="s">
        <v>154</v>
      </c>
      <c r="BF941" s="57"/>
      <c r="BG941" s="513">
        <v>2301.9951220457365</v>
      </c>
      <c r="BI941" s="514" t="s">
        <v>154</v>
      </c>
      <c r="BJ941" s="516">
        <v>0.27059322869905966</v>
      </c>
      <c r="BK941">
        <v>2</v>
      </c>
      <c r="BL941" t="s">
        <v>1377</v>
      </c>
    </row>
    <row r="942" spans="1:77" ht="15.75" customHeight="1">
      <c r="A942" s="51" t="s">
        <v>769</v>
      </c>
      <c r="B942" s="521">
        <v>42</v>
      </c>
      <c r="C942" s="507" t="s">
        <v>237</v>
      </c>
      <c r="D942" s="522" t="s">
        <v>238</v>
      </c>
      <c r="E942" s="523">
        <v>73</v>
      </c>
      <c r="F942" s="523">
        <v>59.570000000000221</v>
      </c>
      <c r="G942" s="523" t="s">
        <v>68</v>
      </c>
      <c r="H942" s="524">
        <v>73.992833333333337</v>
      </c>
      <c r="I942" s="523">
        <v>140</v>
      </c>
      <c r="J942" s="523">
        <v>3.6600000000004229</v>
      </c>
      <c r="K942" s="523" t="s">
        <v>69</v>
      </c>
      <c r="L942" s="524">
        <v>140.06100000000001</v>
      </c>
      <c r="M942" s="524">
        <v>-140.06100000000001</v>
      </c>
      <c r="N942" s="501">
        <v>956</v>
      </c>
      <c r="Q942" s="6" t="s">
        <v>274</v>
      </c>
      <c r="R942" s="6">
        <v>5</v>
      </c>
      <c r="S942" s="42">
        <v>2034.3030000000001</v>
      </c>
      <c r="T942" s="571">
        <v>-0.40250000000000002</v>
      </c>
      <c r="U942" s="571">
        <v>-0.40160000000000001</v>
      </c>
      <c r="V942" s="571">
        <v>29.531381</v>
      </c>
      <c r="W942" s="571">
        <v>29.532305999999998</v>
      </c>
      <c r="X942" s="571">
        <v>34.939425769459142</v>
      </c>
      <c r="Y942" s="571">
        <v>34.939630956540945</v>
      </c>
      <c r="Z942" s="571">
        <v>1.6758</v>
      </c>
      <c r="AA942" s="42">
        <v>6.7059329082734278</v>
      </c>
      <c r="AB942" s="42">
        <v>82.805747453687232</v>
      </c>
      <c r="AC942" s="42">
        <v>2.6937646299999996E-2</v>
      </c>
      <c r="AD942" s="6">
        <v>0.04</v>
      </c>
      <c r="AE942" s="42">
        <v>90.222500000000011</v>
      </c>
      <c r="AF942" s="6">
        <v>4.5323000000000002</v>
      </c>
      <c r="AG942" s="42">
        <v>2.5950000000000002</v>
      </c>
      <c r="AH942" s="6">
        <v>0.1759</v>
      </c>
      <c r="AI942" s="42">
        <v>6.3701999999999995E-2</v>
      </c>
      <c r="AJ942" s="42">
        <v>76.150000000000006</v>
      </c>
      <c r="AK942" s="42">
        <v>920.22</v>
      </c>
      <c r="AL942" s="53">
        <v>34.942999999999998</v>
      </c>
      <c r="AM942" s="504" t="s">
        <v>154</v>
      </c>
      <c r="AN942" s="505"/>
      <c r="AO942" s="509">
        <v>-0.6</v>
      </c>
      <c r="AP942" s="510">
        <v>6.7089999999999996</v>
      </c>
      <c r="AQ942" s="504" t="s">
        <v>154</v>
      </c>
      <c r="AR942" s="526" t="s">
        <v>154</v>
      </c>
      <c r="AS942" s="512">
        <v>14.635196998467507</v>
      </c>
      <c r="AT942" s="502"/>
      <c r="AU942" s="512">
        <v>11.356195920359722</v>
      </c>
      <c r="AV942" s="502"/>
      <c r="AW942" s="574">
        <v>0.97526570048309169</v>
      </c>
      <c r="AX942" s="502"/>
      <c r="AY942" s="511"/>
      <c r="AZ942" s="513" t="s">
        <v>154</v>
      </c>
      <c r="BA942" s="515" t="s">
        <v>154</v>
      </c>
      <c r="BB942" s="513" t="s">
        <v>154</v>
      </c>
      <c r="BD942" s="512">
        <v>2146.6383243924329</v>
      </c>
      <c r="BE942" s="502" t="s">
        <v>154</v>
      </c>
      <c r="BF942" s="57"/>
      <c r="BG942" s="513">
        <v>2304.9893745152403</v>
      </c>
      <c r="BI942" s="514" t="s">
        <v>154</v>
      </c>
      <c r="BJ942" s="516">
        <v>0.27355927504027538</v>
      </c>
      <c r="BK942" t="s">
        <v>154</v>
      </c>
    </row>
    <row r="943" spans="1:77" ht="15.75" customHeight="1">
      <c r="A943" s="51" t="s">
        <v>769</v>
      </c>
      <c r="B943" s="521">
        <v>42</v>
      </c>
      <c r="C943" s="507" t="s">
        <v>237</v>
      </c>
      <c r="D943" s="522" t="s">
        <v>238</v>
      </c>
      <c r="E943" s="523">
        <v>73</v>
      </c>
      <c r="F943" s="523">
        <v>59.570000000000221</v>
      </c>
      <c r="G943" s="523" t="s">
        <v>68</v>
      </c>
      <c r="H943" s="524">
        <v>73.992833333333337</v>
      </c>
      <c r="I943" s="523">
        <v>140</v>
      </c>
      <c r="J943" s="523">
        <v>3.6600000000004229</v>
      </c>
      <c r="K943" s="523" t="s">
        <v>69</v>
      </c>
      <c r="L943" s="524">
        <v>140.06100000000001</v>
      </c>
      <c r="M943" s="524">
        <v>-140.06100000000001</v>
      </c>
      <c r="N943" s="501">
        <v>957</v>
      </c>
      <c r="Q943" s="6" t="s">
        <v>274</v>
      </c>
      <c r="R943" s="6">
        <v>6</v>
      </c>
      <c r="S943" s="42">
        <v>1524.508</v>
      </c>
      <c r="T943" s="571">
        <v>-0.28870000000000001</v>
      </c>
      <c r="U943" s="571">
        <v>-0.2878</v>
      </c>
      <c r="V943" s="571">
        <v>29.395944</v>
      </c>
      <c r="W943" s="571">
        <v>29.397273999999999</v>
      </c>
      <c r="X943" s="571">
        <v>34.909566173335143</v>
      </c>
      <c r="Y943" s="571">
        <v>34.910304642340101</v>
      </c>
      <c r="Z943" s="571">
        <v>1.7915000000000001</v>
      </c>
      <c r="AA943" s="42">
        <v>6.8371609898990577</v>
      </c>
      <c r="AB943" s="42">
        <v>84.660941812599305</v>
      </c>
      <c r="AC943" s="42">
        <v>2.6937646299999996E-2</v>
      </c>
      <c r="AD943" s="6">
        <v>0.04</v>
      </c>
      <c r="AE943" s="42">
        <v>90.196200000000005</v>
      </c>
      <c r="AF943" s="6">
        <v>4.5308999999999999</v>
      </c>
      <c r="AG943" s="42">
        <v>2.6225999999999998</v>
      </c>
      <c r="AH943" s="6">
        <v>0.17699999999999999</v>
      </c>
      <c r="AI943" s="42">
        <v>6.3701999999999995E-2</v>
      </c>
      <c r="AJ943" s="42">
        <v>39.53</v>
      </c>
      <c r="AK943" s="42">
        <v>926.02</v>
      </c>
      <c r="AL943" s="53">
        <v>34.907700610351561</v>
      </c>
      <c r="AM943" s="51">
        <v>6</v>
      </c>
      <c r="AN943" s="505"/>
      <c r="AO943" s="509">
        <v>-0.5</v>
      </c>
      <c r="AP943" s="510">
        <v>6.8479999999999999</v>
      </c>
      <c r="AQ943" s="504" t="s">
        <v>154</v>
      </c>
      <c r="AR943" s="526" t="s">
        <v>154</v>
      </c>
      <c r="AS943" s="512">
        <v>13.77751007941472</v>
      </c>
      <c r="AT943" s="502"/>
      <c r="AU943" s="512">
        <v>8.9236035903363415</v>
      </c>
      <c r="AV943" s="502"/>
      <c r="AW943" s="574">
        <v>0.91257004830917865</v>
      </c>
      <c r="AX943" s="502"/>
      <c r="AY943" s="511"/>
      <c r="AZ943" s="513" t="s">
        <v>154</v>
      </c>
      <c r="BA943" s="515" t="s">
        <v>154</v>
      </c>
      <c r="BB943" s="513" t="s">
        <v>154</v>
      </c>
      <c r="BD943" s="512">
        <v>2150.1868981972084</v>
      </c>
      <c r="BE943" s="502" t="s">
        <v>154</v>
      </c>
      <c r="BF943" s="57"/>
      <c r="BG943" s="513">
        <v>2299.8538310684607</v>
      </c>
      <c r="BI943" s="514" t="s">
        <v>154</v>
      </c>
      <c r="BJ943" s="516">
        <v>0.29432631492376365</v>
      </c>
      <c r="BK943" t="s">
        <v>154</v>
      </c>
      <c r="BY943" s="503"/>
    </row>
    <row r="944" spans="1:77" ht="15.75" customHeight="1">
      <c r="A944" s="51" t="s">
        <v>769</v>
      </c>
      <c r="B944" s="521">
        <v>42</v>
      </c>
      <c r="C944" s="507" t="s">
        <v>237</v>
      </c>
      <c r="D944" s="522" t="s">
        <v>238</v>
      </c>
      <c r="E944" s="523">
        <v>73</v>
      </c>
      <c r="F944" s="523">
        <v>59.570000000000221</v>
      </c>
      <c r="G944" s="523" t="s">
        <v>68</v>
      </c>
      <c r="H944" s="524">
        <v>73.992833333333337</v>
      </c>
      <c r="I944" s="523">
        <v>140</v>
      </c>
      <c r="J944" s="523">
        <v>3.6600000000004229</v>
      </c>
      <c r="K944" s="523" t="s">
        <v>69</v>
      </c>
      <c r="L944" s="524">
        <v>140.06100000000001</v>
      </c>
      <c r="M944" s="524">
        <v>-140.06100000000001</v>
      </c>
      <c r="N944" s="501">
        <v>958</v>
      </c>
      <c r="Q944" s="6" t="s">
        <v>274</v>
      </c>
      <c r="R944" s="6">
        <v>7</v>
      </c>
      <c r="S944" s="42">
        <v>1015.937</v>
      </c>
      <c r="T944" s="571">
        <v>4.36E-2</v>
      </c>
      <c r="U944" s="571">
        <v>4.4499999999999998E-2</v>
      </c>
      <c r="V944" s="571">
        <v>29.438051000000002</v>
      </c>
      <c r="W944" s="571">
        <v>29.439367999999998</v>
      </c>
      <c r="X944" s="571">
        <v>34.876245986664088</v>
      </c>
      <c r="Y944" s="571">
        <v>34.876961392810188</v>
      </c>
      <c r="Z944" s="571">
        <v>1.9018999999999999</v>
      </c>
      <c r="AA944" s="42">
        <v>6.8464439783724806</v>
      </c>
      <c r="AB944" s="42">
        <v>85.495458795693921</v>
      </c>
      <c r="AC944" s="42">
        <v>2.70823969E-2</v>
      </c>
      <c r="AD944" s="6">
        <v>4.0300000000000002E-2</v>
      </c>
      <c r="AE944" s="42">
        <v>90.2</v>
      </c>
      <c r="AF944" s="6">
        <v>4.5311000000000003</v>
      </c>
      <c r="AG944" s="42">
        <v>2.6387</v>
      </c>
      <c r="AH944" s="6">
        <v>0.1777</v>
      </c>
      <c r="AI944" s="42">
        <v>6.3701999999999995E-2</v>
      </c>
      <c r="AJ944" s="42">
        <v>98.7</v>
      </c>
      <c r="AK944" s="42">
        <v>682.12</v>
      </c>
      <c r="AL944" s="53">
        <v>34.878500000000003</v>
      </c>
      <c r="AM944" s="504" t="s">
        <v>154</v>
      </c>
      <c r="AN944" s="505"/>
      <c r="AO944" s="509">
        <v>-0.2</v>
      </c>
      <c r="AP944" s="510">
        <v>6.85</v>
      </c>
      <c r="AQ944" s="504" t="s">
        <v>154</v>
      </c>
      <c r="AR944" s="526" t="s">
        <v>154</v>
      </c>
      <c r="AS944" s="512">
        <v>13.218343321464859</v>
      </c>
      <c r="AT944" s="502"/>
      <c r="AU944" s="512">
        <v>7.5816144012893707</v>
      </c>
      <c r="AV944" s="502"/>
      <c r="AW944" s="574">
        <v>0.87375845410628006</v>
      </c>
      <c r="AX944" s="502"/>
      <c r="AY944" s="511"/>
      <c r="AZ944" s="513" t="s">
        <v>154</v>
      </c>
      <c r="BA944" s="515" t="s">
        <v>154</v>
      </c>
      <c r="BB944" s="513" t="s">
        <v>154</v>
      </c>
      <c r="BD944" s="512">
        <v>2153.3818571423412</v>
      </c>
      <c r="BE944" s="502" t="s">
        <v>154</v>
      </c>
      <c r="BF944" s="57"/>
      <c r="BG944" s="513">
        <v>2299.8177939393941</v>
      </c>
      <c r="BI944" s="514" t="s">
        <v>154</v>
      </c>
      <c r="BJ944" s="516">
        <v>0.22213585920525802</v>
      </c>
      <c r="BK944" t="s">
        <v>154</v>
      </c>
    </row>
    <row r="945" spans="1:78" ht="15.75" customHeight="1">
      <c r="A945" s="51" t="s">
        <v>769</v>
      </c>
      <c r="B945" s="521">
        <v>42</v>
      </c>
      <c r="C945" s="507" t="s">
        <v>237</v>
      </c>
      <c r="D945" s="522" t="s">
        <v>238</v>
      </c>
      <c r="E945" s="523">
        <v>73</v>
      </c>
      <c r="F945" s="523">
        <v>59.570000000000221</v>
      </c>
      <c r="G945" s="523" t="s">
        <v>68</v>
      </c>
      <c r="H945" s="524">
        <v>73.992833333333337</v>
      </c>
      <c r="I945" s="523">
        <v>140</v>
      </c>
      <c r="J945" s="523">
        <v>3.6600000000004229</v>
      </c>
      <c r="K945" s="523" t="s">
        <v>69</v>
      </c>
      <c r="L945" s="524">
        <v>140.06100000000001</v>
      </c>
      <c r="M945" s="524">
        <v>-140.06100000000001</v>
      </c>
      <c r="N945" s="501">
        <v>959</v>
      </c>
      <c r="Q945" s="6" t="s">
        <v>274</v>
      </c>
      <c r="R945" s="6">
        <v>8</v>
      </c>
      <c r="S945" s="42">
        <v>811.15</v>
      </c>
      <c r="T945" s="571">
        <v>0.29980000000000001</v>
      </c>
      <c r="U945" s="571">
        <v>0.30020000000000002</v>
      </c>
      <c r="V945" s="571">
        <v>29.557833000000002</v>
      </c>
      <c r="W945" s="571">
        <v>29.558813999999998</v>
      </c>
      <c r="X945" s="571">
        <v>34.862260941121704</v>
      </c>
      <c r="Y945" s="571">
        <v>34.863093082074613</v>
      </c>
      <c r="Z945" s="571">
        <v>1.9470000000000001</v>
      </c>
      <c r="AA945" s="42">
        <v>6.8157202546408158</v>
      </c>
      <c r="AB945" s="42">
        <v>85.672145070020179</v>
      </c>
      <c r="AC945" s="42">
        <v>2.7516135399999999E-2</v>
      </c>
      <c r="AD945" s="6">
        <v>4.1099999999999998E-2</v>
      </c>
      <c r="AE945" s="42">
        <v>90.205600000000004</v>
      </c>
      <c r="AF945" s="6">
        <v>4.5313999999999997</v>
      </c>
      <c r="AG945" s="42">
        <v>2.5996000000000001</v>
      </c>
      <c r="AH945" s="6">
        <v>0.17610000000000001</v>
      </c>
      <c r="AI945" s="42">
        <v>6.3701999999999995E-2</v>
      </c>
      <c r="AJ945" s="42">
        <v>98.23</v>
      </c>
      <c r="AK945" s="42">
        <v>1392.3</v>
      </c>
      <c r="AL945" s="53">
        <v>34.865299999999998</v>
      </c>
      <c r="AM945" s="504" t="s">
        <v>154</v>
      </c>
      <c r="AN945" s="505"/>
      <c r="AO945" s="509">
        <v>0</v>
      </c>
      <c r="AP945" s="510">
        <v>6.8159999999999998</v>
      </c>
      <c r="AQ945" s="504" t="s">
        <v>154</v>
      </c>
      <c r="AR945" s="526" t="s">
        <v>154</v>
      </c>
      <c r="AS945" s="512">
        <v>13.143116848781368</v>
      </c>
      <c r="AT945" s="502"/>
      <c r="AU945" s="512">
        <v>7.3127565693311034</v>
      </c>
      <c r="AV945" s="502"/>
      <c r="AW945" s="574">
        <v>0.86181642512077283</v>
      </c>
      <c r="AX945" s="502"/>
      <c r="AY945" s="511"/>
      <c r="AZ945" s="513" t="s">
        <v>154</v>
      </c>
      <c r="BA945" s="515" t="s">
        <v>154</v>
      </c>
      <c r="BB945" s="513" t="s">
        <v>154</v>
      </c>
      <c r="BD945" s="512">
        <v>2150.0827541494559</v>
      </c>
      <c r="BE945" s="502" t="s">
        <v>154</v>
      </c>
      <c r="BF945" s="57"/>
      <c r="BG945" s="513">
        <v>2298.3895466035824</v>
      </c>
      <c r="BI945" s="514" t="s">
        <v>154</v>
      </c>
      <c r="BJ945" s="516">
        <v>0.22114749145785131</v>
      </c>
      <c r="BK945" t="s">
        <v>154</v>
      </c>
    </row>
    <row r="946" spans="1:78" ht="15.75" customHeight="1">
      <c r="A946" s="51" t="s">
        <v>769</v>
      </c>
      <c r="B946" s="521">
        <v>42</v>
      </c>
      <c r="C946" s="507" t="s">
        <v>237</v>
      </c>
      <c r="D946" s="522" t="s">
        <v>238</v>
      </c>
      <c r="E946" s="523">
        <v>73</v>
      </c>
      <c r="F946" s="523">
        <v>59.570000000000221</v>
      </c>
      <c r="G946" s="523" t="s">
        <v>68</v>
      </c>
      <c r="H946" s="524">
        <v>73.992833333333337</v>
      </c>
      <c r="I946" s="523">
        <v>140</v>
      </c>
      <c r="J946" s="523">
        <v>3.6600000000004229</v>
      </c>
      <c r="K946" s="523" t="s">
        <v>69</v>
      </c>
      <c r="L946" s="524">
        <v>140.06100000000001</v>
      </c>
      <c r="M946" s="524">
        <v>-140.06100000000001</v>
      </c>
      <c r="N946" s="501">
        <v>960</v>
      </c>
      <c r="Q946" s="6" t="s">
        <v>274</v>
      </c>
      <c r="R946" s="6">
        <v>9</v>
      </c>
      <c r="S946" s="42">
        <v>604.79200000000003</v>
      </c>
      <c r="T946" s="571">
        <v>0.61060000000000003</v>
      </c>
      <c r="U946" s="571">
        <v>0.61060000000000003</v>
      </c>
      <c r="V946" s="571">
        <v>29.722740999999999</v>
      </c>
      <c r="W946" s="571">
        <v>29.723458999999998</v>
      </c>
      <c r="X946" s="571">
        <v>34.847548897506705</v>
      </c>
      <c r="Y946" s="571">
        <v>34.848480957744648</v>
      </c>
      <c r="Z946" s="571">
        <v>1.9855</v>
      </c>
      <c r="AA946" s="42">
        <v>6.7368604886334342</v>
      </c>
      <c r="AB946" s="42">
        <v>85.355408077363066</v>
      </c>
      <c r="AC946" s="42">
        <v>2.6985896499999999E-2</v>
      </c>
      <c r="AD946" s="6">
        <v>4.0099999999999997E-2</v>
      </c>
      <c r="AE946" s="42">
        <v>90.196200000000005</v>
      </c>
      <c r="AF946" s="6">
        <v>4.5308999999999999</v>
      </c>
      <c r="AG946" s="42">
        <v>2.5743</v>
      </c>
      <c r="AH946" s="6">
        <v>0.17510000000000001</v>
      </c>
      <c r="AI946" s="42">
        <v>6.3701999999999995E-2</v>
      </c>
      <c r="AJ946" s="42">
        <v>98.7</v>
      </c>
      <c r="AK946" s="42">
        <v>935.93</v>
      </c>
      <c r="AL946" s="53">
        <v>34.850900000000003</v>
      </c>
      <c r="AM946" s="504" t="s">
        <v>154</v>
      </c>
      <c r="AN946" s="505"/>
      <c r="AO946" s="509">
        <v>0.3</v>
      </c>
      <c r="AP946" s="510">
        <v>6.7460000000000004</v>
      </c>
      <c r="AQ946" s="504" t="s">
        <v>154</v>
      </c>
      <c r="AR946" s="526" t="s">
        <v>154</v>
      </c>
      <c r="AS946" s="512">
        <v>13.164646108133695</v>
      </c>
      <c r="AT946" s="502"/>
      <c r="AU946" s="512">
        <v>7.3012616266905477</v>
      </c>
      <c r="AV946" s="502"/>
      <c r="AW946" s="574">
        <v>0.85485024154589362</v>
      </c>
      <c r="AX946" s="502"/>
      <c r="AY946" s="511"/>
      <c r="AZ946" s="513" t="s">
        <v>154</v>
      </c>
      <c r="BA946" s="515" t="s">
        <v>154</v>
      </c>
      <c r="BB946" s="513" t="s">
        <v>154</v>
      </c>
      <c r="BD946" s="512">
        <v>2151.748718216118</v>
      </c>
      <c r="BE946" s="502" t="s">
        <v>154</v>
      </c>
      <c r="BF946" s="57"/>
      <c r="BG946" s="513">
        <v>2295.2833583417823</v>
      </c>
      <c r="BI946" s="514" t="s">
        <v>154</v>
      </c>
      <c r="BJ946" s="516">
        <v>0.20038045157436302</v>
      </c>
      <c r="BK946" t="s">
        <v>154</v>
      </c>
    </row>
    <row r="947" spans="1:78" ht="15.75" customHeight="1">
      <c r="A947" s="51" t="s">
        <v>769</v>
      </c>
      <c r="B947" s="521">
        <v>42</v>
      </c>
      <c r="C947" s="507" t="s">
        <v>237</v>
      </c>
      <c r="D947" s="522" t="s">
        <v>238</v>
      </c>
      <c r="E947" s="523">
        <v>73</v>
      </c>
      <c r="F947" s="523">
        <v>59.570000000000221</v>
      </c>
      <c r="G947" s="523" t="s">
        <v>68</v>
      </c>
      <c r="H947" s="524">
        <v>73.992833333333337</v>
      </c>
      <c r="I947" s="523">
        <v>140</v>
      </c>
      <c r="J947" s="523">
        <v>3.6600000000004229</v>
      </c>
      <c r="K947" s="523" t="s">
        <v>69</v>
      </c>
      <c r="L947" s="524">
        <v>140.06100000000001</v>
      </c>
      <c r="M947" s="524">
        <v>-140.06100000000001</v>
      </c>
      <c r="N947" s="501">
        <v>961</v>
      </c>
      <c r="Q947" s="6" t="s">
        <v>274</v>
      </c>
      <c r="R947" s="6">
        <v>10</v>
      </c>
      <c r="S947" s="42">
        <v>502.84800000000001</v>
      </c>
      <c r="T947" s="571">
        <v>0.73129999999999995</v>
      </c>
      <c r="U947" s="571">
        <v>0.73160000000000003</v>
      </c>
      <c r="V947" s="571">
        <v>29.767859000000001</v>
      </c>
      <c r="W947" s="571">
        <v>29.768888999999998</v>
      </c>
      <c r="X947" s="571">
        <v>34.830173754335341</v>
      </c>
      <c r="Y947" s="571">
        <v>34.83117223285096</v>
      </c>
      <c r="Z947" s="571">
        <v>2.0045999999999999</v>
      </c>
      <c r="AA947" s="42">
        <v>6.6989191511553408</v>
      </c>
      <c r="AB947" s="42">
        <v>85.128628030931011</v>
      </c>
      <c r="AC947" s="42">
        <v>2.7757386399999997E-2</v>
      </c>
      <c r="AD947" s="6">
        <v>4.1599999999999998E-2</v>
      </c>
      <c r="AE947" s="42">
        <v>90.2</v>
      </c>
      <c r="AF947" s="6">
        <v>4.5311000000000003</v>
      </c>
      <c r="AG947" s="42">
        <v>2.5605000000000002</v>
      </c>
      <c r="AH947" s="6">
        <v>0.17449999999999999</v>
      </c>
      <c r="AI947" s="42">
        <v>6.3701999999999995E-2</v>
      </c>
      <c r="AJ947" s="42">
        <v>98.7</v>
      </c>
      <c r="AK947" s="42">
        <v>728.8</v>
      </c>
      <c r="AL947" s="53">
        <v>34.832299999999996</v>
      </c>
      <c r="AM947" s="504" t="s">
        <v>154</v>
      </c>
      <c r="AN947" s="505"/>
      <c r="AO947" s="509">
        <v>0.4</v>
      </c>
      <c r="AP947" s="510">
        <v>6.7</v>
      </c>
      <c r="AQ947" s="504" t="s">
        <v>154</v>
      </c>
      <c r="AR947" s="526" t="s">
        <v>154</v>
      </c>
      <c r="AS947" s="512">
        <v>13.106901893123768</v>
      </c>
      <c r="AT947" s="502"/>
      <c r="AU947" s="512">
        <v>7.1843255898608831</v>
      </c>
      <c r="AV947" s="502"/>
      <c r="AW947" s="574">
        <v>0.8478840579710144</v>
      </c>
      <c r="AX947" s="502"/>
      <c r="AY947" s="511"/>
      <c r="AZ947" s="513" t="s">
        <v>154</v>
      </c>
      <c r="BA947" s="515" t="s">
        <v>154</v>
      </c>
      <c r="BB947" s="513" t="s">
        <v>154</v>
      </c>
      <c r="BD947" s="512">
        <v>2152.4333896646767</v>
      </c>
      <c r="BE947" s="502" t="s">
        <v>154</v>
      </c>
      <c r="BF947" s="57"/>
      <c r="BG947" s="513">
        <v>2294.3744736735384</v>
      </c>
      <c r="BI947" s="514" t="s">
        <v>154</v>
      </c>
      <c r="BJ947" s="516">
        <v>0.19840182988155836</v>
      </c>
      <c r="BK947" t="s">
        <v>154</v>
      </c>
    </row>
    <row r="948" spans="1:78" ht="15.75" customHeight="1">
      <c r="A948" s="51" t="s">
        <v>769</v>
      </c>
      <c r="B948" s="521">
        <v>42</v>
      </c>
      <c r="C948" s="507" t="s">
        <v>237</v>
      </c>
      <c r="D948" s="522" t="s">
        <v>238</v>
      </c>
      <c r="E948" s="523">
        <v>73</v>
      </c>
      <c r="F948" s="523">
        <v>59.570000000000221</v>
      </c>
      <c r="G948" s="523" t="s">
        <v>68</v>
      </c>
      <c r="H948" s="524">
        <v>73.992833333333337</v>
      </c>
      <c r="I948" s="523">
        <v>140</v>
      </c>
      <c r="J948" s="523">
        <v>3.6600000000004229</v>
      </c>
      <c r="K948" s="523" t="s">
        <v>69</v>
      </c>
      <c r="L948" s="524">
        <v>140.06100000000001</v>
      </c>
      <c r="M948" s="524">
        <v>-140.06100000000001</v>
      </c>
      <c r="N948" s="501">
        <v>962</v>
      </c>
      <c r="Q948" s="6" t="s">
        <v>274</v>
      </c>
      <c r="R948" s="6">
        <v>11</v>
      </c>
      <c r="S948" s="42">
        <v>428.14800000000002</v>
      </c>
      <c r="T948" s="571">
        <v>0.62490000000000001</v>
      </c>
      <c r="U948" s="571">
        <v>0.62580000000000002</v>
      </c>
      <c r="V948" s="571">
        <v>29.608829</v>
      </c>
      <c r="W948" s="571">
        <v>29.610716</v>
      </c>
      <c r="X948" s="571">
        <v>34.786597356295793</v>
      </c>
      <c r="Y948" s="571">
        <v>34.788042122761141</v>
      </c>
      <c r="Z948" s="571">
        <v>1.9914000000000001</v>
      </c>
      <c r="AA948" s="42">
        <v>6.5881649247972991</v>
      </c>
      <c r="AB948" s="42">
        <v>83.466762365191812</v>
      </c>
      <c r="AC948" s="42">
        <v>2.7419634999999998E-2</v>
      </c>
      <c r="AD948" s="6">
        <v>4.0899999999999999E-2</v>
      </c>
      <c r="AE948" s="42">
        <v>90.170000000000016</v>
      </c>
      <c r="AF948" s="6">
        <v>4.5296000000000003</v>
      </c>
      <c r="AG948" s="42">
        <v>2.5973000000000002</v>
      </c>
      <c r="AH948" s="6">
        <v>0.17599999999999999</v>
      </c>
      <c r="AI948" s="42">
        <v>6.3701999999999995E-2</v>
      </c>
      <c r="AJ948" s="42">
        <v>98.71</v>
      </c>
      <c r="AK948" s="42">
        <v>805.37</v>
      </c>
      <c r="AL948" s="53">
        <v>34.783099999999997</v>
      </c>
      <c r="AM948" s="504" t="s">
        <v>154</v>
      </c>
      <c r="AN948" s="505"/>
      <c r="AO948" s="509">
        <v>0.3</v>
      </c>
      <c r="AP948" s="510">
        <v>6.5979999999999999</v>
      </c>
      <c r="AQ948" s="504" t="s">
        <v>154</v>
      </c>
      <c r="AR948" s="526" t="s">
        <v>154</v>
      </c>
      <c r="AS948" s="512">
        <v>13.125170879324882</v>
      </c>
      <c r="AT948" s="502"/>
      <c r="AU948" s="512">
        <v>7.8712434548946666</v>
      </c>
      <c r="AV948" s="502"/>
      <c r="AW948" s="574">
        <v>0.86082125603864723</v>
      </c>
      <c r="AX948" s="502"/>
      <c r="AY948" s="511"/>
      <c r="AZ948" s="513" t="s">
        <v>154</v>
      </c>
      <c r="BA948" s="515" t="s">
        <v>154</v>
      </c>
      <c r="BB948" s="513" t="s">
        <v>154</v>
      </c>
      <c r="BD948" s="512">
        <v>2152.4544280628688</v>
      </c>
      <c r="BE948" s="502" t="s">
        <v>154</v>
      </c>
      <c r="BF948" s="531" t="s">
        <v>1378</v>
      </c>
      <c r="BG948" s="513">
        <v>2296.8913850625217</v>
      </c>
      <c r="BI948" s="514" t="s">
        <v>154</v>
      </c>
      <c r="BJ948" s="516">
        <v>0.13807838882490253</v>
      </c>
      <c r="BK948" t="s">
        <v>154</v>
      </c>
    </row>
    <row r="949" spans="1:78" ht="15.75" customHeight="1">
      <c r="A949" s="51" t="s">
        <v>769</v>
      </c>
      <c r="B949" s="521">
        <v>42</v>
      </c>
      <c r="C949" s="507" t="s">
        <v>237</v>
      </c>
      <c r="D949" s="522" t="s">
        <v>238</v>
      </c>
      <c r="E949" s="523">
        <v>73</v>
      </c>
      <c r="F949" s="523">
        <v>59.570000000000221</v>
      </c>
      <c r="G949" s="523" t="s">
        <v>68</v>
      </c>
      <c r="H949" s="524">
        <v>73.992833333333337</v>
      </c>
      <c r="I949" s="523">
        <v>140</v>
      </c>
      <c r="J949" s="523">
        <v>3.6600000000004229</v>
      </c>
      <c r="K949" s="523" t="s">
        <v>69</v>
      </c>
      <c r="L949" s="524">
        <v>140.06100000000001</v>
      </c>
      <c r="M949" s="524">
        <v>-140.06100000000001</v>
      </c>
      <c r="N949" s="501">
        <v>963</v>
      </c>
      <c r="Q949" s="6" t="s">
        <v>274</v>
      </c>
      <c r="R949" s="6">
        <v>12</v>
      </c>
      <c r="S949" s="42">
        <v>383.75299999999999</v>
      </c>
      <c r="T949" s="571">
        <v>0.46100000000000002</v>
      </c>
      <c r="U949" s="571">
        <v>0.46339999999999998</v>
      </c>
      <c r="V949" s="571">
        <v>29.400469000000001</v>
      </c>
      <c r="W949" s="571">
        <v>29.404069</v>
      </c>
      <c r="X949" s="571">
        <v>34.724990096760294</v>
      </c>
      <c r="Y949" s="571">
        <v>34.726999714578646</v>
      </c>
      <c r="Z949" s="571">
        <v>1.9619</v>
      </c>
      <c r="AA949" s="42">
        <v>6.4511468117314834</v>
      </c>
      <c r="AB949" s="42">
        <v>81.350730846718122</v>
      </c>
      <c r="AC949" s="42">
        <v>2.7950387199999999E-2</v>
      </c>
      <c r="AD949" s="6">
        <v>4.2000000000000003E-2</v>
      </c>
      <c r="AE949" s="42">
        <v>90.175600000000003</v>
      </c>
      <c r="AF949" s="6">
        <v>4.5298999999999996</v>
      </c>
      <c r="AG949" s="42">
        <v>2.7492000000000001</v>
      </c>
      <c r="AH949" s="6">
        <v>0.1822</v>
      </c>
      <c r="AI949" s="42">
        <v>6.3701999999999995E-2</v>
      </c>
      <c r="AJ949" s="42">
        <v>98.7</v>
      </c>
      <c r="AK949" s="42">
        <v>1042.0999999999999</v>
      </c>
      <c r="AL949" s="53">
        <v>34.721499999999999</v>
      </c>
      <c r="AM949" s="504" t="s">
        <v>154</v>
      </c>
      <c r="AN949" s="505"/>
      <c r="AO949" s="509">
        <v>0.2</v>
      </c>
      <c r="AP949" s="510">
        <v>6.4619999999999997</v>
      </c>
      <c r="AQ949" s="504" t="s">
        <v>154</v>
      </c>
      <c r="AR949" s="526" t="s">
        <v>154</v>
      </c>
      <c r="AS949" s="512">
        <v>13.270971194711668</v>
      </c>
      <c r="AT949" s="502"/>
      <c r="AU949" s="512">
        <v>9.4197986523668149</v>
      </c>
      <c r="AV949" s="502"/>
      <c r="AW949" s="574">
        <v>0.90062801932367142</v>
      </c>
      <c r="AX949" s="502"/>
      <c r="AY949" s="511"/>
      <c r="AZ949" s="513" t="s">
        <v>154</v>
      </c>
      <c r="BA949" s="515" t="s">
        <v>154</v>
      </c>
      <c r="BB949" s="513" t="s">
        <v>154</v>
      </c>
      <c r="BD949" s="512">
        <v>2161.067597237236</v>
      </c>
      <c r="BE949" s="502" t="s">
        <v>154</v>
      </c>
      <c r="BF949" s="57"/>
      <c r="BG949" s="513">
        <v>2293.2858096203672</v>
      </c>
      <c r="BI949" s="514" t="s">
        <v>154</v>
      </c>
      <c r="BJ949" s="516">
        <v>9.7533619904328281E-2</v>
      </c>
      <c r="BK949">
        <v>6</v>
      </c>
    </row>
    <row r="950" spans="1:78" ht="15.75" customHeight="1">
      <c r="A950" s="51" t="s">
        <v>769</v>
      </c>
      <c r="B950" s="521">
        <v>42</v>
      </c>
      <c r="C950" s="507" t="s">
        <v>237</v>
      </c>
      <c r="D950" s="522" t="s">
        <v>238</v>
      </c>
      <c r="E950" s="523">
        <v>73</v>
      </c>
      <c r="F950" s="523">
        <v>59.570000000000221</v>
      </c>
      <c r="G950" s="523" t="s">
        <v>68</v>
      </c>
      <c r="H950" s="524">
        <v>73.992833333333337</v>
      </c>
      <c r="I950" s="523">
        <v>140</v>
      </c>
      <c r="J950" s="523">
        <v>3.6600000000004229</v>
      </c>
      <c r="K950" s="523" t="s">
        <v>69</v>
      </c>
      <c r="L950" s="524">
        <v>140.06100000000001</v>
      </c>
      <c r="M950" s="524">
        <v>-140.06100000000001</v>
      </c>
      <c r="N950" s="501">
        <v>964</v>
      </c>
      <c r="Q950" s="6" t="s">
        <v>274</v>
      </c>
      <c r="R950" s="6">
        <v>13</v>
      </c>
      <c r="S950" s="42">
        <v>320.35500000000002</v>
      </c>
      <c r="T950" s="571">
        <v>-0.13980000000000001</v>
      </c>
      <c r="U950" s="571">
        <v>-0.14380000000000001</v>
      </c>
      <c r="V950" s="571">
        <v>28.669187000000001</v>
      </c>
      <c r="W950" s="571">
        <v>28.665492999999998</v>
      </c>
      <c r="X950" s="571">
        <v>34.474970738170654</v>
      </c>
      <c r="Y950" s="571">
        <v>34.474569726228111</v>
      </c>
      <c r="Z950" s="571">
        <v>1.9134</v>
      </c>
      <c r="AA950" s="42">
        <v>6.3094741434326389</v>
      </c>
      <c r="AB950" s="42">
        <v>78.193169901447618</v>
      </c>
      <c r="AC950" s="42">
        <v>3.09875833E-2</v>
      </c>
      <c r="AD950" s="6">
        <v>4.7899999999999998E-2</v>
      </c>
      <c r="AE950" s="42">
        <v>90.139900000000011</v>
      </c>
      <c r="AF950" s="6">
        <v>4.5281000000000002</v>
      </c>
      <c r="AG950" s="42">
        <v>3.0575000000000001</v>
      </c>
      <c r="AH950" s="6">
        <v>0.1948</v>
      </c>
      <c r="AI950" s="42">
        <v>6.3701999999999995E-2</v>
      </c>
      <c r="AJ950" s="42">
        <v>96.37</v>
      </c>
      <c r="AK950" s="42">
        <v>1063.0999999999999</v>
      </c>
      <c r="AL950" s="53">
        <v>34.460299999999997</v>
      </c>
      <c r="AM950" s="504" t="s">
        <v>154</v>
      </c>
      <c r="AN950" s="505"/>
      <c r="AO950" s="509">
        <v>-0.3</v>
      </c>
      <c r="AP950" s="510">
        <v>6.3179999999999996</v>
      </c>
      <c r="AQ950" s="504">
        <v>6</v>
      </c>
      <c r="AR950" s="526" t="s">
        <v>154</v>
      </c>
      <c r="AS950" s="512">
        <v>12.87227811994511</v>
      </c>
      <c r="AT950" s="502"/>
      <c r="AU950" s="512">
        <v>12.612583176921415</v>
      </c>
      <c r="AV950" s="502"/>
      <c r="AW950" s="574">
        <v>0.96630917874396116</v>
      </c>
      <c r="AX950" s="502"/>
      <c r="AY950" s="511"/>
      <c r="AZ950" s="513" t="s">
        <v>154</v>
      </c>
      <c r="BA950" s="515" t="s">
        <v>154</v>
      </c>
      <c r="BB950" s="513" t="s">
        <v>154</v>
      </c>
      <c r="BD950" s="512">
        <v>2176.9104808253255</v>
      </c>
      <c r="BE950" s="502" t="s">
        <v>154</v>
      </c>
      <c r="BF950" s="57"/>
      <c r="BG950" s="513">
        <v>2285.7750264278475</v>
      </c>
      <c r="BI950" s="514" t="s">
        <v>154</v>
      </c>
      <c r="BJ950" s="516">
        <v>-0.12596009387901813</v>
      </c>
      <c r="BK950" t="s">
        <v>154</v>
      </c>
    </row>
    <row r="951" spans="1:78" ht="15.75" customHeight="1">
      <c r="A951" s="51" t="s">
        <v>769</v>
      </c>
      <c r="B951" s="521">
        <v>42</v>
      </c>
      <c r="C951" s="507" t="s">
        <v>237</v>
      </c>
      <c r="D951" s="522" t="s">
        <v>238</v>
      </c>
      <c r="E951" s="523">
        <v>73</v>
      </c>
      <c r="F951" s="523">
        <v>59.570000000000221</v>
      </c>
      <c r="G951" s="523" t="s">
        <v>68</v>
      </c>
      <c r="H951" s="524">
        <v>73.992833333333337</v>
      </c>
      <c r="I951" s="523">
        <v>140</v>
      </c>
      <c r="J951" s="523">
        <v>3.6600000000004229</v>
      </c>
      <c r="K951" s="523" t="s">
        <v>69</v>
      </c>
      <c r="L951" s="524">
        <v>140.06100000000001</v>
      </c>
      <c r="M951" s="524">
        <v>-140.06100000000001</v>
      </c>
      <c r="N951" s="501">
        <v>965</v>
      </c>
      <c r="Q951" s="6" t="s">
        <v>274</v>
      </c>
      <c r="R951" s="6">
        <v>14</v>
      </c>
      <c r="S951" s="42">
        <v>290.94900000000001</v>
      </c>
      <c r="T951" s="571">
        <v>-0.61950000000000005</v>
      </c>
      <c r="U951" s="571">
        <v>-0.62949999999999995</v>
      </c>
      <c r="V951" s="571">
        <v>28.058690000000002</v>
      </c>
      <c r="W951" s="571">
        <v>28.044690999999997</v>
      </c>
      <c r="X951" s="571">
        <v>34.217189301990928</v>
      </c>
      <c r="Y951" s="571">
        <v>34.209624616769872</v>
      </c>
      <c r="Z951" s="571">
        <v>1.8638999999999999</v>
      </c>
      <c r="AA951" s="42">
        <v>6.1627835187161271</v>
      </c>
      <c r="AB951" s="42">
        <v>75.280994585367367</v>
      </c>
      <c r="AC951" s="42">
        <v>3.22410619E-2</v>
      </c>
      <c r="AD951" s="6">
        <v>5.0299999999999997E-2</v>
      </c>
      <c r="AE951" s="42">
        <v>90.11930000000001</v>
      </c>
      <c r="AF951" s="6">
        <v>4.5270999999999999</v>
      </c>
      <c r="AG951" s="42">
        <v>3.26</v>
      </c>
      <c r="AH951" s="6">
        <v>0.2031</v>
      </c>
      <c r="AI951" s="42">
        <v>6.3701999999999995E-2</v>
      </c>
      <c r="AJ951" s="42">
        <v>98.7</v>
      </c>
      <c r="AK951" s="42">
        <v>1371.9</v>
      </c>
      <c r="AL951" s="53">
        <v>34.187800000000003</v>
      </c>
      <c r="AM951" s="504" t="s">
        <v>154</v>
      </c>
      <c r="AN951" s="505"/>
      <c r="AO951" s="509">
        <v>-0.7</v>
      </c>
      <c r="AP951" s="510">
        <v>6.1859999999999999</v>
      </c>
      <c r="AQ951" s="504" t="s">
        <v>154</v>
      </c>
      <c r="AR951" s="526" t="s">
        <v>154</v>
      </c>
      <c r="AS951" s="512">
        <v>13.394765060595361</v>
      </c>
      <c r="AT951" s="502"/>
      <c r="AU951" s="512">
        <v>17.948685752724902</v>
      </c>
      <c r="AV951" s="502"/>
      <c r="AW951" s="574">
        <v>1.1394685990338163</v>
      </c>
      <c r="AX951" s="502"/>
      <c r="AY951" s="511"/>
      <c r="AZ951" s="513" t="s">
        <v>154</v>
      </c>
      <c r="BA951" s="515" t="s">
        <v>154</v>
      </c>
      <c r="BB951" s="513" t="s">
        <v>154</v>
      </c>
      <c r="BD951" s="512">
        <v>2189.7088585123779</v>
      </c>
      <c r="BE951" s="502" t="s">
        <v>154</v>
      </c>
      <c r="BF951" s="57"/>
      <c r="BG951" s="513">
        <v>2280.0420615973871</v>
      </c>
      <c r="BI951" s="514" t="s">
        <v>154</v>
      </c>
      <c r="BJ951" s="516">
        <v>-0.36725480120463705</v>
      </c>
      <c r="BK951" t="s">
        <v>154</v>
      </c>
    </row>
    <row r="952" spans="1:78" ht="15.75" customHeight="1">
      <c r="A952" s="51" t="s">
        <v>769</v>
      </c>
      <c r="B952" s="521">
        <v>42</v>
      </c>
      <c r="C952" s="507" t="s">
        <v>237</v>
      </c>
      <c r="D952" s="522" t="s">
        <v>238</v>
      </c>
      <c r="E952" s="523">
        <v>73</v>
      </c>
      <c r="F952" s="523">
        <v>59.570000000000221</v>
      </c>
      <c r="G952" s="523" t="s">
        <v>68</v>
      </c>
      <c r="H952" s="524">
        <v>73.992833333333337</v>
      </c>
      <c r="I952" s="523">
        <v>140</v>
      </c>
      <c r="J952" s="523">
        <v>3.6600000000004229</v>
      </c>
      <c r="K952" s="523" t="s">
        <v>69</v>
      </c>
      <c r="L952" s="524">
        <v>140.06100000000001</v>
      </c>
      <c r="M952" s="524">
        <v>-140.06100000000001</v>
      </c>
      <c r="N952" s="501">
        <v>966</v>
      </c>
      <c r="Q952" s="6" t="s">
        <v>274</v>
      </c>
      <c r="R952" s="6">
        <v>15</v>
      </c>
      <c r="S952" s="42">
        <v>262.71199999999999</v>
      </c>
      <c r="T952" s="571">
        <v>-1.1760999999999999</v>
      </c>
      <c r="U952" s="571">
        <v>-1.1767000000000001</v>
      </c>
      <c r="V952" s="571">
        <v>27.203858</v>
      </c>
      <c r="W952" s="571">
        <v>27.204318999999998</v>
      </c>
      <c r="X952" s="571">
        <v>33.701811836153489</v>
      </c>
      <c r="Y952" s="571">
        <v>33.703114784632646</v>
      </c>
      <c r="Z952" s="571">
        <v>1.8553999999999999</v>
      </c>
      <c r="AA952" s="42">
        <v>6.1980932066327519</v>
      </c>
      <c r="AB952" s="42">
        <v>74.328818631008957</v>
      </c>
      <c r="AC952" s="42">
        <v>3.3205039299999996E-2</v>
      </c>
      <c r="AD952" s="6">
        <v>5.2200000000000003E-2</v>
      </c>
      <c r="AE952" s="42">
        <v>90.108000000000004</v>
      </c>
      <c r="AF952" s="6">
        <v>4.5266000000000002</v>
      </c>
      <c r="AG952" s="42">
        <v>3.6305000000000001</v>
      </c>
      <c r="AH952" s="6">
        <v>0.21820000000000001</v>
      </c>
      <c r="AI952" s="42">
        <v>6.3701999999999995E-2</v>
      </c>
      <c r="AJ952" s="42">
        <v>98.7</v>
      </c>
      <c r="AK952" s="42">
        <v>1265.7</v>
      </c>
      <c r="AL952" s="53">
        <v>33.712899999999998</v>
      </c>
      <c r="AM952" s="504" t="s">
        <v>154</v>
      </c>
      <c r="AN952" s="505"/>
      <c r="AO952" s="509">
        <v>-1.2</v>
      </c>
      <c r="AP952" s="510">
        <v>6.165</v>
      </c>
      <c r="AQ952" s="504" t="s">
        <v>154</v>
      </c>
      <c r="AR952" s="526" t="s">
        <v>154</v>
      </c>
      <c r="AS952" s="512">
        <v>14.9684482277338</v>
      </c>
      <c r="AT952" s="502"/>
      <c r="AU952" s="512">
        <v>27.991932133397903</v>
      </c>
      <c r="AV952" s="502"/>
      <c r="AW952" s="574">
        <v>1.5275845410628017</v>
      </c>
      <c r="AX952" s="502"/>
      <c r="AY952" s="511"/>
      <c r="AZ952" s="513" t="s">
        <v>154</v>
      </c>
      <c r="BA952" s="515" t="s">
        <v>154</v>
      </c>
      <c r="BB952" s="513" t="s">
        <v>154</v>
      </c>
      <c r="BD952" s="512">
        <v>2216.2977474331751</v>
      </c>
      <c r="BE952" s="502" t="s">
        <v>154</v>
      </c>
      <c r="BF952" s="57"/>
      <c r="BG952" s="513">
        <v>2284.5265584769631</v>
      </c>
      <c r="BI952" s="514" t="s">
        <v>154</v>
      </c>
      <c r="BJ952" s="516">
        <v>-1.003124209415529</v>
      </c>
      <c r="BK952" t="s">
        <v>154</v>
      </c>
    </row>
    <row r="953" spans="1:78" ht="15.75" customHeight="1">
      <c r="A953" s="51" t="s">
        <v>769</v>
      </c>
      <c r="B953" s="521">
        <v>42</v>
      </c>
      <c r="C953" s="507" t="s">
        <v>237</v>
      </c>
      <c r="D953" s="522" t="s">
        <v>238</v>
      </c>
      <c r="E953" s="523">
        <v>73</v>
      </c>
      <c r="F953" s="523">
        <v>59.570000000000221</v>
      </c>
      <c r="G953" s="523" t="s">
        <v>68</v>
      </c>
      <c r="H953" s="524">
        <v>73.992833333333337</v>
      </c>
      <c r="I953" s="523">
        <v>140</v>
      </c>
      <c r="J953" s="523">
        <v>3.6600000000004229</v>
      </c>
      <c r="K953" s="523" t="s">
        <v>69</v>
      </c>
      <c r="L953" s="524">
        <v>140.06100000000001</v>
      </c>
      <c r="M953" s="524">
        <v>-140.06100000000001</v>
      </c>
      <c r="N953" s="501">
        <v>967</v>
      </c>
      <c r="Q953" s="6" t="s">
        <v>274</v>
      </c>
      <c r="R953" s="6">
        <v>16</v>
      </c>
      <c r="S953" s="42">
        <v>236.40899999999999</v>
      </c>
      <c r="T953" s="571">
        <v>-1.4389000000000001</v>
      </c>
      <c r="U953" s="571">
        <v>-1.4396</v>
      </c>
      <c r="V953" s="571">
        <v>26.557342000000002</v>
      </c>
      <c r="W953" s="571">
        <v>26.563336999999997</v>
      </c>
      <c r="X953" s="571">
        <v>33.125645590539939</v>
      </c>
      <c r="Y953" s="571">
        <v>33.134655641491669</v>
      </c>
      <c r="Z953" s="571">
        <v>1.8795999999999999</v>
      </c>
      <c r="AA953" s="42">
        <v>6.349395625758758</v>
      </c>
      <c r="AB953" s="42">
        <v>75.299744574719938</v>
      </c>
      <c r="AC953" s="42">
        <v>3.3398040099999998E-2</v>
      </c>
      <c r="AD953" s="6">
        <v>5.2600000000000001E-2</v>
      </c>
      <c r="AE953" s="42">
        <v>90.076100000000011</v>
      </c>
      <c r="AF953" s="6">
        <v>4.5248999999999997</v>
      </c>
      <c r="AG953" s="42">
        <v>3.7018</v>
      </c>
      <c r="AH953" s="6">
        <v>0.22109999999999999</v>
      </c>
      <c r="AI953" s="42">
        <v>6.3701999999999995E-2</v>
      </c>
      <c r="AJ953" s="42">
        <v>98.71</v>
      </c>
      <c r="AK953" s="42">
        <v>1279.2</v>
      </c>
      <c r="AL953" s="53">
        <v>33.121200000000002</v>
      </c>
      <c r="AM953" s="504" t="s">
        <v>154</v>
      </c>
      <c r="AN953" s="505"/>
      <c r="AO953" s="509">
        <v>-1.4</v>
      </c>
      <c r="AP953" s="510">
        <v>6.3579999999999997</v>
      </c>
      <c r="AQ953" s="504" t="s">
        <v>154</v>
      </c>
      <c r="AR953" s="526" t="s">
        <v>154</v>
      </c>
      <c r="AS953" s="512">
        <v>15.754553568126447</v>
      </c>
      <c r="AT953" s="502"/>
      <c r="AU953" s="512">
        <v>33.515486328620348</v>
      </c>
      <c r="AV953" s="502"/>
      <c r="AW953" s="574">
        <v>1.7972753623188404</v>
      </c>
      <c r="AX953" s="502"/>
      <c r="AY953" s="511"/>
      <c r="AZ953" s="513" t="s">
        <v>154</v>
      </c>
      <c r="BA953" s="515" t="s">
        <v>154</v>
      </c>
      <c r="BB953" s="513" t="s">
        <v>154</v>
      </c>
      <c r="BD953" s="512">
        <v>2226.7650492595872</v>
      </c>
      <c r="BE953" s="502">
        <v>6</v>
      </c>
      <c r="BF953" s="57"/>
      <c r="BG953" s="513">
        <v>2275.1530611017238</v>
      </c>
      <c r="BH953" s="502">
        <v>6</v>
      </c>
      <c r="BI953" s="514" t="s">
        <v>154</v>
      </c>
      <c r="BJ953" s="516">
        <v>-1.4778019665925353</v>
      </c>
      <c r="BK953" t="s">
        <v>154</v>
      </c>
      <c r="BZ953" s="503"/>
    </row>
    <row r="954" spans="1:78" ht="15.75" customHeight="1">
      <c r="A954" s="51" t="s">
        <v>769</v>
      </c>
      <c r="B954" s="521">
        <v>42</v>
      </c>
      <c r="C954" s="507" t="s">
        <v>237</v>
      </c>
      <c r="D954" s="522" t="s">
        <v>238</v>
      </c>
      <c r="E954" s="523">
        <v>73</v>
      </c>
      <c r="F954" s="523">
        <v>59.570000000000221</v>
      </c>
      <c r="G954" s="523" t="s">
        <v>68</v>
      </c>
      <c r="H954" s="524">
        <v>73.992833333333337</v>
      </c>
      <c r="I954" s="523">
        <v>140</v>
      </c>
      <c r="J954" s="523">
        <v>3.6600000000004229</v>
      </c>
      <c r="K954" s="523" t="s">
        <v>69</v>
      </c>
      <c r="L954" s="524">
        <v>140.06100000000001</v>
      </c>
      <c r="M954" s="524">
        <v>-140.06100000000001</v>
      </c>
      <c r="N954" s="501">
        <v>968</v>
      </c>
      <c r="Q954" s="6" t="s">
        <v>274</v>
      </c>
      <c r="R954" s="6">
        <v>17</v>
      </c>
      <c r="S954" s="42">
        <v>218.852</v>
      </c>
      <c r="T954" s="571">
        <v>-1.4389000000000001</v>
      </c>
      <c r="U954" s="571">
        <v>-1.4394</v>
      </c>
      <c r="V954" s="571">
        <v>26.410385999999999</v>
      </c>
      <c r="W954" s="571">
        <v>26.415595999999997</v>
      </c>
      <c r="X954" s="571">
        <v>32.934544769186004</v>
      </c>
      <c r="Y954" s="571">
        <v>32.942248076010813</v>
      </c>
      <c r="Z954" s="571">
        <v>1.8914</v>
      </c>
      <c r="AA954" s="42">
        <v>6.3905762741269676</v>
      </c>
      <c r="AB954" s="42">
        <v>75.685298419501308</v>
      </c>
      <c r="AC954" s="42">
        <v>3.5278258E-2</v>
      </c>
      <c r="AD954" s="6">
        <v>5.6300000000000003E-2</v>
      </c>
      <c r="AE954" s="42">
        <v>90.053600000000003</v>
      </c>
      <c r="AF954" s="6">
        <v>4.5237999999999996</v>
      </c>
      <c r="AG954" s="42">
        <v>3.5684</v>
      </c>
      <c r="AH954" s="6">
        <v>0.21560000000000001</v>
      </c>
      <c r="AI954" s="42">
        <v>6.3701999999999995E-2</v>
      </c>
      <c r="AJ954" s="42">
        <v>98.71</v>
      </c>
      <c r="AK954" s="42">
        <v>1217.0999999999999</v>
      </c>
      <c r="AL954" s="53">
        <v>32.945999999999998</v>
      </c>
      <c r="AM954" s="504" t="s">
        <v>154</v>
      </c>
      <c r="AN954" s="505"/>
      <c r="AO954" s="509">
        <v>-1.4</v>
      </c>
      <c r="AP954" s="510">
        <v>6.3949999999999996</v>
      </c>
      <c r="AQ954" s="504" t="s">
        <v>154</v>
      </c>
      <c r="AR954" s="526" t="s">
        <v>154</v>
      </c>
      <c r="AS954" s="512">
        <v>15.603464224351367</v>
      </c>
      <c r="AT954" s="502"/>
      <c r="AU954" s="512">
        <v>32.954289177089443</v>
      </c>
      <c r="AV954" s="502"/>
      <c r="AW954" s="574">
        <v>1.8092173913043477</v>
      </c>
      <c r="AX954" s="502"/>
      <c r="AY954" s="511"/>
      <c r="AZ954" s="513" t="s">
        <v>154</v>
      </c>
      <c r="BA954" s="515" t="s">
        <v>154</v>
      </c>
      <c r="BB954" s="513" t="s">
        <v>154</v>
      </c>
      <c r="BD954" s="512">
        <v>2212.9847045327356</v>
      </c>
      <c r="BE954" s="502" t="s">
        <v>154</v>
      </c>
      <c r="BF954" s="57"/>
      <c r="BG954" s="513">
        <v>2266.5985587022647</v>
      </c>
      <c r="BI954" s="514" t="s">
        <v>154</v>
      </c>
      <c r="BJ954" s="516">
        <v>-1.4926350275956008</v>
      </c>
      <c r="BK954" t="s">
        <v>154</v>
      </c>
    </row>
    <row r="955" spans="1:78" ht="15.75" customHeight="1">
      <c r="A955" s="51" t="s">
        <v>769</v>
      </c>
      <c r="B955" s="521">
        <v>42</v>
      </c>
      <c r="C955" s="507" t="s">
        <v>237</v>
      </c>
      <c r="D955" s="522" t="s">
        <v>238</v>
      </c>
      <c r="E955" s="523">
        <v>73</v>
      </c>
      <c r="F955" s="523">
        <v>59.570000000000221</v>
      </c>
      <c r="G955" s="523" t="s">
        <v>68</v>
      </c>
      <c r="H955" s="524">
        <v>73.992833333333337</v>
      </c>
      <c r="I955" s="523">
        <v>140</v>
      </c>
      <c r="J955" s="523">
        <v>3.6600000000004229</v>
      </c>
      <c r="K955" s="523" t="s">
        <v>69</v>
      </c>
      <c r="L955" s="524">
        <v>140.06100000000001</v>
      </c>
      <c r="M955" s="524">
        <v>-140.06100000000001</v>
      </c>
      <c r="N955" s="501">
        <v>969</v>
      </c>
      <c r="Q955" s="6" t="s">
        <v>274</v>
      </c>
      <c r="R955" s="6">
        <v>18</v>
      </c>
      <c r="S955" s="42">
        <v>189.512</v>
      </c>
      <c r="T955" s="571">
        <v>-1.3442000000000001</v>
      </c>
      <c r="U955" s="571">
        <v>-1.3444</v>
      </c>
      <c r="V955" s="571">
        <v>26.234694000000001</v>
      </c>
      <c r="W955" s="571">
        <v>26.236127999999997</v>
      </c>
      <c r="X955" s="571">
        <v>32.607727415672571</v>
      </c>
      <c r="Y955" s="571">
        <v>32.609906740080987</v>
      </c>
      <c r="Z955" s="571">
        <v>1.9539</v>
      </c>
      <c r="AA955" s="42">
        <v>6.6361876640635584</v>
      </c>
      <c r="AB955" s="42">
        <v>78.612104604342804</v>
      </c>
      <c r="AC955" s="42">
        <v>3.4217780199999999E-2</v>
      </c>
      <c r="AD955" s="6">
        <v>5.4199999999999998E-2</v>
      </c>
      <c r="AE955" s="42">
        <v>90.031100000000009</v>
      </c>
      <c r="AF955" s="6">
        <v>4.5227000000000004</v>
      </c>
      <c r="AG955" s="42">
        <v>3.6949000000000001</v>
      </c>
      <c r="AH955" s="6">
        <v>0.2208</v>
      </c>
      <c r="AI955" s="42">
        <v>6.3701999999999995E-2</v>
      </c>
      <c r="AJ955" s="42">
        <v>98.7</v>
      </c>
      <c r="AK955" s="42">
        <v>1411.8</v>
      </c>
      <c r="AL955" s="53">
        <v>32.681653973388677</v>
      </c>
      <c r="AM955" s="51">
        <v>6</v>
      </c>
      <c r="AN955" s="505"/>
      <c r="AO955" s="509">
        <v>-1.2</v>
      </c>
      <c r="AP955" s="510">
        <v>6.5380000000000003</v>
      </c>
      <c r="AQ955" s="504" t="s">
        <v>154</v>
      </c>
      <c r="AR955" s="526" t="s">
        <v>154</v>
      </c>
      <c r="AS955" s="512">
        <v>14.403804326942474</v>
      </c>
      <c r="AT955" s="502"/>
      <c r="AU955" s="512">
        <v>30.078251529224662</v>
      </c>
      <c r="AV955" s="502"/>
      <c r="AW955" s="574">
        <v>1.7534879227053137</v>
      </c>
      <c r="AX955" s="502"/>
      <c r="AY955" s="511"/>
      <c r="AZ955" s="513">
        <v>3.7710618405935475E-3</v>
      </c>
      <c r="BA955" s="515"/>
      <c r="BB955" s="513">
        <v>1.7533289913675899E-2</v>
      </c>
      <c r="BD955" s="512">
        <v>2205.2773155912209</v>
      </c>
      <c r="BE955" s="502" t="s">
        <v>154</v>
      </c>
      <c r="BF955" s="57"/>
      <c r="BG955" s="513">
        <v>2253.4974460912463</v>
      </c>
      <c r="BI955" s="514" t="s">
        <v>154</v>
      </c>
      <c r="BJ955" s="516">
        <v>-1.5747148193821472</v>
      </c>
      <c r="BK955" t="s">
        <v>154</v>
      </c>
    </row>
    <row r="956" spans="1:78" ht="15.75" customHeight="1">
      <c r="A956" s="51" t="s">
        <v>769</v>
      </c>
      <c r="B956" s="521">
        <v>42</v>
      </c>
      <c r="C956" s="507" t="s">
        <v>237</v>
      </c>
      <c r="D956" s="522" t="s">
        <v>238</v>
      </c>
      <c r="E956" s="523">
        <v>73</v>
      </c>
      <c r="F956" s="523">
        <v>59.570000000000221</v>
      </c>
      <c r="G956" s="523" t="s">
        <v>68</v>
      </c>
      <c r="H956" s="524">
        <v>73.992833333333337</v>
      </c>
      <c r="I956" s="523">
        <v>140</v>
      </c>
      <c r="J956" s="523">
        <v>3.6600000000004229</v>
      </c>
      <c r="K956" s="523" t="s">
        <v>69</v>
      </c>
      <c r="L956" s="524">
        <v>140.06100000000001</v>
      </c>
      <c r="M956" s="524">
        <v>-140.06100000000001</v>
      </c>
      <c r="N956" s="501">
        <v>970</v>
      </c>
      <c r="Q956" s="6" t="s">
        <v>274</v>
      </c>
      <c r="R956" s="6">
        <v>19</v>
      </c>
      <c r="S956" s="42">
        <v>153.20599999999999</v>
      </c>
      <c r="T956" s="571">
        <v>-1.2759</v>
      </c>
      <c r="U956" s="571">
        <v>-1.2736000000000001</v>
      </c>
      <c r="V956" s="571">
        <v>26.059557000000002</v>
      </c>
      <c r="W956" s="571">
        <v>26.057623</v>
      </c>
      <c r="X956" s="571">
        <v>32.316192685913897</v>
      </c>
      <c r="Y956" s="571">
        <v>32.311071810462437</v>
      </c>
      <c r="Z956" s="571">
        <v>2.0415000000000001</v>
      </c>
      <c r="AA956" s="42">
        <v>6.9931193110319123</v>
      </c>
      <c r="AB956" s="42">
        <v>82.821148824279959</v>
      </c>
      <c r="AC956" s="42">
        <v>3.4844519499999997E-2</v>
      </c>
      <c r="AD956" s="6">
        <v>5.5399999999999998E-2</v>
      </c>
      <c r="AE956" s="42">
        <v>90.01230000000001</v>
      </c>
      <c r="AF956" s="6">
        <v>4.5217999999999998</v>
      </c>
      <c r="AG956" s="42">
        <v>3.5682999999999998</v>
      </c>
      <c r="AH956" s="6">
        <v>0.2157</v>
      </c>
      <c r="AI956" s="42">
        <v>6.3701999999999995E-2</v>
      </c>
      <c r="AJ956" s="42">
        <v>98.7</v>
      </c>
      <c r="AK956" s="42">
        <v>1374.2</v>
      </c>
      <c r="AL956" s="53">
        <v>32.322099999999999</v>
      </c>
      <c r="AM956" s="504" t="s">
        <v>154</v>
      </c>
      <c r="AN956" s="505"/>
      <c r="AO956" s="509">
        <v>-1.2</v>
      </c>
      <c r="AP956" s="510">
        <v>7.01</v>
      </c>
      <c r="AQ956" s="504">
        <v>2</v>
      </c>
      <c r="AR956" s="526" t="s">
        <v>1379</v>
      </c>
      <c r="AS956" s="512">
        <v>12.864099677833984</v>
      </c>
      <c r="AT956" s="502"/>
      <c r="AU956" s="512">
        <v>27.522290201270032</v>
      </c>
      <c r="AV956" s="502"/>
      <c r="AW956" s="574">
        <v>1.6529758454106278</v>
      </c>
      <c r="AX956" s="502"/>
      <c r="AY956" s="511"/>
      <c r="AZ956" s="513">
        <v>1.2197495851113018E-2</v>
      </c>
      <c r="BA956" s="515">
        <v>6</v>
      </c>
      <c r="BB956" s="513">
        <v>2.3106986485457864E-2</v>
      </c>
      <c r="BD956" s="512">
        <v>2158.3250679246353</v>
      </c>
      <c r="BE956" s="502" t="s">
        <v>154</v>
      </c>
      <c r="BF956" s="57"/>
      <c r="BG956" s="513">
        <v>2228.5652310465252</v>
      </c>
      <c r="BI956" s="514" t="s">
        <v>154</v>
      </c>
      <c r="BJ956" s="516">
        <v>-1.6221828780295466</v>
      </c>
      <c r="BK956" t="s">
        <v>154</v>
      </c>
    </row>
    <row r="957" spans="1:78" ht="15.75" customHeight="1">
      <c r="A957" s="51" t="s">
        <v>769</v>
      </c>
      <c r="B957" s="521">
        <v>42</v>
      </c>
      <c r="C957" s="507" t="s">
        <v>237</v>
      </c>
      <c r="D957" s="522" t="s">
        <v>238</v>
      </c>
      <c r="E957" s="523">
        <v>73</v>
      </c>
      <c r="F957" s="523">
        <v>59.570000000000221</v>
      </c>
      <c r="G957" s="523" t="s">
        <v>68</v>
      </c>
      <c r="H957" s="524">
        <v>73.992833333333337</v>
      </c>
      <c r="I957" s="523">
        <v>140</v>
      </c>
      <c r="J957" s="523">
        <v>3.6600000000004229</v>
      </c>
      <c r="K957" s="523" t="s">
        <v>69</v>
      </c>
      <c r="L957" s="524">
        <v>140.06100000000001</v>
      </c>
      <c r="M957" s="524">
        <v>-140.06100000000001</v>
      </c>
      <c r="N957" s="501">
        <v>971</v>
      </c>
      <c r="Q957" s="6" t="s">
        <v>274</v>
      </c>
      <c r="R957" s="6">
        <v>20</v>
      </c>
      <c r="S957" s="42">
        <v>115.626</v>
      </c>
      <c r="T957" s="571">
        <v>-0.60609999999999997</v>
      </c>
      <c r="U957" s="571">
        <v>-0.62070000000000003</v>
      </c>
      <c r="V957" s="571">
        <v>26.244565000000001</v>
      </c>
      <c r="W957" s="571">
        <v>26.239791999999998</v>
      </c>
      <c r="X957" s="571">
        <v>31.873992706762142</v>
      </c>
      <c r="Y957" s="571">
        <v>31.882989306382761</v>
      </c>
      <c r="Z957" s="571">
        <v>2.1589999999999998</v>
      </c>
      <c r="AA957" s="42">
        <v>7.3016074599977543</v>
      </c>
      <c r="AB957" s="42">
        <v>87.762300886511639</v>
      </c>
      <c r="AC957" s="42">
        <v>3.58084969E-2</v>
      </c>
      <c r="AD957" s="6">
        <v>5.7299999999999997E-2</v>
      </c>
      <c r="AE957" s="42">
        <v>90.076100000000011</v>
      </c>
      <c r="AF957" s="6">
        <v>4.5248999999999997</v>
      </c>
      <c r="AG957" s="42">
        <v>3.4487000000000001</v>
      </c>
      <c r="AH957" s="6">
        <v>0.21079999999999999</v>
      </c>
      <c r="AI957" s="42">
        <v>0.18034</v>
      </c>
      <c r="AJ957" s="42">
        <v>35.200000000000003</v>
      </c>
      <c r="AK957" s="42">
        <v>1543.2</v>
      </c>
      <c r="AL957" s="53">
        <v>31.904800000000002</v>
      </c>
      <c r="AM957" s="504" t="s">
        <v>154</v>
      </c>
      <c r="AN957" s="505"/>
      <c r="AO957" s="509">
        <v>-0.6</v>
      </c>
      <c r="AP957" s="510">
        <v>7.3070000000000004</v>
      </c>
      <c r="AQ957" s="504" t="s">
        <v>154</v>
      </c>
      <c r="AR957" s="526" t="s">
        <v>154</v>
      </c>
      <c r="AS957" s="512">
        <v>8.135417851950594</v>
      </c>
      <c r="AT957" s="502"/>
      <c r="AU957" s="512">
        <v>16.520920900369376</v>
      </c>
      <c r="AV957" s="502"/>
      <c r="AW957" s="574">
        <v>1.3195942028985506</v>
      </c>
      <c r="AX957" s="502"/>
      <c r="AY957" s="511"/>
      <c r="AZ957" s="513">
        <v>1.9362626939370464E-2</v>
      </c>
      <c r="BA957" s="515">
        <v>6</v>
      </c>
      <c r="BB957" s="513">
        <v>2.4091673772204478E-2</v>
      </c>
      <c r="BD957" s="512">
        <v>2122.6688866060972</v>
      </c>
      <c r="BE957" s="502" t="s">
        <v>154</v>
      </c>
      <c r="BF957" s="57"/>
      <c r="BG957" s="513">
        <v>2210.9865918622181</v>
      </c>
      <c r="BI957" s="514" t="s">
        <v>154</v>
      </c>
      <c r="BJ957" s="516">
        <v>-1.7359074135150288</v>
      </c>
      <c r="BK957">
        <v>3</v>
      </c>
      <c r="BL957" t="s">
        <v>1380</v>
      </c>
    </row>
    <row r="958" spans="1:78" ht="15.75" customHeight="1">
      <c r="A958" s="51" t="s">
        <v>769</v>
      </c>
      <c r="B958" s="521">
        <v>42</v>
      </c>
      <c r="C958" s="507" t="s">
        <v>237</v>
      </c>
      <c r="D958" s="522" t="s">
        <v>238</v>
      </c>
      <c r="E958" s="523">
        <v>73</v>
      </c>
      <c r="F958" s="523">
        <v>59.570000000000221</v>
      </c>
      <c r="G958" s="523" t="s">
        <v>68</v>
      </c>
      <c r="H958" s="524">
        <v>73.992833333333337</v>
      </c>
      <c r="I958" s="523">
        <v>140</v>
      </c>
      <c r="J958" s="523">
        <v>3.6600000000004229</v>
      </c>
      <c r="K958" s="523" t="s">
        <v>69</v>
      </c>
      <c r="L958" s="524">
        <v>140.06100000000001</v>
      </c>
      <c r="M958" s="524">
        <v>-140.06100000000001</v>
      </c>
      <c r="N958" s="501">
        <v>972</v>
      </c>
      <c r="Q958" s="6" t="s">
        <v>274</v>
      </c>
      <c r="R958" s="6">
        <v>21</v>
      </c>
      <c r="S958" s="42">
        <v>82.713999999999999</v>
      </c>
      <c r="T958" s="571">
        <v>0.1061</v>
      </c>
      <c r="U958" s="571">
        <v>0.1066</v>
      </c>
      <c r="V958" s="571">
        <v>26.296949999999999</v>
      </c>
      <c r="W958" s="571">
        <v>26.298893999999997</v>
      </c>
      <c r="X958" s="571">
        <v>31.224309476695748</v>
      </c>
      <c r="Y958" s="571">
        <v>31.226339193516139</v>
      </c>
      <c r="Z958" s="571">
        <v>2.3614999999999999</v>
      </c>
      <c r="AA958" s="42">
        <v>8.067071711434572</v>
      </c>
      <c r="AB958" s="42">
        <v>98.355029024805901</v>
      </c>
      <c r="AC958" s="42">
        <v>5.74548712E-2</v>
      </c>
      <c r="AD958" s="6">
        <v>9.9500000000000005E-2</v>
      </c>
      <c r="AE958" s="42">
        <v>89.950400000000016</v>
      </c>
      <c r="AF958" s="6">
        <v>4.5186000000000002</v>
      </c>
      <c r="AG958" s="42">
        <v>3.1909999999999998</v>
      </c>
      <c r="AH958" s="6">
        <v>0.20019999999999999</v>
      </c>
      <c r="AI958" s="42">
        <v>1.2434000000000001</v>
      </c>
      <c r="AJ958" s="42">
        <v>98.7</v>
      </c>
      <c r="AK958" s="42">
        <v>1475.1</v>
      </c>
      <c r="AL958" s="53">
        <v>31.3217</v>
      </c>
      <c r="AM958" s="504" t="s">
        <v>154</v>
      </c>
      <c r="AN958" s="505"/>
      <c r="AO958" s="509">
        <v>0</v>
      </c>
      <c r="AP958" s="510">
        <v>7.7949999999999999</v>
      </c>
      <c r="AQ958" s="504" t="s">
        <v>154</v>
      </c>
      <c r="AR958" s="526" t="s">
        <v>154</v>
      </c>
      <c r="AS958" s="512">
        <v>3.6338167882061252</v>
      </c>
      <c r="AT958" s="502"/>
      <c r="AU958" s="512">
        <v>9.8295524898663054</v>
      </c>
      <c r="AV958" s="502"/>
      <c r="AW958" s="574">
        <v>1.0091014492753623</v>
      </c>
      <c r="AX958" s="502"/>
      <c r="AY958" s="511"/>
      <c r="AZ958" s="513">
        <v>4.4347824714193816E-2</v>
      </c>
      <c r="BA958" s="515">
        <v>6</v>
      </c>
      <c r="BB958" s="513">
        <v>8.2494655594448157E-2</v>
      </c>
      <c r="BD958" s="512">
        <v>2081.0508809804528</v>
      </c>
      <c r="BE958" s="502" t="s">
        <v>154</v>
      </c>
      <c r="BF958" s="57"/>
      <c r="BG958" s="513">
        <v>2192.5194643685932</v>
      </c>
      <c r="BI958" s="514" t="s">
        <v>154</v>
      </c>
      <c r="BJ958" s="516">
        <v>-2.0968596921075568</v>
      </c>
      <c r="BK958" t="s">
        <v>154</v>
      </c>
    </row>
    <row r="959" spans="1:78" ht="15.75" customHeight="1">
      <c r="A959" s="51" t="s">
        <v>769</v>
      </c>
      <c r="B959" s="521">
        <v>42</v>
      </c>
      <c r="C959" s="507" t="s">
        <v>237</v>
      </c>
      <c r="D959" s="522" t="s">
        <v>238</v>
      </c>
      <c r="E959" s="523">
        <v>73</v>
      </c>
      <c r="F959" s="523">
        <v>59.570000000000221</v>
      </c>
      <c r="G959" s="523" t="s">
        <v>68</v>
      </c>
      <c r="H959" s="524">
        <v>73.992833333333337</v>
      </c>
      <c r="I959" s="523">
        <v>140</v>
      </c>
      <c r="J959" s="523">
        <v>3.6600000000004229</v>
      </c>
      <c r="K959" s="523" t="s">
        <v>69</v>
      </c>
      <c r="L959" s="524">
        <v>140.06100000000001</v>
      </c>
      <c r="M959" s="524">
        <v>-140.06100000000001</v>
      </c>
      <c r="N959" s="501">
        <v>973</v>
      </c>
      <c r="Q959" s="6" t="s">
        <v>274</v>
      </c>
      <c r="R959" s="6">
        <v>22</v>
      </c>
      <c r="S959" s="42">
        <v>41.942999999999998</v>
      </c>
      <c r="T959" s="571">
        <v>-0.23899999999999999</v>
      </c>
      <c r="U959" s="571">
        <v>-0.1925</v>
      </c>
      <c r="V959" s="571">
        <v>23.914400000000001</v>
      </c>
      <c r="W959" s="571">
        <v>24.027055999999998</v>
      </c>
      <c r="X959" s="571">
        <v>28.472807945432137</v>
      </c>
      <c r="Y959" s="571">
        <v>28.576219324837361</v>
      </c>
      <c r="Z959" s="571">
        <v>2.4889000000000001</v>
      </c>
      <c r="AA959" s="42">
        <v>8.7602498272444365</v>
      </c>
      <c r="AB959" s="42">
        <v>103.81444308139255</v>
      </c>
      <c r="AC959" s="42">
        <v>8.0546184999999992E-2</v>
      </c>
      <c r="AD959" s="6">
        <v>0.1444</v>
      </c>
      <c r="AE959" s="42">
        <v>89.751500000000007</v>
      </c>
      <c r="AF959" s="6">
        <v>4.5087000000000002</v>
      </c>
      <c r="AG959" s="42">
        <v>2.2934999999999999</v>
      </c>
      <c r="AH959" s="6">
        <v>0.1636</v>
      </c>
      <c r="AI959" s="42">
        <v>14.061999999999999</v>
      </c>
      <c r="AJ959" s="42">
        <v>98.71</v>
      </c>
      <c r="AK959" s="42">
        <v>1104.9000000000001</v>
      </c>
      <c r="AL959" s="53">
        <v>28.383712521362305</v>
      </c>
      <c r="AM959" s="51">
        <v>6</v>
      </c>
      <c r="AN959" s="505"/>
      <c r="AO959" s="509">
        <v>-0.1</v>
      </c>
      <c r="AP959" s="510">
        <v>8.8810000000000002</v>
      </c>
      <c r="AQ959" s="504">
        <v>6</v>
      </c>
      <c r="AR959" s="526" t="s">
        <v>154</v>
      </c>
      <c r="AS959" s="512">
        <v>0</v>
      </c>
      <c r="AT959" s="502"/>
      <c r="AU959" s="512">
        <v>2.7629460799256247</v>
      </c>
      <c r="AV959" s="502"/>
      <c r="AW959" s="574">
        <v>0.55032850241545894</v>
      </c>
      <c r="AX959" s="502"/>
      <c r="AY959" s="511"/>
      <c r="AZ959" s="513">
        <v>8.3797028596385284E-2</v>
      </c>
      <c r="BA959" s="515">
        <v>6</v>
      </c>
      <c r="BB959" s="513">
        <v>6.3807551526837453E-2</v>
      </c>
      <c r="BD959" s="512">
        <v>1966.4584943000773</v>
      </c>
      <c r="BE959" s="502" t="s">
        <v>154</v>
      </c>
      <c r="BF959" s="57"/>
      <c r="BG959" s="513">
        <v>2045.3898219989183</v>
      </c>
      <c r="BI959" s="514" t="s">
        <v>154</v>
      </c>
      <c r="BJ959" s="516">
        <v>-3.705818172446663</v>
      </c>
      <c r="BK959" t="s">
        <v>154</v>
      </c>
    </row>
    <row r="960" spans="1:78" ht="15.75" customHeight="1">
      <c r="A960" s="51" t="s">
        <v>769</v>
      </c>
      <c r="B960" s="521">
        <v>42</v>
      </c>
      <c r="C960" s="507" t="s">
        <v>237</v>
      </c>
      <c r="D960" s="522" t="s">
        <v>238</v>
      </c>
      <c r="E960" s="523">
        <v>73</v>
      </c>
      <c r="F960" s="523">
        <v>59.570000000000221</v>
      </c>
      <c r="G960" s="523" t="s">
        <v>68</v>
      </c>
      <c r="H960" s="524">
        <v>73.992833333333337</v>
      </c>
      <c r="I960" s="523">
        <v>140</v>
      </c>
      <c r="J960" s="523">
        <v>3.6600000000004229</v>
      </c>
      <c r="K960" s="523" t="s">
        <v>69</v>
      </c>
      <c r="L960" s="524">
        <v>140.06100000000001</v>
      </c>
      <c r="M960" s="524">
        <v>-140.06100000000001</v>
      </c>
      <c r="N960" s="501">
        <v>974</v>
      </c>
      <c r="Q960" s="6" t="s">
        <v>274</v>
      </c>
      <c r="R960" s="6">
        <v>23</v>
      </c>
      <c r="S960" s="42">
        <v>21.738</v>
      </c>
      <c r="T960" s="571">
        <v>-0.40600000000000003</v>
      </c>
      <c r="U960" s="571">
        <v>-0.42549999999999999</v>
      </c>
      <c r="V960" s="571">
        <v>22.887104000000001</v>
      </c>
      <c r="W960" s="571">
        <v>22.895914999999999</v>
      </c>
      <c r="X960" s="571">
        <v>27.295570415210808</v>
      </c>
      <c r="Y960" s="571">
        <v>27.324632795207972</v>
      </c>
      <c r="Z960" s="571">
        <v>2.4457</v>
      </c>
      <c r="AA960" s="42">
        <v>8.9182748395543019</v>
      </c>
      <c r="AB960" s="42">
        <v>104.35039829353462</v>
      </c>
      <c r="AC960" s="42">
        <v>4.7138054500000005E-2</v>
      </c>
      <c r="AD960" s="6">
        <v>7.9399999999999998E-2</v>
      </c>
      <c r="AE960" s="42">
        <v>89.695200000000014</v>
      </c>
      <c r="AF960" s="6">
        <v>4.5058999999999996</v>
      </c>
      <c r="AG960" s="42">
        <v>2.1301999999999999</v>
      </c>
      <c r="AH960" s="6">
        <v>0.15690000000000001</v>
      </c>
      <c r="AI960" s="42">
        <v>42.776000000000003</v>
      </c>
      <c r="AJ960" s="42">
        <v>98.71</v>
      </c>
      <c r="AK960" s="42">
        <v>942.18</v>
      </c>
      <c r="AL960" s="53">
        <v>26.512699999999999</v>
      </c>
      <c r="AM960" s="504">
        <v>3</v>
      </c>
      <c r="AN960" s="505" t="s">
        <v>1381</v>
      </c>
      <c r="AO960" s="509">
        <v>-0.3</v>
      </c>
      <c r="AP960" s="510">
        <v>8.9730000000000008</v>
      </c>
      <c r="AQ960" s="504">
        <v>2</v>
      </c>
      <c r="AR960" s="526" t="s">
        <v>1382</v>
      </c>
      <c r="AS960" s="512">
        <v>0</v>
      </c>
      <c r="AT960" s="502"/>
      <c r="AU960" s="512">
        <v>2.6941636625877696</v>
      </c>
      <c r="AV960" s="502"/>
      <c r="AW960" s="574">
        <v>0.49857971014492747</v>
      </c>
      <c r="AX960" s="502"/>
      <c r="AY960" s="511"/>
      <c r="AZ960" s="513">
        <v>6.4663706048120051E-2</v>
      </c>
      <c r="BA960" s="515">
        <v>6</v>
      </c>
      <c r="BB960" s="513">
        <v>3.4087139243411335E-2</v>
      </c>
      <c r="BD960" s="512">
        <v>1914.3422575001612</v>
      </c>
      <c r="BE960" s="502" t="s">
        <v>154</v>
      </c>
      <c r="BF960" s="57"/>
      <c r="BG960" s="513">
        <v>1994.9749070116545</v>
      </c>
      <c r="BI960" s="514" t="s">
        <v>154</v>
      </c>
      <c r="BJ960" s="516">
        <v>-3.8867889671661286</v>
      </c>
      <c r="BK960" t="s">
        <v>154</v>
      </c>
    </row>
    <row r="961" spans="1:77" ht="15.75" customHeight="1">
      <c r="A961" s="51" t="s">
        <v>769</v>
      </c>
      <c r="B961" s="521">
        <v>42</v>
      </c>
      <c r="C961" s="507" t="s">
        <v>237</v>
      </c>
      <c r="D961" s="522" t="s">
        <v>238</v>
      </c>
      <c r="E961" s="523">
        <v>73</v>
      </c>
      <c r="F961" s="523">
        <v>59.570000000000221</v>
      </c>
      <c r="G961" s="523" t="s">
        <v>68</v>
      </c>
      <c r="H961" s="524">
        <v>73.992833333333337</v>
      </c>
      <c r="I961" s="523">
        <v>140</v>
      </c>
      <c r="J961" s="523">
        <v>3.6600000000004229</v>
      </c>
      <c r="K961" s="523" t="s">
        <v>69</v>
      </c>
      <c r="L961" s="524">
        <v>140.06100000000001</v>
      </c>
      <c r="M961" s="524">
        <v>-140.06100000000001</v>
      </c>
      <c r="N961" s="501">
        <v>975</v>
      </c>
      <c r="Q961" s="6" t="s">
        <v>275</v>
      </c>
      <c r="R961" s="6">
        <v>24</v>
      </c>
      <c r="S961" s="42">
        <v>5.1660000000000004</v>
      </c>
      <c r="T961" s="571">
        <v>0.21340000000000001</v>
      </c>
      <c r="U961" s="571">
        <v>0.21360000000000001</v>
      </c>
      <c r="V961" s="571">
        <v>22.707118000000001</v>
      </c>
      <c r="W961" s="571">
        <v>22.709028999999997</v>
      </c>
      <c r="X961" s="571">
        <v>26.524899993889193</v>
      </c>
      <c r="Y961" s="571">
        <v>26.52716986902356</v>
      </c>
      <c r="Z961" s="571">
        <v>2.3965999999999998</v>
      </c>
      <c r="AA961" s="42">
        <v>8.4095209971648615</v>
      </c>
      <c r="AB961" s="42">
        <v>99.496588761746111</v>
      </c>
      <c r="AC961" s="42">
        <v>3.9038693800000003E-2</v>
      </c>
      <c r="AD961" s="6">
        <v>6.3600000000000004E-2</v>
      </c>
      <c r="AE961" s="42">
        <v>89.682100000000005</v>
      </c>
      <c r="AF961" s="6">
        <v>4.5052000000000003</v>
      </c>
      <c r="AG961" s="42">
        <v>2.2061000000000002</v>
      </c>
      <c r="AH961" s="6">
        <v>0.16009999999999999</v>
      </c>
      <c r="AI961" s="42">
        <v>117.77</v>
      </c>
      <c r="AJ961" s="42">
        <v>98.71</v>
      </c>
      <c r="AK961" s="42">
        <v>656.49</v>
      </c>
      <c r="AL961" s="53">
        <v>26.523099999999999</v>
      </c>
      <c r="AM961" s="504" t="s">
        <v>154</v>
      </c>
      <c r="AN961" s="505"/>
      <c r="AO961" s="509">
        <v>0.3</v>
      </c>
      <c r="AP961" s="510">
        <v>8.4540000000000006</v>
      </c>
      <c r="AQ961" s="504" t="s">
        <v>154</v>
      </c>
      <c r="AR961" s="526" t="s">
        <v>154</v>
      </c>
      <c r="AS961" s="512">
        <v>0</v>
      </c>
      <c r="AT961" s="502"/>
      <c r="AU961" s="512">
        <v>2.6257389391978538</v>
      </c>
      <c r="AV961" s="502"/>
      <c r="AW961" s="574">
        <v>0.48365217391304338</v>
      </c>
      <c r="AX961" s="502"/>
      <c r="AY961" s="511"/>
      <c r="AZ961" s="513">
        <v>5.9807874411111739E-2</v>
      </c>
      <c r="BA961" s="515"/>
      <c r="BB961" s="513">
        <v>4.774006854516203E-2</v>
      </c>
      <c r="BD961" s="512">
        <v>1847.1554880701685</v>
      </c>
      <c r="BE961" s="502">
        <v>6</v>
      </c>
      <c r="BF961" s="57"/>
      <c r="BG961" s="513">
        <v>1915.9157901960039</v>
      </c>
      <c r="BH961" s="502">
        <v>6</v>
      </c>
      <c r="BI961" s="514" t="s">
        <v>1383</v>
      </c>
      <c r="BJ961" s="516">
        <v>-3.8185538686352412</v>
      </c>
      <c r="BK961" t="s">
        <v>154</v>
      </c>
    </row>
    <row r="962" spans="1:77" ht="15.75" customHeight="1">
      <c r="A962" s="51" t="s">
        <v>769</v>
      </c>
      <c r="B962" s="521">
        <v>43</v>
      </c>
      <c r="C962" s="507" t="s">
        <v>239</v>
      </c>
      <c r="D962" s="522" t="s">
        <v>240</v>
      </c>
      <c r="E962" s="523">
        <v>73</v>
      </c>
      <c r="F962" s="523">
        <v>26.989999999999839</v>
      </c>
      <c r="G962" s="523" t="s">
        <v>68</v>
      </c>
      <c r="H962" s="524">
        <v>73.449833333333331</v>
      </c>
      <c r="I962" s="523">
        <v>138</v>
      </c>
      <c r="J962" s="523">
        <v>0.64999999999940883</v>
      </c>
      <c r="K962" s="523" t="s">
        <v>69</v>
      </c>
      <c r="L962" s="524">
        <v>138.01083333333332</v>
      </c>
      <c r="M962" s="524">
        <v>-138.01083333333332</v>
      </c>
      <c r="N962" s="501">
        <v>976</v>
      </c>
      <c r="Q962" s="6" t="s">
        <v>274</v>
      </c>
      <c r="R962" s="6">
        <v>1</v>
      </c>
      <c r="S962" s="42">
        <v>3167.2069999999999</v>
      </c>
      <c r="T962" s="571">
        <v>-0.31340000000000001</v>
      </c>
      <c r="U962" s="571">
        <v>-0.31259999999999999</v>
      </c>
      <c r="V962" s="571">
        <v>30.059104999999999</v>
      </c>
      <c r="W962" s="571">
        <v>30.060006999999999</v>
      </c>
      <c r="X962" s="571">
        <v>34.955288949584414</v>
      </c>
      <c r="Y962" s="571">
        <v>34.955571619781146</v>
      </c>
      <c r="Z962" s="571">
        <v>1.4824999999999999</v>
      </c>
      <c r="AA962" s="42">
        <v>6.5165632541198999</v>
      </c>
      <c r="AB962" s="42">
        <v>80.6648232447032</v>
      </c>
      <c r="AC962" s="42">
        <v>2.72271475E-2</v>
      </c>
      <c r="AD962" s="6">
        <v>4.0599999999999997E-2</v>
      </c>
      <c r="AE962" s="42">
        <v>90.190299999999993</v>
      </c>
      <c r="AF962" s="6">
        <v>4.5273000000000003</v>
      </c>
      <c r="AG962" s="42">
        <v>2.6387</v>
      </c>
      <c r="AH962" s="6">
        <v>0.1777</v>
      </c>
      <c r="AI962" s="42">
        <v>6.3701999999999995E-2</v>
      </c>
      <c r="AJ962" s="42">
        <v>10.84</v>
      </c>
      <c r="AK962" s="42">
        <v>9.9145000000000003</v>
      </c>
      <c r="AL962" s="53">
        <v>34.955800000000004</v>
      </c>
      <c r="AM962" s="504" t="s">
        <v>154</v>
      </c>
      <c r="AN962" s="505"/>
      <c r="AO962" s="509">
        <v>-0.7</v>
      </c>
      <c r="AP962" s="510">
        <v>6.5119999999999996</v>
      </c>
      <c r="AQ962" s="504">
        <v>6</v>
      </c>
      <c r="AR962" s="526" t="s">
        <v>154</v>
      </c>
      <c r="AS962" s="512">
        <v>15.140374573549696</v>
      </c>
      <c r="AT962" s="502"/>
      <c r="AU962" s="512">
        <v>14.299852372024993</v>
      </c>
      <c r="AV962" s="502"/>
      <c r="AW962" s="574">
        <v>1.0113889655172412</v>
      </c>
      <c r="AX962" s="502"/>
      <c r="AY962" s="511"/>
      <c r="AZ962" s="513" t="s">
        <v>154</v>
      </c>
      <c r="BA962" s="515" t="s">
        <v>154</v>
      </c>
      <c r="BB962" s="513" t="s">
        <v>154</v>
      </c>
      <c r="BD962" s="512" t="s">
        <v>154</v>
      </c>
      <c r="BE962" s="502" t="s">
        <v>154</v>
      </c>
      <c r="BF962" s="57"/>
      <c r="BG962" s="513" t="s">
        <v>154</v>
      </c>
      <c r="BI962" s="514" t="s">
        <v>154</v>
      </c>
    </row>
    <row r="963" spans="1:77" ht="15.75" customHeight="1">
      <c r="A963" s="51" t="s">
        <v>769</v>
      </c>
      <c r="B963" s="521">
        <v>43</v>
      </c>
      <c r="C963" s="507" t="s">
        <v>239</v>
      </c>
      <c r="D963" s="522" t="s">
        <v>240</v>
      </c>
      <c r="E963" s="523">
        <v>73</v>
      </c>
      <c r="F963" s="523">
        <v>26.989999999999839</v>
      </c>
      <c r="G963" s="523" t="s">
        <v>68</v>
      </c>
      <c r="H963" s="524">
        <v>73.449833333333331</v>
      </c>
      <c r="I963" s="523">
        <v>138</v>
      </c>
      <c r="J963" s="523">
        <v>0.64999999999940883</v>
      </c>
      <c r="K963" s="523" t="s">
        <v>69</v>
      </c>
      <c r="L963" s="524">
        <v>138.01083333333332</v>
      </c>
      <c r="M963" s="524">
        <v>-138.01083333333332</v>
      </c>
      <c r="N963" s="501">
        <v>977</v>
      </c>
      <c r="Q963" s="6" t="s">
        <v>274</v>
      </c>
      <c r="R963" s="6">
        <v>2</v>
      </c>
      <c r="S963" s="42">
        <v>2544.848</v>
      </c>
      <c r="T963" s="571">
        <v>-0.37680000000000002</v>
      </c>
      <c r="U963" s="571">
        <v>-0.37590000000000001</v>
      </c>
      <c r="V963" s="571">
        <v>29.765209000000002</v>
      </c>
      <c r="W963" s="571">
        <v>29.76614</v>
      </c>
      <c r="X963" s="571">
        <v>34.951485168437586</v>
      </c>
      <c r="Y963" s="571">
        <v>34.951696692932913</v>
      </c>
      <c r="Z963" s="571">
        <v>1.5774999999999999</v>
      </c>
      <c r="AA963" s="42">
        <v>6.5845433573520307</v>
      </c>
      <c r="AB963" s="42">
        <v>81.368624330892672</v>
      </c>
      <c r="AC963" s="42">
        <v>2.7419634999999998E-2</v>
      </c>
      <c r="AD963" s="6">
        <v>4.0899999999999999E-2</v>
      </c>
      <c r="AE963" s="42">
        <v>90.210999999999999</v>
      </c>
      <c r="AF963" s="6">
        <v>4.5282999999999998</v>
      </c>
      <c r="AG963" s="42">
        <v>2.6547999999999998</v>
      </c>
      <c r="AH963" s="6">
        <v>0.1784</v>
      </c>
      <c r="AI963" s="42">
        <v>6.3701999999999995E-2</v>
      </c>
      <c r="AJ963" s="42">
        <v>98.68</v>
      </c>
      <c r="AK963" s="42">
        <v>9.9145000000000003</v>
      </c>
      <c r="AL963" s="53">
        <v>34.952300000000001</v>
      </c>
      <c r="AM963" s="504" t="s">
        <v>154</v>
      </c>
      <c r="AN963" s="505"/>
      <c r="AO963" s="509">
        <v>-0.7</v>
      </c>
      <c r="AP963" s="510">
        <v>6.5819999999999999</v>
      </c>
      <c r="AQ963" s="504" t="s">
        <v>154</v>
      </c>
      <c r="AR963" s="526" t="s">
        <v>154</v>
      </c>
      <c r="AS963" s="512">
        <v>15.019061153145342</v>
      </c>
      <c r="AT963" s="502"/>
      <c r="AU963" s="512">
        <v>13.241539343263444</v>
      </c>
      <c r="AV963" s="502"/>
      <c r="AW963" s="574">
        <v>1.0034331034482757</v>
      </c>
      <c r="AX963" s="502"/>
      <c r="AY963" s="511"/>
      <c r="AZ963" s="513" t="s">
        <v>154</v>
      </c>
      <c r="BA963" s="515" t="s">
        <v>154</v>
      </c>
      <c r="BB963" s="513" t="s">
        <v>154</v>
      </c>
      <c r="BD963" s="512" t="s">
        <v>154</v>
      </c>
      <c r="BE963" s="502" t="s">
        <v>154</v>
      </c>
      <c r="BF963" s="57"/>
      <c r="BG963" s="513" t="s">
        <v>154</v>
      </c>
      <c r="BI963" s="514" t="s">
        <v>154</v>
      </c>
    </row>
    <row r="964" spans="1:77" ht="15.75" customHeight="1">
      <c r="A964" s="51" t="s">
        <v>769</v>
      </c>
      <c r="B964" s="521">
        <v>43</v>
      </c>
      <c r="C964" s="507" t="s">
        <v>239</v>
      </c>
      <c r="D964" s="522" t="s">
        <v>240</v>
      </c>
      <c r="E964" s="523">
        <v>73</v>
      </c>
      <c r="F964" s="523">
        <v>26.989999999999839</v>
      </c>
      <c r="G964" s="523" t="s">
        <v>68</v>
      </c>
      <c r="H964" s="524">
        <v>73.449833333333331</v>
      </c>
      <c r="I964" s="523">
        <v>138</v>
      </c>
      <c r="J964" s="523">
        <v>0.64999999999940883</v>
      </c>
      <c r="K964" s="523" t="s">
        <v>69</v>
      </c>
      <c r="L964" s="524">
        <v>138.01083333333332</v>
      </c>
      <c r="M964" s="524">
        <v>-138.01083333333332</v>
      </c>
      <c r="N964" s="501">
        <v>978</v>
      </c>
      <c r="Q964" s="6" t="s">
        <v>274</v>
      </c>
      <c r="R964" s="6">
        <v>3</v>
      </c>
      <c r="S964" s="42">
        <v>2033.5039999999999</v>
      </c>
      <c r="T964" s="571">
        <v>-0.39960000000000001</v>
      </c>
      <c r="U964" s="571">
        <v>-0.3987</v>
      </c>
      <c r="V964" s="571">
        <v>29.532827000000001</v>
      </c>
      <c r="W964" s="571">
        <v>29.533904999999997</v>
      </c>
      <c r="X964" s="571">
        <v>34.938494217376274</v>
      </c>
      <c r="Y964" s="571">
        <v>34.938900531302707</v>
      </c>
      <c r="Z964" s="571">
        <v>1.6751</v>
      </c>
      <c r="AA964" s="42">
        <v>6.7012620094852409</v>
      </c>
      <c r="AB964" s="42">
        <v>82.753833306848065</v>
      </c>
      <c r="AC964" s="42">
        <v>2.7516135399999999E-2</v>
      </c>
      <c r="AD964" s="6">
        <v>4.1099999999999998E-2</v>
      </c>
      <c r="AE964" s="42">
        <v>90.235399999999998</v>
      </c>
      <c r="AF964" s="6">
        <v>4.5294999999999996</v>
      </c>
      <c r="AG964" s="42">
        <v>2.6617000000000002</v>
      </c>
      <c r="AH964" s="6">
        <v>0.1787</v>
      </c>
      <c r="AI964" s="42">
        <v>6.3701999999999995E-2</v>
      </c>
      <c r="AJ964" s="42">
        <v>98.69</v>
      </c>
      <c r="AK964" s="42">
        <v>9.9145000000000003</v>
      </c>
      <c r="AL964" s="53">
        <v>34.94023228149414</v>
      </c>
      <c r="AM964" s="51">
        <v>6</v>
      </c>
      <c r="AN964" s="505"/>
      <c r="AO964" s="509">
        <v>-0.7</v>
      </c>
      <c r="AP964" s="510">
        <v>6.7110000000000003</v>
      </c>
      <c r="AQ964" s="504" t="s">
        <v>154</v>
      </c>
      <c r="AR964" s="526" t="s">
        <v>154</v>
      </c>
      <c r="AS964" s="512">
        <v>14.649974272479641</v>
      </c>
      <c r="AT964" s="502"/>
      <c r="AU964" s="512">
        <v>11.400261745534179</v>
      </c>
      <c r="AV964" s="502"/>
      <c r="AW964" s="574">
        <v>0.97558758620689656</v>
      </c>
      <c r="AX964" s="502"/>
      <c r="AY964" s="511"/>
      <c r="AZ964" s="513" t="s">
        <v>154</v>
      </c>
      <c r="BA964" s="515" t="s">
        <v>154</v>
      </c>
      <c r="BB964" s="513" t="s">
        <v>154</v>
      </c>
      <c r="BD964" s="512" t="s">
        <v>154</v>
      </c>
      <c r="BE964" s="502" t="s">
        <v>154</v>
      </c>
      <c r="BF964" s="57"/>
      <c r="BG964" s="513" t="s">
        <v>154</v>
      </c>
      <c r="BI964" s="514" t="s">
        <v>154</v>
      </c>
      <c r="BY964" s="503"/>
    </row>
    <row r="965" spans="1:77" ht="15.75" customHeight="1">
      <c r="A965" s="51" t="s">
        <v>769</v>
      </c>
      <c r="B965" s="521">
        <v>43</v>
      </c>
      <c r="C965" s="507" t="s">
        <v>239</v>
      </c>
      <c r="D965" s="522" t="s">
        <v>240</v>
      </c>
      <c r="E965" s="523">
        <v>73</v>
      </c>
      <c r="F965" s="523">
        <v>26.989999999999839</v>
      </c>
      <c r="G965" s="523" t="s">
        <v>68</v>
      </c>
      <c r="H965" s="524">
        <v>73.449833333333331</v>
      </c>
      <c r="I965" s="523">
        <v>138</v>
      </c>
      <c r="J965" s="523">
        <v>0.64999999999940883</v>
      </c>
      <c r="K965" s="523" t="s">
        <v>69</v>
      </c>
      <c r="L965" s="524">
        <v>138.01083333333332</v>
      </c>
      <c r="M965" s="524">
        <v>-138.01083333333332</v>
      </c>
      <c r="N965" s="501">
        <v>979</v>
      </c>
      <c r="Q965" s="6" t="s">
        <v>274</v>
      </c>
      <c r="R965" s="6">
        <v>4</v>
      </c>
      <c r="S965" s="42">
        <v>1524.3240000000001</v>
      </c>
      <c r="T965" s="571">
        <v>-0.27829999999999999</v>
      </c>
      <c r="U965" s="571">
        <v>-0.27750000000000002</v>
      </c>
      <c r="V965" s="571">
        <v>29.404983999999999</v>
      </c>
      <c r="W965" s="571">
        <v>29.405982999999999</v>
      </c>
      <c r="X965" s="571">
        <v>34.909860862802645</v>
      </c>
      <c r="Y965" s="571">
        <v>34.910275614724327</v>
      </c>
      <c r="Z965" s="571">
        <v>1.7923</v>
      </c>
      <c r="AA965" s="42">
        <v>6.8366249177594005</v>
      </c>
      <c r="AB965" s="42">
        <v>84.677564425019213</v>
      </c>
      <c r="AC965" s="42">
        <v>2.6889396100000001E-2</v>
      </c>
      <c r="AD965" s="6">
        <v>3.9899999999999998E-2</v>
      </c>
      <c r="AE965" s="42">
        <v>90.218499999999992</v>
      </c>
      <c r="AF965" s="6">
        <v>4.5286999999999997</v>
      </c>
      <c r="AG965" s="42">
        <v>2.6111</v>
      </c>
      <c r="AH965" s="6">
        <v>0.17649999999999999</v>
      </c>
      <c r="AI965" s="42">
        <v>6.3701999999999995E-2</v>
      </c>
      <c r="AJ965" s="42">
        <v>98.7</v>
      </c>
      <c r="AK965" s="42">
        <v>9.9145000000000003</v>
      </c>
      <c r="AL965" s="53">
        <v>34.909199999999998</v>
      </c>
      <c r="AM965" s="504" t="s">
        <v>154</v>
      </c>
      <c r="AN965" s="505"/>
      <c r="AO965" s="509">
        <v>-0.5</v>
      </c>
      <c r="AP965" s="510">
        <v>6.8449999999999998</v>
      </c>
      <c r="AQ965" s="504" t="s">
        <v>154</v>
      </c>
      <c r="AR965" s="526" t="s">
        <v>154</v>
      </c>
      <c r="AS965" s="512">
        <v>13.831623781157868</v>
      </c>
      <c r="AT965" s="502"/>
      <c r="AU965" s="512">
        <v>8.9059979629868948</v>
      </c>
      <c r="AV965" s="502"/>
      <c r="AW965" s="574">
        <v>0.91392965517241387</v>
      </c>
      <c r="AX965" s="502"/>
      <c r="AY965" s="511"/>
      <c r="AZ965" s="513" t="s">
        <v>154</v>
      </c>
      <c r="BA965" s="515" t="s">
        <v>154</v>
      </c>
      <c r="BB965" s="513" t="s">
        <v>154</v>
      </c>
      <c r="BD965" s="512" t="s">
        <v>154</v>
      </c>
      <c r="BE965" s="502" t="s">
        <v>154</v>
      </c>
      <c r="BF965" s="57"/>
      <c r="BG965" s="513" t="s">
        <v>154</v>
      </c>
      <c r="BI965" s="514" t="s">
        <v>154</v>
      </c>
    </row>
    <row r="966" spans="1:77" ht="15.75" customHeight="1">
      <c r="A966" s="51" t="s">
        <v>769</v>
      </c>
      <c r="B966" s="521">
        <v>43</v>
      </c>
      <c r="C966" s="507" t="s">
        <v>239</v>
      </c>
      <c r="D966" s="522" t="s">
        <v>240</v>
      </c>
      <c r="E966" s="523">
        <v>73</v>
      </c>
      <c r="F966" s="523">
        <v>26.989999999999839</v>
      </c>
      <c r="G966" s="523" t="s">
        <v>68</v>
      </c>
      <c r="H966" s="524">
        <v>73.449833333333331</v>
      </c>
      <c r="I966" s="523">
        <v>138</v>
      </c>
      <c r="J966" s="523">
        <v>0.64999999999940883</v>
      </c>
      <c r="K966" s="523" t="s">
        <v>69</v>
      </c>
      <c r="L966" s="524">
        <v>138.01083333333332</v>
      </c>
      <c r="M966" s="524">
        <v>-138.01083333333332</v>
      </c>
      <c r="N966" s="501">
        <v>980</v>
      </c>
      <c r="Q966" s="6" t="s">
        <v>274</v>
      </c>
      <c r="R966" s="6">
        <v>5</v>
      </c>
      <c r="S966" s="42">
        <v>1015.814</v>
      </c>
      <c r="T966" s="571">
        <v>6.25E-2</v>
      </c>
      <c r="U966" s="571">
        <v>6.3100000000000003E-2</v>
      </c>
      <c r="V966" s="571">
        <v>29.453488</v>
      </c>
      <c r="W966" s="571">
        <v>29.454654999999999</v>
      </c>
      <c r="X966" s="571">
        <v>34.875295679547335</v>
      </c>
      <c r="Y966" s="571">
        <v>34.876151444143574</v>
      </c>
      <c r="Z966" s="571">
        <v>1.9014</v>
      </c>
      <c r="AA966" s="42">
        <v>6.8391871543804674</v>
      </c>
      <c r="AB966" s="42">
        <v>85.446334006938201</v>
      </c>
      <c r="AC966" s="42">
        <v>2.7709136199999998E-2</v>
      </c>
      <c r="AD966" s="6">
        <v>4.1500000000000002E-2</v>
      </c>
      <c r="AE966" s="42">
        <v>90.242899999999992</v>
      </c>
      <c r="AF966" s="6">
        <v>4.5298999999999996</v>
      </c>
      <c r="AG966" s="42">
        <v>2.6823999999999999</v>
      </c>
      <c r="AH966" s="6">
        <v>0.17949999999999999</v>
      </c>
      <c r="AI966" s="42">
        <v>6.3701999999999995E-2</v>
      </c>
      <c r="AJ966" s="42">
        <v>98.86</v>
      </c>
      <c r="AK966" s="42">
        <v>9.9145000000000003</v>
      </c>
      <c r="AL966" s="53">
        <v>34.876399999999997</v>
      </c>
      <c r="AM966" s="504" t="s">
        <v>154</v>
      </c>
      <c r="AN966" s="505"/>
      <c r="AO966" s="509">
        <v>-0.3</v>
      </c>
      <c r="AP966" s="510">
        <v>6.8479999999999999</v>
      </c>
      <c r="AQ966" s="504" t="s">
        <v>154</v>
      </c>
      <c r="AR966" s="526" t="s">
        <v>154</v>
      </c>
      <c r="AS966" s="512">
        <v>13.261996440450909</v>
      </c>
      <c r="AT966" s="502"/>
      <c r="AU966" s="512">
        <v>7.5267406937913242</v>
      </c>
      <c r="AV966" s="502"/>
      <c r="AW966" s="574">
        <v>0.86818344827586214</v>
      </c>
      <c r="AX966" s="502"/>
      <c r="AY966" s="511"/>
      <c r="AZ966" s="513" t="s">
        <v>154</v>
      </c>
      <c r="BA966" s="515" t="s">
        <v>154</v>
      </c>
      <c r="BB966" s="513" t="s">
        <v>154</v>
      </c>
      <c r="BD966" s="512" t="s">
        <v>154</v>
      </c>
      <c r="BE966" s="502" t="s">
        <v>154</v>
      </c>
      <c r="BF966" s="57"/>
      <c r="BG966" s="513" t="s">
        <v>154</v>
      </c>
      <c r="BI966" s="514" t="s">
        <v>154</v>
      </c>
    </row>
    <row r="967" spans="1:77" ht="15.75" customHeight="1">
      <c r="A967" s="51" t="s">
        <v>769</v>
      </c>
      <c r="B967" s="521">
        <v>43</v>
      </c>
      <c r="C967" s="507" t="s">
        <v>239</v>
      </c>
      <c r="D967" s="522" t="s">
        <v>240</v>
      </c>
      <c r="E967" s="523">
        <v>73</v>
      </c>
      <c r="F967" s="523">
        <v>26.989999999999839</v>
      </c>
      <c r="G967" s="523" t="s">
        <v>68</v>
      </c>
      <c r="H967" s="524">
        <v>73.449833333333331</v>
      </c>
      <c r="I967" s="523">
        <v>138</v>
      </c>
      <c r="J967" s="523">
        <v>0.64999999999940883</v>
      </c>
      <c r="K967" s="523" t="s">
        <v>69</v>
      </c>
      <c r="L967" s="524">
        <v>138.01083333333332</v>
      </c>
      <c r="M967" s="524">
        <v>-138.01083333333332</v>
      </c>
      <c r="N967" s="501">
        <v>981</v>
      </c>
      <c r="P967" s="517"/>
      <c r="Q967" s="6" t="s">
        <v>274</v>
      </c>
      <c r="R967" s="6">
        <v>6</v>
      </c>
      <c r="S967" s="42">
        <v>812.97299999999996</v>
      </c>
      <c r="T967" s="571">
        <v>0.31180000000000002</v>
      </c>
      <c r="U967" s="571">
        <v>0.31130000000000002</v>
      </c>
      <c r="V967" s="571">
        <v>29.568769</v>
      </c>
      <c r="W967" s="571">
        <v>29.569197999999997</v>
      </c>
      <c r="X967" s="571">
        <v>34.862014545209568</v>
      </c>
      <c r="Y967" s="571">
        <v>34.863136495549824</v>
      </c>
      <c r="Z967" s="571">
        <v>1.9463999999999999</v>
      </c>
      <c r="AA967" s="42">
        <v>6.8121243945581957</v>
      </c>
      <c r="AB967" s="42">
        <v>85.653446168129406</v>
      </c>
      <c r="AC967" s="42">
        <v>2.7564385599999998E-2</v>
      </c>
      <c r="AD967" s="6">
        <v>4.1200000000000001E-2</v>
      </c>
      <c r="AE967" s="42">
        <v>90.242899999999992</v>
      </c>
      <c r="AF967" s="6">
        <v>4.5298999999999996</v>
      </c>
      <c r="AG967" s="42">
        <v>2.5581999999999998</v>
      </c>
      <c r="AH967" s="6">
        <v>0.1744</v>
      </c>
      <c r="AI967" s="42">
        <v>6.3701999999999995E-2</v>
      </c>
      <c r="AJ967" s="42">
        <v>64.650000000000006</v>
      </c>
      <c r="AK967" s="42">
        <v>9.9145000000000003</v>
      </c>
      <c r="AL967" s="53">
        <v>34.862299999999998</v>
      </c>
      <c r="AM967" s="504" t="s">
        <v>154</v>
      </c>
      <c r="AN967" s="505"/>
      <c r="AO967" s="509">
        <v>-0.1</v>
      </c>
      <c r="AP967" s="510">
        <v>6.8150000000000004</v>
      </c>
      <c r="AQ967" s="504" t="s">
        <v>154</v>
      </c>
      <c r="AR967" s="526" t="s">
        <v>154</v>
      </c>
      <c r="AS967" s="512">
        <v>13.183802134332167</v>
      </c>
      <c r="AT967" s="502"/>
      <c r="AU967" s="512">
        <v>7.2306328592515916</v>
      </c>
      <c r="AV967" s="502"/>
      <c r="AW967" s="574">
        <v>0.85823862068965517</v>
      </c>
      <c r="AX967" s="502"/>
      <c r="AY967" s="511"/>
      <c r="AZ967" s="513" t="s">
        <v>154</v>
      </c>
      <c r="BA967" s="515" t="s">
        <v>154</v>
      </c>
      <c r="BB967" s="513" t="s">
        <v>154</v>
      </c>
      <c r="BD967" s="512" t="s">
        <v>154</v>
      </c>
      <c r="BE967" s="502" t="s">
        <v>154</v>
      </c>
      <c r="BF967" s="57"/>
      <c r="BG967" s="513" t="s">
        <v>154</v>
      </c>
      <c r="BI967" s="514" t="s">
        <v>154</v>
      </c>
    </row>
    <row r="968" spans="1:77" ht="15.75" customHeight="1">
      <c r="A968" s="51" t="s">
        <v>769</v>
      </c>
      <c r="B968" s="521">
        <v>43</v>
      </c>
      <c r="C968" s="507" t="s">
        <v>239</v>
      </c>
      <c r="D968" s="522" t="s">
        <v>240</v>
      </c>
      <c r="E968" s="523">
        <v>73</v>
      </c>
      <c r="F968" s="523">
        <v>26.989999999999839</v>
      </c>
      <c r="G968" s="523" t="s">
        <v>68</v>
      </c>
      <c r="H968" s="524">
        <v>73.449833333333331</v>
      </c>
      <c r="I968" s="523">
        <v>138</v>
      </c>
      <c r="J968" s="523">
        <v>0.64999999999940883</v>
      </c>
      <c r="K968" s="523" t="s">
        <v>69</v>
      </c>
      <c r="L968" s="524">
        <v>138.01083333333332</v>
      </c>
      <c r="M968" s="524">
        <v>-138.01083333333332</v>
      </c>
      <c r="N968" s="501">
        <v>982</v>
      </c>
      <c r="Q968" s="6" t="s">
        <v>274</v>
      </c>
      <c r="R968" s="6">
        <v>7</v>
      </c>
      <c r="S968" s="42">
        <v>610.17200000000003</v>
      </c>
      <c r="T968" s="571">
        <v>0.62539999999999996</v>
      </c>
      <c r="U968" s="571">
        <v>0.62580000000000002</v>
      </c>
      <c r="V968" s="571">
        <v>29.737068000000001</v>
      </c>
      <c r="W968" s="571">
        <v>29.738016999999999</v>
      </c>
      <c r="X968" s="571">
        <v>34.846451369003802</v>
      </c>
      <c r="Y968" s="571">
        <v>34.847234830711749</v>
      </c>
      <c r="Z968" s="571">
        <v>1.9852000000000001</v>
      </c>
      <c r="AA968" s="42">
        <v>6.737798185532986</v>
      </c>
      <c r="AB968" s="42">
        <v>85.399211153426322</v>
      </c>
      <c r="AC968" s="42">
        <v>2.7323647899999998E-2</v>
      </c>
      <c r="AD968" s="6">
        <v>4.0800000000000003E-2</v>
      </c>
      <c r="AE968" s="42">
        <v>90.210999999999999</v>
      </c>
      <c r="AF968" s="6">
        <v>4.5282999999999998</v>
      </c>
      <c r="AG968" s="42">
        <v>2.6111</v>
      </c>
      <c r="AH968" s="6">
        <v>0.17649999999999999</v>
      </c>
      <c r="AI968" s="42">
        <v>6.3701999999999995E-2</v>
      </c>
      <c r="AJ968" s="42">
        <v>98.7</v>
      </c>
      <c r="AK968" s="42">
        <v>9.9145000000000003</v>
      </c>
      <c r="AL968" s="53">
        <v>34.846600000000002</v>
      </c>
      <c r="AM968" s="504" t="s">
        <v>154</v>
      </c>
      <c r="AN968" s="505"/>
      <c r="AO968" s="509">
        <v>0</v>
      </c>
      <c r="AP968" s="510">
        <v>6.7309999999999999</v>
      </c>
      <c r="AQ968" s="504" t="s">
        <v>154</v>
      </c>
      <c r="AR968" s="526" t="s">
        <v>154</v>
      </c>
      <c r="AS968" s="512">
        <v>13.226879354904019</v>
      </c>
      <c r="AT968" s="502"/>
      <c r="AU968" s="512">
        <v>7.3707625941957433</v>
      </c>
      <c r="AV968" s="502"/>
      <c r="AW968" s="574">
        <v>0.85525517241379312</v>
      </c>
      <c r="AX968" s="502"/>
      <c r="AY968" s="511"/>
      <c r="AZ968" s="513" t="s">
        <v>154</v>
      </c>
      <c r="BA968" s="515" t="s">
        <v>154</v>
      </c>
      <c r="BB968" s="513" t="s">
        <v>154</v>
      </c>
      <c r="BD968" s="512" t="s">
        <v>154</v>
      </c>
      <c r="BE968" s="502" t="s">
        <v>154</v>
      </c>
      <c r="BF968" s="57"/>
      <c r="BG968" s="513" t="s">
        <v>154</v>
      </c>
      <c r="BI968" s="514" t="s">
        <v>154</v>
      </c>
    </row>
    <row r="969" spans="1:77" ht="15.75" customHeight="1">
      <c r="A969" s="51" t="s">
        <v>769</v>
      </c>
      <c r="B969" s="521">
        <v>43</v>
      </c>
      <c r="C969" s="507" t="s">
        <v>239</v>
      </c>
      <c r="D969" s="522" t="s">
        <v>240</v>
      </c>
      <c r="E969" s="523">
        <v>73</v>
      </c>
      <c r="F969" s="523">
        <v>26.989999999999839</v>
      </c>
      <c r="G969" s="523" t="s">
        <v>68</v>
      </c>
      <c r="H969" s="524">
        <v>73.449833333333331</v>
      </c>
      <c r="I969" s="523">
        <v>138</v>
      </c>
      <c r="J969" s="523">
        <v>0.64999999999940883</v>
      </c>
      <c r="K969" s="523" t="s">
        <v>69</v>
      </c>
      <c r="L969" s="524">
        <v>138.01083333333332</v>
      </c>
      <c r="M969" s="524">
        <v>-138.01083333333332</v>
      </c>
      <c r="N969" s="501">
        <v>983</v>
      </c>
      <c r="Q969" s="6" t="s">
        <v>274</v>
      </c>
      <c r="R969" s="6">
        <v>8</v>
      </c>
      <c r="S969" s="42">
        <v>529.43399999999997</v>
      </c>
      <c r="T969" s="571">
        <v>0.71330000000000005</v>
      </c>
      <c r="U969" s="571">
        <v>0.71360000000000001</v>
      </c>
      <c r="V969" s="571">
        <v>29.763809000000002</v>
      </c>
      <c r="W969" s="571">
        <v>29.764848999999998</v>
      </c>
      <c r="X969" s="571">
        <v>34.829596586367799</v>
      </c>
      <c r="Y969" s="571">
        <v>34.83060828630979</v>
      </c>
      <c r="Z969" s="571">
        <v>1.9983</v>
      </c>
      <c r="AA969" s="42">
        <v>6.7000009754193863</v>
      </c>
      <c r="AB969" s="42">
        <v>85.102611443473023</v>
      </c>
      <c r="AC969" s="42">
        <v>2.8094624499999998E-2</v>
      </c>
      <c r="AD969" s="6">
        <v>4.2200000000000001E-2</v>
      </c>
      <c r="AE969" s="42">
        <v>90.214699999999993</v>
      </c>
      <c r="AF969" s="6">
        <v>4.5285000000000002</v>
      </c>
      <c r="AG969" s="42">
        <v>2.5352000000000001</v>
      </c>
      <c r="AH969" s="6">
        <v>0.17349999999999999</v>
      </c>
      <c r="AI969" s="42">
        <v>6.3701999999999995E-2</v>
      </c>
      <c r="AJ969" s="42">
        <v>98.7</v>
      </c>
      <c r="AK969" s="42">
        <v>9.9145000000000003</v>
      </c>
      <c r="AL969" s="53">
        <v>34.831099999999999</v>
      </c>
      <c r="AM969" s="504" t="s">
        <v>154</v>
      </c>
      <c r="AN969" s="505"/>
      <c r="AO969" s="509">
        <v>0.8</v>
      </c>
      <c r="AP969" s="510">
        <v>6.6909999999999998</v>
      </c>
      <c r="AQ969" s="504" t="s">
        <v>154</v>
      </c>
      <c r="AR969" s="526" t="s">
        <v>154</v>
      </c>
      <c r="AS969" s="512">
        <v>13.176418590824388</v>
      </c>
      <c r="AT969" s="502"/>
      <c r="AU969" s="512">
        <v>7.3004932000803064</v>
      </c>
      <c r="AV969" s="502"/>
      <c r="AW969" s="574">
        <v>0.85028275862068969</v>
      </c>
      <c r="AX969" s="502"/>
      <c r="AY969" s="511"/>
      <c r="AZ969" s="513" t="s">
        <v>154</v>
      </c>
      <c r="BA969" s="515" t="s">
        <v>154</v>
      </c>
      <c r="BB969" s="513" t="s">
        <v>154</v>
      </c>
      <c r="BD969" s="512" t="s">
        <v>154</v>
      </c>
      <c r="BE969" s="502" t="s">
        <v>154</v>
      </c>
      <c r="BF969" s="57"/>
      <c r="BG969" s="513" t="s">
        <v>154</v>
      </c>
      <c r="BI969" s="514" t="s">
        <v>154</v>
      </c>
    </row>
    <row r="970" spans="1:77" ht="15.75" customHeight="1">
      <c r="A970" s="51" t="s">
        <v>769</v>
      </c>
      <c r="B970" s="521">
        <v>43</v>
      </c>
      <c r="C970" s="507" t="s">
        <v>239</v>
      </c>
      <c r="D970" s="522" t="s">
        <v>240</v>
      </c>
      <c r="E970" s="523">
        <v>73</v>
      </c>
      <c r="F970" s="523">
        <v>26.989999999999839</v>
      </c>
      <c r="G970" s="523" t="s">
        <v>68</v>
      </c>
      <c r="H970" s="524">
        <v>73.449833333333331</v>
      </c>
      <c r="I970" s="523">
        <v>138</v>
      </c>
      <c r="J970" s="523">
        <v>0.64999999999940883</v>
      </c>
      <c r="K970" s="523" t="s">
        <v>69</v>
      </c>
      <c r="L970" s="524">
        <v>138.01083333333332</v>
      </c>
      <c r="M970" s="524">
        <v>-138.01083333333332</v>
      </c>
      <c r="N970" s="501">
        <v>984</v>
      </c>
      <c r="P970" s="6"/>
      <c r="Q970" s="6" t="s">
        <v>274</v>
      </c>
      <c r="R970" s="6">
        <v>9</v>
      </c>
      <c r="S970" s="42">
        <v>435.38099999999997</v>
      </c>
      <c r="T970" s="571">
        <v>0.60529999999999995</v>
      </c>
      <c r="U970" s="571">
        <v>0.60519999999999996</v>
      </c>
      <c r="V970" s="571">
        <v>29.594125000000002</v>
      </c>
      <c r="W970" s="571">
        <v>29.594761999999999</v>
      </c>
      <c r="X970" s="571">
        <v>34.785192865930583</v>
      </c>
      <c r="Y970" s="571">
        <v>34.78613340877763</v>
      </c>
      <c r="Z970" s="571">
        <v>1.9881</v>
      </c>
      <c r="AA970" s="42">
        <v>6.5843342632562862</v>
      </c>
      <c r="AB970" s="42">
        <v>83.375268735886522</v>
      </c>
      <c r="AC970" s="42">
        <v>2.7323647899999998E-2</v>
      </c>
      <c r="AD970" s="6">
        <v>4.0800000000000003E-2</v>
      </c>
      <c r="AE970" s="42">
        <v>90.194099999999992</v>
      </c>
      <c r="AF970" s="6">
        <v>4.5274999999999999</v>
      </c>
      <c r="AG970" s="42">
        <v>2.6570999999999998</v>
      </c>
      <c r="AH970" s="6">
        <v>0.17849999999999999</v>
      </c>
      <c r="AI970" s="42">
        <v>6.3701999999999995E-2</v>
      </c>
      <c r="AJ970" s="42">
        <v>98.7</v>
      </c>
      <c r="AK970" s="42">
        <v>9.9145000000000003</v>
      </c>
      <c r="AL970" s="53">
        <v>34.786799999999999</v>
      </c>
      <c r="AM970" s="504" t="s">
        <v>154</v>
      </c>
      <c r="AN970" s="505"/>
      <c r="AO970" s="509">
        <v>0.1</v>
      </c>
      <c r="AP970" s="510">
        <v>6.5960000000000001</v>
      </c>
      <c r="AQ970" s="504" t="s">
        <v>154</v>
      </c>
      <c r="AR970" s="526" t="s">
        <v>154</v>
      </c>
      <c r="AS970" s="512">
        <v>13.184376783905224</v>
      </c>
      <c r="AT970" s="502"/>
      <c r="AU970" s="512">
        <v>7.8971982854024425</v>
      </c>
      <c r="AV970" s="502"/>
      <c r="AW970" s="574">
        <v>0.86420551724137928</v>
      </c>
      <c r="AX970" s="502"/>
      <c r="AY970" s="511"/>
      <c r="AZ970" s="513" t="s">
        <v>154</v>
      </c>
      <c r="BA970" s="515" t="s">
        <v>154</v>
      </c>
      <c r="BB970" s="513" t="s">
        <v>154</v>
      </c>
      <c r="BD970" s="512" t="s">
        <v>154</v>
      </c>
      <c r="BE970" s="502" t="s">
        <v>154</v>
      </c>
      <c r="BF970" s="57"/>
      <c r="BG970" s="513" t="s">
        <v>154</v>
      </c>
      <c r="BI970" s="514" t="s">
        <v>154</v>
      </c>
    </row>
    <row r="971" spans="1:77" ht="15.75" customHeight="1">
      <c r="A971" s="51" t="s">
        <v>769</v>
      </c>
      <c r="B971" s="521">
        <v>43</v>
      </c>
      <c r="C971" s="507" t="s">
        <v>239</v>
      </c>
      <c r="D971" s="522" t="s">
        <v>240</v>
      </c>
      <c r="E971" s="523">
        <v>73</v>
      </c>
      <c r="F971" s="523">
        <v>26.989999999999839</v>
      </c>
      <c r="G971" s="523" t="s">
        <v>68</v>
      </c>
      <c r="H971" s="524">
        <v>73.449833333333331</v>
      </c>
      <c r="I971" s="523">
        <v>138</v>
      </c>
      <c r="J971" s="523">
        <v>0.64999999999940883</v>
      </c>
      <c r="K971" s="523" t="s">
        <v>69</v>
      </c>
      <c r="L971" s="524">
        <v>138.01083333333332</v>
      </c>
      <c r="M971" s="524">
        <v>-138.01083333333332</v>
      </c>
      <c r="N971" s="501">
        <v>985</v>
      </c>
      <c r="Q971" s="6" t="s">
        <v>274</v>
      </c>
      <c r="R971" s="6">
        <v>10</v>
      </c>
      <c r="S971" s="42">
        <v>385.947</v>
      </c>
      <c r="T971" s="571">
        <v>0.42930000000000001</v>
      </c>
      <c r="U971" s="571">
        <v>0.42570000000000002</v>
      </c>
      <c r="V971" s="571">
        <v>29.367279</v>
      </c>
      <c r="W971" s="571">
        <v>29.364110999999998</v>
      </c>
      <c r="X971" s="571">
        <v>34.715893041511919</v>
      </c>
      <c r="Y971" s="571">
        <v>34.715791714779016</v>
      </c>
      <c r="Z971" s="571">
        <v>1.9601999999999999</v>
      </c>
      <c r="AA971" s="42">
        <v>6.4480576209701059</v>
      </c>
      <c r="AB971" s="42">
        <v>81.239958523926575</v>
      </c>
      <c r="AC971" s="42">
        <v>2.9299852899999999E-2</v>
      </c>
      <c r="AD971" s="6">
        <v>4.4600000000000001E-2</v>
      </c>
      <c r="AE971" s="42">
        <v>90.194099999999992</v>
      </c>
      <c r="AF971" s="6">
        <v>4.5274999999999999</v>
      </c>
      <c r="AG971" s="42">
        <v>2.7262</v>
      </c>
      <c r="AH971" s="6">
        <v>0.18129999999999999</v>
      </c>
      <c r="AI971" s="42">
        <v>6.3701999999999995E-2</v>
      </c>
      <c r="AJ971" s="42">
        <v>98.7</v>
      </c>
      <c r="AK971" s="42">
        <v>9.9145000000000003</v>
      </c>
      <c r="AL971" s="53">
        <v>34.7068821105957</v>
      </c>
      <c r="AM971" s="51">
        <v>6</v>
      </c>
      <c r="AN971" s="505"/>
      <c r="AO971" s="509">
        <v>0.1</v>
      </c>
      <c r="AP971" s="510">
        <v>6.4320000000000004</v>
      </c>
      <c r="AQ971" s="504" t="s">
        <v>154</v>
      </c>
      <c r="AR971" s="526" t="s">
        <v>154</v>
      </c>
      <c r="AS971" s="512">
        <v>13.323737637176091</v>
      </c>
      <c r="AT971" s="502"/>
      <c r="AU971" s="512">
        <v>9.8485163608000779</v>
      </c>
      <c r="AV971" s="502"/>
      <c r="AW971" s="574">
        <v>0.9119406896551725</v>
      </c>
      <c r="AX971" s="502"/>
      <c r="AY971" s="511"/>
      <c r="AZ971" s="513" t="s">
        <v>154</v>
      </c>
      <c r="BA971" s="515" t="s">
        <v>154</v>
      </c>
      <c r="BB971" s="513" t="s">
        <v>154</v>
      </c>
      <c r="BD971" s="512">
        <v>2164.0438940363615</v>
      </c>
      <c r="BE971" s="502" t="s">
        <v>154</v>
      </c>
      <c r="BF971" s="57"/>
      <c r="BG971" s="513">
        <v>2294.4797472239384</v>
      </c>
      <c r="BI971" s="514" t="s">
        <v>154</v>
      </c>
      <c r="BY971" s="503"/>
    </row>
    <row r="972" spans="1:77" ht="15.75" customHeight="1">
      <c r="A972" s="51" t="s">
        <v>769</v>
      </c>
      <c r="B972" s="521">
        <v>43</v>
      </c>
      <c r="C972" s="507" t="s">
        <v>239</v>
      </c>
      <c r="D972" s="522" t="s">
        <v>240</v>
      </c>
      <c r="E972" s="523">
        <v>73</v>
      </c>
      <c r="F972" s="523">
        <v>26.989999999999839</v>
      </c>
      <c r="G972" s="523" t="s">
        <v>68</v>
      </c>
      <c r="H972" s="524">
        <v>73.449833333333331</v>
      </c>
      <c r="I972" s="523">
        <v>138</v>
      </c>
      <c r="J972" s="523">
        <v>0.64999999999940883</v>
      </c>
      <c r="K972" s="523" t="s">
        <v>69</v>
      </c>
      <c r="L972" s="524">
        <v>138.01083333333332</v>
      </c>
      <c r="M972" s="524">
        <v>-138.01083333333332</v>
      </c>
      <c r="N972" s="501">
        <v>986</v>
      </c>
      <c r="Q972" s="6" t="s">
        <v>274</v>
      </c>
      <c r="R972" s="6">
        <v>11</v>
      </c>
      <c r="S972" s="42">
        <v>320.625</v>
      </c>
      <c r="T972" s="571">
        <v>-0.20860000000000001</v>
      </c>
      <c r="U972" s="571">
        <v>-0.20119999999999999</v>
      </c>
      <c r="V972" s="571">
        <v>28.588425000000001</v>
      </c>
      <c r="W972" s="571">
        <v>28.598723</v>
      </c>
      <c r="X972" s="571">
        <v>34.444943414196651</v>
      </c>
      <c r="Y972" s="571">
        <v>34.450308166895219</v>
      </c>
      <c r="Z972" s="571">
        <v>1.9108000000000001</v>
      </c>
      <c r="AA972" s="42">
        <v>6.3010022293224672</v>
      </c>
      <c r="AB972" s="42">
        <v>77.931151941596283</v>
      </c>
      <c r="AC972" s="42">
        <v>3.0505594599999998E-2</v>
      </c>
      <c r="AD972" s="6">
        <v>4.7E-2</v>
      </c>
      <c r="AE972" s="42">
        <v>90.171599999999998</v>
      </c>
      <c r="AF972" s="6">
        <v>4.5263999999999998</v>
      </c>
      <c r="AG972" s="42">
        <v>3.2324000000000002</v>
      </c>
      <c r="AH972" s="6">
        <v>0.20200000000000001</v>
      </c>
      <c r="AI972" s="42">
        <v>6.3701999999999995E-2</v>
      </c>
      <c r="AJ972" s="42">
        <v>98.71</v>
      </c>
      <c r="AK972" s="42">
        <v>9.9145000000000003</v>
      </c>
      <c r="AL972" s="53">
        <v>34.433999999999997</v>
      </c>
      <c r="AM972" s="504" t="s">
        <v>154</v>
      </c>
      <c r="AN972" s="505"/>
      <c r="AO972" s="509">
        <v>-0.3</v>
      </c>
      <c r="AP972" s="510">
        <v>6.2969999999999997</v>
      </c>
      <c r="AQ972" s="504" t="s">
        <v>154</v>
      </c>
      <c r="AR972" s="526" t="s">
        <v>154</v>
      </c>
      <c r="AS972" s="512">
        <v>12.766240241803795</v>
      </c>
      <c r="AT972" s="502"/>
      <c r="AU972" s="512">
        <v>12.993551777206592</v>
      </c>
      <c r="AV972" s="502"/>
      <c r="AW972" s="574">
        <v>0.96464827586206903</v>
      </c>
      <c r="AX972" s="502"/>
      <c r="AY972" s="511"/>
      <c r="AZ972" s="513" t="s">
        <v>154</v>
      </c>
      <c r="BA972" s="515" t="s">
        <v>154</v>
      </c>
      <c r="BB972" s="513" t="s">
        <v>154</v>
      </c>
      <c r="BD972" s="512">
        <v>2180.872043324553</v>
      </c>
      <c r="BE972" s="502" t="s">
        <v>154</v>
      </c>
      <c r="BF972" s="57"/>
      <c r="BG972" s="513">
        <v>2288.5987007879953</v>
      </c>
      <c r="BI972" s="514" t="s">
        <v>154</v>
      </c>
    </row>
    <row r="973" spans="1:77" ht="15.75" customHeight="1">
      <c r="A973" s="51" t="s">
        <v>769</v>
      </c>
      <c r="B973" s="521">
        <v>43</v>
      </c>
      <c r="C973" s="507" t="s">
        <v>239</v>
      </c>
      <c r="D973" s="522" t="s">
        <v>240</v>
      </c>
      <c r="E973" s="523">
        <v>73</v>
      </c>
      <c r="F973" s="523">
        <v>26.989999999999839</v>
      </c>
      <c r="G973" s="523" t="s">
        <v>68</v>
      </c>
      <c r="H973" s="524">
        <v>73.449833333333331</v>
      </c>
      <c r="I973" s="523">
        <v>138</v>
      </c>
      <c r="J973" s="523">
        <v>0.64999999999940883</v>
      </c>
      <c r="K973" s="523" t="s">
        <v>69</v>
      </c>
      <c r="L973" s="524">
        <v>138.01083333333332</v>
      </c>
      <c r="M973" s="524">
        <v>-138.01083333333332</v>
      </c>
      <c r="N973" s="501">
        <v>987</v>
      </c>
      <c r="Q973" s="6" t="s">
        <v>274</v>
      </c>
      <c r="R973" s="6">
        <v>12</v>
      </c>
      <c r="S973" s="42">
        <v>291.86200000000002</v>
      </c>
      <c r="T973" s="571">
        <v>-0.73399999999999999</v>
      </c>
      <c r="U973" s="571">
        <v>-0.72540000000000004</v>
      </c>
      <c r="V973" s="571">
        <v>27.919988</v>
      </c>
      <c r="W973" s="571">
        <v>27.932341999999998</v>
      </c>
      <c r="X973" s="571">
        <v>34.15883717825173</v>
      </c>
      <c r="Y973" s="571">
        <v>34.165810313652877</v>
      </c>
      <c r="Z973" s="571">
        <v>1.8660000000000001</v>
      </c>
      <c r="AA973" s="42">
        <v>6.1832892231049774</v>
      </c>
      <c r="AB973" s="42">
        <v>75.271986766598843</v>
      </c>
      <c r="AC973" s="42">
        <v>3.1566072399999999E-2</v>
      </c>
      <c r="AD973" s="6">
        <v>4.9000000000000002E-2</v>
      </c>
      <c r="AE973" s="42">
        <v>90.145299999999992</v>
      </c>
      <c r="AF973" s="6">
        <v>4.5250000000000004</v>
      </c>
      <c r="AG973" s="42">
        <v>3.3704999999999998</v>
      </c>
      <c r="AH973" s="6">
        <v>0.20760000000000001</v>
      </c>
      <c r="AI973" s="42">
        <v>6.3701999999999995E-2</v>
      </c>
      <c r="AJ973" s="42">
        <v>98.56</v>
      </c>
      <c r="AK973" s="42">
        <v>9.9145000000000003</v>
      </c>
      <c r="AL973" s="53">
        <v>34.154800000000002</v>
      </c>
      <c r="AM973" s="504" t="s">
        <v>154</v>
      </c>
      <c r="AN973" s="505"/>
      <c r="AO973" s="509">
        <v>-0.7</v>
      </c>
      <c r="AP973" s="510">
        <v>6.19</v>
      </c>
      <c r="AQ973" s="504" t="s">
        <v>154</v>
      </c>
      <c r="AR973" s="526" t="s">
        <v>154</v>
      </c>
      <c r="AS973" s="512">
        <v>13.323723141650328</v>
      </c>
      <c r="AT973" s="502"/>
      <c r="AU973" s="512">
        <v>18.451822828839717</v>
      </c>
      <c r="AV973" s="502"/>
      <c r="AW973" s="574">
        <v>1.1476331034482758</v>
      </c>
      <c r="AX973" s="502"/>
      <c r="AY973" s="511"/>
      <c r="AZ973" s="513" t="s">
        <v>154</v>
      </c>
      <c r="BA973" s="515" t="s">
        <v>154</v>
      </c>
      <c r="BB973" s="513" t="s">
        <v>154</v>
      </c>
      <c r="BD973" s="512">
        <v>2192.0156546883081</v>
      </c>
      <c r="BE973" s="502" t="s">
        <v>154</v>
      </c>
      <c r="BF973" s="57"/>
      <c r="BG973" s="513">
        <v>2281.8059418722037</v>
      </c>
      <c r="BI973" s="514" t="s">
        <v>1384</v>
      </c>
    </row>
    <row r="974" spans="1:77" ht="15.75" customHeight="1">
      <c r="A974" s="51" t="s">
        <v>769</v>
      </c>
      <c r="B974" s="521">
        <v>43</v>
      </c>
      <c r="C974" s="507" t="s">
        <v>239</v>
      </c>
      <c r="D974" s="522" t="s">
        <v>240</v>
      </c>
      <c r="E974" s="523">
        <v>73</v>
      </c>
      <c r="F974" s="523">
        <v>26.989999999999839</v>
      </c>
      <c r="G974" s="523" t="s">
        <v>68</v>
      </c>
      <c r="H974" s="524">
        <v>73.449833333333331</v>
      </c>
      <c r="I974" s="523">
        <v>138</v>
      </c>
      <c r="J974" s="523">
        <v>0.64999999999940883</v>
      </c>
      <c r="K974" s="523" t="s">
        <v>69</v>
      </c>
      <c r="L974" s="524">
        <v>138.01083333333332</v>
      </c>
      <c r="M974" s="524">
        <v>-138.01083333333332</v>
      </c>
      <c r="N974" s="501">
        <v>988</v>
      </c>
      <c r="Q974" s="6" t="s">
        <v>274</v>
      </c>
      <c r="R974" s="6">
        <v>13</v>
      </c>
      <c r="S974" s="42">
        <v>267.52199999999999</v>
      </c>
      <c r="T974" s="571">
        <v>-1.1840999999999999</v>
      </c>
      <c r="U974" s="571">
        <v>-1.1933</v>
      </c>
      <c r="V974" s="571">
        <v>27.192219000000001</v>
      </c>
      <c r="W974" s="571">
        <v>27.174557999999998</v>
      </c>
      <c r="X974" s="571">
        <v>33.691952320139777</v>
      </c>
      <c r="Y974" s="571">
        <v>33.678151723512251</v>
      </c>
      <c r="Z974" s="571">
        <v>1.8549</v>
      </c>
      <c r="AA974" s="42">
        <v>6.2055764820080377</v>
      </c>
      <c r="AB974" s="42">
        <v>74.397437587044095</v>
      </c>
      <c r="AC974" s="42">
        <v>3.3253289499999998E-2</v>
      </c>
      <c r="AD974" s="6">
        <v>5.2299999999999999E-2</v>
      </c>
      <c r="AE974" s="42">
        <v>90.145299999999992</v>
      </c>
      <c r="AF974" s="6">
        <v>4.5250000000000004</v>
      </c>
      <c r="AG974" s="42">
        <v>3.6074999999999999</v>
      </c>
      <c r="AH974" s="6">
        <v>0.2172</v>
      </c>
      <c r="AI974" s="42">
        <v>6.3701999999999995E-2</v>
      </c>
      <c r="AJ974" s="42">
        <v>98.7</v>
      </c>
      <c r="AK974" s="42">
        <v>9.9145000000000003</v>
      </c>
      <c r="AL974" s="53">
        <v>33.734000000000002</v>
      </c>
      <c r="AM974" s="504" t="s">
        <v>154</v>
      </c>
      <c r="AN974" s="505"/>
      <c r="AO974" s="509">
        <v>-1.1000000000000001</v>
      </c>
      <c r="AP974" s="510">
        <v>6.1504999999999992</v>
      </c>
      <c r="AQ974" s="504">
        <v>6</v>
      </c>
      <c r="AR974" s="526" t="s">
        <v>154</v>
      </c>
      <c r="AS974" s="512">
        <v>15.078086500367835</v>
      </c>
      <c r="AT974" s="502"/>
      <c r="AU974" s="512">
        <v>28.344315690307504</v>
      </c>
      <c r="AV974" s="502"/>
      <c r="AW974" s="574">
        <v>1.5414482758620691</v>
      </c>
      <c r="AX974" s="502"/>
      <c r="AY974" s="511"/>
      <c r="AZ974" s="513" t="s">
        <v>154</v>
      </c>
      <c r="BA974" s="515" t="s">
        <v>154</v>
      </c>
      <c r="BB974" s="513" t="s">
        <v>154</v>
      </c>
      <c r="BD974" s="512">
        <v>2211.1461042714932</v>
      </c>
      <c r="BE974" s="502" t="s">
        <v>154</v>
      </c>
      <c r="BF974" s="57"/>
      <c r="BG974" s="513">
        <v>2290.1916929231143</v>
      </c>
      <c r="BI974" s="514" t="s">
        <v>154</v>
      </c>
    </row>
    <row r="975" spans="1:77" ht="15.75" customHeight="1">
      <c r="A975" s="51" t="s">
        <v>769</v>
      </c>
      <c r="B975" s="521">
        <v>43</v>
      </c>
      <c r="C975" s="507" t="s">
        <v>239</v>
      </c>
      <c r="D975" s="522" t="s">
        <v>240</v>
      </c>
      <c r="E975" s="523">
        <v>73</v>
      </c>
      <c r="F975" s="523">
        <v>26.989999999999839</v>
      </c>
      <c r="G975" s="523" t="s">
        <v>68</v>
      </c>
      <c r="H975" s="524">
        <v>73.449833333333331</v>
      </c>
      <c r="I975" s="523">
        <v>138</v>
      </c>
      <c r="J975" s="523">
        <v>0.64999999999940883</v>
      </c>
      <c r="K975" s="523" t="s">
        <v>69</v>
      </c>
      <c r="L975" s="524">
        <v>138.01083333333332</v>
      </c>
      <c r="M975" s="524">
        <v>-138.01083333333332</v>
      </c>
      <c r="N975" s="501">
        <v>989</v>
      </c>
      <c r="Q975" s="6" t="s">
        <v>274</v>
      </c>
      <c r="R975" s="6">
        <v>14</v>
      </c>
      <c r="S975" s="42">
        <v>234.72</v>
      </c>
      <c r="T975" s="571">
        <v>-1.4486000000000001</v>
      </c>
      <c r="U975" s="571">
        <v>-1.4484999999999999</v>
      </c>
      <c r="V975" s="571">
        <v>26.551908000000001</v>
      </c>
      <c r="W975" s="571">
        <v>26.555493999999999</v>
      </c>
      <c r="X975" s="571">
        <v>33.12996625480838</v>
      </c>
      <c r="Y975" s="571">
        <v>33.13478206179353</v>
      </c>
      <c r="Z975" s="571">
        <v>1.8796999999999999</v>
      </c>
      <c r="AA975" s="42">
        <v>6.3516687502685265</v>
      </c>
      <c r="AB975" s="42">
        <v>75.309345990391662</v>
      </c>
      <c r="AC975" s="42">
        <v>3.4121279800000001E-2</v>
      </c>
      <c r="AD975" s="6">
        <v>5.3999999999999999E-2</v>
      </c>
      <c r="AE975" s="42">
        <v>90.119</v>
      </c>
      <c r="AF975" s="6">
        <v>4.5236999999999998</v>
      </c>
      <c r="AG975" s="42">
        <v>3.6696</v>
      </c>
      <c r="AH975" s="6">
        <v>0.2198</v>
      </c>
      <c r="AI975" s="42">
        <v>6.3701999999999995E-2</v>
      </c>
      <c r="AJ975" s="42">
        <v>98.69</v>
      </c>
      <c r="AK975" s="42">
        <v>9.9145000000000003</v>
      </c>
      <c r="AL975" s="53">
        <v>33.128100000000003</v>
      </c>
      <c r="AM975" s="504" t="s">
        <v>154</v>
      </c>
      <c r="AN975" s="505"/>
      <c r="AO975" s="509">
        <v>-1.3</v>
      </c>
      <c r="AP975" s="510">
        <v>6.3529999999999998</v>
      </c>
      <c r="AQ975" s="504">
        <v>2</v>
      </c>
      <c r="AR975" s="526" t="s">
        <v>1385</v>
      </c>
      <c r="AS975" s="512">
        <v>15.852916296777657</v>
      </c>
      <c r="AT975" s="502"/>
      <c r="AU975" s="512">
        <v>33.864033005515367</v>
      </c>
      <c r="AV975" s="502"/>
      <c r="AW975" s="574">
        <v>1.8000137931034483</v>
      </c>
      <c r="AX975" s="502"/>
      <c r="AY975" s="511"/>
      <c r="AZ975" s="513" t="s">
        <v>154</v>
      </c>
      <c r="BA975" s="515" t="s">
        <v>154</v>
      </c>
      <c r="BB975" s="513" t="s">
        <v>154</v>
      </c>
      <c r="BD975" s="512">
        <v>2224.6599397087843</v>
      </c>
      <c r="BE975" s="502" t="s">
        <v>154</v>
      </c>
      <c r="BF975" s="57"/>
      <c r="BG975" s="513">
        <v>2275.9950271654789</v>
      </c>
      <c r="BI975" s="514" t="s">
        <v>154</v>
      </c>
    </row>
    <row r="976" spans="1:77" ht="15.75" customHeight="1">
      <c r="A976" s="51" t="s">
        <v>769</v>
      </c>
      <c r="B976" s="521">
        <v>43</v>
      </c>
      <c r="C976" s="507" t="s">
        <v>239</v>
      </c>
      <c r="D976" s="522" t="s">
        <v>240</v>
      </c>
      <c r="E976" s="523">
        <v>73</v>
      </c>
      <c r="F976" s="523">
        <v>26.989999999999839</v>
      </c>
      <c r="G976" s="523" t="s">
        <v>68</v>
      </c>
      <c r="H976" s="524">
        <v>73.449833333333331</v>
      </c>
      <c r="I976" s="523">
        <v>138</v>
      </c>
      <c r="J976" s="523">
        <v>0.64999999999940883</v>
      </c>
      <c r="K976" s="523" t="s">
        <v>69</v>
      </c>
      <c r="L976" s="524">
        <v>138.01083333333332</v>
      </c>
      <c r="M976" s="524">
        <v>-138.01083333333332</v>
      </c>
      <c r="N976" s="501">
        <v>991</v>
      </c>
      <c r="Q976" s="6" t="s">
        <v>274</v>
      </c>
      <c r="R976" s="6">
        <v>16</v>
      </c>
      <c r="S976" s="42">
        <v>186.26499999999999</v>
      </c>
      <c r="T976" s="571">
        <v>-1.3523000000000001</v>
      </c>
      <c r="U976" s="571">
        <v>-1.3523000000000001</v>
      </c>
      <c r="V976" s="571">
        <v>26.214259000000002</v>
      </c>
      <c r="W976" s="571">
        <v>26.215333999999999</v>
      </c>
      <c r="X976" s="571">
        <v>32.590558676959958</v>
      </c>
      <c r="Y976" s="571">
        <v>32.592029263603997</v>
      </c>
      <c r="Z976" s="571">
        <v>1.9545999999999999</v>
      </c>
      <c r="AA976" s="42">
        <v>6.6386615089549794</v>
      </c>
      <c r="AB976" s="42">
        <v>78.614690653203652</v>
      </c>
      <c r="AC976" s="42">
        <v>3.3687028000000001E-2</v>
      </c>
      <c r="AD976" s="6">
        <v>5.3100000000000001E-2</v>
      </c>
      <c r="AE976" s="42">
        <v>90.098399999999998</v>
      </c>
      <c r="AF976" s="6">
        <v>4.5227000000000004</v>
      </c>
      <c r="AG976" s="42">
        <v>3.7892999999999999</v>
      </c>
      <c r="AH976" s="6">
        <v>0.22470000000000001</v>
      </c>
      <c r="AI976" s="42">
        <v>6.3701999999999995E-2</v>
      </c>
      <c r="AJ976" s="42">
        <v>98.57</v>
      </c>
      <c r="AK976" s="42">
        <v>9.9145000000000003</v>
      </c>
      <c r="AL976" s="53">
        <v>32.593699999999998</v>
      </c>
      <c r="AM976" s="504" t="s">
        <v>154</v>
      </c>
      <c r="AN976" s="505"/>
      <c r="AO976" s="509">
        <v>-1.4</v>
      </c>
      <c r="AP976" s="510">
        <v>6.67</v>
      </c>
      <c r="AQ976" s="504" t="s">
        <v>154</v>
      </c>
      <c r="AR976" s="526" t="s">
        <v>154</v>
      </c>
      <c r="AS976" s="512">
        <v>13.96285338628021</v>
      </c>
      <c r="AT976" s="502"/>
      <c r="AU976" s="512">
        <v>29.223367751320048</v>
      </c>
      <c r="AV976" s="502"/>
      <c r="AW976" s="574">
        <v>1.7303999999999999</v>
      </c>
      <c r="AX976" s="502"/>
      <c r="AY976" s="511"/>
      <c r="AZ976" s="513" t="s">
        <v>154</v>
      </c>
      <c r="BA976" s="515" t="s">
        <v>154</v>
      </c>
      <c r="BB976" s="513" t="s">
        <v>154</v>
      </c>
      <c r="BD976" s="512">
        <v>2190.3532762329655</v>
      </c>
      <c r="BE976" s="502" t="s">
        <v>154</v>
      </c>
      <c r="BF976" s="57"/>
      <c r="BG976" s="513">
        <v>2249.8759674405992</v>
      </c>
      <c r="BI976" s="514" t="s">
        <v>154</v>
      </c>
    </row>
    <row r="977" spans="1:77" ht="15.75" customHeight="1">
      <c r="A977" s="51" t="s">
        <v>769</v>
      </c>
      <c r="B977" s="521">
        <v>43</v>
      </c>
      <c r="C977" s="507" t="s">
        <v>239</v>
      </c>
      <c r="D977" s="522" t="s">
        <v>240</v>
      </c>
      <c r="E977" s="523">
        <v>73</v>
      </c>
      <c r="F977" s="523">
        <v>26.989999999999839</v>
      </c>
      <c r="G977" s="523" t="s">
        <v>68</v>
      </c>
      <c r="H977" s="524">
        <v>73.449833333333331</v>
      </c>
      <c r="I977" s="523">
        <v>138</v>
      </c>
      <c r="J977" s="523">
        <v>0.64999999999940883</v>
      </c>
      <c r="K977" s="523" t="s">
        <v>69</v>
      </c>
      <c r="L977" s="524">
        <v>138.01083333333332</v>
      </c>
      <c r="M977" s="524">
        <v>-138.01083333333332</v>
      </c>
      <c r="N977" s="501">
        <v>992</v>
      </c>
      <c r="Q977" s="6" t="s">
        <v>274</v>
      </c>
      <c r="R977" s="6">
        <v>17</v>
      </c>
      <c r="S977" s="42">
        <v>170.553</v>
      </c>
      <c r="T977" s="571">
        <v>-1.3977999999999999</v>
      </c>
      <c r="U977" s="571">
        <v>-1.3926000000000001</v>
      </c>
      <c r="V977" s="571">
        <v>26.082601</v>
      </c>
      <c r="W977" s="571">
        <v>26.094519999999999</v>
      </c>
      <c r="X977" s="571">
        <v>32.469330236323295</v>
      </c>
      <c r="Y977" s="571">
        <v>32.479999428027845</v>
      </c>
      <c r="Z977" s="571">
        <v>2.0173999999999999</v>
      </c>
      <c r="AA977" s="42">
        <v>6.9250323546795993</v>
      </c>
      <c r="AB977" s="42">
        <v>81.835008492563716</v>
      </c>
      <c r="AC977" s="42">
        <v>3.3831778600000001E-2</v>
      </c>
      <c r="AD977" s="6">
        <v>5.3400000000000003E-2</v>
      </c>
      <c r="AE977" s="42">
        <v>90.002700000000004</v>
      </c>
      <c r="AF977" s="6">
        <v>4.5179</v>
      </c>
      <c r="AG977" s="42">
        <v>3.6581000000000001</v>
      </c>
      <c r="AH977" s="6">
        <v>0.21929999999999999</v>
      </c>
      <c r="AI977" s="42">
        <v>6.3701999999999995E-2</v>
      </c>
      <c r="AJ977" s="42">
        <v>93.21</v>
      </c>
      <c r="AK977" s="42">
        <v>9.9145000000000003</v>
      </c>
      <c r="AL977" s="53">
        <v>32.468600000000002</v>
      </c>
      <c r="AM977" s="504" t="s">
        <v>154</v>
      </c>
      <c r="AN977" s="505"/>
      <c r="AO977" s="509">
        <v>-1.3</v>
      </c>
      <c r="AP977" s="510">
        <v>6.9509999999999996</v>
      </c>
      <c r="AQ977" s="504" t="s">
        <v>154</v>
      </c>
      <c r="AR977" s="526" t="s">
        <v>154</v>
      </c>
      <c r="AS977" s="512">
        <v>14.070221103526841</v>
      </c>
      <c r="AT977" s="502"/>
      <c r="AU977" s="512">
        <v>30.7782847289599</v>
      </c>
      <c r="AV977" s="502">
        <v>3</v>
      </c>
      <c r="AW977" s="574">
        <v>1.731394482758621</v>
      </c>
      <c r="AX977" s="502"/>
      <c r="AY977" s="511" t="s">
        <v>1386</v>
      </c>
      <c r="AZ977" s="513" t="s">
        <v>154</v>
      </c>
      <c r="BA977" s="515" t="s">
        <v>154</v>
      </c>
      <c r="BB977" s="513" t="s">
        <v>154</v>
      </c>
      <c r="BD977" s="512">
        <v>2173.2818780698176</v>
      </c>
      <c r="BE977" s="502" t="s">
        <v>154</v>
      </c>
      <c r="BF977" s="57"/>
      <c r="BG977" s="513">
        <v>2239.4063021500351</v>
      </c>
      <c r="BI977" s="514" t="s">
        <v>154</v>
      </c>
    </row>
    <row r="978" spans="1:77" ht="15.75" customHeight="1">
      <c r="A978" s="51" t="s">
        <v>769</v>
      </c>
      <c r="B978" s="521">
        <v>43</v>
      </c>
      <c r="C978" s="507" t="s">
        <v>239</v>
      </c>
      <c r="D978" s="522" t="s">
        <v>240</v>
      </c>
      <c r="E978" s="523">
        <v>73</v>
      </c>
      <c r="F978" s="523">
        <v>26.989999999999839</v>
      </c>
      <c r="G978" s="523" t="s">
        <v>68</v>
      </c>
      <c r="H978" s="524">
        <v>73.449833333333331</v>
      </c>
      <c r="I978" s="523">
        <v>138</v>
      </c>
      <c r="J978" s="523">
        <v>0.64999999999940883</v>
      </c>
      <c r="K978" s="523" t="s">
        <v>69</v>
      </c>
      <c r="L978" s="524">
        <v>138.01083333333332</v>
      </c>
      <c r="M978" s="524">
        <v>-138.01083333333332</v>
      </c>
      <c r="N978" s="501">
        <v>993</v>
      </c>
      <c r="Q978" s="6" t="s">
        <v>274</v>
      </c>
      <c r="R978" s="6">
        <v>18</v>
      </c>
      <c r="S978" s="42">
        <v>153.21199999999999</v>
      </c>
      <c r="T978" s="571">
        <v>-1.2848999999999999</v>
      </c>
      <c r="U978" s="571">
        <v>-1.284</v>
      </c>
      <c r="V978" s="571">
        <v>26.046403999999999</v>
      </c>
      <c r="W978" s="571">
        <v>26.049634999999999</v>
      </c>
      <c r="X978" s="571">
        <v>32.307961768281238</v>
      </c>
      <c r="Y978" s="571">
        <v>32.311398412633018</v>
      </c>
      <c r="Z978" s="571">
        <v>2.0347</v>
      </c>
      <c r="AA978" s="42">
        <v>6.9554886004134877</v>
      </c>
      <c r="AB978" s="42">
        <v>82.350736196261749</v>
      </c>
      <c r="AC978" s="42">
        <v>3.5085257200000004E-2</v>
      </c>
      <c r="AD978" s="6">
        <v>5.5899999999999998E-2</v>
      </c>
      <c r="AE978" s="42">
        <v>90.064599999999999</v>
      </c>
      <c r="AF978" s="6">
        <v>4.5209999999999999</v>
      </c>
      <c r="AG978" s="42">
        <v>3.6627000000000001</v>
      </c>
      <c r="AH978" s="6">
        <v>0.2195</v>
      </c>
      <c r="AI978" s="42">
        <v>6.3701999999999995E-2</v>
      </c>
      <c r="AJ978" s="42">
        <v>98.71</v>
      </c>
      <c r="AK978" s="42">
        <v>9.9145000000000003</v>
      </c>
      <c r="AL978" s="53">
        <v>32.3521</v>
      </c>
      <c r="AM978" s="504" t="s">
        <v>154</v>
      </c>
      <c r="AN978" s="505"/>
      <c r="AO978" s="509">
        <v>-1.2</v>
      </c>
      <c r="AP978" s="510">
        <v>6.9805000000000001</v>
      </c>
      <c r="AQ978" s="504">
        <v>6</v>
      </c>
      <c r="AR978" s="526" t="s">
        <v>154</v>
      </c>
      <c r="AS978" s="512">
        <v>12.97908875365645</v>
      </c>
      <c r="AT978" s="502"/>
      <c r="AU978" s="512">
        <v>27.958246400694911</v>
      </c>
      <c r="AV978" s="502"/>
      <c r="AW978" s="574">
        <v>1.6647641379310345</v>
      </c>
      <c r="AX978" s="502"/>
      <c r="AY978" s="511"/>
      <c r="AZ978" s="513">
        <v>9.0892744727530811E-3</v>
      </c>
      <c r="BA978" s="515">
        <v>6</v>
      </c>
      <c r="BB978" s="513">
        <v>1.2781547256156874E-2</v>
      </c>
      <c r="BD978" s="512">
        <v>2161.8162645267148</v>
      </c>
      <c r="BE978" s="502">
        <v>6</v>
      </c>
      <c r="BF978" s="57"/>
      <c r="BG978" s="513">
        <v>2231.8821694866738</v>
      </c>
      <c r="BH978" s="502">
        <v>6</v>
      </c>
      <c r="BI978" s="514" t="s">
        <v>154</v>
      </c>
    </row>
    <row r="979" spans="1:77" ht="15.75" customHeight="1">
      <c r="A979" s="51" t="s">
        <v>769</v>
      </c>
      <c r="B979" s="521">
        <v>43</v>
      </c>
      <c r="C979" s="507" t="s">
        <v>239</v>
      </c>
      <c r="D979" s="522" t="s">
        <v>240</v>
      </c>
      <c r="E979" s="523">
        <v>73</v>
      </c>
      <c r="F979" s="523">
        <v>26.989999999999839</v>
      </c>
      <c r="G979" s="523" t="s">
        <v>68</v>
      </c>
      <c r="H979" s="524">
        <v>73.449833333333331</v>
      </c>
      <c r="I979" s="523">
        <v>138</v>
      </c>
      <c r="J979" s="523">
        <v>0.64999999999940883</v>
      </c>
      <c r="K979" s="523" t="s">
        <v>69</v>
      </c>
      <c r="L979" s="524">
        <v>138.01083333333332</v>
      </c>
      <c r="M979" s="524">
        <v>-138.01083333333332</v>
      </c>
      <c r="N979" s="501">
        <v>994</v>
      </c>
      <c r="Q979" s="6" t="s">
        <v>274</v>
      </c>
      <c r="R979" s="6">
        <v>19</v>
      </c>
      <c r="S979" s="42">
        <v>114.953</v>
      </c>
      <c r="T979" s="571">
        <v>-0.47839999999999999</v>
      </c>
      <c r="U979" s="571">
        <v>-0.4587</v>
      </c>
      <c r="V979" s="571">
        <v>26.329855999999999</v>
      </c>
      <c r="W979" s="571">
        <v>26.336610999999998</v>
      </c>
      <c r="X979" s="571">
        <v>31.853874324232859</v>
      </c>
      <c r="Y979" s="571">
        <v>31.842189666580996</v>
      </c>
      <c r="Z979" s="571">
        <v>2.1642000000000001</v>
      </c>
      <c r="AA979" s="42">
        <v>7.2980169672878681</v>
      </c>
      <c r="AB979" s="42">
        <v>88.004570384616116</v>
      </c>
      <c r="AC979" s="42">
        <v>3.7495713999999999E-2</v>
      </c>
      <c r="AD979" s="6">
        <v>6.0600000000000001E-2</v>
      </c>
      <c r="AE979" s="42">
        <v>90.1096</v>
      </c>
      <c r="AF979" s="6">
        <v>4.5232000000000001</v>
      </c>
      <c r="AG979" s="42">
        <v>3.5131000000000001</v>
      </c>
      <c r="AH979" s="6">
        <v>0.21340000000000001</v>
      </c>
      <c r="AI979" s="42">
        <v>6.3701999999999995E-2</v>
      </c>
      <c r="AJ979" s="42">
        <v>98.7</v>
      </c>
      <c r="AK979" s="42">
        <v>9.9145000000000003</v>
      </c>
      <c r="AL979" s="53">
        <v>31.876431054687501</v>
      </c>
      <c r="AM979" s="51">
        <v>6</v>
      </c>
      <c r="AN979" s="505"/>
      <c r="AO979" s="509">
        <v>-0.5</v>
      </c>
      <c r="AP979" s="510">
        <v>7.2859999999999996</v>
      </c>
      <c r="AQ979" s="504" t="s">
        <v>154</v>
      </c>
      <c r="AR979" s="526" t="s">
        <v>154</v>
      </c>
      <c r="AS979" s="512">
        <v>7.8930179843422206</v>
      </c>
      <c r="AT979" s="502"/>
      <c r="AU979" s="512">
        <v>16.253789526903983</v>
      </c>
      <c r="AV979" s="502"/>
      <c r="AW979" s="574">
        <v>1.3067503448275863</v>
      </c>
      <c r="AX979" s="502"/>
      <c r="AY979" s="511"/>
      <c r="AZ979" s="513">
        <v>2.2386362509915013E-2</v>
      </c>
      <c r="BA979" s="515">
        <v>6</v>
      </c>
      <c r="BB979" s="513">
        <v>2.2487475979176053E-2</v>
      </c>
      <c r="BD979" s="512">
        <v>2116.8564328467855</v>
      </c>
      <c r="BE979" s="502" t="s">
        <v>154</v>
      </c>
      <c r="BF979" s="57"/>
      <c r="BG979" s="513">
        <v>2214.1188043573247</v>
      </c>
      <c r="BI979" s="514" t="s">
        <v>154</v>
      </c>
    </row>
    <row r="980" spans="1:77" ht="15.75" customHeight="1">
      <c r="A980" s="51" t="s">
        <v>769</v>
      </c>
      <c r="B980" s="521">
        <v>43</v>
      </c>
      <c r="C980" s="507" t="s">
        <v>239</v>
      </c>
      <c r="D980" s="522" t="s">
        <v>240</v>
      </c>
      <c r="E980" s="523">
        <v>73</v>
      </c>
      <c r="F980" s="523">
        <v>26.989999999999839</v>
      </c>
      <c r="G980" s="523" t="s">
        <v>68</v>
      </c>
      <c r="H980" s="524">
        <v>73.449833333333331</v>
      </c>
      <c r="I980" s="523">
        <v>138</v>
      </c>
      <c r="J980" s="523">
        <v>0.64999999999940883</v>
      </c>
      <c r="K980" s="523" t="s">
        <v>69</v>
      </c>
      <c r="L980" s="524">
        <v>138.01083333333332</v>
      </c>
      <c r="M980" s="524">
        <v>-138.01083333333332</v>
      </c>
      <c r="N980" s="501">
        <v>995</v>
      </c>
      <c r="Q980" s="6" t="s">
        <v>274</v>
      </c>
      <c r="R980" s="6">
        <v>20</v>
      </c>
      <c r="S980" s="42">
        <v>73.734999999999999</v>
      </c>
      <c r="T980" s="571">
        <v>0.7349</v>
      </c>
      <c r="U980" s="571">
        <v>0.69350000000000001</v>
      </c>
      <c r="V980" s="571">
        <v>26.265080000000001</v>
      </c>
      <c r="W980" s="571">
        <v>26.242579999999997</v>
      </c>
      <c r="X980" s="571">
        <v>30.557684388194925</v>
      </c>
      <c r="Y980" s="571">
        <v>30.569728396186999</v>
      </c>
      <c r="Z980" s="571">
        <v>2.4424000000000001</v>
      </c>
      <c r="AA980" s="42">
        <v>8.1709882926164692</v>
      </c>
      <c r="AB980" s="42">
        <v>100.80252240883721</v>
      </c>
      <c r="AC980" s="42">
        <v>0.14037643299999999</v>
      </c>
      <c r="AD980" s="6">
        <v>0.26100000000000001</v>
      </c>
      <c r="AE980" s="42">
        <v>89.661199999999994</v>
      </c>
      <c r="AF980" s="6">
        <v>4.5007999999999999</v>
      </c>
      <c r="AG980" s="42">
        <v>3.2094</v>
      </c>
      <c r="AH980" s="6">
        <v>0.20100000000000001</v>
      </c>
      <c r="AI980" s="42">
        <v>6.3701999999999995E-2</v>
      </c>
      <c r="AJ980" s="42">
        <v>98.71</v>
      </c>
      <c r="AK980" s="42">
        <v>9.9145000000000003</v>
      </c>
      <c r="AL980" s="53">
        <v>30.622800000000002</v>
      </c>
      <c r="AM980" s="504" t="s">
        <v>154</v>
      </c>
      <c r="AN980" s="505"/>
      <c r="AO980" s="509">
        <v>0.7</v>
      </c>
      <c r="AP980" s="510">
        <v>8.2739999999999991</v>
      </c>
      <c r="AQ980" s="504" t="s">
        <v>154</v>
      </c>
      <c r="AR980" s="526" t="s">
        <v>154</v>
      </c>
      <c r="AS980" s="512">
        <v>0.72272148030790373</v>
      </c>
      <c r="AT980" s="502"/>
      <c r="AU980" s="512">
        <v>5.3537192255692529</v>
      </c>
      <c r="AV980" s="502"/>
      <c r="AW980" s="574">
        <v>0.77370758620689661</v>
      </c>
      <c r="AX980" s="502"/>
      <c r="AY980" s="511"/>
      <c r="AZ980" s="513">
        <v>0.12254750812466084</v>
      </c>
      <c r="BA980" s="515">
        <v>6</v>
      </c>
      <c r="BB980" s="513">
        <v>0.23198278151128188</v>
      </c>
      <c r="BD980" s="512">
        <v>2038.0395642978654</v>
      </c>
      <c r="BE980" s="502" t="s">
        <v>154</v>
      </c>
      <c r="BF980" s="57"/>
      <c r="BG980" s="513">
        <v>2167.0804516882376</v>
      </c>
      <c r="BI980" s="514" t="s">
        <v>154</v>
      </c>
    </row>
    <row r="981" spans="1:77" ht="15.75" customHeight="1">
      <c r="A981" s="51" t="s">
        <v>769</v>
      </c>
      <c r="B981" s="521">
        <v>43</v>
      </c>
      <c r="C981" s="507" t="s">
        <v>239</v>
      </c>
      <c r="D981" s="522" t="s">
        <v>240</v>
      </c>
      <c r="E981" s="523">
        <v>73</v>
      </c>
      <c r="F981" s="523">
        <v>26.989999999999839</v>
      </c>
      <c r="G981" s="523" t="s">
        <v>68</v>
      </c>
      <c r="H981" s="524">
        <v>73.449833333333331</v>
      </c>
      <c r="I981" s="523">
        <v>138</v>
      </c>
      <c r="J981" s="523">
        <v>0.64999999999940883</v>
      </c>
      <c r="K981" s="523" t="s">
        <v>69</v>
      </c>
      <c r="L981" s="524">
        <v>138.01083333333332</v>
      </c>
      <c r="M981" s="524">
        <v>-138.01083333333332</v>
      </c>
      <c r="N981" s="501">
        <v>998</v>
      </c>
      <c r="Q981" s="6" t="s">
        <v>274</v>
      </c>
      <c r="R981" s="6">
        <v>23</v>
      </c>
      <c r="S981" s="42">
        <v>21.815999999999999</v>
      </c>
      <c r="T981" s="571">
        <v>0.59530000000000005</v>
      </c>
      <c r="U981" s="571">
        <v>0.62760000000000005</v>
      </c>
      <c r="V981" s="571">
        <v>23.108564000000001</v>
      </c>
      <c r="W981" s="571">
        <v>23.110101999999998</v>
      </c>
      <c r="X981" s="571">
        <v>26.697068297013921</v>
      </c>
      <c r="Y981" s="571">
        <v>26.671112876355092</v>
      </c>
      <c r="Z981" s="571">
        <v>2.3999000000000001</v>
      </c>
      <c r="AA981" s="42">
        <v>8.4834239320483373</v>
      </c>
      <c r="AB981" s="42">
        <v>101.51067051714095</v>
      </c>
      <c r="AC981" s="42">
        <v>7.1147662E-2</v>
      </c>
      <c r="AD981" s="6">
        <v>0.12609999999999999</v>
      </c>
      <c r="AE981" s="42">
        <v>89.203299999999999</v>
      </c>
      <c r="AF981" s="6">
        <v>4.4779</v>
      </c>
      <c r="AG981" s="42">
        <v>2.1945999999999999</v>
      </c>
      <c r="AH981" s="6">
        <v>0.15959999999999999</v>
      </c>
      <c r="AI981" s="42">
        <v>6.3701999999999995E-2</v>
      </c>
      <c r="AJ981" s="42">
        <v>98.71</v>
      </c>
      <c r="AK981" s="42">
        <v>9.9145000000000003</v>
      </c>
      <c r="AL981" s="53">
        <v>27.616099999999999</v>
      </c>
      <c r="AM981" s="504" t="s">
        <v>154</v>
      </c>
      <c r="AN981" s="505"/>
      <c r="AO981" s="509">
        <v>0</v>
      </c>
      <c r="AP981" s="510">
        <v>8.8409999999999993</v>
      </c>
      <c r="AQ981" s="504" t="s">
        <v>154</v>
      </c>
      <c r="AR981" s="526" t="s">
        <v>154</v>
      </c>
      <c r="AS981" s="512">
        <v>0</v>
      </c>
      <c r="AT981" s="502"/>
      <c r="AU981" s="512">
        <v>2.6836720366325206</v>
      </c>
      <c r="AV981" s="502"/>
      <c r="AW981" s="574">
        <v>0.51912000000000003</v>
      </c>
      <c r="AX981" s="502"/>
      <c r="AY981" s="511"/>
      <c r="AZ981" s="513" t="s">
        <v>154</v>
      </c>
      <c r="BA981" s="515" t="s">
        <v>154</v>
      </c>
      <c r="BB981" s="513" t="s">
        <v>154</v>
      </c>
      <c r="BD981" s="512">
        <v>1910.7922386730706</v>
      </c>
      <c r="BE981" s="502" t="s">
        <v>154</v>
      </c>
      <c r="BF981" s="57"/>
      <c r="BG981" s="513">
        <v>1994.3560214400868</v>
      </c>
      <c r="BI981" s="514" t="s">
        <v>154</v>
      </c>
    </row>
    <row r="982" spans="1:77" ht="15.75" customHeight="1">
      <c r="A982" s="51" t="s">
        <v>769</v>
      </c>
      <c r="B982" s="521">
        <v>43</v>
      </c>
      <c r="C982" s="507" t="s">
        <v>239</v>
      </c>
      <c r="D982" s="522" t="s">
        <v>240</v>
      </c>
      <c r="E982" s="523">
        <v>73</v>
      </c>
      <c r="F982" s="523">
        <v>26.989999999999839</v>
      </c>
      <c r="G982" s="523" t="s">
        <v>68</v>
      </c>
      <c r="H982" s="524">
        <v>73.449833333333331</v>
      </c>
      <c r="I982" s="523">
        <v>138</v>
      </c>
      <c r="J982" s="523">
        <v>0.64999999999940883</v>
      </c>
      <c r="K982" s="523" t="s">
        <v>69</v>
      </c>
      <c r="L982" s="524">
        <v>138.01083333333332</v>
      </c>
      <c r="M982" s="524">
        <v>-138.01083333333332</v>
      </c>
      <c r="N982" s="501">
        <v>999</v>
      </c>
      <c r="Q982" s="6" t="s">
        <v>275</v>
      </c>
      <c r="R982" s="6">
        <v>24</v>
      </c>
      <c r="S982" s="42">
        <v>5.641</v>
      </c>
      <c r="T982" s="571">
        <v>0.63149999999999995</v>
      </c>
      <c r="U982" s="571">
        <v>0.63370000000000004</v>
      </c>
      <c r="V982" s="571">
        <v>23.043575000000001</v>
      </c>
      <c r="W982" s="571">
        <v>23.047423999999999</v>
      </c>
      <c r="X982" s="571">
        <v>26.591508092396246</v>
      </c>
      <c r="Y982" s="571">
        <v>26.594477310459467</v>
      </c>
      <c r="Z982" s="571">
        <v>2.4047999999999998</v>
      </c>
      <c r="AA982" s="42">
        <v>8.3500893867597803</v>
      </c>
      <c r="AB982" s="42">
        <v>99.9369714790747</v>
      </c>
      <c r="AC982" s="42">
        <v>6.4397766999999995E-2</v>
      </c>
      <c r="AD982" s="6">
        <v>0.113</v>
      </c>
      <c r="AE982" s="42">
        <v>89.704300000000003</v>
      </c>
      <c r="AF982" s="6">
        <v>4.5030000000000001</v>
      </c>
      <c r="AG982" s="42">
        <v>2.2313999999999998</v>
      </c>
      <c r="AH982" s="6">
        <v>0.16109999999999999</v>
      </c>
      <c r="AI982" s="42">
        <v>7.3114999999999999E-2</v>
      </c>
      <c r="AJ982" s="42">
        <v>98.71</v>
      </c>
      <c r="AK982" s="42">
        <v>9.9145000000000003</v>
      </c>
      <c r="AL982" s="53">
        <v>26.590800000000002</v>
      </c>
      <c r="AM982" s="504" t="s">
        <v>154</v>
      </c>
      <c r="AN982" s="505"/>
      <c r="AO982" s="509">
        <v>0.7</v>
      </c>
      <c r="AP982" s="510">
        <v>8.3490000000000002</v>
      </c>
      <c r="AQ982" s="504">
        <v>6</v>
      </c>
      <c r="AR982" s="526" t="s">
        <v>154</v>
      </c>
      <c r="AS982" s="512">
        <v>0</v>
      </c>
      <c r="AT982" s="502"/>
      <c r="AU982" s="512">
        <v>2.616070893469324</v>
      </c>
      <c r="AV982" s="502"/>
      <c r="AW982" s="574">
        <v>0.49525241379310347</v>
      </c>
      <c r="AX982" s="502"/>
      <c r="AY982" s="511"/>
      <c r="AZ982" s="513">
        <v>6.5359435039883715E-2</v>
      </c>
      <c r="BA982" s="515">
        <v>6</v>
      </c>
      <c r="BB982" s="513">
        <v>4.2336764291235812E-2</v>
      </c>
      <c r="BD982" s="512">
        <v>1846.4553138714925</v>
      </c>
      <c r="BE982" s="502" t="s">
        <v>154</v>
      </c>
      <c r="BF982" s="57"/>
      <c r="BG982" s="513">
        <v>1920.7677998523452</v>
      </c>
      <c r="BI982" s="514" t="s">
        <v>154</v>
      </c>
      <c r="BJ982" s="516">
        <v>-3.8126208328538138</v>
      </c>
      <c r="BK982" t="s">
        <v>154</v>
      </c>
    </row>
    <row r="983" spans="1:77" ht="15.75" customHeight="1">
      <c r="A983" s="51" t="s">
        <v>769</v>
      </c>
      <c r="B983" s="521">
        <v>44</v>
      </c>
      <c r="C983" s="507" t="s">
        <v>241</v>
      </c>
      <c r="D983" s="522" t="s">
        <v>242</v>
      </c>
      <c r="E983" s="523">
        <v>73</v>
      </c>
      <c r="F983" s="523">
        <v>0.21999999999962938</v>
      </c>
      <c r="G983" s="523" t="s">
        <v>68</v>
      </c>
      <c r="H983" s="524">
        <v>73.00366666666666</v>
      </c>
      <c r="I983" s="523">
        <v>140</v>
      </c>
      <c r="J983" s="523">
        <v>0.33000000000072305</v>
      </c>
      <c r="K983" s="523" t="s">
        <v>69</v>
      </c>
      <c r="L983" s="524">
        <v>140.00550000000001</v>
      </c>
      <c r="M983" s="524">
        <v>-140.00550000000001</v>
      </c>
      <c r="N983" s="501">
        <v>1000</v>
      </c>
      <c r="Q983" s="6" t="s">
        <v>274</v>
      </c>
      <c r="R983" s="6">
        <v>1</v>
      </c>
      <c r="S983" s="42">
        <v>3174.6709999999998</v>
      </c>
      <c r="T983" s="571">
        <v>-0.31209999999999999</v>
      </c>
      <c r="U983" s="571">
        <v>-0.31130000000000002</v>
      </c>
      <c r="V983" s="571">
        <v>30.062984</v>
      </c>
      <c r="W983" s="571">
        <v>30.063912999999999</v>
      </c>
      <c r="X983" s="571">
        <v>34.955283124351368</v>
      </c>
      <c r="Y983" s="571">
        <v>34.955600763357445</v>
      </c>
      <c r="Z983" s="571">
        <v>1.4790000000000001</v>
      </c>
      <c r="AA983" s="42">
        <v>6.5003940859487157</v>
      </c>
      <c r="AB983" s="42">
        <v>80.467414732653836</v>
      </c>
      <c r="AC983" s="42">
        <v>2.7516135399999999E-2</v>
      </c>
      <c r="AD983" s="6">
        <v>4.1099999999999998E-2</v>
      </c>
      <c r="AE983" s="42">
        <v>90.174900000000008</v>
      </c>
      <c r="AF983" s="6">
        <v>4.5262000000000002</v>
      </c>
      <c r="AG983" s="42">
        <v>2.6846999999999999</v>
      </c>
      <c r="AH983" s="6">
        <v>0.17960000000000001</v>
      </c>
      <c r="AI983" s="42">
        <v>6.3701999999999995E-2</v>
      </c>
      <c r="AJ983" s="42">
        <v>95.77</v>
      </c>
      <c r="AK983" s="42">
        <v>9.9145000000000003</v>
      </c>
      <c r="AL983" s="53">
        <v>34.956063442993162</v>
      </c>
      <c r="AM983" s="51">
        <v>6</v>
      </c>
      <c r="AN983" s="505"/>
      <c r="AO983" s="509">
        <v>-0.5</v>
      </c>
      <c r="AP983" s="510">
        <v>6.5034999999999998</v>
      </c>
      <c r="AQ983" s="504">
        <v>6</v>
      </c>
      <c r="AR983" s="526" t="s">
        <v>154</v>
      </c>
      <c r="AS983" s="512">
        <v>15.160931769168908</v>
      </c>
      <c r="AT983" s="502"/>
      <c r="AU983" s="512">
        <v>14.367927260697357</v>
      </c>
      <c r="AV983" s="502"/>
      <c r="AW983" s="574">
        <v>1.016361379310345</v>
      </c>
      <c r="AX983" s="502"/>
      <c r="AY983" s="511"/>
      <c r="AZ983" s="513" t="s">
        <v>154</v>
      </c>
      <c r="BA983" s="515" t="s">
        <v>154</v>
      </c>
      <c r="BB983" s="513" t="s">
        <v>154</v>
      </c>
      <c r="BD983" s="512">
        <v>2151.9084728721555</v>
      </c>
      <c r="BE983" s="502">
        <v>6</v>
      </c>
      <c r="BF983" s="57"/>
      <c r="BG983" s="513">
        <v>2307.9558857549741</v>
      </c>
      <c r="BH983" s="502">
        <v>6</v>
      </c>
      <c r="BI983" s="514" t="s">
        <v>154</v>
      </c>
      <c r="BJ983" s="516">
        <v>0.24092522049493728</v>
      </c>
      <c r="BK983" t="s">
        <v>154</v>
      </c>
      <c r="BY983" s="503"/>
    </row>
    <row r="984" spans="1:77" ht="15.75" customHeight="1">
      <c r="A984" s="51" t="s">
        <v>769</v>
      </c>
      <c r="B984" s="521">
        <v>44</v>
      </c>
      <c r="C984" s="507" t="s">
        <v>241</v>
      </c>
      <c r="D984" s="522" t="s">
        <v>242</v>
      </c>
      <c r="E984" s="523">
        <v>73</v>
      </c>
      <c r="F984" s="523">
        <v>0.21999999999962938</v>
      </c>
      <c r="G984" s="523" t="s">
        <v>68</v>
      </c>
      <c r="H984" s="524">
        <v>73.00366666666666</v>
      </c>
      <c r="I984" s="523">
        <v>140</v>
      </c>
      <c r="J984" s="523">
        <v>0.33000000000072305</v>
      </c>
      <c r="K984" s="523" t="s">
        <v>69</v>
      </c>
      <c r="L984" s="524">
        <v>140.00550000000001</v>
      </c>
      <c r="M984" s="524">
        <v>-140.00550000000001</v>
      </c>
      <c r="N984" s="501">
        <v>1001</v>
      </c>
      <c r="Q984" s="6" t="s">
        <v>274</v>
      </c>
      <c r="R984" s="6">
        <v>2</v>
      </c>
      <c r="S984" s="42">
        <v>2544.3290000000002</v>
      </c>
      <c r="T984" s="571">
        <v>-0.37509999999999999</v>
      </c>
      <c r="U984" s="571">
        <v>-0.37419999999999998</v>
      </c>
      <c r="V984" s="571">
        <v>29.764963999999999</v>
      </c>
      <c r="W984" s="571">
        <v>29.765900999999999</v>
      </c>
      <c r="X984" s="571">
        <v>34.949530319926239</v>
      </c>
      <c r="Y984" s="571">
        <v>34.949749705565225</v>
      </c>
      <c r="Z984" s="571">
        <v>1.5791999999999999</v>
      </c>
      <c r="AA984" s="42">
        <v>6.5934703091760207</v>
      </c>
      <c r="AB984" s="42">
        <v>81.481456306762851</v>
      </c>
      <c r="AC984" s="42">
        <v>2.7709136199999998E-2</v>
      </c>
      <c r="AD984" s="6">
        <v>4.1500000000000002E-2</v>
      </c>
      <c r="AE984" s="42">
        <v>90.2012</v>
      </c>
      <c r="AF984" s="6">
        <v>4.5274999999999999</v>
      </c>
      <c r="AG984" s="42">
        <v>2.6709000000000001</v>
      </c>
      <c r="AH984" s="6">
        <v>0.17899999999999999</v>
      </c>
      <c r="AI984" s="42">
        <v>6.3701999999999995E-2</v>
      </c>
      <c r="AJ984" s="42">
        <v>98.68</v>
      </c>
      <c r="AK984" s="42">
        <v>9.9145000000000003</v>
      </c>
      <c r="AL984" s="53">
        <v>34.948599999999999</v>
      </c>
      <c r="AM984" s="504" t="s">
        <v>154</v>
      </c>
      <c r="AN984" s="505"/>
      <c r="AO984" s="509">
        <v>-0.5</v>
      </c>
      <c r="AP984" s="510">
        <v>6.5970000000000004</v>
      </c>
      <c r="AQ984" s="504" t="s">
        <v>154</v>
      </c>
      <c r="AR984" s="526" t="s">
        <v>154</v>
      </c>
      <c r="AS984" s="512">
        <v>14.986155386066029</v>
      </c>
      <c r="AT984" s="502"/>
      <c r="AU984" s="512">
        <v>13.021812584074208</v>
      </c>
      <c r="AV984" s="502"/>
      <c r="AW984" s="574">
        <v>1.0064165517241379</v>
      </c>
      <c r="AX984" s="502"/>
      <c r="AY984" s="511"/>
      <c r="AZ984" s="513" t="s">
        <v>154</v>
      </c>
      <c r="BA984" s="515" t="s">
        <v>154</v>
      </c>
      <c r="BB984" s="513" t="s">
        <v>154</v>
      </c>
      <c r="BD984" s="512">
        <v>2147.9978096419477</v>
      </c>
      <c r="BE984" s="502" t="s">
        <v>154</v>
      </c>
      <c r="BF984" s="57"/>
      <c r="BG984" s="513">
        <v>2306.9070419202876</v>
      </c>
      <c r="BI984" s="514" t="s">
        <v>154</v>
      </c>
    </row>
    <row r="985" spans="1:77" ht="15.75" customHeight="1">
      <c r="A985" s="51" t="s">
        <v>769</v>
      </c>
      <c r="B985" s="521">
        <v>44</v>
      </c>
      <c r="C985" s="507" t="s">
        <v>241</v>
      </c>
      <c r="D985" s="522" t="s">
        <v>242</v>
      </c>
      <c r="E985" s="523">
        <v>73</v>
      </c>
      <c r="F985" s="523">
        <v>0.21999999999962938</v>
      </c>
      <c r="G985" s="523" t="s">
        <v>68</v>
      </c>
      <c r="H985" s="524">
        <v>73.00366666666666</v>
      </c>
      <c r="I985" s="523">
        <v>140</v>
      </c>
      <c r="J985" s="523">
        <v>0.33000000000072305</v>
      </c>
      <c r="K985" s="523" t="s">
        <v>69</v>
      </c>
      <c r="L985" s="524">
        <v>140.00550000000001</v>
      </c>
      <c r="M985" s="524">
        <v>-140.00550000000001</v>
      </c>
      <c r="N985" s="501">
        <v>1002</v>
      </c>
      <c r="Q985" s="6" t="s">
        <v>274</v>
      </c>
      <c r="R985" s="6">
        <v>3</v>
      </c>
      <c r="S985" s="42">
        <v>2033.7159999999999</v>
      </c>
      <c r="T985" s="571">
        <v>-0.3911</v>
      </c>
      <c r="U985" s="571">
        <v>-0.39029999999999998</v>
      </c>
      <c r="V985" s="571">
        <v>29.538116000000002</v>
      </c>
      <c r="W985" s="571">
        <v>29.539103999999998</v>
      </c>
      <c r="X985" s="571">
        <v>34.935787356269913</v>
      </c>
      <c r="Y985" s="571">
        <v>34.936187551843204</v>
      </c>
      <c r="Z985" s="571">
        <v>1.6767000000000001</v>
      </c>
      <c r="AA985" s="42">
        <v>6.7085970187559507</v>
      </c>
      <c r="AB985" s="42">
        <v>82.861336746484767</v>
      </c>
      <c r="AC985" s="42">
        <v>2.7130647099999999E-2</v>
      </c>
      <c r="AD985" s="6">
        <v>4.0399999999999998E-2</v>
      </c>
      <c r="AE985" s="42">
        <v>90.220000000000013</v>
      </c>
      <c r="AF985" s="6">
        <v>4.5284000000000004</v>
      </c>
      <c r="AG985" s="42">
        <v>2.5880999999999998</v>
      </c>
      <c r="AH985" s="6">
        <v>0.17560000000000001</v>
      </c>
      <c r="AI985" s="42">
        <v>6.3701999999999995E-2</v>
      </c>
      <c r="AJ985" s="42">
        <v>98.69</v>
      </c>
      <c r="AK985" s="42">
        <v>9.9145000000000003</v>
      </c>
      <c r="AL985" s="53">
        <v>34.935200000000002</v>
      </c>
      <c r="AM985" s="504" t="s">
        <v>154</v>
      </c>
      <c r="AN985" s="505"/>
      <c r="AO985" s="509">
        <v>-0.5</v>
      </c>
      <c r="AP985" s="510">
        <v>6.7119999999999997</v>
      </c>
      <c r="AQ985" s="504" t="s">
        <v>154</v>
      </c>
      <c r="AR985" s="526" t="s">
        <v>154</v>
      </c>
      <c r="AS985" s="512">
        <v>14.601648005334463</v>
      </c>
      <c r="AT985" s="502"/>
      <c r="AU985" s="512">
        <v>11.342468385722102</v>
      </c>
      <c r="AV985" s="502"/>
      <c r="AW985" s="574">
        <v>0.9795655172413793</v>
      </c>
      <c r="AX985" s="502"/>
      <c r="AY985" s="511"/>
      <c r="AZ985" s="513" t="s">
        <v>154</v>
      </c>
      <c r="BA985" s="515" t="s">
        <v>154</v>
      </c>
      <c r="BB985" s="513" t="s">
        <v>154</v>
      </c>
      <c r="BD985" s="512">
        <v>2150.9574360147276</v>
      </c>
      <c r="BE985" s="502" t="s">
        <v>154</v>
      </c>
      <c r="BF985" s="57"/>
      <c r="BG985" s="513">
        <v>2303.9802681720676</v>
      </c>
      <c r="BI985" s="514" t="s">
        <v>154</v>
      </c>
      <c r="BJ985" s="516">
        <v>0.26762623925884826</v>
      </c>
      <c r="BK985">
        <v>6</v>
      </c>
    </row>
    <row r="986" spans="1:77" ht="15.75" customHeight="1">
      <c r="A986" s="51" t="s">
        <v>769</v>
      </c>
      <c r="B986" s="521">
        <v>44</v>
      </c>
      <c r="C986" s="507" t="s">
        <v>241</v>
      </c>
      <c r="D986" s="522" t="s">
        <v>242</v>
      </c>
      <c r="E986" s="523">
        <v>73</v>
      </c>
      <c r="F986" s="523">
        <v>0.21999999999962938</v>
      </c>
      <c r="G986" s="523" t="s">
        <v>68</v>
      </c>
      <c r="H986" s="524">
        <v>73.00366666666666</v>
      </c>
      <c r="I986" s="523">
        <v>140</v>
      </c>
      <c r="J986" s="523">
        <v>0.33000000000072305</v>
      </c>
      <c r="K986" s="523" t="s">
        <v>69</v>
      </c>
      <c r="L986" s="524">
        <v>140.00550000000001</v>
      </c>
      <c r="M986" s="524">
        <v>-140.00550000000001</v>
      </c>
      <c r="N986" s="501">
        <v>1003</v>
      </c>
      <c r="Q986" s="6" t="s">
        <v>274</v>
      </c>
      <c r="R986" s="6">
        <v>4</v>
      </c>
      <c r="S986" s="42">
        <v>1524.095</v>
      </c>
      <c r="T986" s="571">
        <v>-0.2646</v>
      </c>
      <c r="U986" s="571">
        <v>-0.26369999999999999</v>
      </c>
      <c r="V986" s="571">
        <v>29.414114999999999</v>
      </c>
      <c r="W986" s="571">
        <v>29.415175999999999</v>
      </c>
      <c r="X986" s="571">
        <v>34.906581823353882</v>
      </c>
      <c r="Y986" s="571">
        <v>34.906965368251591</v>
      </c>
      <c r="Z986" s="571">
        <v>1.7925</v>
      </c>
      <c r="AA986" s="42">
        <v>6.8364853710771794</v>
      </c>
      <c r="AB986" s="42">
        <v>84.70429639708216</v>
      </c>
      <c r="AC986" s="42">
        <v>2.7805636599999999E-2</v>
      </c>
      <c r="AD986" s="6">
        <v>4.1700000000000001E-2</v>
      </c>
      <c r="AE986" s="42">
        <v>90.25</v>
      </c>
      <c r="AF986" s="6">
        <v>4.5298999999999996</v>
      </c>
      <c r="AG986" s="42">
        <v>2.5789</v>
      </c>
      <c r="AH986" s="6">
        <v>0.17530000000000001</v>
      </c>
      <c r="AI986" s="42">
        <v>6.3701999999999995E-2</v>
      </c>
      <c r="AJ986" s="42">
        <v>98.69</v>
      </c>
      <c r="AK986" s="42">
        <v>9.9145000000000003</v>
      </c>
      <c r="AL986" s="53">
        <v>34.9041</v>
      </c>
      <c r="AM986" s="504" t="s">
        <v>154</v>
      </c>
      <c r="AN986" s="505"/>
      <c r="AO986" s="509">
        <v>-0.4</v>
      </c>
      <c r="AP986" s="510">
        <v>6.851</v>
      </c>
      <c r="AQ986" s="504" t="s">
        <v>154</v>
      </c>
      <c r="AR986" s="526" t="s">
        <v>154</v>
      </c>
      <c r="AS986" s="512">
        <v>13.710319643862109</v>
      </c>
      <c r="AT986" s="502"/>
      <c r="AU986" s="512">
        <v>8.7388826124848524</v>
      </c>
      <c r="AV986" s="502"/>
      <c r="AW986" s="574">
        <v>0.91392965517241387</v>
      </c>
      <c r="AX986" s="502"/>
      <c r="AY986" s="511"/>
      <c r="AZ986" s="513" t="s">
        <v>154</v>
      </c>
      <c r="BA986" s="515" t="s">
        <v>154</v>
      </c>
      <c r="BB986" s="513" t="s">
        <v>154</v>
      </c>
      <c r="BD986" s="512">
        <v>2149.4462788752867</v>
      </c>
      <c r="BE986" s="502" t="s">
        <v>154</v>
      </c>
      <c r="BF986" s="57"/>
      <c r="BG986" s="513">
        <v>2304.8792807852833</v>
      </c>
      <c r="BI986" s="514" t="s">
        <v>154</v>
      </c>
    </row>
    <row r="987" spans="1:77" ht="15.75" customHeight="1">
      <c r="A987" s="51" t="s">
        <v>769</v>
      </c>
      <c r="B987" s="521">
        <v>44</v>
      </c>
      <c r="C987" s="507" t="s">
        <v>241</v>
      </c>
      <c r="D987" s="522" t="s">
        <v>242</v>
      </c>
      <c r="E987" s="523">
        <v>73</v>
      </c>
      <c r="F987" s="523">
        <v>0.21999999999962938</v>
      </c>
      <c r="G987" s="523" t="s">
        <v>68</v>
      </c>
      <c r="H987" s="524">
        <v>73.00366666666666</v>
      </c>
      <c r="I987" s="523">
        <v>140</v>
      </c>
      <c r="J987" s="523">
        <v>0.33000000000072305</v>
      </c>
      <c r="K987" s="523" t="s">
        <v>69</v>
      </c>
      <c r="L987" s="524">
        <v>140.00550000000001</v>
      </c>
      <c r="M987" s="524">
        <v>-140.00550000000001</v>
      </c>
      <c r="N987" s="501">
        <v>1004</v>
      </c>
      <c r="Q987" s="6" t="s">
        <v>274</v>
      </c>
      <c r="R987" s="6">
        <v>5</v>
      </c>
      <c r="S987" s="42">
        <v>1015.849</v>
      </c>
      <c r="T987" s="571">
        <v>7.1999999999999995E-2</v>
      </c>
      <c r="U987" s="571">
        <v>7.2599999999999998E-2</v>
      </c>
      <c r="V987" s="571">
        <v>29.461390000000002</v>
      </c>
      <c r="W987" s="571">
        <v>29.462563999999997</v>
      </c>
      <c r="X987" s="571">
        <v>34.874948690698361</v>
      </c>
      <c r="Y987" s="571">
        <v>34.875813343542589</v>
      </c>
      <c r="Z987" s="571">
        <v>1.9023000000000001</v>
      </c>
      <c r="AA987" s="42">
        <v>6.8400820912347191</v>
      </c>
      <c r="AB987" s="42">
        <v>85.478455451558418</v>
      </c>
      <c r="AC987" s="42">
        <v>2.6889396100000001E-2</v>
      </c>
      <c r="AD987" s="6">
        <v>3.9899999999999998E-2</v>
      </c>
      <c r="AE987" s="42">
        <v>90.2744</v>
      </c>
      <c r="AF987" s="6">
        <v>4.5311000000000003</v>
      </c>
      <c r="AG987" s="42">
        <v>2.7423000000000002</v>
      </c>
      <c r="AH987" s="6">
        <v>0.18190000000000001</v>
      </c>
      <c r="AI987" s="42">
        <v>6.3701999999999995E-2</v>
      </c>
      <c r="AJ987" s="42">
        <v>98.7</v>
      </c>
      <c r="AK987" s="42">
        <v>9.9145000000000003</v>
      </c>
      <c r="AL987" s="53">
        <v>34.874400000000001</v>
      </c>
      <c r="AM987" s="504" t="s">
        <v>154</v>
      </c>
      <c r="AN987" s="505"/>
      <c r="AO987" s="509">
        <v>-0.1</v>
      </c>
      <c r="AP987" s="510">
        <v>6.8440000000000003</v>
      </c>
      <c r="AQ987" s="504" t="s">
        <v>154</v>
      </c>
      <c r="AR987" s="526" t="s">
        <v>154</v>
      </c>
      <c r="AS987" s="512">
        <v>13.247604544453349</v>
      </c>
      <c r="AT987" s="502"/>
      <c r="AU987" s="512">
        <v>7.5174551445755355</v>
      </c>
      <c r="AV987" s="502"/>
      <c r="AW987" s="574">
        <v>0.87613931034482762</v>
      </c>
      <c r="AX987" s="502"/>
      <c r="AY987" s="511"/>
      <c r="AZ987" s="513" t="s">
        <v>154</v>
      </c>
      <c r="BA987" s="515" t="s">
        <v>154</v>
      </c>
      <c r="BB987" s="513" t="s">
        <v>154</v>
      </c>
      <c r="BD987" s="512">
        <v>2152.9486384285706</v>
      </c>
      <c r="BE987" s="502" t="s">
        <v>154</v>
      </c>
      <c r="BF987" s="57"/>
      <c r="BG987" s="513">
        <v>2299.9846726113583</v>
      </c>
      <c r="BI987" s="514" t="s">
        <v>154</v>
      </c>
      <c r="BJ987" s="516">
        <v>0.22510284864546937</v>
      </c>
      <c r="BK987" t="s">
        <v>154</v>
      </c>
    </row>
    <row r="988" spans="1:77" ht="15.75" customHeight="1">
      <c r="A988" s="51" t="s">
        <v>769</v>
      </c>
      <c r="B988" s="521">
        <v>44</v>
      </c>
      <c r="C988" s="507" t="s">
        <v>241</v>
      </c>
      <c r="D988" s="522" t="s">
        <v>242</v>
      </c>
      <c r="E988" s="523">
        <v>73</v>
      </c>
      <c r="F988" s="523">
        <v>0.21999999999962938</v>
      </c>
      <c r="G988" s="523" t="s">
        <v>68</v>
      </c>
      <c r="H988" s="524">
        <v>73.00366666666666</v>
      </c>
      <c r="I988" s="523">
        <v>140</v>
      </c>
      <c r="J988" s="523">
        <v>0.33000000000072305</v>
      </c>
      <c r="K988" s="523" t="s">
        <v>69</v>
      </c>
      <c r="L988" s="524">
        <v>140.00550000000001</v>
      </c>
      <c r="M988" s="524">
        <v>-140.00550000000001</v>
      </c>
      <c r="N988" s="501">
        <v>1005</v>
      </c>
      <c r="Q988" s="6" t="s">
        <v>274</v>
      </c>
      <c r="R988" s="6">
        <v>6</v>
      </c>
      <c r="S988" s="42">
        <v>812.26400000000001</v>
      </c>
      <c r="T988" s="571">
        <v>0.3427</v>
      </c>
      <c r="U988" s="571">
        <v>0.34420000000000001</v>
      </c>
      <c r="V988" s="571">
        <v>29.594408000000001</v>
      </c>
      <c r="W988" s="571">
        <v>29.596228999999997</v>
      </c>
      <c r="X988" s="571">
        <v>34.861188821939606</v>
      </c>
      <c r="Y988" s="571">
        <v>34.861880755084194</v>
      </c>
      <c r="Z988" s="571">
        <v>1.9456</v>
      </c>
      <c r="AA988" s="42">
        <v>6.8009433602992697</v>
      </c>
      <c r="AB988" s="42">
        <v>85.580881404907544</v>
      </c>
      <c r="AC988" s="42">
        <v>2.7950387199999999E-2</v>
      </c>
      <c r="AD988" s="6">
        <v>4.2000000000000003E-2</v>
      </c>
      <c r="AE988" s="42">
        <v>90.2744</v>
      </c>
      <c r="AF988" s="6">
        <v>4.5311000000000003</v>
      </c>
      <c r="AG988" s="42">
        <v>2.5996000000000001</v>
      </c>
      <c r="AH988" s="6">
        <v>0.17610000000000001</v>
      </c>
      <c r="AI988" s="42">
        <v>6.3701999999999995E-2</v>
      </c>
      <c r="AJ988" s="42">
        <v>98.71</v>
      </c>
      <c r="AK988" s="42">
        <v>9.9145000000000003</v>
      </c>
      <c r="AL988" s="53">
        <v>34.857199999999999</v>
      </c>
      <c r="AM988" s="504" t="s">
        <v>154</v>
      </c>
      <c r="AN988" s="505"/>
      <c r="AO988" s="509">
        <v>0.2</v>
      </c>
      <c r="AP988" s="510">
        <v>6.8049999999999997</v>
      </c>
      <c r="AQ988" s="504" t="s">
        <v>154</v>
      </c>
      <c r="AR988" s="526" t="s">
        <v>154</v>
      </c>
      <c r="AS988" s="512">
        <v>13.186881451311136</v>
      </c>
      <c r="AT988" s="502"/>
      <c r="AU988" s="512">
        <v>7.2079378569832295</v>
      </c>
      <c r="AV988" s="502"/>
      <c r="AW988" s="574">
        <v>0.85823862068965517</v>
      </c>
      <c r="AX988" s="502"/>
      <c r="AY988" s="511"/>
      <c r="AZ988" s="513" t="s">
        <v>154</v>
      </c>
      <c r="BA988" s="515" t="s">
        <v>154</v>
      </c>
      <c r="BB988" s="513" t="s">
        <v>154</v>
      </c>
      <c r="BD988" s="512">
        <v>2151.2085914187483</v>
      </c>
      <c r="BE988" s="502" t="s">
        <v>154</v>
      </c>
      <c r="BF988" s="57"/>
      <c r="BG988" s="513">
        <v>2300.653934867777</v>
      </c>
      <c r="BI988" s="514" t="s">
        <v>154</v>
      </c>
      <c r="BJ988" s="516">
        <v>0.2369698633073192</v>
      </c>
      <c r="BK988" t="s">
        <v>154</v>
      </c>
    </row>
    <row r="989" spans="1:77" ht="15.75" customHeight="1">
      <c r="A989" s="51" t="s">
        <v>769</v>
      </c>
      <c r="B989" s="521">
        <v>44</v>
      </c>
      <c r="C989" s="507" t="s">
        <v>241</v>
      </c>
      <c r="D989" s="522" t="s">
        <v>242</v>
      </c>
      <c r="E989" s="523">
        <v>73</v>
      </c>
      <c r="F989" s="523">
        <v>0.21999999999962938</v>
      </c>
      <c r="G989" s="523" t="s">
        <v>68</v>
      </c>
      <c r="H989" s="524">
        <v>73.00366666666666</v>
      </c>
      <c r="I989" s="523">
        <v>140</v>
      </c>
      <c r="J989" s="523">
        <v>0.33000000000072305</v>
      </c>
      <c r="K989" s="523" t="s">
        <v>69</v>
      </c>
      <c r="L989" s="524">
        <v>140.00550000000001</v>
      </c>
      <c r="M989" s="524">
        <v>-140.00550000000001</v>
      </c>
      <c r="N989" s="501">
        <v>1006</v>
      </c>
      <c r="Q989" s="6" t="s">
        <v>274</v>
      </c>
      <c r="R989" s="6">
        <v>7</v>
      </c>
      <c r="S989" s="42">
        <v>609.87599999999998</v>
      </c>
      <c r="T989" s="571">
        <v>0.66310000000000002</v>
      </c>
      <c r="U989" s="571">
        <v>0.66359999999999997</v>
      </c>
      <c r="V989" s="571">
        <v>29.769095</v>
      </c>
      <c r="W989" s="571">
        <v>29.770064999999999</v>
      </c>
      <c r="X989" s="571">
        <v>34.845958869731454</v>
      </c>
      <c r="Y989" s="571">
        <v>34.84665665609721</v>
      </c>
      <c r="Z989" s="571">
        <v>1.9863</v>
      </c>
      <c r="AA989" s="42">
        <v>6.7356456297114589</v>
      </c>
      <c r="AB989" s="42">
        <v>85.454603305397299</v>
      </c>
      <c r="AC989" s="42">
        <v>2.67928957E-2</v>
      </c>
      <c r="AD989" s="6">
        <v>3.9699999999999999E-2</v>
      </c>
      <c r="AE989" s="42">
        <v>90.25</v>
      </c>
      <c r="AF989" s="6">
        <v>4.5298999999999996</v>
      </c>
      <c r="AG989" s="42">
        <v>2.6916000000000002</v>
      </c>
      <c r="AH989" s="6">
        <v>0.1799</v>
      </c>
      <c r="AI989" s="42">
        <v>6.3701999999999995E-2</v>
      </c>
      <c r="AJ989" s="42">
        <v>98.7</v>
      </c>
      <c r="AK989" s="42">
        <v>9.9145000000000003</v>
      </c>
      <c r="AL989" s="53">
        <v>34.846699999999998</v>
      </c>
      <c r="AM989" s="504" t="s">
        <v>154</v>
      </c>
      <c r="AN989" s="505"/>
      <c r="AO989" s="509">
        <v>0.4</v>
      </c>
      <c r="AP989" s="510">
        <v>6.7409999999999997</v>
      </c>
      <c r="AQ989" s="504" t="s">
        <v>154</v>
      </c>
      <c r="AR989" s="526" t="s">
        <v>154</v>
      </c>
      <c r="AS989" s="512">
        <v>13.192958110104131</v>
      </c>
      <c r="AT989" s="502"/>
      <c r="AU989" s="512">
        <v>7.3026911802576944</v>
      </c>
      <c r="AV989" s="502"/>
      <c r="AW989" s="574">
        <v>0.8562496551724138</v>
      </c>
      <c r="AX989" s="502"/>
      <c r="AY989" s="511"/>
      <c r="AZ989" s="513" t="s">
        <v>154</v>
      </c>
      <c r="BA989" s="515" t="s">
        <v>154</v>
      </c>
      <c r="BB989" s="513" t="s">
        <v>154</v>
      </c>
      <c r="BD989" s="512">
        <v>2151.9714826729269</v>
      </c>
      <c r="BE989" s="502" t="s">
        <v>154</v>
      </c>
      <c r="BF989" s="57"/>
      <c r="BG989" s="513">
        <v>2301.7333717888837</v>
      </c>
      <c r="BI989" s="514" t="s">
        <v>154</v>
      </c>
      <c r="BJ989" s="516">
        <v>0.22411353779906704</v>
      </c>
      <c r="BK989" t="s">
        <v>154</v>
      </c>
    </row>
    <row r="990" spans="1:77" ht="15.75" customHeight="1">
      <c r="A990" s="51" t="s">
        <v>769</v>
      </c>
      <c r="B990" s="521">
        <v>44</v>
      </c>
      <c r="C990" s="507" t="s">
        <v>241</v>
      </c>
      <c r="D990" s="522" t="s">
        <v>242</v>
      </c>
      <c r="E990" s="523">
        <v>73</v>
      </c>
      <c r="F990" s="523">
        <v>0.21999999999962938</v>
      </c>
      <c r="G990" s="523" t="s">
        <v>68</v>
      </c>
      <c r="H990" s="524">
        <v>73.00366666666666</v>
      </c>
      <c r="I990" s="523">
        <v>140</v>
      </c>
      <c r="J990" s="523">
        <v>0.33000000000072305</v>
      </c>
      <c r="K990" s="523" t="s">
        <v>69</v>
      </c>
      <c r="L990" s="524">
        <v>140.00550000000001</v>
      </c>
      <c r="M990" s="524">
        <v>-140.00550000000001</v>
      </c>
      <c r="N990" s="501">
        <v>1007</v>
      </c>
      <c r="Q990" s="6" t="s">
        <v>274</v>
      </c>
      <c r="R990" s="6">
        <v>8</v>
      </c>
      <c r="S990" s="42">
        <v>516.6</v>
      </c>
      <c r="T990" s="571">
        <v>0.72589999999999999</v>
      </c>
      <c r="U990" s="571">
        <v>0.72650000000000003</v>
      </c>
      <c r="V990" s="571">
        <v>29.769067</v>
      </c>
      <c r="W990" s="571">
        <v>29.77037</v>
      </c>
      <c r="X990" s="571">
        <v>34.82977605955206</v>
      </c>
      <c r="Y990" s="571">
        <v>34.830792578038903</v>
      </c>
      <c r="Z990" s="571">
        <v>2.0017</v>
      </c>
      <c r="AA990" s="42">
        <v>6.7012209230208093</v>
      </c>
      <c r="AB990" s="42">
        <v>85.145813436053075</v>
      </c>
      <c r="AC990" s="42">
        <v>2.7709136199999998E-2</v>
      </c>
      <c r="AD990" s="6">
        <v>4.1500000000000002E-2</v>
      </c>
      <c r="AE990" s="42">
        <v>90.25</v>
      </c>
      <c r="AF990" s="6">
        <v>4.5298999999999996</v>
      </c>
      <c r="AG990" s="42">
        <v>2.6709000000000001</v>
      </c>
      <c r="AH990" s="6">
        <v>0.17899999999999999</v>
      </c>
      <c r="AI990" s="42">
        <v>6.3701999999999995E-2</v>
      </c>
      <c r="AJ990" s="42">
        <v>98.24</v>
      </c>
      <c r="AK990" s="42">
        <v>9.9145000000000003</v>
      </c>
      <c r="AL990" s="53">
        <v>34.830100000000002</v>
      </c>
      <c r="AM990" s="504" t="s">
        <v>154</v>
      </c>
      <c r="AN990" s="505"/>
      <c r="AO990" s="509">
        <v>0.5</v>
      </c>
      <c r="AP990" s="510">
        <v>6.6970000000000001</v>
      </c>
      <c r="AQ990" s="504" t="s">
        <v>154</v>
      </c>
      <c r="AR990" s="526" t="s">
        <v>154</v>
      </c>
      <c r="AS990" s="512">
        <v>13.153804609903666</v>
      </c>
      <c r="AT990" s="502"/>
      <c r="AU990" s="512">
        <v>7.249956710557715</v>
      </c>
      <c r="AV990" s="502"/>
      <c r="AW990" s="574">
        <v>0.85028275862068969</v>
      </c>
      <c r="AX990" s="502"/>
      <c r="AY990" s="511"/>
      <c r="AZ990" s="513" t="s">
        <v>154</v>
      </c>
      <c r="BA990" s="515" t="s">
        <v>154</v>
      </c>
      <c r="BB990" s="513" t="s">
        <v>154</v>
      </c>
      <c r="BD990" s="512">
        <v>2154.488853979617</v>
      </c>
      <c r="BE990" s="502" t="s">
        <v>154</v>
      </c>
      <c r="BF990" s="57"/>
      <c r="BG990" s="513">
        <v>2298.4164013537793</v>
      </c>
      <c r="BI990" s="514" t="s">
        <v>154</v>
      </c>
      <c r="BJ990" s="516">
        <v>0.22806983808568074</v>
      </c>
      <c r="BK990" t="s">
        <v>154</v>
      </c>
    </row>
    <row r="991" spans="1:77" ht="15.75" customHeight="1">
      <c r="A991" s="51" t="s">
        <v>769</v>
      </c>
      <c r="B991" s="521">
        <v>44</v>
      </c>
      <c r="C991" s="507" t="s">
        <v>241</v>
      </c>
      <c r="D991" s="522" t="s">
        <v>242</v>
      </c>
      <c r="E991" s="523">
        <v>73</v>
      </c>
      <c r="F991" s="523">
        <v>0.21999999999962938</v>
      </c>
      <c r="G991" s="523" t="s">
        <v>68</v>
      </c>
      <c r="H991" s="524">
        <v>73.00366666666666</v>
      </c>
      <c r="I991" s="523">
        <v>140</v>
      </c>
      <c r="J991" s="523">
        <v>0.33000000000072305</v>
      </c>
      <c r="K991" s="523" t="s">
        <v>69</v>
      </c>
      <c r="L991" s="524">
        <v>140.00550000000001</v>
      </c>
      <c r="M991" s="524">
        <v>-140.00550000000001</v>
      </c>
      <c r="N991" s="501">
        <v>1008</v>
      </c>
      <c r="Q991" s="6" t="s">
        <v>274</v>
      </c>
      <c r="R991" s="6">
        <v>9</v>
      </c>
      <c r="S991" s="42">
        <v>437.517</v>
      </c>
      <c r="T991" s="571">
        <v>0.60429999999999995</v>
      </c>
      <c r="U991" s="571">
        <v>0.60470000000000002</v>
      </c>
      <c r="V991" s="571">
        <v>29.592592</v>
      </c>
      <c r="W991" s="571">
        <v>29.593708999999997</v>
      </c>
      <c r="X991" s="571">
        <v>34.783065908650556</v>
      </c>
      <c r="Y991" s="571">
        <v>34.784070465481662</v>
      </c>
      <c r="Z991" s="571">
        <v>1.9885999999999999</v>
      </c>
      <c r="AA991" s="42">
        <v>6.5885650445404549</v>
      </c>
      <c r="AB991" s="42">
        <v>83.425453347836452</v>
      </c>
      <c r="AC991" s="42">
        <v>2.7902136999999997E-2</v>
      </c>
      <c r="AD991" s="6">
        <v>4.19E-2</v>
      </c>
      <c r="AE991" s="42">
        <v>90.227500000000006</v>
      </c>
      <c r="AF991" s="6">
        <v>4.5288000000000004</v>
      </c>
      <c r="AG991" s="42">
        <v>2.7284999999999999</v>
      </c>
      <c r="AH991" s="6">
        <v>0.18140000000000001</v>
      </c>
      <c r="AI991" s="42">
        <v>6.3701999999999995E-2</v>
      </c>
      <c r="AJ991" s="42">
        <v>98.7</v>
      </c>
      <c r="AK991" s="42">
        <v>9.9145000000000003</v>
      </c>
      <c r="AL991" s="53">
        <v>34.784599999999998</v>
      </c>
      <c r="AM991" s="504" t="s">
        <v>154</v>
      </c>
      <c r="AN991" s="505"/>
      <c r="AO991" s="509">
        <v>0.5</v>
      </c>
      <c r="AP991" s="510">
        <v>6.6</v>
      </c>
      <c r="AQ991" s="504" t="s">
        <v>154</v>
      </c>
      <c r="AR991" s="526" t="s">
        <v>154</v>
      </c>
      <c r="AS991" s="512">
        <v>13.159701901595222</v>
      </c>
      <c r="AT991" s="502"/>
      <c r="AU991" s="512">
        <v>7.8806858170712859</v>
      </c>
      <c r="AV991" s="502"/>
      <c r="AW991" s="574">
        <v>0.86022758620689654</v>
      </c>
      <c r="AX991" s="502"/>
      <c r="AY991" s="511"/>
      <c r="AZ991" s="513" t="s">
        <v>154</v>
      </c>
      <c r="BA991" s="515" t="s">
        <v>154</v>
      </c>
      <c r="BB991" s="513" t="s">
        <v>154</v>
      </c>
      <c r="BD991" s="512">
        <v>2155.2620272067338</v>
      </c>
      <c r="BE991" s="502" t="s">
        <v>154</v>
      </c>
      <c r="BF991" s="57"/>
      <c r="BG991" s="513">
        <v>2294.6600859562159</v>
      </c>
      <c r="BI991" s="514" t="s">
        <v>154</v>
      </c>
      <c r="BJ991" s="516">
        <v>0.18653575831870417</v>
      </c>
      <c r="BK991" t="s">
        <v>154</v>
      </c>
    </row>
    <row r="992" spans="1:77" ht="15.75" customHeight="1">
      <c r="A992" s="51" t="s">
        <v>769</v>
      </c>
      <c r="B992" s="521">
        <v>44</v>
      </c>
      <c r="C992" s="507" t="s">
        <v>241</v>
      </c>
      <c r="D992" s="522" t="s">
        <v>242</v>
      </c>
      <c r="E992" s="523">
        <v>73</v>
      </c>
      <c r="F992" s="523">
        <v>0.21999999999962938</v>
      </c>
      <c r="G992" s="523" t="s">
        <v>68</v>
      </c>
      <c r="H992" s="524">
        <v>73.00366666666666</v>
      </c>
      <c r="I992" s="523">
        <v>140</v>
      </c>
      <c r="J992" s="523">
        <v>0.33000000000072305</v>
      </c>
      <c r="K992" s="523" t="s">
        <v>69</v>
      </c>
      <c r="L992" s="524">
        <v>140.00550000000001</v>
      </c>
      <c r="M992" s="524">
        <v>-140.00550000000001</v>
      </c>
      <c r="N992" s="501">
        <v>1009</v>
      </c>
      <c r="Q992" s="6" t="s">
        <v>274</v>
      </c>
      <c r="R992" s="6">
        <v>10</v>
      </c>
      <c r="S992" s="42">
        <v>390.62799999999999</v>
      </c>
      <c r="T992" s="571">
        <v>0.42149999999999999</v>
      </c>
      <c r="U992" s="571">
        <v>0.42099999999999999</v>
      </c>
      <c r="V992" s="571">
        <v>29.359068000000001</v>
      </c>
      <c r="W992" s="571">
        <v>29.359205999999997</v>
      </c>
      <c r="X992" s="571">
        <v>34.711143133011142</v>
      </c>
      <c r="Y992" s="571">
        <v>34.71188478560083</v>
      </c>
      <c r="Z992" s="571">
        <v>1.9549000000000001</v>
      </c>
      <c r="AA992" s="42">
        <v>6.4303354739423977</v>
      </c>
      <c r="AB992" s="42">
        <v>80.997635070618401</v>
      </c>
      <c r="AC992" s="42">
        <v>2.8962614799999998E-2</v>
      </c>
      <c r="AD992" s="6">
        <v>4.3999999999999997E-2</v>
      </c>
      <c r="AE992" s="42">
        <v>90.2256</v>
      </c>
      <c r="AF992" s="6">
        <v>4.5286999999999997</v>
      </c>
      <c r="AG992" s="42">
        <v>2.7191999999999998</v>
      </c>
      <c r="AH992" s="6">
        <v>0.18099999999999999</v>
      </c>
      <c r="AI992" s="42">
        <v>6.3701999999999995E-2</v>
      </c>
      <c r="AJ992" s="42">
        <v>88.19</v>
      </c>
      <c r="AK992" s="42">
        <v>9.9145000000000003</v>
      </c>
      <c r="AL992" s="53">
        <v>34.705399999999997</v>
      </c>
      <c r="AM992" s="504" t="s">
        <v>154</v>
      </c>
      <c r="AN992" s="505"/>
      <c r="AO992" s="509">
        <v>0.3</v>
      </c>
      <c r="AP992" s="510">
        <v>6.4390000000000001</v>
      </c>
      <c r="AQ992" s="504" t="s">
        <v>154</v>
      </c>
      <c r="AR992" s="526" t="s">
        <v>154</v>
      </c>
      <c r="AS992" s="512">
        <v>13.356610470070573</v>
      </c>
      <c r="AT992" s="502"/>
      <c r="AU992" s="512">
        <v>9.8752966942188145</v>
      </c>
      <c r="AV992" s="502"/>
      <c r="AW992" s="574">
        <v>0.91094620689655181</v>
      </c>
      <c r="AX992" s="502"/>
      <c r="AY992" s="511"/>
      <c r="AZ992" s="513" t="s">
        <v>154</v>
      </c>
      <c r="BA992" s="515" t="s">
        <v>154</v>
      </c>
      <c r="BB992" s="513" t="s">
        <v>154</v>
      </c>
      <c r="BD992" s="512">
        <v>2164.4921940948334</v>
      </c>
      <c r="BE992" s="502" t="s">
        <v>154</v>
      </c>
      <c r="BF992" s="57"/>
      <c r="BG992" s="513">
        <v>2295.6394624390864</v>
      </c>
      <c r="BI992" s="514" t="s">
        <v>154</v>
      </c>
      <c r="BJ992" s="516">
        <v>0.11632298119400754</v>
      </c>
      <c r="BK992" t="s">
        <v>154</v>
      </c>
    </row>
    <row r="993" spans="1:77" ht="15.75" customHeight="1">
      <c r="A993" s="51" t="s">
        <v>769</v>
      </c>
      <c r="B993" s="521">
        <v>44</v>
      </c>
      <c r="C993" s="507" t="s">
        <v>241</v>
      </c>
      <c r="D993" s="522" t="s">
        <v>242</v>
      </c>
      <c r="E993" s="523">
        <v>73</v>
      </c>
      <c r="F993" s="523">
        <v>0.21999999999962938</v>
      </c>
      <c r="G993" s="523" t="s">
        <v>68</v>
      </c>
      <c r="H993" s="524">
        <v>73.00366666666666</v>
      </c>
      <c r="I993" s="523">
        <v>140</v>
      </c>
      <c r="J993" s="523">
        <v>0.33000000000072305</v>
      </c>
      <c r="K993" s="523" t="s">
        <v>69</v>
      </c>
      <c r="L993" s="524">
        <v>140.00550000000001</v>
      </c>
      <c r="M993" s="524">
        <v>-140.00550000000001</v>
      </c>
      <c r="N993" s="501">
        <v>1010</v>
      </c>
      <c r="Q993" s="6" t="s">
        <v>274</v>
      </c>
      <c r="R993" s="6">
        <v>11</v>
      </c>
      <c r="S993" s="42">
        <v>329.55799999999999</v>
      </c>
      <c r="T993" s="571">
        <v>-0.20050000000000001</v>
      </c>
      <c r="U993" s="571">
        <v>-0.20039999999999999</v>
      </c>
      <c r="V993" s="571">
        <v>28.603199</v>
      </c>
      <c r="W993" s="571">
        <v>28.604550999999997</v>
      </c>
      <c r="X993" s="571">
        <v>34.450097890846358</v>
      </c>
      <c r="Y993" s="571">
        <v>34.451784061506551</v>
      </c>
      <c r="Z993" s="571">
        <v>1.9115</v>
      </c>
      <c r="AA993" s="42">
        <v>6.30919234356797</v>
      </c>
      <c r="AB993" s="42">
        <v>78.051840593359259</v>
      </c>
      <c r="AC993" s="42">
        <v>3.04090942E-2</v>
      </c>
      <c r="AD993" s="6">
        <v>4.6800000000000001E-2</v>
      </c>
      <c r="AE993" s="42">
        <v>90.203100000000006</v>
      </c>
      <c r="AF993" s="6">
        <v>4.5275999999999996</v>
      </c>
      <c r="AG993" s="42">
        <v>3.2370000000000001</v>
      </c>
      <c r="AH993" s="6">
        <v>0.2021</v>
      </c>
      <c r="AI993" s="42">
        <v>6.3701999999999995E-2</v>
      </c>
      <c r="AJ993" s="42">
        <v>55.77</v>
      </c>
      <c r="AK993" s="42">
        <v>9.9145000000000003</v>
      </c>
      <c r="AL993" s="53">
        <v>34.435099999999998</v>
      </c>
      <c r="AM993" s="504" t="s">
        <v>154</v>
      </c>
      <c r="AN993" s="505"/>
      <c r="AO993" s="509">
        <v>-0.3</v>
      </c>
      <c r="AP993" s="510">
        <v>6.2995000000000001</v>
      </c>
      <c r="AQ993" s="504">
        <v>6</v>
      </c>
      <c r="AR993" s="526" t="s">
        <v>154</v>
      </c>
      <c r="AS993" s="512">
        <v>12.752919643241677</v>
      </c>
      <c r="AT993" s="502"/>
      <c r="AU993" s="512">
        <v>12.951396876072993</v>
      </c>
      <c r="AV993" s="502"/>
      <c r="AW993" s="574">
        <v>0.96464827586206903</v>
      </c>
      <c r="AX993" s="502"/>
      <c r="AY993" s="511"/>
      <c r="AZ993" s="513" t="s">
        <v>154</v>
      </c>
      <c r="BA993" s="515" t="s">
        <v>154</v>
      </c>
      <c r="BB993" s="513" t="s">
        <v>154</v>
      </c>
      <c r="BD993" s="512">
        <v>2176.3405219906908</v>
      </c>
      <c r="BE993" s="502" t="s">
        <v>154</v>
      </c>
      <c r="BF993" s="57"/>
      <c r="BG993" s="513">
        <v>2286.1898789380075</v>
      </c>
      <c r="BI993" s="514" t="s">
        <v>154</v>
      </c>
      <c r="BJ993" s="516">
        <v>-0.15661646983054719</v>
      </c>
      <c r="BK993" t="s">
        <v>154</v>
      </c>
    </row>
    <row r="994" spans="1:77" ht="15.75" customHeight="1">
      <c r="A994" s="51" t="s">
        <v>769</v>
      </c>
      <c r="B994" s="521">
        <v>44</v>
      </c>
      <c r="C994" s="507" t="s">
        <v>241</v>
      </c>
      <c r="D994" s="522" t="s">
        <v>242</v>
      </c>
      <c r="E994" s="523">
        <v>73</v>
      </c>
      <c r="F994" s="523">
        <v>0.21999999999962938</v>
      </c>
      <c r="G994" s="523" t="s">
        <v>68</v>
      </c>
      <c r="H994" s="524">
        <v>73.00366666666666</v>
      </c>
      <c r="I994" s="523">
        <v>140</v>
      </c>
      <c r="J994" s="523">
        <v>0.33000000000072305</v>
      </c>
      <c r="K994" s="523" t="s">
        <v>69</v>
      </c>
      <c r="L994" s="524">
        <v>140.00550000000001</v>
      </c>
      <c r="M994" s="524">
        <v>-140.00550000000001</v>
      </c>
      <c r="N994" s="501">
        <v>1011</v>
      </c>
      <c r="Q994" s="6" t="s">
        <v>274</v>
      </c>
      <c r="R994" s="6">
        <v>12</v>
      </c>
      <c r="S994" s="42">
        <v>299.38799999999998</v>
      </c>
      <c r="T994" s="571">
        <v>-0.71699999999999997</v>
      </c>
      <c r="U994" s="571">
        <v>-0.72650000000000003</v>
      </c>
      <c r="V994" s="571">
        <v>27.951036000000002</v>
      </c>
      <c r="W994" s="571">
        <v>27.940839999999998</v>
      </c>
      <c r="X994" s="571">
        <v>34.176978474215886</v>
      </c>
      <c r="Y994" s="571">
        <v>34.173939392117674</v>
      </c>
      <c r="Z994" s="571">
        <v>1.8678999999999999</v>
      </c>
      <c r="AA994" s="42">
        <v>6.1984492530506241</v>
      </c>
      <c r="AB994" s="42">
        <v>75.500187153694881</v>
      </c>
      <c r="AC994" s="42">
        <v>3.1951560699999999E-2</v>
      </c>
      <c r="AD994" s="6">
        <v>4.9799999999999997E-2</v>
      </c>
      <c r="AE994" s="42">
        <v>90.1768</v>
      </c>
      <c r="AF994" s="6">
        <v>4.5263</v>
      </c>
      <c r="AG994" s="42">
        <v>3.359</v>
      </c>
      <c r="AH994" s="6">
        <v>0.20710000000000001</v>
      </c>
      <c r="AI994" s="42">
        <v>6.3701999999999995E-2</v>
      </c>
      <c r="AJ994" s="42">
        <v>98.7</v>
      </c>
      <c r="AK994" s="42">
        <v>9.9145000000000003</v>
      </c>
      <c r="AL994" s="53">
        <v>34.156599999999997</v>
      </c>
      <c r="AM994" s="504" t="s">
        <v>154</v>
      </c>
      <c r="AN994" s="505"/>
      <c r="AO994" s="509">
        <v>-0.7</v>
      </c>
      <c r="AP994" s="510">
        <v>6.1829999999999998</v>
      </c>
      <c r="AQ994" s="504" t="s">
        <v>154</v>
      </c>
      <c r="AR994" s="526" t="s">
        <v>154</v>
      </c>
      <c r="AS994" s="512">
        <v>13.389561433839686</v>
      </c>
      <c r="AT994" s="502"/>
      <c r="AU994" s="512">
        <v>18.310959044678739</v>
      </c>
      <c r="AV994" s="502"/>
      <c r="AW994" s="574">
        <v>1.1476331034482758</v>
      </c>
      <c r="AX994" s="502"/>
      <c r="AY994" s="511"/>
      <c r="AZ994" s="513" t="s">
        <v>154</v>
      </c>
      <c r="BA994" s="515" t="s">
        <v>154</v>
      </c>
      <c r="BB994" s="513" t="s">
        <v>154</v>
      </c>
      <c r="BD994" s="512">
        <v>2194.4312416333864</v>
      </c>
      <c r="BE994" s="502" t="s">
        <v>154</v>
      </c>
      <c r="BF994" s="57"/>
      <c r="BG994" s="513">
        <v>2283.9523454240098</v>
      </c>
      <c r="BI994" s="514" t="s">
        <v>154</v>
      </c>
      <c r="BJ994" s="516">
        <v>-0.46812395428086279</v>
      </c>
      <c r="BK994" t="s">
        <v>154</v>
      </c>
    </row>
    <row r="995" spans="1:77" ht="15.75" customHeight="1">
      <c r="A995" s="51" t="s">
        <v>769</v>
      </c>
      <c r="B995" s="521">
        <v>44</v>
      </c>
      <c r="C995" s="507" t="s">
        <v>241</v>
      </c>
      <c r="D995" s="522" t="s">
        <v>242</v>
      </c>
      <c r="E995" s="523">
        <v>73</v>
      </c>
      <c r="F995" s="523">
        <v>0.21999999999962938</v>
      </c>
      <c r="G995" s="523" t="s">
        <v>68</v>
      </c>
      <c r="H995" s="524">
        <v>73.00366666666666</v>
      </c>
      <c r="I995" s="523">
        <v>140</v>
      </c>
      <c r="J995" s="523">
        <v>0.33000000000072305</v>
      </c>
      <c r="K995" s="523" t="s">
        <v>69</v>
      </c>
      <c r="L995" s="524">
        <v>140.00550000000001</v>
      </c>
      <c r="M995" s="524">
        <v>-140.00550000000001</v>
      </c>
      <c r="N995" s="501">
        <v>1012</v>
      </c>
      <c r="Q995" s="6" t="s">
        <v>274</v>
      </c>
      <c r="R995" s="6">
        <v>13</v>
      </c>
      <c r="S995" s="42">
        <v>276.404</v>
      </c>
      <c r="T995" s="571">
        <v>-1.1642999999999999</v>
      </c>
      <c r="U995" s="571">
        <v>-1.1707000000000001</v>
      </c>
      <c r="V995" s="571">
        <v>27.233326000000002</v>
      </c>
      <c r="W995" s="571">
        <v>27.224415999999998</v>
      </c>
      <c r="X995" s="571">
        <v>33.720424074083446</v>
      </c>
      <c r="Y995" s="571">
        <v>33.715445511840556</v>
      </c>
      <c r="Z995" s="571">
        <v>1.847</v>
      </c>
      <c r="AA995" s="42">
        <v>6.1781347395047339</v>
      </c>
      <c r="AB995" s="42">
        <v>74.122632360588952</v>
      </c>
      <c r="AC995" s="42">
        <v>3.3253289499999998E-2</v>
      </c>
      <c r="AD995" s="6">
        <v>5.2299999999999999E-2</v>
      </c>
      <c r="AE995" s="42">
        <v>90.167400000000001</v>
      </c>
      <c r="AF995" s="6">
        <v>4.5258000000000003</v>
      </c>
      <c r="AG995" s="42">
        <v>3.7502</v>
      </c>
      <c r="AH995" s="6">
        <v>0.223</v>
      </c>
      <c r="AI995" s="42">
        <v>6.3701999999999995E-2</v>
      </c>
      <c r="AJ995" s="42">
        <v>98.69</v>
      </c>
      <c r="AK995" s="42">
        <v>9.9145000000000003</v>
      </c>
      <c r="AL995" s="53">
        <v>33.7149</v>
      </c>
      <c r="AM995" s="504" t="s">
        <v>154</v>
      </c>
      <c r="AN995" s="505"/>
      <c r="AO995" s="509">
        <v>-1</v>
      </c>
      <c r="AP995" s="510">
        <v>6.14</v>
      </c>
      <c r="AQ995" s="504" t="s">
        <v>154</v>
      </c>
      <c r="AR995" s="526" t="s">
        <v>154</v>
      </c>
      <c r="AS995" s="512">
        <v>15.07002975678458</v>
      </c>
      <c r="AT995" s="502"/>
      <c r="AU995" s="512">
        <v>28.046620047343815</v>
      </c>
      <c r="AV995" s="502"/>
      <c r="AW995" s="574">
        <v>1.5275255172413793</v>
      </c>
      <c r="AX995" s="502"/>
      <c r="AY995" s="511"/>
      <c r="AZ995" s="513" t="s">
        <v>154</v>
      </c>
      <c r="BA995" s="515" t="s">
        <v>154</v>
      </c>
      <c r="BB995" s="513" t="s">
        <v>154</v>
      </c>
      <c r="BD995" s="512">
        <v>2219.85176459682</v>
      </c>
      <c r="BE995" s="502" t="s">
        <v>154</v>
      </c>
      <c r="BF995" s="57"/>
      <c r="BG995" s="513">
        <v>2286.4296146716497</v>
      </c>
      <c r="BI995" s="514" t="s">
        <v>154</v>
      </c>
      <c r="BJ995" s="516">
        <v>-1.0016411862449213</v>
      </c>
      <c r="BK995">
        <v>6</v>
      </c>
    </row>
    <row r="996" spans="1:77" ht="15.75" customHeight="1">
      <c r="A996" s="51" t="s">
        <v>769</v>
      </c>
      <c r="B996" s="521">
        <v>44</v>
      </c>
      <c r="C996" s="507" t="s">
        <v>241</v>
      </c>
      <c r="D996" s="522" t="s">
        <v>242</v>
      </c>
      <c r="E996" s="523">
        <v>73</v>
      </c>
      <c r="F996" s="523">
        <v>0.21999999999962938</v>
      </c>
      <c r="G996" s="523" t="s">
        <v>68</v>
      </c>
      <c r="H996" s="524">
        <v>73.00366666666666</v>
      </c>
      <c r="I996" s="523">
        <v>140</v>
      </c>
      <c r="J996" s="523">
        <v>0.33000000000072305</v>
      </c>
      <c r="K996" s="523" t="s">
        <v>69</v>
      </c>
      <c r="L996" s="524">
        <v>140.00550000000001</v>
      </c>
      <c r="M996" s="524">
        <v>-140.00550000000001</v>
      </c>
      <c r="N996" s="501">
        <v>1013</v>
      </c>
      <c r="Q996" s="6" t="s">
        <v>274</v>
      </c>
      <c r="R996" s="6">
        <v>14</v>
      </c>
      <c r="S996" s="42">
        <v>246.02799999999999</v>
      </c>
      <c r="T996" s="571">
        <v>-1.446</v>
      </c>
      <c r="U996" s="571">
        <v>-1.4464999999999999</v>
      </c>
      <c r="V996" s="571">
        <v>26.581952000000001</v>
      </c>
      <c r="W996" s="571">
        <v>26.580266999999999</v>
      </c>
      <c r="X996" s="571">
        <v>33.161462871050894</v>
      </c>
      <c r="Y996" s="571">
        <v>33.159703042038402</v>
      </c>
      <c r="Z996" s="571">
        <v>1.8737999999999999</v>
      </c>
      <c r="AA996" s="42">
        <v>6.3360764647437513</v>
      </c>
      <c r="AB996" s="42">
        <v>75.146547315623522</v>
      </c>
      <c r="AC996" s="42">
        <v>3.5181757599999995E-2</v>
      </c>
      <c r="AD996" s="6">
        <v>5.6099999999999997E-2</v>
      </c>
      <c r="AE996" s="42">
        <v>90.129900000000006</v>
      </c>
      <c r="AF996" s="6">
        <v>4.5239000000000003</v>
      </c>
      <c r="AG996" s="42">
        <v>3.6926000000000001</v>
      </c>
      <c r="AH996" s="6">
        <v>0.22070000000000001</v>
      </c>
      <c r="AI996" s="42">
        <v>6.3701999999999995E-2</v>
      </c>
      <c r="AJ996" s="42">
        <v>98.69</v>
      </c>
      <c r="AK996" s="42">
        <v>9.9145000000000003</v>
      </c>
      <c r="AL996" s="53">
        <v>33.157299999999999</v>
      </c>
      <c r="AM996" s="504" t="s">
        <v>154</v>
      </c>
      <c r="AN996" s="505"/>
      <c r="AO996" s="509">
        <v>-1.2</v>
      </c>
      <c r="AP996" s="510">
        <v>6.3319999999999999</v>
      </c>
      <c r="AQ996" s="504" t="s">
        <v>154</v>
      </c>
      <c r="AR996" s="526" t="s">
        <v>154</v>
      </c>
      <c r="AS996" s="512">
        <v>15.998919428115528</v>
      </c>
      <c r="AT996" s="502"/>
      <c r="AU996" s="512">
        <v>34.247073971976782</v>
      </c>
      <c r="AV996" s="502"/>
      <c r="AW996" s="574">
        <v>1.8020027586206897</v>
      </c>
      <c r="AX996" s="502"/>
      <c r="AY996" s="511"/>
      <c r="AZ996" s="513" t="s">
        <v>154</v>
      </c>
      <c r="BA996" s="515" t="s">
        <v>154</v>
      </c>
      <c r="BB996" s="513" t="s">
        <v>154</v>
      </c>
      <c r="BD996" s="512">
        <v>2228.9333701587211</v>
      </c>
      <c r="BE996" s="502" t="s">
        <v>154</v>
      </c>
      <c r="BF996" s="57"/>
      <c r="BG996" s="513">
        <v>2278.1187759053742</v>
      </c>
      <c r="BI996" s="514" t="s">
        <v>154</v>
      </c>
      <c r="BJ996" s="516">
        <v>-1.4530786264224334</v>
      </c>
      <c r="BK996" t="s">
        <v>154</v>
      </c>
    </row>
    <row r="997" spans="1:77" ht="15.75" customHeight="1">
      <c r="A997" s="51" t="s">
        <v>769</v>
      </c>
      <c r="B997" s="521">
        <v>44</v>
      </c>
      <c r="C997" s="507" t="s">
        <v>241</v>
      </c>
      <c r="D997" s="522" t="s">
        <v>242</v>
      </c>
      <c r="E997" s="523">
        <v>73</v>
      </c>
      <c r="F997" s="523">
        <v>0.21999999999962938</v>
      </c>
      <c r="G997" s="523" t="s">
        <v>68</v>
      </c>
      <c r="H997" s="524">
        <v>73.00366666666666</v>
      </c>
      <c r="I997" s="523">
        <v>140</v>
      </c>
      <c r="J997" s="523">
        <v>0.33000000000072305</v>
      </c>
      <c r="K997" s="523" t="s">
        <v>69</v>
      </c>
      <c r="L997" s="524">
        <v>140.00550000000001</v>
      </c>
      <c r="M997" s="524">
        <v>-140.00550000000001</v>
      </c>
      <c r="N997" s="501">
        <v>1014</v>
      </c>
      <c r="Q997" s="6" t="s">
        <v>274</v>
      </c>
      <c r="R997" s="6">
        <v>15</v>
      </c>
      <c r="S997" s="42">
        <v>228.69800000000001</v>
      </c>
      <c r="T997" s="571">
        <v>-1.444</v>
      </c>
      <c r="U997" s="571">
        <v>-1.4472</v>
      </c>
      <c r="V997" s="571">
        <v>26.407451999999999</v>
      </c>
      <c r="W997" s="571">
        <v>26.402500999999997</v>
      </c>
      <c r="X997" s="571">
        <v>32.930162938989262</v>
      </c>
      <c r="Y997" s="571">
        <v>32.926893650255195</v>
      </c>
      <c r="Z997" s="571">
        <v>1.8887</v>
      </c>
      <c r="AA997" s="42">
        <v>6.3925069148288909</v>
      </c>
      <c r="AB997" s="42">
        <v>75.695408464163549</v>
      </c>
      <c r="AC997" s="42">
        <v>3.3928278999999999E-2</v>
      </c>
      <c r="AD997" s="6">
        <v>5.3600000000000002E-2</v>
      </c>
      <c r="AE997" s="42">
        <v>90.107400000000013</v>
      </c>
      <c r="AF997" s="6">
        <v>4.5228000000000002</v>
      </c>
      <c r="AG997" s="42">
        <v>3.7155999999999998</v>
      </c>
      <c r="AH997" s="6">
        <v>0.22159999999999999</v>
      </c>
      <c r="AI997" s="42">
        <v>6.3701999999999995E-2</v>
      </c>
      <c r="AJ997" s="42">
        <v>98.7</v>
      </c>
      <c r="AK997" s="42">
        <v>9.9145000000000003</v>
      </c>
      <c r="AL997" s="53">
        <v>32.941651757812501</v>
      </c>
      <c r="AM997" s="51">
        <v>6</v>
      </c>
      <c r="AN997" s="505"/>
      <c r="AO997" s="509">
        <v>-1.3</v>
      </c>
      <c r="AP997" s="510">
        <v>6.4</v>
      </c>
      <c r="AQ997" s="504" t="s">
        <v>154</v>
      </c>
      <c r="AR997" s="526" t="s">
        <v>154</v>
      </c>
      <c r="AS997" s="512">
        <v>15.623934595775562</v>
      </c>
      <c r="AT997" s="502"/>
      <c r="AU997" s="512">
        <v>33.091546813174958</v>
      </c>
      <c r="AV997" s="502"/>
      <c r="AW997" s="574">
        <v>1.8099586206896552</v>
      </c>
      <c r="AX997" s="502"/>
      <c r="AY997" s="511"/>
      <c r="AZ997" s="513" t="s">
        <v>154</v>
      </c>
      <c r="BA997" s="515" t="s">
        <v>154</v>
      </c>
      <c r="BB997" s="513" t="s">
        <v>154</v>
      </c>
      <c r="BD997" s="512">
        <v>2218.961118246184</v>
      </c>
      <c r="BE997" s="502" t="s">
        <v>154</v>
      </c>
      <c r="BF997" s="57"/>
      <c r="BG997" s="513">
        <v>2265.71245168937</v>
      </c>
      <c r="BI997" s="514" t="s">
        <v>154</v>
      </c>
      <c r="BJ997" s="516">
        <v>-1.538125407649191</v>
      </c>
      <c r="BK997" t="s">
        <v>154</v>
      </c>
      <c r="BY997" s="503"/>
    </row>
    <row r="998" spans="1:77" ht="15.75" customHeight="1">
      <c r="A998" s="51" t="s">
        <v>769</v>
      </c>
      <c r="B998" s="521">
        <v>44</v>
      </c>
      <c r="C998" s="507" t="s">
        <v>241</v>
      </c>
      <c r="D998" s="522" t="s">
        <v>242</v>
      </c>
      <c r="E998" s="523">
        <v>73</v>
      </c>
      <c r="F998" s="523">
        <v>0.21999999999962938</v>
      </c>
      <c r="G998" s="523" t="s">
        <v>68</v>
      </c>
      <c r="H998" s="524">
        <v>73.00366666666666</v>
      </c>
      <c r="I998" s="523">
        <v>140</v>
      </c>
      <c r="J998" s="523">
        <v>0.33000000000072305</v>
      </c>
      <c r="K998" s="523" t="s">
        <v>69</v>
      </c>
      <c r="L998" s="524">
        <v>140.00550000000001</v>
      </c>
      <c r="M998" s="524">
        <v>-140.00550000000001</v>
      </c>
      <c r="N998" s="501">
        <v>1015</v>
      </c>
      <c r="Q998" s="6" t="s">
        <v>274</v>
      </c>
      <c r="R998" s="6">
        <v>16</v>
      </c>
      <c r="S998" s="42">
        <v>208.93899999999999</v>
      </c>
      <c r="T998" s="571">
        <v>-1.3908</v>
      </c>
      <c r="U998" s="571">
        <v>-1.3888</v>
      </c>
      <c r="V998" s="571">
        <v>26.252110999999999</v>
      </c>
      <c r="W998" s="571">
        <v>26.252143999999998</v>
      </c>
      <c r="X998" s="571">
        <v>32.670728204899966</v>
      </c>
      <c r="Y998" s="571">
        <v>32.668587770598165</v>
      </c>
      <c r="Z998" s="571">
        <v>1.9335</v>
      </c>
      <c r="AA998" s="42">
        <v>6.5731357506305441</v>
      </c>
      <c r="AB998" s="42">
        <v>77.802380265402832</v>
      </c>
      <c r="AC998" s="42">
        <v>3.33015397E-2</v>
      </c>
      <c r="AD998" s="6">
        <v>5.2400000000000002E-2</v>
      </c>
      <c r="AE998" s="42">
        <v>90.128</v>
      </c>
      <c r="AF998" s="6">
        <v>4.5237999999999996</v>
      </c>
      <c r="AG998" s="42">
        <v>3.7479</v>
      </c>
      <c r="AH998" s="6">
        <v>0.22289999999999999</v>
      </c>
      <c r="AI998" s="42">
        <v>6.3701999999999995E-2</v>
      </c>
      <c r="AJ998" s="42">
        <v>98.7</v>
      </c>
      <c r="AK998" s="42">
        <v>9.9145000000000003</v>
      </c>
      <c r="AL998" s="53">
        <v>32.673900000000003</v>
      </c>
      <c r="AM998" s="504" t="s">
        <v>154</v>
      </c>
      <c r="AN998" s="505"/>
      <c r="AO998" s="509">
        <v>-1.2</v>
      </c>
      <c r="AP998" s="510">
        <v>6.5460000000000003</v>
      </c>
      <c r="AQ998" s="504" t="s">
        <v>154</v>
      </c>
      <c r="AR998" s="526" t="s">
        <v>154</v>
      </c>
      <c r="AS998" s="512">
        <v>14.483833249778785</v>
      </c>
      <c r="AT998" s="502"/>
      <c r="AU998" s="512">
        <v>30.335941964997268</v>
      </c>
      <c r="AV998" s="502"/>
      <c r="AW998" s="574">
        <v>1.7642124137931035</v>
      </c>
      <c r="AX998" s="502"/>
      <c r="AY998" s="511"/>
      <c r="AZ998" s="513">
        <v>5.1310833278792253E-3</v>
      </c>
      <c r="BA998" s="515"/>
      <c r="BB998" s="513">
        <v>1.2827269477045015E-2</v>
      </c>
      <c r="BD998" s="512">
        <v>2199.0110407103357</v>
      </c>
      <c r="BE998" s="502">
        <v>6</v>
      </c>
      <c r="BF998" s="57"/>
      <c r="BG998" s="513">
        <v>2251.403225087578</v>
      </c>
      <c r="BH998" s="502">
        <v>6</v>
      </c>
      <c r="BI998" s="514" t="s">
        <v>154</v>
      </c>
      <c r="BJ998" s="516">
        <v>-1.5737264516347405</v>
      </c>
      <c r="BK998" t="s">
        <v>154</v>
      </c>
    </row>
    <row r="999" spans="1:77" ht="15.75" customHeight="1">
      <c r="A999" s="51" t="s">
        <v>769</v>
      </c>
      <c r="B999" s="521">
        <v>44</v>
      </c>
      <c r="C999" s="507" t="s">
        <v>241</v>
      </c>
      <c r="D999" s="522" t="s">
        <v>242</v>
      </c>
      <c r="E999" s="523">
        <v>73</v>
      </c>
      <c r="F999" s="523">
        <v>0.21999999999962938</v>
      </c>
      <c r="G999" s="523" t="s">
        <v>68</v>
      </c>
      <c r="H999" s="524">
        <v>73.00366666666666</v>
      </c>
      <c r="I999" s="523">
        <v>140</v>
      </c>
      <c r="J999" s="523">
        <v>0.33000000000072305</v>
      </c>
      <c r="K999" s="523" t="s">
        <v>69</v>
      </c>
      <c r="L999" s="524">
        <v>140.00550000000001</v>
      </c>
      <c r="M999" s="524">
        <v>-140.00550000000001</v>
      </c>
      <c r="N999" s="501">
        <v>1016</v>
      </c>
      <c r="Q999" s="6" t="s">
        <v>274</v>
      </c>
      <c r="R999" s="6">
        <v>17</v>
      </c>
      <c r="S999" s="42">
        <v>173.60300000000001</v>
      </c>
      <c r="T999" s="571">
        <v>-1.3537999999999999</v>
      </c>
      <c r="U999" s="571">
        <v>-1.3515999999999999</v>
      </c>
      <c r="V999" s="571">
        <v>26.019658</v>
      </c>
      <c r="W999" s="571">
        <v>26.020699999999998</v>
      </c>
      <c r="X999" s="571">
        <v>32.333682218016385</v>
      </c>
      <c r="Y999" s="571">
        <v>32.332727473320006</v>
      </c>
      <c r="Z999" s="571">
        <v>2.0226000000000002</v>
      </c>
      <c r="AA999" s="42">
        <v>6.9466580852398545</v>
      </c>
      <c r="AB999" s="42">
        <v>82.108804802022775</v>
      </c>
      <c r="AC999" s="42">
        <v>3.1662572800000004E-2</v>
      </c>
      <c r="AD999" s="6">
        <v>4.9200000000000001E-2</v>
      </c>
      <c r="AE999" s="42">
        <v>90.1768</v>
      </c>
      <c r="AF999" s="6">
        <v>4.5263</v>
      </c>
      <c r="AG999" s="42">
        <v>3.7847</v>
      </c>
      <c r="AH999" s="6">
        <v>0.22450000000000001</v>
      </c>
      <c r="AI999" s="42">
        <v>6.3701999999999995E-2</v>
      </c>
      <c r="AJ999" s="42">
        <v>48.83</v>
      </c>
      <c r="AK999" s="42">
        <v>9.9145000000000003</v>
      </c>
      <c r="AL999" s="53">
        <v>32.327968493652342</v>
      </c>
      <c r="AM999" s="51">
        <v>6</v>
      </c>
      <c r="AN999" s="505"/>
      <c r="AO999" s="509">
        <v>-1.2</v>
      </c>
      <c r="AP999" s="510">
        <v>6.9740000000000002</v>
      </c>
      <c r="AQ999" s="504" t="s">
        <v>154</v>
      </c>
      <c r="AR999" s="526" t="s">
        <v>154</v>
      </c>
      <c r="AS999" s="512">
        <v>11.886534368272519</v>
      </c>
      <c r="AT999" s="502"/>
      <c r="AU999" s="512">
        <v>23.832421286091392</v>
      </c>
      <c r="AV999" s="502"/>
      <c r="AW999" s="574">
        <v>1.5643213793103448</v>
      </c>
      <c r="AX999" s="502"/>
      <c r="AY999" s="511"/>
      <c r="AZ999" s="513">
        <v>4.5937390652534592E-3</v>
      </c>
      <c r="BA999" s="515">
        <v>6</v>
      </c>
      <c r="BB999" s="513">
        <v>1.2691503021545324E-2</v>
      </c>
      <c r="BD999" s="512">
        <v>2170.6397410244085</v>
      </c>
      <c r="BE999" s="502" t="s">
        <v>154</v>
      </c>
      <c r="BF999" s="57"/>
      <c r="BG999" s="513">
        <v>2236.8242957854386</v>
      </c>
      <c r="BI999" s="514" t="s">
        <v>154</v>
      </c>
      <c r="BJ999" s="516">
        <v>-1.7616191214325374</v>
      </c>
      <c r="BL999" t="s">
        <v>1387</v>
      </c>
    </row>
    <row r="1000" spans="1:77" ht="15.75" customHeight="1">
      <c r="A1000" s="51" t="s">
        <v>769</v>
      </c>
      <c r="B1000" s="521">
        <v>44</v>
      </c>
      <c r="C1000" s="507" t="s">
        <v>241</v>
      </c>
      <c r="D1000" s="522" t="s">
        <v>242</v>
      </c>
      <c r="E1000" s="523">
        <v>73</v>
      </c>
      <c r="F1000" s="523">
        <v>0.21999999999962938</v>
      </c>
      <c r="G1000" s="523" t="s">
        <v>68</v>
      </c>
      <c r="H1000" s="524">
        <v>73.00366666666666</v>
      </c>
      <c r="I1000" s="523">
        <v>140</v>
      </c>
      <c r="J1000" s="523">
        <v>0.33000000000072305</v>
      </c>
      <c r="K1000" s="523" t="s">
        <v>69</v>
      </c>
      <c r="L1000" s="524">
        <v>140.00550000000001</v>
      </c>
      <c r="M1000" s="524">
        <v>-140.00550000000001</v>
      </c>
      <c r="N1000" s="501">
        <v>1017</v>
      </c>
      <c r="Q1000" s="6" t="s">
        <v>275</v>
      </c>
      <c r="R1000" s="6">
        <v>18</v>
      </c>
      <c r="S1000" s="42">
        <v>111.26600000000001</v>
      </c>
      <c r="T1000" s="571">
        <v>-0.36649999999999999</v>
      </c>
      <c r="U1000" s="571">
        <v>-0.34610000000000002</v>
      </c>
      <c r="V1000" s="571">
        <v>26.39592</v>
      </c>
      <c r="W1000" s="571">
        <v>26.407656999999997</v>
      </c>
      <c r="X1000" s="571">
        <v>31.826486265993086</v>
      </c>
      <c r="Y1000" s="571">
        <v>31.820702918711426</v>
      </c>
      <c r="Z1000" s="571">
        <v>2.1616</v>
      </c>
      <c r="AA1000" s="42">
        <v>7.2621680122614372</v>
      </c>
      <c r="AB1000" s="42">
        <v>87.815327691593708</v>
      </c>
      <c r="AC1000" s="42">
        <v>4.1304400000000005E-2</v>
      </c>
      <c r="AD1000" s="6">
        <v>6.8000000000000005E-2</v>
      </c>
      <c r="AE1000" s="42">
        <v>90.120500000000007</v>
      </c>
      <c r="AF1000" s="6">
        <v>4.5233999999999996</v>
      </c>
      <c r="AG1000" s="42">
        <v>3.6097999999999999</v>
      </c>
      <c r="AH1000" s="6">
        <v>0.21740000000000001</v>
      </c>
      <c r="AI1000" s="42">
        <v>6.3701999999999995E-2</v>
      </c>
      <c r="AJ1000" s="42">
        <v>98.7</v>
      </c>
      <c r="AK1000" s="42">
        <v>9.9145000000000003</v>
      </c>
      <c r="AL1000" s="53">
        <v>31.804600000000001</v>
      </c>
      <c r="AM1000" s="504" t="s">
        <v>154</v>
      </c>
      <c r="AN1000" s="505"/>
      <c r="AO1000" s="509">
        <v>-0.3</v>
      </c>
      <c r="AP1000" s="510">
        <v>7.3789999999999996</v>
      </c>
      <c r="AQ1000" s="504">
        <v>2</v>
      </c>
      <c r="AR1000" s="526" t="s">
        <v>1273</v>
      </c>
      <c r="AS1000" s="512">
        <v>7.2368545320123845</v>
      </c>
      <c r="AT1000" s="502"/>
      <c r="AU1000" s="512">
        <v>15.175242919035391</v>
      </c>
      <c r="AV1000" s="502"/>
      <c r="AW1000" s="574">
        <v>1.2590151724137932</v>
      </c>
      <c r="AX1000" s="502"/>
      <c r="AY1000" s="511"/>
      <c r="AZ1000" s="513">
        <v>3.7795446046941114E-2</v>
      </c>
      <c r="BA1000" s="515">
        <v>6</v>
      </c>
      <c r="BB1000" s="513">
        <v>2.867884088952118E-2</v>
      </c>
      <c r="BD1000" s="512">
        <v>2102.4834127872523</v>
      </c>
      <c r="BE1000" s="502" t="s">
        <v>154</v>
      </c>
      <c r="BF1000" s="57"/>
      <c r="BG1000" s="513">
        <v>2203.1564086920075</v>
      </c>
      <c r="BI1000" s="514" t="s">
        <v>154</v>
      </c>
      <c r="BJ1000" s="516">
        <v>-1.8041425120459165</v>
      </c>
      <c r="BK1000" t="s">
        <v>154</v>
      </c>
    </row>
    <row r="1001" spans="1:77" ht="15.75" customHeight="1">
      <c r="A1001" s="51" t="s">
        <v>769</v>
      </c>
      <c r="B1001" s="521">
        <v>44</v>
      </c>
      <c r="C1001" s="507" t="s">
        <v>241</v>
      </c>
      <c r="D1001" s="522" t="s">
        <v>242</v>
      </c>
      <c r="E1001" s="523">
        <v>73</v>
      </c>
      <c r="F1001" s="523">
        <v>0.21999999999962938</v>
      </c>
      <c r="G1001" s="523" t="s">
        <v>68</v>
      </c>
      <c r="H1001" s="524">
        <v>73.00366666666666</v>
      </c>
      <c r="I1001" s="523">
        <v>140</v>
      </c>
      <c r="J1001" s="523">
        <v>0.33000000000072305</v>
      </c>
      <c r="K1001" s="523" t="s">
        <v>69</v>
      </c>
      <c r="L1001" s="524">
        <v>140.00550000000001</v>
      </c>
      <c r="M1001" s="524">
        <v>-140.00550000000001</v>
      </c>
      <c r="N1001" s="501">
        <v>1018</v>
      </c>
      <c r="Q1001" s="6" t="s">
        <v>275</v>
      </c>
      <c r="R1001" s="6">
        <v>19</v>
      </c>
      <c r="S1001" s="42">
        <v>73.588999999999999</v>
      </c>
      <c r="T1001" s="571">
        <v>0.35599999999999998</v>
      </c>
      <c r="U1001" s="571">
        <v>0.34300000000000003</v>
      </c>
      <c r="V1001" s="571">
        <v>26.001382</v>
      </c>
      <c r="W1001" s="571">
        <v>26.001954999999999</v>
      </c>
      <c r="X1001" s="571">
        <v>30.593633069547842</v>
      </c>
      <c r="Y1001" s="571">
        <v>30.60730126633273</v>
      </c>
      <c r="Z1001" s="571">
        <v>2.4613</v>
      </c>
      <c r="AA1001" s="42">
        <v>8.4069957171295879</v>
      </c>
      <c r="AB1001" s="42">
        <v>102.71950140652903</v>
      </c>
      <c r="AC1001" s="42">
        <v>0.17359207599999998</v>
      </c>
      <c r="AD1001" s="6">
        <v>0.32569999999999999</v>
      </c>
      <c r="AE1001" s="42">
        <v>89.55380000000001</v>
      </c>
      <c r="AF1001" s="6">
        <v>4.4950999999999999</v>
      </c>
      <c r="AG1001" s="42">
        <v>2.9586000000000001</v>
      </c>
      <c r="AH1001" s="6">
        <v>0.1908</v>
      </c>
      <c r="AI1001" s="42">
        <v>6.3701999999999995E-2</v>
      </c>
      <c r="AJ1001" s="42">
        <v>98.71</v>
      </c>
      <c r="AK1001" s="42">
        <v>9.9145000000000003</v>
      </c>
      <c r="AL1001" s="53">
        <v>30.638999999999999</v>
      </c>
      <c r="AM1001" s="504" t="s">
        <v>154</v>
      </c>
      <c r="AN1001" s="505"/>
      <c r="AO1001" s="509">
        <v>0.2</v>
      </c>
      <c r="AP1001" s="510">
        <v>8.5749999999999993</v>
      </c>
      <c r="AQ1001" s="504" t="s">
        <v>154</v>
      </c>
      <c r="AR1001" s="526" t="s">
        <v>154</v>
      </c>
      <c r="AS1001" s="512">
        <v>0.14167057860468016</v>
      </c>
      <c r="AT1001" s="502"/>
      <c r="AU1001" s="512">
        <v>4.9948313585674313</v>
      </c>
      <c r="AV1001" s="502"/>
      <c r="AW1001" s="574">
        <v>0.74287862068965516</v>
      </c>
      <c r="AX1001" s="502"/>
      <c r="AY1001" s="511"/>
      <c r="AZ1001" s="513">
        <v>0.17290090024749183</v>
      </c>
      <c r="BA1001" s="515">
        <v>6</v>
      </c>
      <c r="BB1001" s="513">
        <v>0.2415094200999508</v>
      </c>
      <c r="BD1001" s="512">
        <v>2035.1446329846842</v>
      </c>
      <c r="BE1001" s="502" t="s">
        <v>154</v>
      </c>
      <c r="BF1001" s="57"/>
      <c r="BG1001" s="513">
        <v>2163.175480612656</v>
      </c>
      <c r="BI1001" s="514" t="s">
        <v>154</v>
      </c>
      <c r="BJ1001" s="516">
        <v>-2.6209831865257716</v>
      </c>
      <c r="BK1001" t="s">
        <v>154</v>
      </c>
    </row>
    <row r="1002" spans="1:77" ht="15.75" customHeight="1">
      <c r="A1002" s="51" t="s">
        <v>769</v>
      </c>
      <c r="B1002" s="521">
        <v>44</v>
      </c>
      <c r="C1002" s="507" t="s">
        <v>241</v>
      </c>
      <c r="D1002" s="522" t="s">
        <v>242</v>
      </c>
      <c r="E1002" s="523">
        <v>73</v>
      </c>
      <c r="F1002" s="523">
        <v>0.21999999999962938</v>
      </c>
      <c r="G1002" s="523" t="s">
        <v>68</v>
      </c>
      <c r="H1002" s="524">
        <v>73.00366666666666</v>
      </c>
      <c r="I1002" s="523">
        <v>140</v>
      </c>
      <c r="J1002" s="523">
        <v>0.33000000000072305</v>
      </c>
      <c r="K1002" s="523" t="s">
        <v>69</v>
      </c>
      <c r="L1002" s="524">
        <v>140.00550000000001</v>
      </c>
      <c r="M1002" s="524">
        <v>-140.00550000000001</v>
      </c>
      <c r="N1002" s="501">
        <v>1019</v>
      </c>
      <c r="Q1002" s="6" t="s">
        <v>274</v>
      </c>
      <c r="R1002" s="6">
        <v>20</v>
      </c>
      <c r="S1002" s="42">
        <v>73.591999999999999</v>
      </c>
      <c r="T1002" s="571">
        <v>0.35049999999999998</v>
      </c>
      <c r="U1002" s="571">
        <v>0.35070000000000001</v>
      </c>
      <c r="V1002" s="571">
        <v>26.002575</v>
      </c>
      <c r="W1002" s="571">
        <v>26.004285999999997</v>
      </c>
      <c r="X1002" s="571">
        <v>30.60064303408792</v>
      </c>
      <c r="Y1002" s="571">
        <v>30.602658135000812</v>
      </c>
      <c r="Z1002" s="571">
        <v>2.4613</v>
      </c>
      <c r="AA1002" s="42">
        <v>8.4069957171295879</v>
      </c>
      <c r="AB1002" s="42">
        <v>102.70973620666581</v>
      </c>
      <c r="AC1002" s="42">
        <v>0.17769334299999998</v>
      </c>
      <c r="AD1002" s="6">
        <v>0.3337</v>
      </c>
      <c r="AE1002" s="42">
        <v>89.548100000000005</v>
      </c>
      <c r="AF1002" s="6">
        <v>4.4947999999999997</v>
      </c>
      <c r="AG1002" s="42">
        <v>3.0828000000000002</v>
      </c>
      <c r="AH1002" s="6">
        <v>0.19589999999999999</v>
      </c>
      <c r="AI1002" s="42">
        <v>6.3701999999999995E-2</v>
      </c>
      <c r="AJ1002" s="42">
        <v>98.69</v>
      </c>
      <c r="AK1002" s="42">
        <v>9.9145000000000003</v>
      </c>
      <c r="AL1002" s="53">
        <v>30.6416</v>
      </c>
      <c r="AM1002" s="504" t="s">
        <v>154</v>
      </c>
      <c r="AN1002" s="505"/>
      <c r="AO1002" s="509" t="s">
        <v>154</v>
      </c>
      <c r="AP1002" s="510" t="s">
        <v>154</v>
      </c>
      <c r="AQ1002" s="504" t="s">
        <v>154</v>
      </c>
      <c r="AS1002" s="512" t="s">
        <v>154</v>
      </c>
      <c r="AT1002" s="502" t="s">
        <v>154</v>
      </c>
      <c r="AU1002" s="512" t="s">
        <v>154</v>
      </c>
      <c r="AV1002" s="502" t="s">
        <v>154</v>
      </c>
      <c r="AW1002" s="574" t="s">
        <v>154</v>
      </c>
      <c r="AX1002" s="502" t="s">
        <v>154</v>
      </c>
      <c r="AY1002" s="511"/>
      <c r="AZ1002" s="513" t="s">
        <v>154</v>
      </c>
      <c r="BA1002" s="515" t="s">
        <v>154</v>
      </c>
      <c r="BB1002" s="513" t="s">
        <v>154</v>
      </c>
      <c r="BD1002" s="512" t="s">
        <v>154</v>
      </c>
      <c r="BE1002" s="502" t="s">
        <v>154</v>
      </c>
      <c r="BF1002" s="57"/>
      <c r="BG1002" s="513" t="s">
        <v>154</v>
      </c>
      <c r="BI1002" s="514" t="s">
        <v>154</v>
      </c>
    </row>
    <row r="1003" spans="1:77" ht="15.75" customHeight="1">
      <c r="A1003" s="51" t="s">
        <v>769</v>
      </c>
      <c r="B1003" s="521">
        <v>44</v>
      </c>
      <c r="C1003" s="507" t="s">
        <v>241</v>
      </c>
      <c r="D1003" s="522" t="s">
        <v>242</v>
      </c>
      <c r="E1003" s="523">
        <v>73</v>
      </c>
      <c r="F1003" s="523">
        <v>0.21999999999962938</v>
      </c>
      <c r="G1003" s="523" t="s">
        <v>68</v>
      </c>
      <c r="H1003" s="524">
        <v>73.00366666666666</v>
      </c>
      <c r="I1003" s="523">
        <v>140</v>
      </c>
      <c r="J1003" s="523">
        <v>0.33000000000072305</v>
      </c>
      <c r="K1003" s="523" t="s">
        <v>69</v>
      </c>
      <c r="L1003" s="524">
        <v>140.00550000000001</v>
      </c>
      <c r="M1003" s="524">
        <v>-140.00550000000001</v>
      </c>
      <c r="N1003" s="501">
        <v>1020</v>
      </c>
      <c r="Q1003" s="6" t="s">
        <v>274</v>
      </c>
      <c r="R1003" s="6">
        <v>21</v>
      </c>
      <c r="S1003" s="42">
        <v>42.109000000000002</v>
      </c>
      <c r="T1003" s="571">
        <v>-0.80500000000000005</v>
      </c>
      <c r="U1003" s="571">
        <v>-0.55779999999999996</v>
      </c>
      <c r="V1003" s="571">
        <v>23.270178000000001</v>
      </c>
      <c r="W1003" s="571">
        <v>23.498747999999999</v>
      </c>
      <c r="X1003" s="571">
        <v>28.154659293484318</v>
      </c>
      <c r="Y1003" s="571">
        <v>28.22574102091232</v>
      </c>
      <c r="Z1003" s="571">
        <v>2.4990999999999999</v>
      </c>
      <c r="AA1003" s="42">
        <v>8.9840320180719164</v>
      </c>
      <c r="AB1003" s="42">
        <v>104.63058067392697</v>
      </c>
      <c r="AC1003" s="42">
        <v>7.8138808000000004E-2</v>
      </c>
      <c r="AD1003" s="6">
        <v>0.13969999999999999</v>
      </c>
      <c r="AE1003" s="42">
        <v>89.773400000000009</v>
      </c>
      <c r="AF1003" s="6">
        <v>4.5061</v>
      </c>
      <c r="AG1003" s="42">
        <v>2.2566999999999999</v>
      </c>
      <c r="AH1003" s="6">
        <v>0.16209999999999999</v>
      </c>
      <c r="AI1003" s="42">
        <v>6.3701999999999995E-2</v>
      </c>
      <c r="AJ1003" s="42">
        <v>98.7</v>
      </c>
      <c r="AK1003" s="42">
        <v>9.9145000000000003</v>
      </c>
      <c r="AL1003" s="53">
        <v>28.1203</v>
      </c>
      <c r="AM1003" s="504" t="s">
        <v>154</v>
      </c>
      <c r="AN1003" s="505"/>
      <c r="AO1003" s="509">
        <v>-0.5</v>
      </c>
      <c r="AP1003" s="510">
        <v>9.0079999999999991</v>
      </c>
      <c r="AQ1003" s="504" t="s">
        <v>154</v>
      </c>
      <c r="AR1003" s="526" t="s">
        <v>154</v>
      </c>
      <c r="AS1003" s="512">
        <v>0</v>
      </c>
      <c r="AT1003" s="502"/>
      <c r="AU1003" s="512">
        <v>2.7046812636796531</v>
      </c>
      <c r="AV1003" s="502"/>
      <c r="AW1003" s="574">
        <v>0.53602620689655178</v>
      </c>
      <c r="AX1003" s="502"/>
      <c r="AY1003" s="511"/>
      <c r="AZ1003" s="513">
        <v>8.4035747334850808E-2</v>
      </c>
      <c r="BA1003" s="515">
        <v>6</v>
      </c>
      <c r="BB1003" s="513">
        <v>4.986912824689968E-2</v>
      </c>
      <c r="BD1003" s="512">
        <v>1943.9603705318943</v>
      </c>
      <c r="BE1003" s="502" t="s">
        <v>154</v>
      </c>
      <c r="BF1003" s="57"/>
      <c r="BG1003" s="513">
        <v>2036.0755858264786</v>
      </c>
      <c r="BI1003" s="514" t="s">
        <v>154</v>
      </c>
      <c r="BJ1003" s="516">
        <v>-3.8679996058764492</v>
      </c>
      <c r="BK1003" t="s">
        <v>154</v>
      </c>
    </row>
    <row r="1004" spans="1:77" ht="15.75" customHeight="1">
      <c r="A1004" s="51" t="s">
        <v>769</v>
      </c>
      <c r="B1004" s="521">
        <v>44</v>
      </c>
      <c r="C1004" s="507" t="s">
        <v>241</v>
      </c>
      <c r="D1004" s="522" t="s">
        <v>242</v>
      </c>
      <c r="E1004" s="523">
        <v>73</v>
      </c>
      <c r="F1004" s="523">
        <v>0.21999999999962938</v>
      </c>
      <c r="G1004" s="523" t="s">
        <v>68</v>
      </c>
      <c r="H1004" s="524">
        <v>73.00366666666666</v>
      </c>
      <c r="I1004" s="523">
        <v>140</v>
      </c>
      <c r="J1004" s="523">
        <v>0.33000000000072305</v>
      </c>
      <c r="K1004" s="523" t="s">
        <v>69</v>
      </c>
      <c r="L1004" s="524">
        <v>140.00550000000001</v>
      </c>
      <c r="M1004" s="524">
        <v>-140.00550000000001</v>
      </c>
      <c r="N1004" s="501">
        <v>1021</v>
      </c>
      <c r="Q1004" s="6" t="s">
        <v>274</v>
      </c>
      <c r="R1004" s="6">
        <v>22</v>
      </c>
      <c r="S1004" s="42">
        <v>22.151</v>
      </c>
      <c r="T1004" s="571">
        <v>0.87719999999999998</v>
      </c>
      <c r="U1004" s="571">
        <v>0.85980000000000001</v>
      </c>
      <c r="V1004" s="571">
        <v>23.345329</v>
      </c>
      <c r="W1004" s="571">
        <v>23.343864</v>
      </c>
      <c r="X1004" s="571">
        <v>26.751925227274494</v>
      </c>
      <c r="Y1004" s="571">
        <v>26.76508889635187</v>
      </c>
      <c r="Z1004" s="571">
        <v>2.3986999999999998</v>
      </c>
      <c r="AA1004" s="42">
        <v>8.3920209321013033</v>
      </c>
      <c r="AB1004" s="42">
        <v>101.20133642634646</v>
      </c>
      <c r="AC1004" s="42">
        <v>7.3267590999999993E-2</v>
      </c>
      <c r="AD1004" s="6">
        <v>0.1303</v>
      </c>
      <c r="AE1004" s="42">
        <v>89.643900000000002</v>
      </c>
      <c r="AF1004" s="6">
        <v>4.4996</v>
      </c>
      <c r="AG1004" s="42">
        <v>2.1278999999999999</v>
      </c>
      <c r="AH1004" s="6">
        <v>0.15690000000000001</v>
      </c>
      <c r="AI1004" s="42">
        <v>6.3701999999999995E-2</v>
      </c>
      <c r="AJ1004" s="42">
        <v>98.7</v>
      </c>
      <c r="AK1004" s="42">
        <v>9.9145000000000003</v>
      </c>
      <c r="AL1004" s="53">
        <v>26.757899999999999</v>
      </c>
      <c r="AM1004" s="504" t="s">
        <v>154</v>
      </c>
      <c r="AN1004" s="505"/>
      <c r="AO1004" s="509">
        <v>1</v>
      </c>
      <c r="AP1004" s="510">
        <v>8.3699999999999992</v>
      </c>
      <c r="AQ1004" s="504" t="s">
        <v>154</v>
      </c>
      <c r="AR1004" s="526" t="s">
        <v>154</v>
      </c>
      <c r="AS1004" s="512">
        <v>0</v>
      </c>
      <c r="AT1004" s="502"/>
      <c r="AU1004" s="512">
        <v>2.6400003574105129</v>
      </c>
      <c r="AV1004" s="502"/>
      <c r="AW1004" s="574">
        <v>0.49724137931034484</v>
      </c>
      <c r="AX1004" s="502"/>
      <c r="AY1004" s="511"/>
      <c r="AZ1004" s="513">
        <v>7.0009847623575303E-2</v>
      </c>
      <c r="BA1004" s="515">
        <v>6</v>
      </c>
      <c r="BB1004" s="513">
        <v>4.3675998562382932E-2</v>
      </c>
      <c r="BD1004" s="512">
        <v>1858.5104661670309</v>
      </c>
      <c r="BE1004" s="502" t="s">
        <v>154</v>
      </c>
      <c r="BF1004" s="57"/>
      <c r="BG1004" s="513">
        <v>1934.8671502737004</v>
      </c>
      <c r="BI1004" s="514" t="s">
        <v>154</v>
      </c>
      <c r="BJ1004" s="516">
        <v>-3.8472325659929609</v>
      </c>
      <c r="BK1004" t="s">
        <v>154</v>
      </c>
    </row>
    <row r="1005" spans="1:77" ht="15.75" customHeight="1">
      <c r="A1005" s="51" t="s">
        <v>769</v>
      </c>
      <c r="B1005" s="521">
        <v>44</v>
      </c>
      <c r="C1005" s="507" t="s">
        <v>241</v>
      </c>
      <c r="D1005" s="522" t="s">
        <v>242</v>
      </c>
      <c r="E1005" s="523">
        <v>73</v>
      </c>
      <c r="F1005" s="523">
        <v>0.21999999999962938</v>
      </c>
      <c r="G1005" s="523" t="s">
        <v>68</v>
      </c>
      <c r="H1005" s="524">
        <v>73.00366666666666</v>
      </c>
      <c r="I1005" s="523">
        <v>140</v>
      </c>
      <c r="J1005" s="523">
        <v>0.33000000000072305</v>
      </c>
      <c r="K1005" s="523" t="s">
        <v>69</v>
      </c>
      <c r="L1005" s="524">
        <v>140.00550000000001</v>
      </c>
      <c r="M1005" s="524">
        <v>-140.00550000000001</v>
      </c>
      <c r="N1005" s="501">
        <v>1022</v>
      </c>
      <c r="Q1005" s="6" t="s">
        <v>275</v>
      </c>
      <c r="R1005" s="6">
        <v>23</v>
      </c>
      <c r="S1005" s="42">
        <v>5.1379999999999999</v>
      </c>
      <c r="T1005" s="571">
        <v>0.9607</v>
      </c>
      <c r="U1005" s="571">
        <v>0.96079999999999999</v>
      </c>
      <c r="V1005" s="571">
        <v>23.259878</v>
      </c>
      <c r="W1005" s="571">
        <v>23.261153999999998</v>
      </c>
      <c r="X1005" s="571">
        <v>26.581286678559472</v>
      </c>
      <c r="Y1005" s="571">
        <v>26.582798155364713</v>
      </c>
      <c r="Z1005" s="571">
        <v>2.4060000000000001</v>
      </c>
      <c r="AA1005" s="42">
        <v>8.2735114023383929</v>
      </c>
      <c r="AB1005" s="42">
        <v>99.872013546350885</v>
      </c>
      <c r="AC1005" s="42">
        <v>6.4495293999999995E-2</v>
      </c>
      <c r="AD1005" s="6">
        <v>0.1132</v>
      </c>
      <c r="AE1005" s="42">
        <v>89.735800000000012</v>
      </c>
      <c r="AF1005" s="6">
        <v>4.5042</v>
      </c>
      <c r="AG1005" s="42">
        <v>2.2544</v>
      </c>
      <c r="AH1005" s="6">
        <v>0.16200000000000001</v>
      </c>
      <c r="AI1005" s="42">
        <v>8.7594000000000005E-2</v>
      </c>
      <c r="AJ1005" s="42">
        <v>62.93</v>
      </c>
      <c r="AK1005" s="42">
        <v>9.9145000000000003</v>
      </c>
      <c r="AL1005" s="53">
        <v>26.5837</v>
      </c>
      <c r="AM1005" s="504" t="s">
        <v>154</v>
      </c>
      <c r="AN1005" s="505"/>
      <c r="AO1005" s="509" t="s">
        <v>154</v>
      </c>
      <c r="AP1005" s="510" t="s">
        <v>154</v>
      </c>
      <c r="AQ1005" s="504" t="s">
        <v>154</v>
      </c>
      <c r="AS1005" s="512" t="s">
        <v>154</v>
      </c>
      <c r="AT1005" s="502" t="s">
        <v>154</v>
      </c>
      <c r="AU1005" s="512" t="s">
        <v>154</v>
      </c>
      <c r="AV1005" s="502" t="s">
        <v>154</v>
      </c>
      <c r="AW1005" s="574" t="s">
        <v>154</v>
      </c>
      <c r="AX1005" s="502" t="s">
        <v>154</v>
      </c>
      <c r="AY1005" s="511"/>
      <c r="AZ1005" s="513" t="s">
        <v>154</v>
      </c>
      <c r="BA1005" s="515" t="s">
        <v>154</v>
      </c>
      <c r="BB1005" s="513" t="s">
        <v>154</v>
      </c>
      <c r="BD1005" s="512" t="s">
        <v>154</v>
      </c>
      <c r="BE1005" s="502" t="s">
        <v>154</v>
      </c>
      <c r="BF1005" s="57"/>
      <c r="BG1005" s="513" t="s">
        <v>154</v>
      </c>
      <c r="BI1005" s="514" t="s">
        <v>154</v>
      </c>
    </row>
    <row r="1006" spans="1:77" ht="15.75" customHeight="1">
      <c r="A1006" s="51" t="s">
        <v>769</v>
      </c>
      <c r="B1006" s="521">
        <v>44</v>
      </c>
      <c r="C1006" s="507" t="s">
        <v>241</v>
      </c>
      <c r="D1006" s="522" t="s">
        <v>242</v>
      </c>
      <c r="E1006" s="523">
        <v>73</v>
      </c>
      <c r="F1006" s="523">
        <v>0.21999999999962938</v>
      </c>
      <c r="G1006" s="523" t="s">
        <v>68</v>
      </c>
      <c r="H1006" s="524">
        <v>73.00366666666666</v>
      </c>
      <c r="I1006" s="523">
        <v>140</v>
      </c>
      <c r="J1006" s="523">
        <v>0.33000000000072305</v>
      </c>
      <c r="K1006" s="523" t="s">
        <v>69</v>
      </c>
      <c r="L1006" s="524">
        <v>140.00550000000001</v>
      </c>
      <c r="M1006" s="524">
        <v>-140.00550000000001</v>
      </c>
      <c r="N1006" s="501">
        <v>1023</v>
      </c>
      <c r="Q1006" s="6" t="s">
        <v>275</v>
      </c>
      <c r="R1006" s="6">
        <v>24</v>
      </c>
      <c r="S1006" s="42">
        <v>5.1689999999999996</v>
      </c>
      <c r="T1006" s="571">
        <v>0.96179999999999999</v>
      </c>
      <c r="U1006" s="571">
        <v>0.96240000000000003</v>
      </c>
      <c r="V1006" s="571">
        <v>23.260228000000001</v>
      </c>
      <c r="W1006" s="571">
        <v>23.261893999999998</v>
      </c>
      <c r="X1006" s="571">
        <v>26.580769026336736</v>
      </c>
      <c r="Y1006" s="571">
        <v>26.582340863139706</v>
      </c>
      <c r="Z1006" s="571">
        <v>2.4060000000000001</v>
      </c>
      <c r="AA1006" s="42">
        <v>8.2735114023383929</v>
      </c>
      <c r="AB1006" s="42">
        <v>99.874527221970325</v>
      </c>
      <c r="AC1006" s="42">
        <v>6.1071582999999999E-2</v>
      </c>
      <c r="AD1006" s="6">
        <v>0.1065</v>
      </c>
      <c r="AE1006" s="42">
        <v>89.73960000000001</v>
      </c>
      <c r="AF1006" s="6">
        <v>4.5044000000000004</v>
      </c>
      <c r="AG1006" s="42">
        <v>2.1394000000000002</v>
      </c>
      <c r="AH1006" s="6">
        <v>0.1573</v>
      </c>
      <c r="AI1006" s="42">
        <v>7.5045000000000001E-2</v>
      </c>
      <c r="AJ1006" s="42">
        <v>98.71</v>
      </c>
      <c r="AK1006" s="42">
        <v>9.9145000000000003</v>
      </c>
      <c r="AL1006" s="53">
        <v>26.585699999999999</v>
      </c>
      <c r="AM1006" s="504" t="s">
        <v>154</v>
      </c>
      <c r="AN1006" s="505"/>
      <c r="AO1006" s="509">
        <v>1.1000000000000001</v>
      </c>
      <c r="AP1006" s="510">
        <v>8.2629999999999999</v>
      </c>
      <c r="AQ1006" s="504" t="s">
        <v>154</v>
      </c>
      <c r="AR1006" s="526" t="s">
        <v>154</v>
      </c>
      <c r="AS1006" s="512">
        <v>0</v>
      </c>
      <c r="AT1006" s="502"/>
      <c r="AU1006" s="512">
        <v>2.6017401964211038</v>
      </c>
      <c r="AV1006" s="502"/>
      <c r="AW1006" s="574">
        <v>0.48928551724137931</v>
      </c>
      <c r="AX1006" s="502"/>
      <c r="AY1006" s="511"/>
      <c r="AZ1006" s="513">
        <v>6.138544610472909E-2</v>
      </c>
      <c r="BA1006" s="515"/>
      <c r="BB1006" s="513">
        <v>4.4549092386731992E-2</v>
      </c>
      <c r="BD1006" s="512">
        <v>1838.2959788477053</v>
      </c>
      <c r="BE1006" s="502" t="s">
        <v>154</v>
      </c>
      <c r="BF1006" s="57"/>
      <c r="BG1006" s="513">
        <v>1919.434162420459</v>
      </c>
      <c r="BI1006" s="514" t="s">
        <v>154</v>
      </c>
      <c r="BJ1006" s="516">
        <v>-3.8195431794816432</v>
      </c>
      <c r="BK1006" t="s">
        <v>154</v>
      </c>
    </row>
    <row r="1007" spans="1:77" ht="15.75" customHeight="1">
      <c r="A1007" s="51" t="s">
        <v>769</v>
      </c>
      <c r="B1007" s="521">
        <v>45</v>
      </c>
      <c r="C1007" s="507" t="s">
        <v>243</v>
      </c>
      <c r="D1007" s="522" t="s">
        <v>244</v>
      </c>
      <c r="E1007" s="523">
        <v>72</v>
      </c>
      <c r="F1007" s="523">
        <v>3.0000000000143245E-2</v>
      </c>
      <c r="G1007" s="523" t="s">
        <v>68</v>
      </c>
      <c r="H1007" s="524">
        <v>72.000500000000002</v>
      </c>
      <c r="I1007" s="523">
        <v>140</v>
      </c>
      <c r="J1007" s="523">
        <v>1.1099999999993315</v>
      </c>
      <c r="K1007" s="523" t="s">
        <v>69</v>
      </c>
      <c r="L1007" s="524">
        <v>140.01849999999999</v>
      </c>
      <c r="M1007" s="524">
        <v>-140.01849999999999</v>
      </c>
      <c r="N1007" s="501">
        <v>1024</v>
      </c>
      <c r="Q1007" s="6" t="s">
        <v>274</v>
      </c>
      <c r="R1007" s="6">
        <v>1</v>
      </c>
      <c r="S1007" s="42">
        <v>2728.5889999999999</v>
      </c>
      <c r="T1007" s="571">
        <v>-0.34839999999999999</v>
      </c>
      <c r="U1007" s="571">
        <v>-0.34770000000000001</v>
      </c>
      <c r="V1007" s="571">
        <v>29.862898000000001</v>
      </c>
      <c r="W1007" s="571">
        <v>29.863810999999998</v>
      </c>
      <c r="X1007" s="571">
        <v>34.954540699671874</v>
      </c>
      <c r="Y1007" s="571">
        <v>34.954950797468413</v>
      </c>
      <c r="Z1007" s="571">
        <v>1.5346</v>
      </c>
      <c r="AA1007" s="42">
        <v>6.4772078696685833</v>
      </c>
      <c r="AB1007" s="42">
        <v>80.103648125302271</v>
      </c>
      <c r="AC1007" s="42">
        <v>2.8046374299999999E-2</v>
      </c>
      <c r="AD1007" s="6">
        <v>4.2099999999999999E-2</v>
      </c>
      <c r="AE1007" s="42">
        <v>89.9178</v>
      </c>
      <c r="AF1007" s="6">
        <v>4.5133000000000001</v>
      </c>
      <c r="AG1007" s="42">
        <v>2.5973000000000002</v>
      </c>
      <c r="AH1007" s="6">
        <v>0.17599999999999999</v>
      </c>
      <c r="AI1007" s="42">
        <v>6.3701999999999995E-2</v>
      </c>
      <c r="AJ1007" s="42">
        <v>9.98</v>
      </c>
      <c r="AK1007" s="42">
        <v>247.86</v>
      </c>
      <c r="AL1007" s="53">
        <v>34.955749551391605</v>
      </c>
      <c r="AM1007" s="51">
        <v>6</v>
      </c>
      <c r="AN1007" s="505"/>
      <c r="AO1007" s="509">
        <v>-0.7</v>
      </c>
      <c r="AP1007" s="510">
        <v>6.46</v>
      </c>
      <c r="AQ1007" s="504">
        <v>6</v>
      </c>
      <c r="AR1007" s="526" t="s">
        <v>154</v>
      </c>
      <c r="AS1007" s="512">
        <v>15.08486533986769</v>
      </c>
      <c r="AT1007" s="502"/>
      <c r="AU1007" s="512">
        <v>15.138399025635454</v>
      </c>
      <c r="AV1007" s="502"/>
      <c r="AW1007" s="574">
        <v>1.0213337931034483</v>
      </c>
      <c r="AX1007" s="502"/>
      <c r="AY1007" s="511"/>
      <c r="AZ1007" s="513" t="s">
        <v>154</v>
      </c>
      <c r="BA1007" s="515" t="s">
        <v>154</v>
      </c>
      <c r="BB1007" s="513" t="s">
        <v>154</v>
      </c>
      <c r="BD1007" s="512">
        <v>2155.6696842564925</v>
      </c>
      <c r="BE1007" s="502" t="s">
        <v>154</v>
      </c>
      <c r="BF1007" s="57"/>
      <c r="BG1007" s="513">
        <v>2308.7018414574991</v>
      </c>
      <c r="BI1007" s="514" t="s">
        <v>154</v>
      </c>
      <c r="BJ1007" s="516">
        <v>0.16675708618262258</v>
      </c>
      <c r="BK1007" t="s">
        <v>154</v>
      </c>
      <c r="BY1007" s="503"/>
    </row>
    <row r="1008" spans="1:77" ht="15.75" customHeight="1">
      <c r="A1008" s="51" t="s">
        <v>769</v>
      </c>
      <c r="B1008" s="521">
        <v>45</v>
      </c>
      <c r="C1008" s="507" t="s">
        <v>243</v>
      </c>
      <c r="D1008" s="522" t="s">
        <v>244</v>
      </c>
      <c r="E1008" s="523">
        <v>72</v>
      </c>
      <c r="F1008" s="523">
        <v>3.0000000000143245E-2</v>
      </c>
      <c r="G1008" s="523" t="s">
        <v>68</v>
      </c>
      <c r="H1008" s="524">
        <v>72.000500000000002</v>
      </c>
      <c r="I1008" s="523">
        <v>140</v>
      </c>
      <c r="J1008" s="523">
        <v>1.1099999999993315</v>
      </c>
      <c r="K1008" s="523" t="s">
        <v>69</v>
      </c>
      <c r="L1008" s="524">
        <v>140.01849999999999</v>
      </c>
      <c r="M1008" s="524">
        <v>-140.01849999999999</v>
      </c>
      <c r="N1008" s="501">
        <v>1025</v>
      </c>
      <c r="Q1008" s="6" t="s">
        <v>274</v>
      </c>
      <c r="R1008" s="6">
        <v>2</v>
      </c>
      <c r="S1008" s="42">
        <v>2543.4470000000001</v>
      </c>
      <c r="T1008" s="571">
        <v>-0.3679</v>
      </c>
      <c r="U1008" s="571">
        <v>-0.36730000000000002</v>
      </c>
      <c r="V1008" s="571">
        <v>29.773261000000002</v>
      </c>
      <c r="W1008" s="571">
        <v>29.774155999999998</v>
      </c>
      <c r="X1008" s="571">
        <v>34.952780439704853</v>
      </c>
      <c r="Y1008" s="571">
        <v>34.953279812858199</v>
      </c>
      <c r="Z1008" s="571">
        <v>1.5673999999999999</v>
      </c>
      <c r="AA1008" s="42">
        <v>6.5204905526725971</v>
      </c>
      <c r="AB1008" s="42">
        <v>80.596658245786571</v>
      </c>
      <c r="AC1008" s="42">
        <v>2.7419634999999998E-2</v>
      </c>
      <c r="AD1008" s="6">
        <v>4.0899999999999999E-2</v>
      </c>
      <c r="AE1008" s="42">
        <v>89.91040000000001</v>
      </c>
      <c r="AF1008" s="6">
        <v>4.5129000000000001</v>
      </c>
      <c r="AG1008" s="42">
        <v>2.6364000000000001</v>
      </c>
      <c r="AH1008" s="6">
        <v>0.17760000000000001</v>
      </c>
      <c r="AI1008" s="42">
        <v>6.3701999999999995E-2</v>
      </c>
      <c r="AJ1008" s="42">
        <v>98.69</v>
      </c>
      <c r="AK1008" s="42">
        <v>243.9</v>
      </c>
      <c r="AL1008" s="53">
        <v>34.955399999999997</v>
      </c>
      <c r="AM1008" s="504" t="s">
        <v>154</v>
      </c>
      <c r="AN1008" s="505"/>
      <c r="AO1008" s="509">
        <v>-0.7</v>
      </c>
      <c r="AP1008" s="510">
        <v>6.51</v>
      </c>
      <c r="AQ1008" s="504" t="s">
        <v>154</v>
      </c>
      <c r="AR1008" s="526" t="s">
        <v>154</v>
      </c>
      <c r="AS1008" s="512">
        <v>15.033460738868957</v>
      </c>
      <c r="AT1008" s="502"/>
      <c r="AU1008" s="512">
        <v>14.298781418122761</v>
      </c>
      <c r="AV1008" s="502"/>
      <c r="AW1008" s="574">
        <v>1.016361379310345</v>
      </c>
      <c r="AX1008" s="502"/>
      <c r="AY1008" s="511"/>
      <c r="AZ1008" s="513" t="s">
        <v>154</v>
      </c>
      <c r="BA1008" s="515" t="s">
        <v>154</v>
      </c>
      <c r="BB1008" s="513" t="s">
        <v>154</v>
      </c>
      <c r="BD1008" s="512">
        <v>2156.487994522166</v>
      </c>
      <c r="BE1008" s="502" t="s">
        <v>154</v>
      </c>
      <c r="BF1008" s="57"/>
      <c r="BG1008" s="513">
        <v>2304.0575501810372</v>
      </c>
      <c r="BI1008" s="514" t="s">
        <v>154</v>
      </c>
    </row>
    <row r="1009" spans="1:78" ht="15.75" customHeight="1">
      <c r="A1009" s="51" t="s">
        <v>769</v>
      </c>
      <c r="B1009" s="521">
        <v>45</v>
      </c>
      <c r="C1009" s="507" t="s">
        <v>243</v>
      </c>
      <c r="D1009" s="522" t="s">
        <v>244</v>
      </c>
      <c r="E1009" s="523">
        <v>72</v>
      </c>
      <c r="F1009" s="523">
        <v>3.0000000000143245E-2</v>
      </c>
      <c r="G1009" s="523" t="s">
        <v>68</v>
      </c>
      <c r="H1009" s="524">
        <v>72.000500000000002</v>
      </c>
      <c r="I1009" s="523">
        <v>140</v>
      </c>
      <c r="J1009" s="523">
        <v>1.1099999999993315</v>
      </c>
      <c r="K1009" s="523" t="s">
        <v>69</v>
      </c>
      <c r="L1009" s="524">
        <v>140.01849999999999</v>
      </c>
      <c r="M1009" s="524">
        <v>-140.01849999999999</v>
      </c>
      <c r="N1009" s="501">
        <v>1026</v>
      </c>
      <c r="Q1009" s="6" t="s">
        <v>274</v>
      </c>
      <c r="R1009" s="6">
        <v>3</v>
      </c>
      <c r="S1009" s="42">
        <v>2033.165</v>
      </c>
      <c r="T1009" s="571">
        <v>-0.3916</v>
      </c>
      <c r="U1009" s="571">
        <v>-0.39090000000000003</v>
      </c>
      <c r="V1009" s="571">
        <v>29.539918</v>
      </c>
      <c r="W1009" s="571">
        <v>29.540776999999999</v>
      </c>
      <c r="X1009" s="571">
        <v>34.939010479756043</v>
      </c>
      <c r="Y1009" s="571">
        <v>34.939353375263487</v>
      </c>
      <c r="Z1009" s="571">
        <v>1.6669</v>
      </c>
      <c r="AA1009" s="42">
        <v>6.6529505224135326</v>
      </c>
      <c r="AB1009" s="42">
        <v>82.17480242210533</v>
      </c>
      <c r="AC1009" s="42">
        <v>2.7902136999999997E-2</v>
      </c>
      <c r="AD1009" s="6">
        <v>4.19E-2</v>
      </c>
      <c r="AE1009" s="42">
        <v>89.992900000000006</v>
      </c>
      <c r="AF1009" s="6">
        <v>4.5171000000000001</v>
      </c>
      <c r="AG1009" s="42">
        <v>2.6524999999999999</v>
      </c>
      <c r="AH1009" s="6">
        <v>0.17829999999999999</v>
      </c>
      <c r="AI1009" s="42">
        <v>6.3701999999999995E-2</v>
      </c>
      <c r="AJ1009" s="42">
        <v>98.68</v>
      </c>
      <c r="AK1009" s="42">
        <v>214.15</v>
      </c>
      <c r="AL1009" s="53">
        <v>34.941499999999998</v>
      </c>
      <c r="AM1009" s="504" t="s">
        <v>154</v>
      </c>
      <c r="AN1009" s="505"/>
      <c r="AO1009" s="509">
        <v>-0.7</v>
      </c>
      <c r="AP1009" s="510">
        <v>6.65</v>
      </c>
      <c r="AQ1009" s="504" t="s">
        <v>154</v>
      </c>
      <c r="AR1009" s="526" t="s">
        <v>154</v>
      </c>
      <c r="AS1009" s="512">
        <v>14.649977596665243</v>
      </c>
      <c r="AT1009" s="502"/>
      <c r="AU1009" s="512">
        <v>12.267691239617175</v>
      </c>
      <c r="AV1009" s="502"/>
      <c r="AW1009" s="574">
        <v>0.99050482758620695</v>
      </c>
      <c r="AX1009" s="502"/>
      <c r="AY1009" s="511"/>
      <c r="AZ1009" s="513" t="s">
        <v>154</v>
      </c>
      <c r="BA1009" s="515" t="s">
        <v>154</v>
      </c>
      <c r="BB1009" s="513" t="s">
        <v>154</v>
      </c>
      <c r="BD1009" s="512">
        <v>2152.5363100736158</v>
      </c>
      <c r="BE1009" s="502" t="s">
        <v>154</v>
      </c>
      <c r="BF1009" s="57"/>
      <c r="BG1009" s="513">
        <v>2304.3698387392369</v>
      </c>
      <c r="BI1009" s="514" t="s">
        <v>154</v>
      </c>
    </row>
    <row r="1010" spans="1:78" ht="15.75" customHeight="1">
      <c r="A1010" s="51" t="s">
        <v>769</v>
      </c>
      <c r="B1010" s="521">
        <v>45</v>
      </c>
      <c r="C1010" s="507" t="s">
        <v>243</v>
      </c>
      <c r="D1010" s="522" t="s">
        <v>244</v>
      </c>
      <c r="E1010" s="523">
        <v>72</v>
      </c>
      <c r="F1010" s="523">
        <v>3.0000000000143245E-2</v>
      </c>
      <c r="G1010" s="523" t="s">
        <v>68</v>
      </c>
      <c r="H1010" s="524">
        <v>72.000500000000002</v>
      </c>
      <c r="I1010" s="523">
        <v>140</v>
      </c>
      <c r="J1010" s="523">
        <v>1.1099999999993315</v>
      </c>
      <c r="K1010" s="523" t="s">
        <v>69</v>
      </c>
      <c r="L1010" s="524">
        <v>140.01849999999999</v>
      </c>
      <c r="M1010" s="524">
        <v>-140.01849999999999</v>
      </c>
      <c r="N1010" s="501">
        <v>1027</v>
      </c>
      <c r="Q1010" s="6" t="s">
        <v>274</v>
      </c>
      <c r="R1010" s="6">
        <v>4</v>
      </c>
      <c r="S1010" s="42">
        <v>1523.605</v>
      </c>
      <c r="T1010" s="571">
        <v>-0.27989999999999998</v>
      </c>
      <c r="U1010" s="571">
        <v>-0.2792</v>
      </c>
      <c r="V1010" s="571">
        <v>29.399868999999999</v>
      </c>
      <c r="W1010" s="571">
        <v>29.400812999999999</v>
      </c>
      <c r="X1010" s="571">
        <v>34.905322210931416</v>
      </c>
      <c r="Y1010" s="571">
        <v>34.905777288852512</v>
      </c>
      <c r="Z1010" s="571">
        <v>1.7916000000000001</v>
      </c>
      <c r="AA1010" s="42">
        <v>6.8343264509203845</v>
      </c>
      <c r="AB1010" s="42">
        <v>84.642845253358942</v>
      </c>
      <c r="AC1010" s="42">
        <v>2.76126358E-2</v>
      </c>
      <c r="AD1010" s="6">
        <v>4.1300000000000003E-2</v>
      </c>
      <c r="AE1010" s="42">
        <v>90.114900000000006</v>
      </c>
      <c r="AF1010" s="6">
        <v>4.5232000000000001</v>
      </c>
      <c r="AG1010" s="42">
        <v>2.6179999999999999</v>
      </c>
      <c r="AH1010" s="6">
        <v>0.17680000000000001</v>
      </c>
      <c r="AI1010" s="42">
        <v>6.3701999999999995E-2</v>
      </c>
      <c r="AJ1010" s="42">
        <v>98.7</v>
      </c>
      <c r="AK1010" s="42">
        <v>224.07</v>
      </c>
      <c r="AL1010" s="53">
        <v>34.906799999999997</v>
      </c>
      <c r="AM1010" s="504" t="s">
        <v>154</v>
      </c>
      <c r="AN1010" s="505"/>
      <c r="AO1010" s="509">
        <v>-0.5</v>
      </c>
      <c r="AP1010" s="510">
        <v>6.8380000000000001</v>
      </c>
      <c r="AQ1010" s="504" t="s">
        <v>154</v>
      </c>
      <c r="AR1010" s="526" t="s">
        <v>154</v>
      </c>
      <c r="AS1010" s="512">
        <v>13.6661158636943</v>
      </c>
      <c r="AT1010" s="502"/>
      <c r="AU1010" s="512">
        <v>9.1380150913391471</v>
      </c>
      <c r="AV1010" s="502"/>
      <c r="AW1010" s="574">
        <v>0.91790758620689661</v>
      </c>
      <c r="AX1010" s="502"/>
      <c r="AY1010" s="511"/>
      <c r="AZ1010" s="513" t="s">
        <v>154</v>
      </c>
      <c r="BA1010" s="515" t="s">
        <v>154</v>
      </c>
      <c r="BB1010" s="513" t="s">
        <v>154</v>
      </c>
      <c r="BD1010" s="512">
        <v>2159.1117422448042</v>
      </c>
      <c r="BE1010" s="502" t="s">
        <v>154</v>
      </c>
      <c r="BF1010" s="57"/>
      <c r="BG1010" s="513">
        <v>2300.2244083450009</v>
      </c>
      <c r="BI1010" s="514" t="s">
        <v>154</v>
      </c>
    </row>
    <row r="1011" spans="1:78" ht="15.75" customHeight="1">
      <c r="A1011" s="51" t="s">
        <v>769</v>
      </c>
      <c r="B1011" s="521">
        <v>45</v>
      </c>
      <c r="C1011" s="507" t="s">
        <v>243</v>
      </c>
      <c r="D1011" s="522" t="s">
        <v>244</v>
      </c>
      <c r="E1011" s="523">
        <v>72</v>
      </c>
      <c r="F1011" s="523">
        <v>3.0000000000143245E-2</v>
      </c>
      <c r="G1011" s="523" t="s">
        <v>68</v>
      </c>
      <c r="H1011" s="524">
        <v>72.000500000000002</v>
      </c>
      <c r="I1011" s="523">
        <v>140</v>
      </c>
      <c r="J1011" s="523">
        <v>1.1099999999993315</v>
      </c>
      <c r="K1011" s="523" t="s">
        <v>69</v>
      </c>
      <c r="L1011" s="524">
        <v>140.01849999999999</v>
      </c>
      <c r="M1011" s="524">
        <v>-140.01849999999999</v>
      </c>
      <c r="N1011" s="501">
        <v>1028</v>
      </c>
      <c r="Q1011" s="6" t="s">
        <v>274</v>
      </c>
      <c r="R1011" s="6">
        <v>5</v>
      </c>
      <c r="S1011" s="42">
        <v>1015.783</v>
      </c>
      <c r="T1011" s="571">
        <v>4.1099999999999998E-2</v>
      </c>
      <c r="U1011" s="571">
        <v>4.1700000000000001E-2</v>
      </c>
      <c r="V1011" s="571">
        <v>29.433757</v>
      </c>
      <c r="W1011" s="571">
        <v>29.434770999999998</v>
      </c>
      <c r="X1011" s="571">
        <v>34.873511797806152</v>
      </c>
      <c r="Y1011" s="571">
        <v>34.874167386906656</v>
      </c>
      <c r="Z1011" s="571">
        <v>1.9012</v>
      </c>
      <c r="AA1011" s="42">
        <v>6.8427217289043956</v>
      </c>
      <c r="AB1011" s="42">
        <v>85.441773402919594</v>
      </c>
      <c r="AC1011" s="42">
        <v>2.8094624499999998E-2</v>
      </c>
      <c r="AD1011" s="6">
        <v>4.2200000000000001E-2</v>
      </c>
      <c r="AE1011" s="42">
        <v>90.184300000000007</v>
      </c>
      <c r="AF1011" s="6">
        <v>4.5266999999999999</v>
      </c>
      <c r="AG1011" s="42">
        <v>2.6939000000000002</v>
      </c>
      <c r="AH1011" s="6">
        <v>0.1799</v>
      </c>
      <c r="AI1011" s="42">
        <v>6.3701999999999995E-2</v>
      </c>
      <c r="AJ1011" s="42">
        <v>98.7</v>
      </c>
      <c r="AK1011" s="42">
        <v>245.88</v>
      </c>
      <c r="AL1011" s="53">
        <v>34.877299999999998</v>
      </c>
      <c r="AM1011" s="504" t="s">
        <v>154</v>
      </c>
      <c r="AN1011" s="505"/>
      <c r="AO1011" s="509">
        <v>-0.2</v>
      </c>
      <c r="AP1011" s="510">
        <v>6.8460000000000001</v>
      </c>
      <c r="AQ1011" s="504" t="s">
        <v>154</v>
      </c>
      <c r="AR1011" s="526" t="s">
        <v>154</v>
      </c>
      <c r="AS1011" s="512">
        <v>13.143785622983183</v>
      </c>
      <c r="AT1011" s="502"/>
      <c r="AU1011" s="512">
        <v>7.8072488877177557</v>
      </c>
      <c r="AV1011" s="502"/>
      <c r="AW1011" s="574">
        <v>0.8771337931034483</v>
      </c>
      <c r="AX1011" s="502"/>
      <c r="AY1011" s="511"/>
      <c r="AZ1011" s="513" t="s">
        <v>154</v>
      </c>
      <c r="BA1011" s="515" t="s">
        <v>154</v>
      </c>
      <c r="BB1011" s="513" t="s">
        <v>154</v>
      </c>
      <c r="BD1011" s="512">
        <v>2160.0000724808874</v>
      </c>
      <c r="BE1011" s="502" t="s">
        <v>154</v>
      </c>
      <c r="BF1011" s="57"/>
      <c r="BG1011" s="513">
        <v>2295.2993925884148</v>
      </c>
      <c r="BI1011" s="514" t="s">
        <v>154</v>
      </c>
    </row>
    <row r="1012" spans="1:78" ht="15.75" customHeight="1">
      <c r="A1012" s="51" t="s">
        <v>769</v>
      </c>
      <c r="B1012" s="521">
        <v>45</v>
      </c>
      <c r="C1012" s="507" t="s">
        <v>243</v>
      </c>
      <c r="D1012" s="522" t="s">
        <v>244</v>
      </c>
      <c r="E1012" s="523">
        <v>72</v>
      </c>
      <c r="F1012" s="523">
        <v>3.0000000000143245E-2</v>
      </c>
      <c r="G1012" s="523" t="s">
        <v>68</v>
      </c>
      <c r="H1012" s="524">
        <v>72.000500000000002</v>
      </c>
      <c r="I1012" s="523">
        <v>140</v>
      </c>
      <c r="J1012" s="523">
        <v>1.1099999999993315</v>
      </c>
      <c r="K1012" s="523" t="s">
        <v>69</v>
      </c>
      <c r="L1012" s="524">
        <v>140.01849999999999</v>
      </c>
      <c r="M1012" s="524">
        <v>-140.01849999999999</v>
      </c>
      <c r="N1012" s="501">
        <v>1029</v>
      </c>
      <c r="Q1012" s="6" t="s">
        <v>274</v>
      </c>
      <c r="R1012" s="6">
        <v>6</v>
      </c>
      <c r="S1012" s="42">
        <v>813.34400000000005</v>
      </c>
      <c r="T1012" s="571">
        <v>0.26769999999999999</v>
      </c>
      <c r="U1012" s="571">
        <v>0.26769999999999999</v>
      </c>
      <c r="V1012" s="571">
        <v>29.531221000000002</v>
      </c>
      <c r="W1012" s="571">
        <v>29.531791999999999</v>
      </c>
      <c r="X1012" s="571">
        <v>34.862293843098996</v>
      </c>
      <c r="Y1012" s="571">
        <v>34.863040465046815</v>
      </c>
      <c r="Z1012" s="571">
        <v>1.9422999999999999</v>
      </c>
      <c r="AA1012" s="42">
        <v>6.8004591335391718</v>
      </c>
      <c r="AB1012" s="42">
        <v>85.409185936999137</v>
      </c>
      <c r="AC1012" s="42">
        <v>2.8384125699999999E-2</v>
      </c>
      <c r="AD1012" s="6">
        <v>4.2799999999999998E-2</v>
      </c>
      <c r="AE1012" s="42">
        <v>90.173000000000002</v>
      </c>
      <c r="AF1012" s="6">
        <v>4.5260999999999996</v>
      </c>
      <c r="AG1012" s="42">
        <v>2.6179999999999999</v>
      </c>
      <c r="AH1012" s="6">
        <v>0.17680000000000001</v>
      </c>
      <c r="AI1012" s="42">
        <v>6.3701999999999995E-2</v>
      </c>
      <c r="AJ1012" s="42">
        <v>48.8</v>
      </c>
      <c r="AK1012" s="42">
        <v>247.86</v>
      </c>
      <c r="AL1012" s="53">
        <v>34.865400000000001</v>
      </c>
      <c r="AM1012" s="504" t="s">
        <v>154</v>
      </c>
      <c r="AN1012" s="505"/>
      <c r="AO1012" s="509">
        <v>0</v>
      </c>
      <c r="AP1012" s="510">
        <v>6.798</v>
      </c>
      <c r="AQ1012" s="504">
        <v>2</v>
      </c>
      <c r="AR1012" s="526" t="s">
        <v>1388</v>
      </c>
      <c r="AS1012" s="512">
        <v>13.13446929501713</v>
      </c>
      <c r="AT1012" s="502"/>
      <c r="AU1012" s="512">
        <v>7.7277359823056608</v>
      </c>
      <c r="AV1012" s="502"/>
      <c r="AW1012" s="574">
        <v>0.86818344827586214</v>
      </c>
      <c r="AX1012" s="502"/>
      <c r="AY1012" s="511"/>
      <c r="AZ1012" s="513" t="s">
        <v>154</v>
      </c>
      <c r="BA1012" s="515" t="s">
        <v>154</v>
      </c>
      <c r="BB1012" s="513" t="s">
        <v>154</v>
      </c>
      <c r="BD1012" s="512">
        <v>2162.6341308466799</v>
      </c>
      <c r="BE1012" s="502" t="s">
        <v>154</v>
      </c>
      <c r="BF1012" s="57"/>
      <c r="BG1012" s="513">
        <v>2298.9100523210559</v>
      </c>
      <c r="BI1012" s="514" t="s">
        <v>154</v>
      </c>
      <c r="BJ1012" s="516">
        <v>0.23</v>
      </c>
    </row>
    <row r="1013" spans="1:78" ht="15.75" customHeight="1">
      <c r="A1013" s="51" t="s">
        <v>769</v>
      </c>
      <c r="B1013" s="521">
        <v>45</v>
      </c>
      <c r="C1013" s="507" t="s">
        <v>243</v>
      </c>
      <c r="D1013" s="522" t="s">
        <v>244</v>
      </c>
      <c r="E1013" s="523">
        <v>72</v>
      </c>
      <c r="F1013" s="523">
        <v>3.0000000000143245E-2</v>
      </c>
      <c r="G1013" s="523" t="s">
        <v>68</v>
      </c>
      <c r="H1013" s="524">
        <v>72.000500000000002</v>
      </c>
      <c r="I1013" s="523">
        <v>140</v>
      </c>
      <c r="J1013" s="523">
        <v>1.1099999999993315</v>
      </c>
      <c r="K1013" s="523" t="s">
        <v>69</v>
      </c>
      <c r="L1013" s="524">
        <v>140.01849999999999</v>
      </c>
      <c r="M1013" s="524">
        <v>-140.01849999999999</v>
      </c>
      <c r="N1013" s="501">
        <v>1030</v>
      </c>
      <c r="Q1013" s="6" t="s">
        <v>274</v>
      </c>
      <c r="R1013" s="6">
        <v>7</v>
      </c>
      <c r="S1013" s="42">
        <v>610.91499999999996</v>
      </c>
      <c r="T1013" s="571">
        <v>0.55410000000000004</v>
      </c>
      <c r="U1013" s="571">
        <v>0.5544</v>
      </c>
      <c r="V1013" s="571">
        <v>29.675564000000001</v>
      </c>
      <c r="W1013" s="571">
        <v>29.676469999999998</v>
      </c>
      <c r="X1013" s="571">
        <v>34.846019351401054</v>
      </c>
      <c r="Y1013" s="571">
        <v>34.846860919679322</v>
      </c>
      <c r="Z1013" s="571">
        <v>1.9750000000000001</v>
      </c>
      <c r="AA1013" s="42">
        <v>6.7075556298686907</v>
      </c>
      <c r="AB1013" s="42">
        <v>84.859441604170115</v>
      </c>
      <c r="AC1013" s="42">
        <v>2.7178897300000001E-2</v>
      </c>
      <c r="AD1013" s="6">
        <v>4.0500000000000001E-2</v>
      </c>
      <c r="AE1013" s="42">
        <v>90.242500000000007</v>
      </c>
      <c r="AF1013" s="6">
        <v>4.5294999999999996</v>
      </c>
      <c r="AG1013" s="42">
        <v>2.6547999999999998</v>
      </c>
      <c r="AH1013" s="6">
        <v>0.17829999999999999</v>
      </c>
      <c r="AI1013" s="42">
        <v>6.3701999999999995E-2</v>
      </c>
      <c r="AJ1013" s="42">
        <v>98.7</v>
      </c>
      <c r="AK1013" s="42">
        <v>186.39</v>
      </c>
      <c r="AL1013" s="53">
        <v>34.850099999999998</v>
      </c>
      <c r="AM1013" s="504" t="s">
        <v>154</v>
      </c>
      <c r="AN1013" s="505"/>
      <c r="AO1013" s="509">
        <v>0.3</v>
      </c>
      <c r="AP1013" s="510">
        <v>6.7050000000000001</v>
      </c>
      <c r="AQ1013" s="504">
        <v>2</v>
      </c>
      <c r="AR1013" s="526" t="s">
        <v>1273</v>
      </c>
      <c r="AS1013" s="512">
        <v>13.251543231035569</v>
      </c>
      <c r="AT1013" s="502"/>
      <c r="AU1013" s="512">
        <v>7.7904998129736791</v>
      </c>
      <c r="AV1013" s="502"/>
      <c r="AW1013" s="574">
        <v>0.87017241379310351</v>
      </c>
      <c r="AX1013" s="502"/>
      <c r="AY1013" s="511"/>
      <c r="AZ1013" s="513" t="s">
        <v>154</v>
      </c>
      <c r="BA1013" s="515" t="s">
        <v>154</v>
      </c>
      <c r="BB1013" s="513" t="s">
        <v>154</v>
      </c>
      <c r="BD1013" s="512">
        <v>2159.3641514317756</v>
      </c>
      <c r="BE1013" s="502" t="s">
        <v>154</v>
      </c>
      <c r="BF1013" s="57"/>
      <c r="BG1013" s="513">
        <v>2297.4197800214342</v>
      </c>
      <c r="BI1013" s="514" t="s">
        <v>154</v>
      </c>
      <c r="BJ1013" s="516">
        <v>0.21</v>
      </c>
      <c r="BK1013">
        <v>2</v>
      </c>
      <c r="BL1013" t="s">
        <v>1387</v>
      </c>
    </row>
    <row r="1014" spans="1:78" ht="15.75" customHeight="1">
      <c r="A1014" s="51" t="s">
        <v>769</v>
      </c>
      <c r="B1014" s="521">
        <v>45</v>
      </c>
      <c r="C1014" s="507" t="s">
        <v>243</v>
      </c>
      <c r="D1014" s="522" t="s">
        <v>244</v>
      </c>
      <c r="E1014" s="523">
        <v>72</v>
      </c>
      <c r="F1014" s="523">
        <v>3.0000000000143245E-2</v>
      </c>
      <c r="G1014" s="523" t="s">
        <v>68</v>
      </c>
      <c r="H1014" s="524">
        <v>72.000500000000002</v>
      </c>
      <c r="I1014" s="523">
        <v>140</v>
      </c>
      <c r="J1014" s="523">
        <v>1.1099999999993315</v>
      </c>
      <c r="K1014" s="523" t="s">
        <v>69</v>
      </c>
      <c r="L1014" s="524">
        <v>140.01849999999999</v>
      </c>
      <c r="M1014" s="524">
        <v>-140.01849999999999</v>
      </c>
      <c r="N1014" s="501">
        <v>1031</v>
      </c>
      <c r="P1014" s="517" t="s">
        <v>183</v>
      </c>
      <c r="Q1014" s="6" t="s">
        <v>274</v>
      </c>
      <c r="R1014" s="6">
        <v>8</v>
      </c>
      <c r="S1014" s="42">
        <v>93.111000000000004</v>
      </c>
      <c r="T1014" s="571">
        <v>9.8100000000000007E-2</v>
      </c>
      <c r="U1014" s="571">
        <v>9.5200000000000007E-2</v>
      </c>
      <c r="V1014" s="571">
        <v>26.564709000000001</v>
      </c>
      <c r="W1014" s="571">
        <v>26.564817999999999</v>
      </c>
      <c r="X1014" s="571">
        <v>31.576663647025658</v>
      </c>
      <c r="Y1014" s="571">
        <v>31.579794676282948</v>
      </c>
      <c r="Z1014" s="571">
        <v>2.2263999999999999</v>
      </c>
      <c r="AA1014" s="42">
        <v>7.4272113526266157</v>
      </c>
      <c r="AB1014" s="42">
        <v>90.758306520934923</v>
      </c>
      <c r="AC1014" s="42">
        <v>7.3750093000000003E-2</v>
      </c>
      <c r="AD1014" s="6">
        <v>0.13120000000000001</v>
      </c>
      <c r="AE1014" s="42">
        <v>89.974100000000007</v>
      </c>
      <c r="AF1014" s="6">
        <v>4.5160999999999998</v>
      </c>
      <c r="AG1014" s="42">
        <v>3.5615000000000001</v>
      </c>
      <c r="AH1014" s="6">
        <v>0.21540000000000001</v>
      </c>
      <c r="AI1014" s="42">
        <v>0.32263999999999998</v>
      </c>
      <c r="AJ1014" s="42">
        <v>98.71</v>
      </c>
      <c r="AK1014" s="42">
        <v>192.34</v>
      </c>
      <c r="AL1014" s="53">
        <v>31.6342</v>
      </c>
      <c r="AM1014" s="504" t="s">
        <v>154</v>
      </c>
      <c r="AN1014" s="505"/>
      <c r="AO1014" s="509">
        <v>0</v>
      </c>
      <c r="AP1014" s="510">
        <v>7.4489999999999998</v>
      </c>
      <c r="AQ1014" s="504" t="s">
        <v>154</v>
      </c>
      <c r="AR1014" s="526" t="s">
        <v>154</v>
      </c>
      <c r="AS1014" s="512">
        <v>6.274426051069713</v>
      </c>
      <c r="AT1014" s="502"/>
      <c r="AU1014" s="512">
        <v>13.918244157180723</v>
      </c>
      <c r="AV1014" s="502"/>
      <c r="AW1014" s="574">
        <v>1.1993462068965517</v>
      </c>
      <c r="AX1014" s="502"/>
      <c r="AY1014" s="511"/>
      <c r="AZ1014" s="513" t="s">
        <v>154</v>
      </c>
      <c r="BA1014" s="515" t="s">
        <v>154</v>
      </c>
      <c r="BB1014" s="513" t="s">
        <v>154</v>
      </c>
      <c r="BD1014" s="512">
        <v>2098.6876797688733</v>
      </c>
      <c r="BE1014" s="502" t="s">
        <v>154</v>
      </c>
      <c r="BF1014" s="57"/>
      <c r="BG1014" s="513">
        <v>2198.5365013249375</v>
      </c>
      <c r="BI1014" s="514" t="s">
        <v>154</v>
      </c>
      <c r="BJ1014" s="516">
        <v>-1.9455564340427163</v>
      </c>
      <c r="BK1014" t="s">
        <v>154</v>
      </c>
    </row>
    <row r="1015" spans="1:78" ht="15.75" customHeight="1">
      <c r="A1015" s="51" t="s">
        <v>769</v>
      </c>
      <c r="B1015" s="521">
        <v>45</v>
      </c>
      <c r="C1015" s="507" t="s">
        <v>243</v>
      </c>
      <c r="D1015" s="522" t="s">
        <v>244</v>
      </c>
      <c r="E1015" s="523">
        <v>72</v>
      </c>
      <c r="F1015" s="523">
        <v>3.0000000000143245E-2</v>
      </c>
      <c r="G1015" s="523" t="s">
        <v>68</v>
      </c>
      <c r="H1015" s="524">
        <v>72.000500000000002</v>
      </c>
      <c r="I1015" s="523">
        <v>140</v>
      </c>
      <c r="J1015" s="523">
        <v>1.1099999999993315</v>
      </c>
      <c r="K1015" s="523" t="s">
        <v>69</v>
      </c>
      <c r="L1015" s="524">
        <v>140.01849999999999</v>
      </c>
      <c r="M1015" s="524">
        <v>-140.01849999999999</v>
      </c>
      <c r="N1015" s="501">
        <v>1032</v>
      </c>
      <c r="Q1015" s="6" t="s">
        <v>274</v>
      </c>
      <c r="R1015" s="6">
        <v>9</v>
      </c>
      <c r="S1015" s="42">
        <v>508.57900000000001</v>
      </c>
      <c r="T1015" s="571">
        <v>0.68830000000000002</v>
      </c>
      <c r="U1015" s="571">
        <v>0.68910000000000005</v>
      </c>
      <c r="V1015" s="571">
        <v>29.731646999999999</v>
      </c>
      <c r="W1015" s="571">
        <v>29.733030999999997</v>
      </c>
      <c r="X1015" s="571">
        <v>34.828022335820407</v>
      </c>
      <c r="Y1015" s="571">
        <v>34.828921474159849</v>
      </c>
      <c r="Z1015" s="571">
        <v>1.9922</v>
      </c>
      <c r="AA1015" s="42">
        <v>6.6584148024469796</v>
      </c>
      <c r="AB1015" s="42">
        <v>84.519057113558972</v>
      </c>
      <c r="AC1015" s="42">
        <v>2.8046374299999999E-2</v>
      </c>
      <c r="AD1015" s="6">
        <v>4.2200000000000001E-2</v>
      </c>
      <c r="AE1015" s="42">
        <v>90.218100000000007</v>
      </c>
      <c r="AF1015" s="6">
        <v>4.5282999999999998</v>
      </c>
      <c r="AG1015" s="42">
        <v>2.6800999999999999</v>
      </c>
      <c r="AH1015" s="6">
        <v>0.1794</v>
      </c>
      <c r="AI1015" s="42">
        <v>6.3701999999999995E-2</v>
      </c>
      <c r="AJ1015" s="42">
        <v>98.7</v>
      </c>
      <c r="AK1015" s="42">
        <v>190.36</v>
      </c>
      <c r="AL1015" s="53">
        <v>34.831499999999998</v>
      </c>
      <c r="AM1015" s="504" t="s">
        <v>154</v>
      </c>
      <c r="AN1015" s="505"/>
      <c r="AO1015" s="509">
        <v>0.4</v>
      </c>
      <c r="AP1015" s="510">
        <v>6.6520000000000001</v>
      </c>
      <c r="AQ1015" s="504" t="s">
        <v>154</v>
      </c>
      <c r="AR1015" s="526" t="s">
        <v>154</v>
      </c>
      <c r="AS1015" s="512">
        <v>13.22368687751916</v>
      </c>
      <c r="AT1015" s="502"/>
      <c r="AU1015" s="512">
        <v>7.6789602600258844</v>
      </c>
      <c r="AV1015" s="502"/>
      <c r="AW1015" s="574">
        <v>0.86519999999999997</v>
      </c>
      <c r="AX1015" s="502"/>
      <c r="AY1015" s="511"/>
      <c r="AZ1015" s="513" t="s">
        <v>154</v>
      </c>
      <c r="BA1015" s="515" t="s">
        <v>154</v>
      </c>
      <c r="BB1015" s="513" t="s">
        <v>154</v>
      </c>
      <c r="BD1015" s="512">
        <v>2158.3918299544475</v>
      </c>
      <c r="BE1015" s="502" t="s">
        <v>154</v>
      </c>
      <c r="BF1015" s="57"/>
      <c r="BG1015" s="513">
        <v>2295.4894273111854</v>
      </c>
      <c r="BI1015" s="514" t="s">
        <v>154</v>
      </c>
      <c r="BJ1015" s="516">
        <v>0.25081455656297807</v>
      </c>
      <c r="BK1015" t="s">
        <v>154</v>
      </c>
    </row>
    <row r="1016" spans="1:78" ht="15.75" customHeight="1">
      <c r="A1016" s="51" t="s">
        <v>769</v>
      </c>
      <c r="B1016" s="521">
        <v>45</v>
      </c>
      <c r="C1016" s="507" t="s">
        <v>243</v>
      </c>
      <c r="D1016" s="522" t="s">
        <v>244</v>
      </c>
      <c r="E1016" s="523">
        <v>72</v>
      </c>
      <c r="F1016" s="523">
        <v>3.0000000000143245E-2</v>
      </c>
      <c r="G1016" s="523" t="s">
        <v>68</v>
      </c>
      <c r="H1016" s="524">
        <v>72.000500000000002</v>
      </c>
      <c r="I1016" s="523">
        <v>140</v>
      </c>
      <c r="J1016" s="523">
        <v>1.1099999999993315</v>
      </c>
      <c r="K1016" s="523" t="s">
        <v>69</v>
      </c>
      <c r="L1016" s="524">
        <v>140.01849999999999</v>
      </c>
      <c r="M1016" s="524">
        <v>-140.01849999999999</v>
      </c>
      <c r="N1016" s="501">
        <v>1033</v>
      </c>
      <c r="Q1016" s="6" t="s">
        <v>274</v>
      </c>
      <c r="R1016" s="6">
        <v>10</v>
      </c>
      <c r="S1016" s="42">
        <v>418.30200000000002</v>
      </c>
      <c r="T1016" s="571">
        <v>0.60089999999999999</v>
      </c>
      <c r="U1016" s="571">
        <v>0.6018</v>
      </c>
      <c r="V1016" s="571">
        <v>29.581963000000002</v>
      </c>
      <c r="W1016" s="571">
        <v>29.583700999999998</v>
      </c>
      <c r="X1016" s="571">
        <v>34.784336158444212</v>
      </c>
      <c r="Y1016" s="571">
        <v>34.785588513914725</v>
      </c>
      <c r="Z1016" s="571">
        <v>1.9736</v>
      </c>
      <c r="AA1016" s="42">
        <v>6.5024522375597025</v>
      </c>
      <c r="AB1016" s="42">
        <v>82.328588952411224</v>
      </c>
      <c r="AC1016" s="42">
        <v>2.7853886799999998E-2</v>
      </c>
      <c r="AD1016" s="6">
        <v>4.1799999999999997E-2</v>
      </c>
      <c r="AE1016" s="42">
        <v>90.2012</v>
      </c>
      <c r="AF1016" s="6">
        <v>4.5274999999999999</v>
      </c>
      <c r="AG1016" s="42">
        <v>2.6985000000000001</v>
      </c>
      <c r="AH1016" s="6">
        <v>0.18010000000000001</v>
      </c>
      <c r="AI1016" s="42">
        <v>6.3701999999999995E-2</v>
      </c>
      <c r="AJ1016" s="42">
        <v>98.26</v>
      </c>
      <c r="AK1016" s="42">
        <v>198.29</v>
      </c>
      <c r="AL1016" s="53">
        <v>34.786499999999997</v>
      </c>
      <c r="AM1016" s="504" t="s">
        <v>154</v>
      </c>
      <c r="AN1016" s="505"/>
      <c r="AO1016" s="509">
        <v>0.3</v>
      </c>
      <c r="AP1016" s="510">
        <v>6.4989999999999997</v>
      </c>
      <c r="AQ1016" s="504" t="s">
        <v>154</v>
      </c>
      <c r="AR1016" s="526" t="s">
        <v>154</v>
      </c>
      <c r="AS1016" s="512">
        <v>13.451596323058347</v>
      </c>
      <c r="AT1016" s="502"/>
      <c r="AU1016" s="512">
        <v>8.9232710292591157</v>
      </c>
      <c r="AV1016" s="502"/>
      <c r="AW1016" s="574">
        <v>0.89901241379310348</v>
      </c>
      <c r="AX1016" s="502"/>
      <c r="AY1016" s="511"/>
      <c r="AZ1016" s="513" t="s">
        <v>154</v>
      </c>
      <c r="BA1016" s="515" t="s">
        <v>154</v>
      </c>
      <c r="BB1016" s="513" t="s">
        <v>154</v>
      </c>
      <c r="BD1016" s="512">
        <v>2167.2021804242277</v>
      </c>
      <c r="BE1016" s="502">
        <v>6</v>
      </c>
      <c r="BF1016" s="57"/>
      <c r="BG1016" s="513">
        <v>2295.1400129939975</v>
      </c>
      <c r="BH1016" s="502">
        <v>6</v>
      </c>
      <c r="BI1016" s="514" t="s">
        <v>154</v>
      </c>
      <c r="BJ1016" s="516">
        <v>0.12324532782183696</v>
      </c>
      <c r="BK1016" t="s">
        <v>154</v>
      </c>
      <c r="BZ1016" s="503"/>
    </row>
    <row r="1017" spans="1:78" ht="15.75" customHeight="1">
      <c r="A1017" s="51" t="s">
        <v>769</v>
      </c>
      <c r="B1017" s="521">
        <v>45</v>
      </c>
      <c r="C1017" s="507" t="s">
        <v>243</v>
      </c>
      <c r="D1017" s="522" t="s">
        <v>244</v>
      </c>
      <c r="E1017" s="523">
        <v>72</v>
      </c>
      <c r="F1017" s="523">
        <v>3.0000000000143245E-2</v>
      </c>
      <c r="G1017" s="523" t="s">
        <v>68</v>
      </c>
      <c r="H1017" s="524">
        <v>72.000500000000002</v>
      </c>
      <c r="I1017" s="523">
        <v>140</v>
      </c>
      <c r="J1017" s="523">
        <v>1.1099999999993315</v>
      </c>
      <c r="K1017" s="523" t="s">
        <v>69</v>
      </c>
      <c r="L1017" s="524">
        <v>140.01849999999999</v>
      </c>
      <c r="M1017" s="524">
        <v>-140.01849999999999</v>
      </c>
      <c r="N1017" s="501">
        <v>1034</v>
      </c>
      <c r="Q1017" s="6" t="s">
        <v>274</v>
      </c>
      <c r="R1017" s="6">
        <v>11</v>
      </c>
      <c r="S1017" s="42">
        <v>367.233</v>
      </c>
      <c r="T1017" s="571">
        <v>0.41889999999999999</v>
      </c>
      <c r="U1017" s="571">
        <v>0.42059999999999997</v>
      </c>
      <c r="V1017" s="571">
        <v>29.349848999999999</v>
      </c>
      <c r="W1017" s="571">
        <v>29.352841999999999</v>
      </c>
      <c r="X1017" s="571">
        <v>34.715853082478603</v>
      </c>
      <c r="Y1017" s="571">
        <v>34.717859273030747</v>
      </c>
      <c r="Z1017" s="571">
        <v>1.9489000000000001</v>
      </c>
      <c r="AA1017" s="42">
        <v>6.3815659219272201</v>
      </c>
      <c r="AB1017" s="42">
        <v>80.380559208435542</v>
      </c>
      <c r="AC1017" s="42">
        <v>2.8432375900000001E-2</v>
      </c>
      <c r="AD1017" s="6">
        <v>4.2900000000000001E-2</v>
      </c>
      <c r="AE1017" s="42">
        <v>90.206800000000001</v>
      </c>
      <c r="AF1017" s="6">
        <v>4.5278</v>
      </c>
      <c r="AG1017" s="42">
        <v>2.7814000000000001</v>
      </c>
      <c r="AH1017" s="6">
        <v>0.18360000000000001</v>
      </c>
      <c r="AI1017" s="42">
        <v>6.3701999999999995E-2</v>
      </c>
      <c r="AJ1017" s="42">
        <v>95.02</v>
      </c>
      <c r="AK1017" s="42">
        <v>194.32</v>
      </c>
      <c r="AL1017" s="53">
        <v>34.710599999999999</v>
      </c>
      <c r="AM1017" s="504" t="s">
        <v>154</v>
      </c>
      <c r="AN1017" s="505"/>
      <c r="AO1017" s="509">
        <v>0.2</v>
      </c>
      <c r="AP1017" s="510">
        <v>6.3810000000000002</v>
      </c>
      <c r="AQ1017" s="504" t="s">
        <v>154</v>
      </c>
      <c r="AR1017" s="526" t="s">
        <v>154</v>
      </c>
      <c r="AS1017" s="512">
        <v>13.540593850184463</v>
      </c>
      <c r="AT1017" s="502"/>
      <c r="AU1017" s="512">
        <v>10.422869469943638</v>
      </c>
      <c r="AV1017" s="502"/>
      <c r="AW1017" s="574">
        <v>0.94078068965517236</v>
      </c>
      <c r="AX1017" s="502"/>
      <c r="AY1017" s="511"/>
      <c r="AZ1017" s="513" t="s">
        <v>154</v>
      </c>
      <c r="BA1017" s="515" t="s">
        <v>154</v>
      </c>
      <c r="BB1017" s="513" t="s">
        <v>154</v>
      </c>
      <c r="BD1017" s="512">
        <v>2169.496310253387</v>
      </c>
      <c r="BE1017" s="502" t="s">
        <v>154</v>
      </c>
      <c r="BF1017" s="57"/>
      <c r="BG1017" s="513">
        <v>2293.3290325681091</v>
      </c>
      <c r="BI1017" s="514" t="s">
        <v>154</v>
      </c>
      <c r="BJ1017" s="516">
        <v>0.1143453026001985</v>
      </c>
      <c r="BK1017" t="s">
        <v>154</v>
      </c>
    </row>
    <row r="1018" spans="1:78" ht="15.75" customHeight="1">
      <c r="A1018" s="51" t="s">
        <v>769</v>
      </c>
      <c r="B1018" s="521">
        <v>45</v>
      </c>
      <c r="C1018" s="507" t="s">
        <v>243</v>
      </c>
      <c r="D1018" s="522" t="s">
        <v>244</v>
      </c>
      <c r="E1018" s="523">
        <v>72</v>
      </c>
      <c r="F1018" s="523">
        <v>3.0000000000143245E-2</v>
      </c>
      <c r="G1018" s="523" t="s">
        <v>68</v>
      </c>
      <c r="H1018" s="524">
        <v>72.000500000000002</v>
      </c>
      <c r="I1018" s="523">
        <v>140</v>
      </c>
      <c r="J1018" s="523">
        <v>1.1099999999993315</v>
      </c>
      <c r="K1018" s="523" t="s">
        <v>69</v>
      </c>
      <c r="L1018" s="524">
        <v>140.01849999999999</v>
      </c>
      <c r="M1018" s="524">
        <v>-140.01849999999999</v>
      </c>
      <c r="N1018" s="501">
        <v>1035</v>
      </c>
      <c r="Q1018" s="6" t="s">
        <v>274</v>
      </c>
      <c r="R1018" s="6">
        <v>12</v>
      </c>
      <c r="S1018" s="42">
        <v>303.18799999999999</v>
      </c>
      <c r="T1018" s="571">
        <v>-0.22689999999999999</v>
      </c>
      <c r="U1018" s="571">
        <v>-0.222</v>
      </c>
      <c r="V1018" s="571">
        <v>28.556964000000001</v>
      </c>
      <c r="W1018" s="571">
        <v>28.563348999999999</v>
      </c>
      <c r="X1018" s="571">
        <v>34.434192923187794</v>
      </c>
      <c r="Y1018" s="571">
        <v>34.437172685658858</v>
      </c>
      <c r="Z1018" s="571">
        <v>1.9156</v>
      </c>
      <c r="AA1018" s="42">
        <v>6.3061591131930728</v>
      </c>
      <c r="AB1018" s="42">
        <v>77.951636937289095</v>
      </c>
      <c r="AC1018" s="42">
        <v>3.0553331499999999E-2</v>
      </c>
      <c r="AD1018" s="6">
        <v>4.7E-2</v>
      </c>
      <c r="AE1018" s="42">
        <v>90.2012</v>
      </c>
      <c r="AF1018" s="6">
        <v>4.5274999999999999</v>
      </c>
      <c r="AG1018" s="42">
        <v>3.0529000000000002</v>
      </c>
      <c r="AH1018" s="6">
        <v>0.1946</v>
      </c>
      <c r="AI1018" s="42">
        <v>6.3701999999999995E-2</v>
      </c>
      <c r="AJ1018" s="42">
        <v>98.7</v>
      </c>
      <c r="AK1018" s="42">
        <v>208.21</v>
      </c>
      <c r="AL1018" s="53">
        <v>34.433599999999998</v>
      </c>
      <c r="AM1018" s="504" t="s">
        <v>154</v>
      </c>
      <c r="AN1018" s="505"/>
      <c r="AO1018" s="509">
        <v>-0.2</v>
      </c>
      <c r="AP1018" s="510">
        <v>6.3</v>
      </c>
      <c r="AQ1018" s="504" t="s">
        <v>154</v>
      </c>
      <c r="AR1018" s="526" t="s">
        <v>154</v>
      </c>
      <c r="AS1018" s="512">
        <v>12.699391784069389</v>
      </c>
      <c r="AT1018" s="502"/>
      <c r="AU1018" s="512">
        <v>12.778992894306652</v>
      </c>
      <c r="AV1018" s="502"/>
      <c r="AW1018" s="574">
        <v>0.9666372413793104</v>
      </c>
      <c r="AX1018" s="502"/>
      <c r="AY1018" s="511"/>
      <c r="AZ1018" s="513" t="s">
        <v>154</v>
      </c>
      <c r="BA1018" s="515" t="s">
        <v>154</v>
      </c>
      <c r="BB1018" s="513" t="s">
        <v>154</v>
      </c>
      <c r="BD1018" s="512">
        <v>2166.2563197525383</v>
      </c>
      <c r="BE1018" s="502" t="s">
        <v>154</v>
      </c>
      <c r="BF1018" s="57"/>
      <c r="BG1018" s="513">
        <v>2284.7574663884034</v>
      </c>
      <c r="BI1018" s="514" t="s">
        <v>154</v>
      </c>
      <c r="BJ1018" s="516">
        <v>-0.11112703287595255</v>
      </c>
      <c r="BK1018" t="s">
        <v>154</v>
      </c>
    </row>
    <row r="1019" spans="1:78" ht="15.75" customHeight="1">
      <c r="A1019" s="51" t="s">
        <v>769</v>
      </c>
      <c r="B1019" s="521">
        <v>45</v>
      </c>
      <c r="C1019" s="507" t="s">
        <v>243</v>
      </c>
      <c r="D1019" s="522" t="s">
        <v>244</v>
      </c>
      <c r="E1019" s="523">
        <v>72</v>
      </c>
      <c r="F1019" s="523">
        <v>3.0000000000143245E-2</v>
      </c>
      <c r="G1019" s="523" t="s">
        <v>68</v>
      </c>
      <c r="H1019" s="524">
        <v>72.000500000000002</v>
      </c>
      <c r="I1019" s="523">
        <v>140</v>
      </c>
      <c r="J1019" s="523">
        <v>1.1099999999993315</v>
      </c>
      <c r="K1019" s="523" t="s">
        <v>69</v>
      </c>
      <c r="L1019" s="524">
        <v>140.01849999999999</v>
      </c>
      <c r="M1019" s="524">
        <v>-140.01849999999999</v>
      </c>
      <c r="N1019" s="501">
        <v>1036</v>
      </c>
      <c r="Q1019" s="6" t="s">
        <v>274</v>
      </c>
      <c r="R1019" s="6">
        <v>13</v>
      </c>
      <c r="S1019" s="42">
        <v>274.01900000000001</v>
      </c>
      <c r="T1019" s="571">
        <v>-0.6673</v>
      </c>
      <c r="U1019" s="571">
        <v>-0.68389999999999995</v>
      </c>
      <c r="V1019" s="571">
        <v>27.990874000000002</v>
      </c>
      <c r="W1019" s="571">
        <v>27.973831999999998</v>
      </c>
      <c r="X1019" s="571">
        <v>34.190072968019507</v>
      </c>
      <c r="Y1019" s="571">
        <v>34.185827572351378</v>
      </c>
      <c r="Z1019" s="571">
        <v>1.8686</v>
      </c>
      <c r="AA1019" s="42">
        <v>6.1621511103486801</v>
      </c>
      <c r="AB1019" s="42">
        <v>75.163808388577024</v>
      </c>
      <c r="AC1019" s="42">
        <v>3.2337562299999997E-2</v>
      </c>
      <c r="AD1019" s="6">
        <v>5.0500000000000003E-2</v>
      </c>
      <c r="AE1019" s="42">
        <v>90.188100000000006</v>
      </c>
      <c r="AF1019" s="6">
        <v>4.5269000000000004</v>
      </c>
      <c r="AG1019" s="42">
        <v>3.3498000000000001</v>
      </c>
      <c r="AH1019" s="6">
        <v>0.20669999999999999</v>
      </c>
      <c r="AI1019" s="42">
        <v>6.3701999999999995E-2</v>
      </c>
      <c r="AJ1019" s="42">
        <v>98.7</v>
      </c>
      <c r="AK1019" s="42">
        <v>196.31</v>
      </c>
      <c r="AL1019" s="53">
        <v>34.141500000000001</v>
      </c>
      <c r="AM1019" s="504" t="s">
        <v>154</v>
      </c>
      <c r="AN1019" s="505"/>
      <c r="AO1019" s="509">
        <v>-0.7</v>
      </c>
      <c r="AP1019" s="510">
        <v>6.1829999999999998</v>
      </c>
      <c r="AQ1019" s="504" t="s">
        <v>154</v>
      </c>
      <c r="AR1019" s="526" t="s">
        <v>154</v>
      </c>
      <c r="AS1019" s="512">
        <v>13.345486352020815</v>
      </c>
      <c r="AT1019" s="502"/>
      <c r="AU1019" s="512">
        <v>18.962685416492079</v>
      </c>
      <c r="AV1019" s="502"/>
      <c r="AW1019" s="574">
        <v>1.1705062068965517</v>
      </c>
      <c r="AX1019" s="502"/>
      <c r="AY1019" s="511"/>
      <c r="AZ1019" s="513" t="s">
        <v>154</v>
      </c>
      <c r="BA1019" s="515" t="s">
        <v>154</v>
      </c>
      <c r="BB1019" s="513" t="s">
        <v>154</v>
      </c>
      <c r="BD1019" s="512">
        <v>2200.4862357506386</v>
      </c>
      <c r="BE1019" s="502" t="s">
        <v>154</v>
      </c>
      <c r="BF1019" s="57"/>
      <c r="BG1019" s="513">
        <v>2285.8976747250272</v>
      </c>
      <c r="BI1019" s="514" t="s">
        <v>154</v>
      </c>
      <c r="BJ1019" s="516">
        <v>-0.42955592085510191</v>
      </c>
      <c r="BK1019" t="s">
        <v>154</v>
      </c>
    </row>
    <row r="1020" spans="1:78" ht="15.75" customHeight="1">
      <c r="A1020" s="51" t="s">
        <v>769</v>
      </c>
      <c r="B1020" s="521">
        <v>45</v>
      </c>
      <c r="C1020" s="507" t="s">
        <v>243</v>
      </c>
      <c r="D1020" s="522" t="s">
        <v>244</v>
      </c>
      <c r="E1020" s="523">
        <v>72</v>
      </c>
      <c r="F1020" s="523">
        <v>3.0000000000143245E-2</v>
      </c>
      <c r="G1020" s="523" t="s">
        <v>68</v>
      </c>
      <c r="H1020" s="524">
        <v>72.000500000000002</v>
      </c>
      <c r="I1020" s="523">
        <v>140</v>
      </c>
      <c r="J1020" s="523">
        <v>1.1099999999993315</v>
      </c>
      <c r="K1020" s="523" t="s">
        <v>69</v>
      </c>
      <c r="L1020" s="524">
        <v>140.01849999999999</v>
      </c>
      <c r="M1020" s="524">
        <v>-140.01849999999999</v>
      </c>
      <c r="N1020" s="501">
        <v>1037</v>
      </c>
      <c r="Q1020" s="6" t="s">
        <v>274</v>
      </c>
      <c r="R1020" s="6">
        <v>14</v>
      </c>
      <c r="S1020" s="42">
        <v>249.73599999999999</v>
      </c>
      <c r="T1020" s="571">
        <v>-1.1847000000000001</v>
      </c>
      <c r="U1020" s="571">
        <v>-1.1908000000000001</v>
      </c>
      <c r="V1020" s="571">
        <v>27.182881000000002</v>
      </c>
      <c r="W1020" s="571">
        <v>27.171138999999997</v>
      </c>
      <c r="X1020" s="571">
        <v>33.690757925238991</v>
      </c>
      <c r="Y1020" s="571">
        <v>33.681562323371345</v>
      </c>
      <c r="Z1020" s="571">
        <v>1.8492</v>
      </c>
      <c r="AA1020" s="42">
        <v>6.1533084224700803</v>
      </c>
      <c r="AB1020" s="42">
        <v>73.768997525688732</v>
      </c>
      <c r="AC1020" s="42">
        <v>3.2819551000000002E-2</v>
      </c>
      <c r="AD1020" s="6">
        <v>5.1499999999999997E-2</v>
      </c>
      <c r="AE1020" s="42">
        <v>90.1768</v>
      </c>
      <c r="AF1020" s="6">
        <v>4.5263</v>
      </c>
      <c r="AG1020" s="42">
        <v>3.5752999999999999</v>
      </c>
      <c r="AH1020" s="6">
        <v>0.21590000000000001</v>
      </c>
      <c r="AI1020" s="42">
        <v>6.3701999999999995E-2</v>
      </c>
      <c r="AJ1020" s="42">
        <v>98.7</v>
      </c>
      <c r="AK1020" s="42">
        <v>202.26</v>
      </c>
      <c r="AL1020" s="53">
        <v>33.65969188842773</v>
      </c>
      <c r="AM1020" s="51">
        <v>6</v>
      </c>
      <c r="AN1020" s="505"/>
      <c r="AO1020" s="509">
        <v>-1</v>
      </c>
      <c r="AP1020" s="510">
        <v>6.1429999999999998</v>
      </c>
      <c r="AQ1020" s="504" t="s">
        <v>154</v>
      </c>
      <c r="AR1020" s="526" t="s">
        <v>154</v>
      </c>
      <c r="AS1020" s="512">
        <v>15.232215250706867</v>
      </c>
      <c r="AT1020" s="502"/>
      <c r="AU1020" s="512">
        <v>29.201390937024097</v>
      </c>
      <c r="AV1020" s="502"/>
      <c r="AW1020" s="574">
        <v>1.5762551724137932</v>
      </c>
      <c r="AX1020" s="502"/>
      <c r="AY1020" s="511"/>
      <c r="AZ1020" s="513" t="s">
        <v>154</v>
      </c>
      <c r="BA1020" s="515" t="s">
        <v>154</v>
      </c>
      <c r="BB1020" s="513" t="s">
        <v>154</v>
      </c>
      <c r="BD1020" s="512">
        <v>2228.5998066576058</v>
      </c>
      <c r="BE1020" s="502" t="s">
        <v>154</v>
      </c>
      <c r="BF1020" s="57"/>
      <c r="BG1020" s="513">
        <v>2283.8324775571887</v>
      </c>
      <c r="BI1020" s="514" t="s">
        <v>154</v>
      </c>
      <c r="BJ1020" s="516">
        <v>-1.0446592322815014</v>
      </c>
      <c r="BK1020" t="s">
        <v>154</v>
      </c>
      <c r="BY1020" s="503"/>
    </row>
    <row r="1021" spans="1:78" ht="15.75" customHeight="1">
      <c r="A1021" s="51" t="s">
        <v>769</v>
      </c>
      <c r="B1021" s="521">
        <v>45</v>
      </c>
      <c r="C1021" s="507" t="s">
        <v>243</v>
      </c>
      <c r="D1021" s="522" t="s">
        <v>244</v>
      </c>
      <c r="E1021" s="523">
        <v>72</v>
      </c>
      <c r="F1021" s="523">
        <v>3.0000000000143245E-2</v>
      </c>
      <c r="G1021" s="523" t="s">
        <v>68</v>
      </c>
      <c r="H1021" s="524">
        <v>72.000500000000002</v>
      </c>
      <c r="I1021" s="523">
        <v>140</v>
      </c>
      <c r="J1021" s="523">
        <v>1.1099999999993315</v>
      </c>
      <c r="K1021" s="523" t="s">
        <v>69</v>
      </c>
      <c r="L1021" s="524">
        <v>140.01849999999999</v>
      </c>
      <c r="M1021" s="524">
        <v>-140.01849999999999</v>
      </c>
      <c r="N1021" s="501">
        <v>1038</v>
      </c>
      <c r="Q1021" s="6" t="s">
        <v>274</v>
      </c>
      <c r="R1021" s="6">
        <v>15</v>
      </c>
      <c r="S1021" s="42">
        <v>221.928</v>
      </c>
      <c r="T1021" s="571">
        <v>-1.4032</v>
      </c>
      <c r="U1021" s="571">
        <v>-1.4063000000000001</v>
      </c>
      <c r="V1021" s="571">
        <v>26.608532</v>
      </c>
      <c r="W1021" s="571">
        <v>26.599027</v>
      </c>
      <c r="X1021" s="571">
        <v>33.165160958991805</v>
      </c>
      <c r="Y1021" s="571">
        <v>33.155554399284327</v>
      </c>
      <c r="Z1021" s="571">
        <v>1.8676999999999999</v>
      </c>
      <c r="AA1021" s="42">
        <v>6.271697159926223</v>
      </c>
      <c r="AB1021" s="42">
        <v>74.470675547241655</v>
      </c>
      <c r="AC1021" s="42">
        <v>3.4458517899999999E-2</v>
      </c>
      <c r="AD1021" s="6">
        <v>5.4699999999999999E-2</v>
      </c>
      <c r="AE1021" s="42">
        <v>90.081100000000006</v>
      </c>
      <c r="AF1021" s="6">
        <v>4.5214999999999996</v>
      </c>
      <c r="AG1021" s="42">
        <v>3.7456</v>
      </c>
      <c r="AH1021" s="6">
        <v>0.22289999999999999</v>
      </c>
      <c r="AI1021" s="42">
        <v>6.3701999999999995E-2</v>
      </c>
      <c r="AJ1021" s="42">
        <v>98.7</v>
      </c>
      <c r="AK1021" s="42">
        <v>202.26</v>
      </c>
      <c r="AL1021" s="53">
        <v>33.137799999999999</v>
      </c>
      <c r="AM1021" s="504" t="s">
        <v>154</v>
      </c>
      <c r="AN1021" s="505"/>
      <c r="AO1021" s="509">
        <v>-1.4</v>
      </c>
      <c r="AP1021" s="510">
        <v>6.2640000000000002</v>
      </c>
      <c r="AQ1021" s="504" t="s">
        <v>154</v>
      </c>
      <c r="AR1021" s="526" t="s">
        <v>154</v>
      </c>
      <c r="AS1021" s="512">
        <v>15.913675760405198</v>
      </c>
      <c r="AT1021" s="502"/>
      <c r="AU1021" s="512">
        <v>34.127753218195387</v>
      </c>
      <c r="AV1021" s="502"/>
      <c r="AW1021" s="574">
        <v>1.7920579310344829</v>
      </c>
      <c r="AX1021" s="502"/>
      <c r="AY1021" s="511"/>
      <c r="AZ1021" s="513" t="s">
        <v>154</v>
      </c>
      <c r="BA1021" s="515" t="s">
        <v>154</v>
      </c>
      <c r="BB1021" s="513" t="s">
        <v>154</v>
      </c>
      <c r="BD1021" s="512">
        <v>2231.0479375616351</v>
      </c>
      <c r="BE1021" s="502" t="s">
        <v>154</v>
      </c>
      <c r="BF1021" s="57"/>
      <c r="BG1021" s="513">
        <v>2269.2746373963564</v>
      </c>
      <c r="BI1021" s="514" t="s">
        <v>154</v>
      </c>
      <c r="BJ1021" s="516">
        <v>-1.4046222000276272</v>
      </c>
      <c r="BK1021" t="s">
        <v>154</v>
      </c>
    </row>
    <row r="1022" spans="1:78" ht="15.75" customHeight="1">
      <c r="A1022" s="51" t="s">
        <v>769</v>
      </c>
      <c r="B1022" s="521">
        <v>45</v>
      </c>
      <c r="C1022" s="507" t="s">
        <v>243</v>
      </c>
      <c r="D1022" s="522" t="s">
        <v>244</v>
      </c>
      <c r="E1022" s="523">
        <v>72</v>
      </c>
      <c r="F1022" s="523">
        <v>3.0000000000143245E-2</v>
      </c>
      <c r="G1022" s="523" t="s">
        <v>68</v>
      </c>
      <c r="H1022" s="524">
        <v>72.000500000000002</v>
      </c>
      <c r="I1022" s="523">
        <v>140</v>
      </c>
      <c r="J1022" s="523">
        <v>1.1099999999993315</v>
      </c>
      <c r="K1022" s="523" t="s">
        <v>69</v>
      </c>
      <c r="L1022" s="524">
        <v>140.01849999999999</v>
      </c>
      <c r="M1022" s="524">
        <v>-140.01849999999999</v>
      </c>
      <c r="N1022" s="501">
        <v>1039</v>
      </c>
      <c r="Q1022" s="6" t="s">
        <v>274</v>
      </c>
      <c r="R1022" s="6">
        <v>16</v>
      </c>
      <c r="S1022" s="42">
        <v>206.55699999999999</v>
      </c>
      <c r="T1022" s="571">
        <v>-1.4641999999999999</v>
      </c>
      <c r="U1022" s="571">
        <v>-1.4643999999999999</v>
      </c>
      <c r="V1022" s="571">
        <v>26.409015</v>
      </c>
      <c r="W1022" s="571">
        <v>26.40644</v>
      </c>
      <c r="X1022" s="571">
        <v>32.968053930894833</v>
      </c>
      <c r="Y1022" s="571">
        <v>32.964736410695281</v>
      </c>
      <c r="Z1022" s="571">
        <v>1.8938999999999999</v>
      </c>
      <c r="AA1022" s="42">
        <v>6.3929978005057277</v>
      </c>
      <c r="AB1022" s="42">
        <v>75.680410607337777</v>
      </c>
      <c r="AC1022" s="42">
        <v>3.4651518700000002E-2</v>
      </c>
      <c r="AD1022" s="6">
        <v>5.5E-2</v>
      </c>
      <c r="AE1022" s="42">
        <v>90.126100000000008</v>
      </c>
      <c r="AF1022" s="6">
        <v>4.5236999999999998</v>
      </c>
      <c r="AG1022" s="42">
        <v>3.6351</v>
      </c>
      <c r="AH1022" s="6">
        <v>0.21840000000000001</v>
      </c>
      <c r="AI1022" s="42">
        <v>6.3701999999999995E-2</v>
      </c>
      <c r="AJ1022" s="42">
        <v>98.7</v>
      </c>
      <c r="AK1022" s="42">
        <v>196.31</v>
      </c>
      <c r="AL1022" s="53">
        <v>32.9437</v>
      </c>
      <c r="AM1022" s="504" t="s">
        <v>154</v>
      </c>
      <c r="AN1022" s="505"/>
      <c r="AO1022" s="509">
        <v>-1.3</v>
      </c>
      <c r="AP1022" s="510">
        <v>6.3959999999999999</v>
      </c>
      <c r="AQ1022" s="504" t="s">
        <v>154</v>
      </c>
      <c r="AR1022" s="526" t="s">
        <v>154</v>
      </c>
      <c r="AS1022" s="512">
        <v>15.725813545076601</v>
      </c>
      <c r="AT1022" s="502"/>
      <c r="AU1022" s="512">
        <v>34.06977136738</v>
      </c>
      <c r="AV1022" s="502"/>
      <c r="AW1022" s="574">
        <v>1.8288537931034483</v>
      </c>
      <c r="AX1022" s="502"/>
      <c r="AY1022" s="511"/>
      <c r="AZ1022" s="513" t="s">
        <v>154</v>
      </c>
      <c r="BA1022" s="515" t="s">
        <v>154</v>
      </c>
      <c r="BB1022" s="513" t="s">
        <v>154</v>
      </c>
      <c r="BD1022" s="512">
        <v>2222.4531375559491</v>
      </c>
      <c r="BE1022" s="502" t="s">
        <v>154</v>
      </c>
      <c r="BF1022" s="57"/>
      <c r="BG1022" s="513">
        <v>2262.0433161035594</v>
      </c>
      <c r="BI1022" s="514" t="s">
        <v>154</v>
      </c>
      <c r="BJ1022" s="516">
        <v>-1.3670434774482687</v>
      </c>
      <c r="BK1022" t="s">
        <v>154</v>
      </c>
    </row>
    <row r="1023" spans="1:78" ht="15.75" customHeight="1">
      <c r="A1023" s="51" t="s">
        <v>769</v>
      </c>
      <c r="B1023" s="521">
        <v>45</v>
      </c>
      <c r="C1023" s="507" t="s">
        <v>243</v>
      </c>
      <c r="D1023" s="522" t="s">
        <v>244</v>
      </c>
      <c r="E1023" s="523">
        <v>72</v>
      </c>
      <c r="F1023" s="523">
        <v>3.0000000000143245E-2</v>
      </c>
      <c r="G1023" s="523" t="s">
        <v>68</v>
      </c>
      <c r="H1023" s="524">
        <v>72.000500000000002</v>
      </c>
      <c r="I1023" s="523">
        <v>140</v>
      </c>
      <c r="J1023" s="523">
        <v>1.1099999999993315</v>
      </c>
      <c r="K1023" s="523" t="s">
        <v>69</v>
      </c>
      <c r="L1023" s="524">
        <v>140.01849999999999</v>
      </c>
      <c r="M1023" s="524">
        <v>-140.01849999999999</v>
      </c>
      <c r="N1023" s="501">
        <v>1040</v>
      </c>
      <c r="Q1023" s="6" t="s">
        <v>274</v>
      </c>
      <c r="R1023" s="6">
        <v>17</v>
      </c>
      <c r="S1023" s="42">
        <v>177.548</v>
      </c>
      <c r="T1023" s="571">
        <v>-1.3384</v>
      </c>
      <c r="U1023" s="571">
        <v>-1.3451</v>
      </c>
      <c r="V1023" s="571">
        <v>26.251346999999999</v>
      </c>
      <c r="W1023" s="571">
        <v>26.252597999999999</v>
      </c>
      <c r="X1023" s="571">
        <v>32.631384859366428</v>
      </c>
      <c r="Y1023" s="571">
        <v>32.640407437407767</v>
      </c>
      <c r="Z1023" s="571">
        <v>1.9204000000000001</v>
      </c>
      <c r="AA1023" s="42">
        <v>6.4675559339623874</v>
      </c>
      <c r="AB1023" s="42">
        <v>76.639320261355905</v>
      </c>
      <c r="AC1023" s="42">
        <v>3.4555018299999997E-2</v>
      </c>
      <c r="AD1023" s="6">
        <v>5.4800000000000001E-2</v>
      </c>
      <c r="AE1023" s="42">
        <v>90.073600000000013</v>
      </c>
      <c r="AF1023" s="6">
        <v>4.5210999999999997</v>
      </c>
      <c r="AG1023" s="42">
        <v>3.6926000000000001</v>
      </c>
      <c r="AH1023" s="6">
        <v>0.22070000000000001</v>
      </c>
      <c r="AI1023" s="42">
        <v>6.3701999999999995E-2</v>
      </c>
      <c r="AJ1023" s="42">
        <v>98.7</v>
      </c>
      <c r="AK1023" s="42">
        <v>199.97</v>
      </c>
      <c r="AL1023" s="53">
        <v>32.627099999999999</v>
      </c>
      <c r="AM1023" s="504" t="s">
        <v>154</v>
      </c>
      <c r="AN1023" s="505"/>
      <c r="AO1023" s="509">
        <v>-1.3</v>
      </c>
      <c r="AP1023" s="510">
        <v>6.492</v>
      </c>
      <c r="AQ1023" s="504">
        <v>2</v>
      </c>
      <c r="AR1023" s="526" t="s">
        <v>1388</v>
      </c>
      <c r="AS1023" s="512">
        <v>14.357358115125621</v>
      </c>
      <c r="AT1023" s="502"/>
      <c r="AU1023" s="512">
        <v>30.800551252797547</v>
      </c>
      <c r="AV1023" s="502"/>
      <c r="AW1023" s="574">
        <v>1.7890744827586207</v>
      </c>
      <c r="AX1023" s="502"/>
      <c r="AY1023" s="511"/>
      <c r="AZ1023" s="513">
        <v>1.0474628574548162E-2</v>
      </c>
      <c r="BA1023" s="515"/>
      <c r="BB1023" s="513">
        <v>1.6981231321186431E-2</v>
      </c>
      <c r="BD1023" s="512">
        <v>2209.0961641477525</v>
      </c>
      <c r="BE1023" s="502" t="s">
        <v>154</v>
      </c>
      <c r="BF1023" s="57"/>
      <c r="BG1023" s="513">
        <v>2248.7311705563534</v>
      </c>
      <c r="BI1023" s="514" t="s">
        <v>154</v>
      </c>
      <c r="BJ1023" s="516">
        <v>-1.5124136997316824</v>
      </c>
      <c r="BK1023" t="s">
        <v>154</v>
      </c>
    </row>
    <row r="1024" spans="1:78" ht="15.75" customHeight="1">
      <c r="A1024" s="51" t="s">
        <v>769</v>
      </c>
      <c r="B1024" s="521">
        <v>45</v>
      </c>
      <c r="C1024" s="507" t="s">
        <v>243</v>
      </c>
      <c r="D1024" s="522" t="s">
        <v>244</v>
      </c>
      <c r="E1024" s="523">
        <v>72</v>
      </c>
      <c r="F1024" s="523">
        <v>3.0000000000143245E-2</v>
      </c>
      <c r="G1024" s="523" t="s">
        <v>68</v>
      </c>
      <c r="H1024" s="524">
        <v>72.000500000000002</v>
      </c>
      <c r="I1024" s="523">
        <v>140</v>
      </c>
      <c r="J1024" s="523">
        <v>1.1099999999993315</v>
      </c>
      <c r="K1024" s="523" t="s">
        <v>69</v>
      </c>
      <c r="L1024" s="524">
        <v>140.01849999999999</v>
      </c>
      <c r="M1024" s="524">
        <v>-140.01849999999999</v>
      </c>
      <c r="N1024" s="501">
        <v>1041</v>
      </c>
      <c r="Q1024" s="6" t="s">
        <v>274</v>
      </c>
      <c r="R1024" s="6">
        <v>18</v>
      </c>
      <c r="S1024" s="42">
        <v>165.46799999999999</v>
      </c>
      <c r="T1024" s="571">
        <v>-1.2241</v>
      </c>
      <c r="U1024" s="571">
        <v>-1.2296</v>
      </c>
      <c r="V1024" s="571">
        <v>26.233302000000002</v>
      </c>
      <c r="W1024" s="571">
        <v>26.234459999999999</v>
      </c>
      <c r="X1024" s="571">
        <v>32.489691129520864</v>
      </c>
      <c r="Y1024" s="571">
        <v>32.497233649903585</v>
      </c>
      <c r="Z1024" s="571">
        <v>1.9583999999999999</v>
      </c>
      <c r="AA1024" s="42">
        <v>6.6094953691699008</v>
      </c>
      <c r="AB1024" s="42">
        <v>78.483329469251146</v>
      </c>
      <c r="AC1024" s="42">
        <v>3.6628237000000001E-2</v>
      </c>
      <c r="AD1024" s="6">
        <v>5.8900000000000001E-2</v>
      </c>
      <c r="AE1024" s="42">
        <v>90.022900000000007</v>
      </c>
      <c r="AF1024" s="6">
        <v>4.5185000000000004</v>
      </c>
      <c r="AG1024" s="42">
        <v>3.6558000000000002</v>
      </c>
      <c r="AH1024" s="6">
        <v>0.21920000000000001</v>
      </c>
      <c r="AI1024" s="42">
        <v>6.3701999999999995E-2</v>
      </c>
      <c r="AJ1024" s="42">
        <v>98.7</v>
      </c>
      <c r="AK1024" s="42">
        <v>206.22</v>
      </c>
      <c r="AL1024" s="53">
        <v>32.517299999999999</v>
      </c>
      <c r="AM1024" s="504" t="s">
        <v>154</v>
      </c>
      <c r="AN1024" s="505"/>
      <c r="AO1024" s="509">
        <v>-1.2</v>
      </c>
      <c r="AP1024" s="510">
        <v>6.5590000000000002</v>
      </c>
      <c r="AQ1024" s="504" t="s">
        <v>154</v>
      </c>
      <c r="AR1024" s="526" t="s">
        <v>154</v>
      </c>
      <c r="AS1024" s="512">
        <v>13.543494802395402</v>
      </c>
      <c r="AT1024" s="502"/>
      <c r="AU1024" s="512">
        <v>28.463071954344564</v>
      </c>
      <c r="AV1024" s="502"/>
      <c r="AW1024" s="574">
        <v>1.7373613793103451</v>
      </c>
      <c r="AX1024" s="502"/>
      <c r="AY1024" s="511"/>
      <c r="AZ1024" s="513">
        <v>1.1424858563983713E-2</v>
      </c>
      <c r="BA1024" s="515">
        <v>6</v>
      </c>
      <c r="BB1024" s="513">
        <v>1.9129125204901561E-2</v>
      </c>
      <c r="BD1024" s="512">
        <v>2195.590804125774</v>
      </c>
      <c r="BE1024" s="502" t="s">
        <v>154</v>
      </c>
      <c r="BF1024" s="57"/>
      <c r="BG1024" s="513">
        <v>2243.347105538297</v>
      </c>
      <c r="BI1024" s="514" t="s">
        <v>154</v>
      </c>
      <c r="BJ1024" s="516">
        <v>-1.6093265525212943</v>
      </c>
      <c r="BK1024" t="s">
        <v>154</v>
      </c>
    </row>
    <row r="1025" spans="1:77" ht="15.75" customHeight="1">
      <c r="A1025" s="51" t="s">
        <v>769</v>
      </c>
      <c r="B1025" s="521">
        <v>45</v>
      </c>
      <c r="C1025" s="507" t="s">
        <v>243</v>
      </c>
      <c r="D1025" s="522" t="s">
        <v>244</v>
      </c>
      <c r="E1025" s="523">
        <v>72</v>
      </c>
      <c r="F1025" s="523">
        <v>3.0000000000143245E-2</v>
      </c>
      <c r="G1025" s="523" t="s">
        <v>68</v>
      </c>
      <c r="H1025" s="524">
        <v>72.000500000000002</v>
      </c>
      <c r="I1025" s="523">
        <v>140</v>
      </c>
      <c r="J1025" s="523">
        <v>1.1099999999993315</v>
      </c>
      <c r="K1025" s="523" t="s">
        <v>69</v>
      </c>
      <c r="L1025" s="524">
        <v>140.01849999999999</v>
      </c>
      <c r="M1025" s="524">
        <v>-140.01849999999999</v>
      </c>
      <c r="N1025" s="501">
        <v>1042</v>
      </c>
      <c r="Q1025" s="6" t="s">
        <v>274</v>
      </c>
      <c r="R1025" s="6">
        <v>19</v>
      </c>
      <c r="S1025" s="42">
        <v>152.86799999999999</v>
      </c>
      <c r="T1025" s="571">
        <v>-1.1359999999999999</v>
      </c>
      <c r="U1025" s="571">
        <v>-1.1339999999999999</v>
      </c>
      <c r="V1025" s="571">
        <v>26.196299</v>
      </c>
      <c r="W1025" s="571">
        <v>26.196593999999997</v>
      </c>
      <c r="X1025" s="571">
        <v>32.351615689948524</v>
      </c>
      <c r="Y1025" s="571">
        <v>32.349860316804921</v>
      </c>
      <c r="Z1025" s="571">
        <v>2.0013999999999998</v>
      </c>
      <c r="AA1025" s="42">
        <v>6.776388512249703</v>
      </c>
      <c r="AB1025" s="42">
        <v>80.576650473673212</v>
      </c>
      <c r="AC1025" s="42">
        <v>3.3253289499999998E-2</v>
      </c>
      <c r="AD1025" s="6">
        <v>5.2299999999999999E-2</v>
      </c>
      <c r="AE1025" s="42">
        <v>90.034200000000013</v>
      </c>
      <c r="AF1025" s="6">
        <v>4.5190999999999999</v>
      </c>
      <c r="AG1025" s="42">
        <v>3.7063999999999999</v>
      </c>
      <c r="AH1025" s="6">
        <v>0.2213</v>
      </c>
      <c r="AI1025" s="42">
        <v>6.3701999999999995E-2</v>
      </c>
      <c r="AJ1025" s="42">
        <v>98.7</v>
      </c>
      <c r="AK1025" s="42">
        <v>198.29</v>
      </c>
      <c r="AL1025" s="53">
        <v>32.360599999999998</v>
      </c>
      <c r="AM1025" s="504" t="s">
        <v>154</v>
      </c>
      <c r="AN1025" s="505"/>
      <c r="AO1025" s="509">
        <v>-0.4</v>
      </c>
      <c r="AP1025" s="510">
        <v>6.6989999999999998</v>
      </c>
      <c r="AQ1025" s="504" t="s">
        <v>154</v>
      </c>
      <c r="AR1025" s="526" t="s">
        <v>154</v>
      </c>
      <c r="AS1025" s="512">
        <v>12.32099175963422</v>
      </c>
      <c r="AT1025" s="502"/>
      <c r="AU1025" s="512">
        <v>25.670740696057806</v>
      </c>
      <c r="AV1025" s="502"/>
      <c r="AW1025" s="574">
        <v>1.6597917241379312</v>
      </c>
      <c r="AX1025" s="502"/>
      <c r="AY1025" s="511"/>
      <c r="AZ1025" s="513">
        <v>1.2356454977618886E-2</v>
      </c>
      <c r="BA1025" s="515"/>
      <c r="BB1025" s="513">
        <v>1.7267553398449494E-2</v>
      </c>
      <c r="BD1025" s="512">
        <v>2178.056626957864</v>
      </c>
      <c r="BE1025" s="502">
        <v>63</v>
      </c>
      <c r="BF1025" s="57" t="s">
        <v>1389</v>
      </c>
      <c r="BG1025" s="513">
        <v>2234.2121751876248</v>
      </c>
      <c r="BH1025" s="502">
        <v>6</v>
      </c>
      <c r="BI1025" s="514" t="s">
        <v>154</v>
      </c>
      <c r="BJ1025" s="516">
        <v>-1.5806487982625699</v>
      </c>
      <c r="BK1025" t="s">
        <v>154</v>
      </c>
    </row>
    <row r="1026" spans="1:77" ht="15.75" customHeight="1">
      <c r="A1026" s="51" t="s">
        <v>769</v>
      </c>
      <c r="B1026" s="521">
        <v>45</v>
      </c>
      <c r="C1026" s="507" t="s">
        <v>243</v>
      </c>
      <c r="D1026" s="522" t="s">
        <v>244</v>
      </c>
      <c r="E1026" s="523">
        <v>72</v>
      </c>
      <c r="F1026" s="523">
        <v>3.0000000000143245E-2</v>
      </c>
      <c r="G1026" s="523" t="s">
        <v>68</v>
      </c>
      <c r="H1026" s="524">
        <v>72.000500000000002</v>
      </c>
      <c r="I1026" s="523">
        <v>140</v>
      </c>
      <c r="J1026" s="523">
        <v>1.1099999999993315</v>
      </c>
      <c r="K1026" s="523" t="s">
        <v>69</v>
      </c>
      <c r="L1026" s="524">
        <v>140.01849999999999</v>
      </c>
      <c r="M1026" s="524">
        <v>-140.01849999999999</v>
      </c>
      <c r="N1026" s="501">
        <v>1043</v>
      </c>
      <c r="Q1026" s="6" t="s">
        <v>274</v>
      </c>
      <c r="R1026" s="6">
        <v>20</v>
      </c>
      <c r="S1026" s="42">
        <v>105.477</v>
      </c>
      <c r="T1026" s="571">
        <v>-0.21490000000000001</v>
      </c>
      <c r="U1026" s="571">
        <v>-0.21190000000000001</v>
      </c>
      <c r="V1026" s="571">
        <v>26.507024000000001</v>
      </c>
      <c r="W1026" s="571">
        <v>26.509312999999999</v>
      </c>
      <c r="X1026" s="571">
        <v>31.818418941962875</v>
      </c>
      <c r="Y1026" s="571">
        <v>31.818311002470811</v>
      </c>
      <c r="Z1026" s="571">
        <v>2.1720999999999999</v>
      </c>
      <c r="AA1026" s="42">
        <v>7.2630847237070206</v>
      </c>
      <c r="AB1026" s="42">
        <v>88.173958885193173</v>
      </c>
      <c r="AC1026" s="42">
        <v>4.6463064999999998E-2</v>
      </c>
      <c r="AD1026" s="6">
        <v>7.8E-2</v>
      </c>
      <c r="AE1026" s="42">
        <v>90.0642</v>
      </c>
      <c r="AF1026" s="6">
        <v>4.5206</v>
      </c>
      <c r="AG1026" s="42">
        <v>3.7892999999999999</v>
      </c>
      <c r="AH1026" s="6">
        <v>0.22470000000000001</v>
      </c>
      <c r="AI1026" s="42">
        <v>0.15564</v>
      </c>
      <c r="AJ1026" s="42">
        <v>98.71</v>
      </c>
      <c r="AK1026" s="42">
        <v>192.34</v>
      </c>
      <c r="AL1026" s="53">
        <v>31.827999999999999</v>
      </c>
      <c r="AM1026" s="504" t="s">
        <v>154</v>
      </c>
      <c r="AN1026" s="505"/>
      <c r="AO1026" s="509">
        <v>-0.2</v>
      </c>
      <c r="AP1026" s="510">
        <v>7.306</v>
      </c>
      <c r="AQ1026" s="504" t="s">
        <v>154</v>
      </c>
      <c r="AR1026" s="526" t="s">
        <v>154</v>
      </c>
      <c r="AS1026" s="512">
        <v>7.3600569822350597</v>
      </c>
      <c r="AT1026" s="502"/>
      <c r="AU1026" s="512">
        <v>15.55842606256248</v>
      </c>
      <c r="AV1026" s="502"/>
      <c r="AW1026" s="574">
        <v>1.2838772413793103</v>
      </c>
      <c r="AX1026" s="502"/>
      <c r="AY1026" s="511"/>
      <c r="AZ1026" s="513">
        <v>4.3394052422203427E-2</v>
      </c>
      <c r="BA1026" s="515">
        <v>6</v>
      </c>
      <c r="BB1026" s="513">
        <v>3.2865979216958247E-2</v>
      </c>
      <c r="BD1026" s="512">
        <v>2112.1354984438449</v>
      </c>
      <c r="BE1026" s="502" t="s">
        <v>154</v>
      </c>
      <c r="BF1026" s="57"/>
      <c r="BG1026" s="513">
        <v>2203.6226415928704</v>
      </c>
      <c r="BI1026" s="514" t="s">
        <v>154</v>
      </c>
      <c r="BJ1026" s="516">
        <v>-1.6933840229016499</v>
      </c>
      <c r="BK1026" t="s">
        <v>154</v>
      </c>
    </row>
    <row r="1027" spans="1:77" ht="15.75" customHeight="1">
      <c r="A1027" s="51" t="s">
        <v>769</v>
      </c>
      <c r="B1027" s="521">
        <v>45</v>
      </c>
      <c r="C1027" s="507" t="s">
        <v>243</v>
      </c>
      <c r="D1027" s="522" t="s">
        <v>244</v>
      </c>
      <c r="E1027" s="523">
        <v>72</v>
      </c>
      <c r="F1027" s="523">
        <v>3.0000000000143245E-2</v>
      </c>
      <c r="G1027" s="523" t="s">
        <v>68</v>
      </c>
      <c r="H1027" s="524">
        <v>72.000500000000002</v>
      </c>
      <c r="I1027" s="523">
        <v>140</v>
      </c>
      <c r="J1027" s="523">
        <v>1.1099999999993315</v>
      </c>
      <c r="K1027" s="523" t="s">
        <v>69</v>
      </c>
      <c r="L1027" s="524">
        <v>140.01849999999999</v>
      </c>
      <c r="M1027" s="524">
        <v>-140.01849999999999</v>
      </c>
      <c r="N1027" s="501">
        <v>1044</v>
      </c>
      <c r="Q1027" s="6" t="s">
        <v>274</v>
      </c>
      <c r="R1027" s="6">
        <v>21</v>
      </c>
      <c r="S1027" s="42">
        <v>74.290000000000006</v>
      </c>
      <c r="T1027" s="571">
        <v>0.10249999999999999</v>
      </c>
      <c r="U1027" s="571">
        <v>0.107</v>
      </c>
      <c r="V1027" s="571">
        <v>26.078879000000001</v>
      </c>
      <c r="W1027" s="571">
        <v>26.072728999999999</v>
      </c>
      <c r="X1027" s="571">
        <v>30.947952481542249</v>
      </c>
      <c r="Y1027" s="571">
        <v>30.93538342027751</v>
      </c>
      <c r="Z1027" s="571">
        <v>2.4363999999999999</v>
      </c>
      <c r="AA1027" s="42">
        <v>8.3402418474002822</v>
      </c>
      <c r="AB1027" s="42">
        <v>101.4794557827982</v>
      </c>
      <c r="AC1027" s="42">
        <v>0.13845155799999997</v>
      </c>
      <c r="AD1027" s="6">
        <v>0.25719999999999998</v>
      </c>
      <c r="AE1027" s="42">
        <v>89.735800000000012</v>
      </c>
      <c r="AF1027" s="6">
        <v>4.5042</v>
      </c>
      <c r="AG1027" s="42">
        <v>3.2530999999999999</v>
      </c>
      <c r="AH1027" s="6">
        <v>0.20280000000000001</v>
      </c>
      <c r="AI1027" s="42">
        <v>1.0565</v>
      </c>
      <c r="AJ1027" s="42">
        <v>98.71</v>
      </c>
      <c r="AK1027" s="42">
        <v>200.27</v>
      </c>
      <c r="AL1027" s="53">
        <v>31.1815</v>
      </c>
      <c r="AM1027" s="504" t="s">
        <v>154</v>
      </c>
      <c r="AN1027" s="505"/>
      <c r="AO1027" s="509">
        <v>0.2</v>
      </c>
      <c r="AP1027" s="510">
        <v>7.9569999999999999</v>
      </c>
      <c r="AQ1027" s="504" t="s">
        <v>154</v>
      </c>
      <c r="AR1027" s="526" t="s">
        <v>154</v>
      </c>
      <c r="AS1027" s="512">
        <v>2.1867338392771787</v>
      </c>
      <c r="AT1027" s="502"/>
      <c r="AU1027" s="512">
        <v>8.225295943550206</v>
      </c>
      <c r="AV1027" s="502"/>
      <c r="AW1027" s="574">
        <v>0.92288000000000003</v>
      </c>
      <c r="AX1027" s="502"/>
      <c r="AY1027" s="511"/>
      <c r="AZ1027" s="513">
        <v>0.10782276466771551</v>
      </c>
      <c r="BA1027" s="515">
        <v>6</v>
      </c>
      <c r="BB1027" s="513">
        <v>0.13034485822877073</v>
      </c>
      <c r="BD1027" s="512">
        <v>2076.7091605749465</v>
      </c>
      <c r="BE1027" s="502" t="s">
        <v>154</v>
      </c>
      <c r="BF1027" s="57"/>
      <c r="BG1027" s="513">
        <v>2183.1934143718117</v>
      </c>
      <c r="BI1027" s="514" t="s">
        <v>154</v>
      </c>
      <c r="BJ1027" s="516">
        <v>-2.3055203448878379</v>
      </c>
      <c r="BK1027" t="s">
        <v>154</v>
      </c>
    </row>
    <row r="1028" spans="1:77" ht="15.75" customHeight="1">
      <c r="A1028" s="51" t="s">
        <v>769</v>
      </c>
      <c r="B1028" s="521">
        <v>45</v>
      </c>
      <c r="C1028" s="507" t="s">
        <v>243</v>
      </c>
      <c r="D1028" s="522" t="s">
        <v>244</v>
      </c>
      <c r="E1028" s="523">
        <v>72</v>
      </c>
      <c r="F1028" s="523">
        <v>3.0000000000143245E-2</v>
      </c>
      <c r="G1028" s="523" t="s">
        <v>68</v>
      </c>
      <c r="H1028" s="524">
        <v>72.000500000000002</v>
      </c>
      <c r="I1028" s="523">
        <v>140</v>
      </c>
      <c r="J1028" s="523">
        <v>1.1099999999993315</v>
      </c>
      <c r="K1028" s="523" t="s">
        <v>69</v>
      </c>
      <c r="L1028" s="524">
        <v>140.01849999999999</v>
      </c>
      <c r="M1028" s="524">
        <v>-140.01849999999999</v>
      </c>
      <c r="N1028" s="501">
        <v>1045</v>
      </c>
      <c r="O1028" s="501">
        <v>3</v>
      </c>
      <c r="P1028" s="503" t="s">
        <v>268</v>
      </c>
      <c r="Q1028" s="6" t="s">
        <v>274</v>
      </c>
      <c r="R1028" s="6">
        <v>22</v>
      </c>
      <c r="S1028" s="42">
        <v>42.234000000000002</v>
      </c>
      <c r="T1028" s="571">
        <v>-0.80889999999999995</v>
      </c>
      <c r="U1028" s="571">
        <v>-0.81559999999999999</v>
      </c>
      <c r="V1028" s="571">
        <v>23.525323</v>
      </c>
      <c r="W1028" s="571">
        <v>23.512089</v>
      </c>
      <c r="X1028" s="571">
        <v>28.496598265810615</v>
      </c>
      <c r="Y1028" s="571">
        <v>28.485369682863002</v>
      </c>
      <c r="Z1028" s="571">
        <v>2.4784999999999999</v>
      </c>
      <c r="AA1028" s="42">
        <v>8.8990395627745507</v>
      </c>
      <c r="AB1028" s="42">
        <v>103.88022816619478</v>
      </c>
      <c r="AC1028" s="42">
        <v>7.5197599000000004E-2</v>
      </c>
      <c r="AD1028" s="6">
        <v>0.13400000000000001</v>
      </c>
      <c r="AE1028" s="42">
        <v>89.846600000000009</v>
      </c>
      <c r="AF1028" s="6">
        <v>4.5096999999999996</v>
      </c>
      <c r="AG1028" s="42">
        <v>2.5028999999999999</v>
      </c>
      <c r="AH1028" s="6">
        <v>0.17219999999999999</v>
      </c>
      <c r="AI1028" s="42">
        <v>5.4112</v>
      </c>
      <c r="AJ1028" s="42">
        <v>98.71</v>
      </c>
      <c r="AK1028" s="42">
        <v>204.24</v>
      </c>
      <c r="AL1028" s="53">
        <v>29.507400000000001</v>
      </c>
      <c r="AM1028" s="504">
        <v>3</v>
      </c>
      <c r="AN1028" s="505" t="s">
        <v>1390</v>
      </c>
      <c r="AO1028" s="509">
        <v>0</v>
      </c>
      <c r="AP1028" s="510">
        <v>8.734</v>
      </c>
      <c r="AQ1028" s="504">
        <v>3</v>
      </c>
      <c r="AR1028" s="503" t="s">
        <v>1391</v>
      </c>
      <c r="AS1028" s="512">
        <v>0.15090216301972392</v>
      </c>
      <c r="AT1028" s="502">
        <v>3</v>
      </c>
      <c r="AU1028" s="512">
        <v>3.8083878643838021</v>
      </c>
      <c r="AV1028" s="502">
        <v>3</v>
      </c>
      <c r="AW1028" s="574">
        <v>0.65238068965517249</v>
      </c>
      <c r="AX1028" s="502">
        <v>3</v>
      </c>
      <c r="AY1028" s="520" t="s">
        <v>1392</v>
      </c>
      <c r="AZ1028" s="513">
        <v>0.12006519761531029</v>
      </c>
      <c r="BA1028" s="515" t="s">
        <v>1335</v>
      </c>
      <c r="BB1028" s="513">
        <v>0.14653280945300085</v>
      </c>
      <c r="BC1028" s="514" t="s">
        <v>1461</v>
      </c>
      <c r="BD1028" s="512">
        <v>1990.3392379153579</v>
      </c>
      <c r="BE1028" s="502">
        <v>3</v>
      </c>
      <c r="BF1028" s="520" t="s">
        <v>1393</v>
      </c>
      <c r="BG1028" s="513">
        <v>2102.2462503777861</v>
      </c>
      <c r="BH1028" s="502">
        <v>3</v>
      </c>
      <c r="BI1028" s="520" t="s">
        <v>1394</v>
      </c>
      <c r="BJ1028" s="516">
        <v>-2.910733377147201</v>
      </c>
      <c r="BK1028">
        <v>3</v>
      </c>
      <c r="BL1028" t="s">
        <v>1395</v>
      </c>
    </row>
    <row r="1029" spans="1:77" ht="15.75" customHeight="1">
      <c r="A1029" s="51" t="s">
        <v>769</v>
      </c>
      <c r="B1029" s="521">
        <v>45</v>
      </c>
      <c r="C1029" s="507" t="s">
        <v>243</v>
      </c>
      <c r="D1029" s="522" t="s">
        <v>244</v>
      </c>
      <c r="E1029" s="523">
        <v>72</v>
      </c>
      <c r="F1029" s="523">
        <v>3.0000000000143245E-2</v>
      </c>
      <c r="G1029" s="523" t="s">
        <v>68</v>
      </c>
      <c r="H1029" s="524">
        <v>72.000500000000002</v>
      </c>
      <c r="I1029" s="523">
        <v>140</v>
      </c>
      <c r="J1029" s="523">
        <v>1.1099999999993315</v>
      </c>
      <c r="K1029" s="523" t="s">
        <v>69</v>
      </c>
      <c r="L1029" s="524">
        <v>140.01849999999999</v>
      </c>
      <c r="M1029" s="524">
        <v>-140.01849999999999</v>
      </c>
      <c r="N1029" s="501">
        <v>1046</v>
      </c>
      <c r="Q1029" s="6" t="s">
        <v>274</v>
      </c>
      <c r="R1029" s="6">
        <v>23</v>
      </c>
      <c r="S1029" s="42">
        <v>21.614999999999998</v>
      </c>
      <c r="T1029" s="571">
        <v>4.6399999999999997E-2</v>
      </c>
      <c r="U1029" s="571">
        <v>9.4799999999999995E-2</v>
      </c>
      <c r="V1029" s="571">
        <v>22.890156000000001</v>
      </c>
      <c r="W1029" s="571">
        <v>22.853078999999997</v>
      </c>
      <c r="X1029" s="571">
        <v>26.89716492923009</v>
      </c>
      <c r="Y1029" s="571">
        <v>26.807040966827941</v>
      </c>
      <c r="Z1029" s="571">
        <v>2.4028999999999998</v>
      </c>
      <c r="AA1029" s="42">
        <v>8.597695537728022</v>
      </c>
      <c r="AB1029" s="42">
        <v>101.53691811348298</v>
      </c>
      <c r="AC1029" s="42">
        <v>5.7310633899999998E-2</v>
      </c>
      <c r="AD1029" s="6">
        <v>9.9199999999999997E-2</v>
      </c>
      <c r="AE1029" s="42">
        <v>89.724600000000009</v>
      </c>
      <c r="AF1029" s="6">
        <v>4.5037000000000003</v>
      </c>
      <c r="AG1029" s="42">
        <v>2.2612999999999999</v>
      </c>
      <c r="AH1029" s="6">
        <v>0.1623</v>
      </c>
      <c r="AI1029" s="42">
        <v>15.39</v>
      </c>
      <c r="AJ1029" s="42">
        <v>98.71</v>
      </c>
      <c r="AK1029" s="42">
        <v>194.32</v>
      </c>
      <c r="AL1029" s="53">
        <v>27.483899999999998</v>
      </c>
      <c r="AM1029" s="504" t="s">
        <v>154</v>
      </c>
      <c r="AN1029" s="505"/>
      <c r="AO1029" s="509">
        <v>-0.2</v>
      </c>
      <c r="AP1029" s="510">
        <v>8.7910000000000004</v>
      </c>
      <c r="AQ1029" s="504" t="s">
        <v>154</v>
      </c>
      <c r="AR1029" s="526" t="s">
        <v>154</v>
      </c>
      <c r="AS1029" s="512">
        <v>0</v>
      </c>
      <c r="AT1029" s="502"/>
      <c r="AU1029" s="512">
        <v>2.7051114103275813</v>
      </c>
      <c r="AV1029" s="502"/>
      <c r="AW1029" s="574">
        <v>0.52011448275862071</v>
      </c>
      <c r="AX1029" s="502"/>
      <c r="AY1029" s="511"/>
      <c r="AZ1029" s="513">
        <v>6.7157090418874951E-2</v>
      </c>
      <c r="BA1029" s="515"/>
      <c r="BB1029" s="513">
        <v>4.6382146250963298E-2</v>
      </c>
      <c r="BD1029" s="512">
        <v>1895.8267404273595</v>
      </c>
      <c r="BE1029" s="502">
        <v>3</v>
      </c>
      <c r="BF1029" s="520" t="s">
        <v>1393</v>
      </c>
      <c r="BG1029" s="513">
        <v>1981.7748196197113</v>
      </c>
      <c r="BH1029" s="502">
        <v>3</v>
      </c>
      <c r="BI1029" s="520" t="s">
        <v>1394</v>
      </c>
      <c r="BJ1029" s="516">
        <v>-3.7087851618868748</v>
      </c>
      <c r="BK1029" t="s">
        <v>154</v>
      </c>
    </row>
    <row r="1030" spans="1:77" ht="15.75" customHeight="1">
      <c r="A1030" s="51" t="s">
        <v>769</v>
      </c>
      <c r="B1030" s="521">
        <v>45</v>
      </c>
      <c r="C1030" s="507" t="s">
        <v>243</v>
      </c>
      <c r="D1030" s="522" t="s">
        <v>244</v>
      </c>
      <c r="E1030" s="523">
        <v>72</v>
      </c>
      <c r="F1030" s="523">
        <v>3.0000000000143245E-2</v>
      </c>
      <c r="G1030" s="523" t="s">
        <v>68</v>
      </c>
      <c r="H1030" s="524">
        <v>72.000500000000002</v>
      </c>
      <c r="I1030" s="523">
        <v>140</v>
      </c>
      <c r="J1030" s="523">
        <v>1.1099999999993315</v>
      </c>
      <c r="K1030" s="523" t="s">
        <v>69</v>
      </c>
      <c r="L1030" s="524">
        <v>140.01849999999999</v>
      </c>
      <c r="M1030" s="524">
        <v>-140.01849999999999</v>
      </c>
      <c r="N1030" s="501">
        <v>1047</v>
      </c>
      <c r="Q1030" s="6" t="s">
        <v>275</v>
      </c>
      <c r="R1030" s="6">
        <v>24</v>
      </c>
      <c r="S1030" s="42">
        <v>5.3579999999999997</v>
      </c>
      <c r="T1030" s="571">
        <v>0.21940000000000001</v>
      </c>
      <c r="U1030" s="571">
        <v>0.2195</v>
      </c>
      <c r="V1030" s="571">
        <v>22.719840000000001</v>
      </c>
      <c r="W1030" s="571">
        <v>22.721594</v>
      </c>
      <c r="X1030" s="571">
        <v>26.535877463976647</v>
      </c>
      <c r="Y1030" s="571">
        <v>26.538032830147571</v>
      </c>
      <c r="Z1030" s="571">
        <v>2.4079999999999999</v>
      </c>
      <c r="AA1030" s="42">
        <v>8.4593123621397801</v>
      </c>
      <c r="AB1030" s="42">
        <v>100.10929693978237</v>
      </c>
      <c r="AC1030" s="42">
        <v>4.7813043999999999E-2</v>
      </c>
      <c r="AD1030" s="6">
        <v>8.0699999999999994E-2</v>
      </c>
      <c r="AE1030" s="42">
        <v>89.786500000000004</v>
      </c>
      <c r="AF1030" s="6">
        <v>4.5067000000000004</v>
      </c>
      <c r="AG1030" s="42">
        <v>2.2222</v>
      </c>
      <c r="AH1030" s="6">
        <v>0.16070000000000001</v>
      </c>
      <c r="AI1030" s="42">
        <v>73.635000000000005</v>
      </c>
      <c r="AJ1030" s="42">
        <v>98.71</v>
      </c>
      <c r="AK1030" s="42">
        <v>224.07</v>
      </c>
      <c r="AL1030" s="53">
        <v>26.540299999999998</v>
      </c>
      <c r="AM1030" s="504" t="s">
        <v>154</v>
      </c>
      <c r="AN1030" s="505"/>
      <c r="AO1030" s="509">
        <v>0.3</v>
      </c>
      <c r="AP1030" s="510">
        <v>8.4604999999999997</v>
      </c>
      <c r="AQ1030" s="504">
        <v>6</v>
      </c>
      <c r="AR1030" s="526" t="s">
        <v>154</v>
      </c>
      <c r="AS1030" s="512">
        <v>0</v>
      </c>
      <c r="AT1030" s="502"/>
      <c r="AU1030" s="512">
        <v>2.600583536800281</v>
      </c>
      <c r="AV1030" s="502"/>
      <c r="AW1030" s="574">
        <v>0.49454158075601373</v>
      </c>
      <c r="AX1030" s="502"/>
      <c r="AY1030" s="511"/>
      <c r="AZ1030" s="513">
        <v>7.6774084108944901E-2</v>
      </c>
      <c r="BA1030" s="515"/>
      <c r="BB1030" s="513">
        <v>2.2818475359745807E-2</v>
      </c>
      <c r="BD1030" s="512">
        <v>1840.7240750303713</v>
      </c>
      <c r="BE1030" s="502" t="s">
        <v>154</v>
      </c>
      <c r="BF1030" s="57"/>
      <c r="BG1030" s="513">
        <v>1915.2199452196965</v>
      </c>
      <c r="BI1030" s="514" t="s">
        <v>154</v>
      </c>
    </row>
    <row r="1031" spans="1:77" ht="15.75" customHeight="1">
      <c r="A1031" s="51" t="s">
        <v>769</v>
      </c>
      <c r="B1031" s="521">
        <v>46</v>
      </c>
      <c r="C1031" s="507" t="s">
        <v>245</v>
      </c>
      <c r="D1031" s="522" t="s">
        <v>246</v>
      </c>
      <c r="E1031" s="523">
        <v>71</v>
      </c>
      <c r="F1031" s="523">
        <v>35.090000000000146</v>
      </c>
      <c r="G1031" s="523" t="s">
        <v>68</v>
      </c>
      <c r="H1031" s="524">
        <v>71.584833333333336</v>
      </c>
      <c r="I1031" s="523">
        <v>140</v>
      </c>
      <c r="J1031" s="523">
        <v>0</v>
      </c>
      <c r="K1031" s="523" t="s">
        <v>69</v>
      </c>
      <c r="L1031" s="524">
        <v>140</v>
      </c>
      <c r="M1031" s="524">
        <v>-140</v>
      </c>
      <c r="N1031" s="501">
        <v>1048</v>
      </c>
      <c r="Q1031" s="6" t="s">
        <v>274</v>
      </c>
      <c r="R1031" s="6">
        <v>1</v>
      </c>
      <c r="S1031" s="42">
        <v>2515.5650000000001</v>
      </c>
      <c r="T1031" s="571">
        <v>-0.36270000000000002</v>
      </c>
      <c r="U1031" s="571">
        <v>-0.36220000000000002</v>
      </c>
      <c r="V1031" s="571">
        <v>29.767880999999999</v>
      </c>
      <c r="W1031" s="571">
        <v>29.768653999999998</v>
      </c>
      <c r="X1031" s="571">
        <v>34.954149666850519</v>
      </c>
      <c r="Y1031" s="571">
        <v>34.954601317351802</v>
      </c>
      <c r="Z1031" s="571">
        <v>1.5616000000000001</v>
      </c>
      <c r="AA1031" s="42">
        <v>6.4617285316678297</v>
      </c>
      <c r="AB1031" s="42">
        <v>79.882003653850276</v>
      </c>
      <c r="AC1031" s="42">
        <v>2.7275397699999995E-2</v>
      </c>
      <c r="AD1031" s="6">
        <v>4.07E-2</v>
      </c>
      <c r="AE1031" s="42">
        <v>89.839100000000002</v>
      </c>
      <c r="AF1031" s="6">
        <v>4.5094000000000003</v>
      </c>
      <c r="AG1031" s="42">
        <v>2.6111</v>
      </c>
      <c r="AH1031" s="6">
        <v>0.17649999999999999</v>
      </c>
      <c r="AI1031" s="42">
        <v>6.3701999999999995E-2</v>
      </c>
      <c r="AJ1031" s="42">
        <v>9.58</v>
      </c>
      <c r="AK1031" s="42">
        <v>19.829000000000001</v>
      </c>
      <c r="AL1031" s="53">
        <v>34.955385931396485</v>
      </c>
      <c r="AM1031" s="51">
        <v>6</v>
      </c>
      <c r="AN1031" s="505"/>
      <c r="AO1031" s="509">
        <v>-0.5</v>
      </c>
      <c r="AP1031" s="510">
        <v>6.4485000000000001</v>
      </c>
      <c r="AQ1031" s="504">
        <v>6</v>
      </c>
      <c r="AR1031" s="526" t="s">
        <v>154</v>
      </c>
      <c r="AS1031" s="512">
        <v>15.274930032501619</v>
      </c>
      <c r="AT1031" s="502"/>
      <c r="AU1031" s="512">
        <v>15.65776402346534</v>
      </c>
      <c r="AV1031" s="502"/>
      <c r="AW1031" s="574">
        <v>1.0297168384879722</v>
      </c>
      <c r="AX1031" s="502"/>
      <c r="AY1031" s="511"/>
      <c r="AZ1031" s="513" t="s">
        <v>154</v>
      </c>
      <c r="BA1031" s="515" t="s">
        <v>154</v>
      </c>
      <c r="BB1031" s="513" t="s">
        <v>154</v>
      </c>
      <c r="BD1031" s="512" t="s">
        <v>154</v>
      </c>
      <c r="BE1031" s="502" t="s">
        <v>154</v>
      </c>
      <c r="BF1031" s="57"/>
      <c r="BG1031" s="513" t="s">
        <v>154</v>
      </c>
      <c r="BI1031" s="514" t="s">
        <v>154</v>
      </c>
      <c r="BY1031" s="503"/>
    </row>
    <row r="1032" spans="1:77" ht="15.75" customHeight="1">
      <c r="A1032" s="51" t="s">
        <v>769</v>
      </c>
      <c r="B1032" s="521">
        <v>46</v>
      </c>
      <c r="C1032" s="507" t="s">
        <v>245</v>
      </c>
      <c r="D1032" s="522" t="s">
        <v>246</v>
      </c>
      <c r="E1032" s="523">
        <v>71</v>
      </c>
      <c r="F1032" s="523">
        <v>35.090000000000146</v>
      </c>
      <c r="G1032" s="523" t="s">
        <v>68</v>
      </c>
      <c r="H1032" s="524">
        <v>71.584833333333336</v>
      </c>
      <c r="I1032" s="523">
        <v>140</v>
      </c>
      <c r="J1032" s="523">
        <v>0</v>
      </c>
      <c r="K1032" s="523" t="s">
        <v>69</v>
      </c>
      <c r="L1032" s="524">
        <v>140</v>
      </c>
      <c r="M1032" s="524">
        <v>-140</v>
      </c>
      <c r="N1032" s="501">
        <v>1049</v>
      </c>
      <c r="Q1032" s="6" t="s">
        <v>274</v>
      </c>
      <c r="R1032" s="6">
        <v>2</v>
      </c>
      <c r="S1032" s="42">
        <v>2033.278</v>
      </c>
      <c r="T1032" s="571">
        <v>-0.39129999999999998</v>
      </c>
      <c r="U1032" s="571">
        <v>-0.3906</v>
      </c>
      <c r="V1032" s="571">
        <v>29.541005999999999</v>
      </c>
      <c r="W1032" s="571">
        <v>29.541871999999998</v>
      </c>
      <c r="X1032" s="571">
        <v>34.940043571486868</v>
      </c>
      <c r="Y1032" s="571">
        <v>34.940395643385258</v>
      </c>
      <c r="Z1032" s="571">
        <v>1.6633</v>
      </c>
      <c r="AA1032" s="42">
        <v>6.6326982977253088</v>
      </c>
      <c r="AB1032" s="42">
        <v>81.925895510017</v>
      </c>
      <c r="AC1032" s="42">
        <v>2.70823969E-2</v>
      </c>
      <c r="AD1032" s="6">
        <v>4.0300000000000002E-2</v>
      </c>
      <c r="AE1032" s="42">
        <v>89.987200000000001</v>
      </c>
      <c r="AF1032" s="6">
        <v>4.5167999999999999</v>
      </c>
      <c r="AG1032" s="42">
        <v>2.7515000000000001</v>
      </c>
      <c r="AH1032" s="6">
        <v>0.18229999999999999</v>
      </c>
      <c r="AI1032" s="42">
        <v>6.3701999999999995E-2</v>
      </c>
      <c r="AJ1032" s="42">
        <v>71.37</v>
      </c>
      <c r="AK1032" s="42">
        <v>17.846</v>
      </c>
      <c r="AL1032" s="53">
        <v>34.943600000000004</v>
      </c>
      <c r="AM1032" s="504" t="s">
        <v>154</v>
      </c>
      <c r="AN1032" s="505"/>
      <c r="AO1032" s="509">
        <v>-0.5</v>
      </c>
      <c r="AP1032" s="510">
        <v>6.633</v>
      </c>
      <c r="AQ1032" s="504" t="s">
        <v>154</v>
      </c>
      <c r="AR1032" s="526" t="s">
        <v>154</v>
      </c>
      <c r="AS1032" s="512">
        <v>14.766049880457743</v>
      </c>
      <c r="AT1032" s="502"/>
      <c r="AU1032" s="512">
        <v>12.621602091449601</v>
      </c>
      <c r="AV1032" s="502"/>
      <c r="AW1032" s="574">
        <v>1.0029580756013745</v>
      </c>
      <c r="AX1032" s="502"/>
      <c r="AY1032" s="511"/>
      <c r="AZ1032" s="513" t="s">
        <v>154</v>
      </c>
      <c r="BA1032" s="515" t="s">
        <v>154</v>
      </c>
      <c r="BB1032" s="513" t="s">
        <v>154</v>
      </c>
      <c r="BD1032" s="512" t="s">
        <v>154</v>
      </c>
      <c r="BE1032" s="502" t="s">
        <v>154</v>
      </c>
      <c r="BF1032" s="57"/>
      <c r="BG1032" s="513" t="s">
        <v>154</v>
      </c>
      <c r="BI1032" s="514" t="s">
        <v>154</v>
      </c>
    </row>
    <row r="1033" spans="1:77" ht="15.75" customHeight="1">
      <c r="A1033" s="51" t="s">
        <v>769</v>
      </c>
      <c r="B1033" s="521">
        <v>46</v>
      </c>
      <c r="C1033" s="507" t="s">
        <v>245</v>
      </c>
      <c r="D1033" s="522" t="s">
        <v>246</v>
      </c>
      <c r="E1033" s="523">
        <v>71</v>
      </c>
      <c r="F1033" s="523">
        <v>35.090000000000146</v>
      </c>
      <c r="G1033" s="523" t="s">
        <v>68</v>
      </c>
      <c r="H1033" s="524">
        <v>71.584833333333336</v>
      </c>
      <c r="I1033" s="523">
        <v>140</v>
      </c>
      <c r="J1033" s="523">
        <v>0</v>
      </c>
      <c r="K1033" s="523" t="s">
        <v>69</v>
      </c>
      <c r="L1033" s="524">
        <v>140</v>
      </c>
      <c r="M1033" s="524">
        <v>-140</v>
      </c>
      <c r="N1033" s="501">
        <v>1050</v>
      </c>
      <c r="Q1033" s="6" t="s">
        <v>274</v>
      </c>
      <c r="R1033" s="6">
        <v>3</v>
      </c>
      <c r="S1033" s="42">
        <v>1524.5930000000001</v>
      </c>
      <c r="T1033" s="571">
        <v>-0.28670000000000001</v>
      </c>
      <c r="U1033" s="571">
        <v>-0.2863</v>
      </c>
      <c r="V1033" s="571">
        <v>29.395324000000002</v>
      </c>
      <c r="W1033" s="571">
        <v>29.396080999999999</v>
      </c>
      <c r="X1033" s="571">
        <v>34.906448729505144</v>
      </c>
      <c r="Y1033" s="571">
        <v>34.906995530126402</v>
      </c>
      <c r="Z1033" s="571">
        <v>1.7885</v>
      </c>
      <c r="AA1033" s="42">
        <v>6.8212256411904129</v>
      </c>
      <c r="AB1033" s="42">
        <v>84.466201250439511</v>
      </c>
      <c r="AC1033" s="42">
        <v>2.7323647899999998E-2</v>
      </c>
      <c r="AD1033" s="6">
        <v>4.0800000000000003E-2</v>
      </c>
      <c r="AE1033" s="42">
        <v>90.128</v>
      </c>
      <c r="AF1033" s="6">
        <v>4.5237999999999996</v>
      </c>
      <c r="AG1033" s="42">
        <v>2.641</v>
      </c>
      <c r="AH1033" s="6">
        <v>0.17780000000000001</v>
      </c>
      <c r="AI1033" s="42">
        <v>6.3701999999999995E-2</v>
      </c>
      <c r="AJ1033" s="42">
        <v>39.299999999999997</v>
      </c>
      <c r="AK1033" s="42">
        <v>15.863</v>
      </c>
      <c r="AL1033" s="53">
        <v>34.909799999999997</v>
      </c>
      <c r="AM1033" s="504" t="s">
        <v>154</v>
      </c>
      <c r="AN1033" s="505"/>
      <c r="AO1033" s="509">
        <v>-0.4</v>
      </c>
      <c r="AP1033" s="510">
        <v>6.8289999999999997</v>
      </c>
      <c r="AQ1033" s="504" t="s">
        <v>154</v>
      </c>
      <c r="AR1033" s="526" t="s">
        <v>154</v>
      </c>
      <c r="AS1033" s="512">
        <v>13.787248998050508</v>
      </c>
      <c r="AT1033" s="502"/>
      <c r="AU1033" s="512">
        <v>9.2281625843013213</v>
      </c>
      <c r="AV1033" s="502"/>
      <c r="AW1033" s="574">
        <v>0.92466391752577315</v>
      </c>
      <c r="AX1033" s="502"/>
      <c r="AY1033" s="511"/>
      <c r="AZ1033" s="513" t="s">
        <v>154</v>
      </c>
      <c r="BA1033" s="515" t="s">
        <v>154</v>
      </c>
      <c r="BB1033" s="513" t="s">
        <v>154</v>
      </c>
      <c r="BD1033" s="512" t="s">
        <v>154</v>
      </c>
      <c r="BE1033" s="502" t="s">
        <v>154</v>
      </c>
      <c r="BF1033" s="57"/>
      <c r="BG1033" s="513" t="s">
        <v>154</v>
      </c>
      <c r="BI1033" s="514" t="s">
        <v>154</v>
      </c>
    </row>
    <row r="1034" spans="1:77" ht="15.75" customHeight="1">
      <c r="A1034" s="51" t="s">
        <v>769</v>
      </c>
      <c r="B1034" s="521">
        <v>46</v>
      </c>
      <c r="C1034" s="507" t="s">
        <v>245</v>
      </c>
      <c r="D1034" s="522" t="s">
        <v>246</v>
      </c>
      <c r="E1034" s="523">
        <v>71</v>
      </c>
      <c r="F1034" s="523">
        <v>35.090000000000146</v>
      </c>
      <c r="G1034" s="523" t="s">
        <v>68</v>
      </c>
      <c r="H1034" s="524">
        <v>71.584833333333336</v>
      </c>
      <c r="I1034" s="523">
        <v>140</v>
      </c>
      <c r="J1034" s="523">
        <v>0</v>
      </c>
      <c r="K1034" s="523" t="s">
        <v>69</v>
      </c>
      <c r="L1034" s="524">
        <v>140</v>
      </c>
      <c r="M1034" s="524">
        <v>-140</v>
      </c>
      <c r="N1034" s="501">
        <v>1051</v>
      </c>
      <c r="Q1034" s="6" t="s">
        <v>274</v>
      </c>
      <c r="R1034" s="6">
        <v>4</v>
      </c>
      <c r="S1034" s="42">
        <v>1015.5069999999999</v>
      </c>
      <c r="T1034" s="571">
        <v>2.4E-2</v>
      </c>
      <c r="U1034" s="571">
        <v>2.4899999999999999E-2</v>
      </c>
      <c r="V1034" s="571">
        <v>29.420311999999999</v>
      </c>
      <c r="W1034" s="571">
        <v>29.421567999999997</v>
      </c>
      <c r="X1034" s="571">
        <v>34.875273394646783</v>
      </c>
      <c r="Y1034" s="571">
        <v>34.875909311847494</v>
      </c>
      <c r="Z1034" s="571">
        <v>1.8996</v>
      </c>
      <c r="AA1034" s="42">
        <v>6.8378718926662527</v>
      </c>
      <c r="AB1034" s="42">
        <v>85.344224765762576</v>
      </c>
      <c r="AC1034" s="42">
        <v>2.6648658399999997E-2</v>
      </c>
      <c r="AD1034" s="6">
        <v>3.95E-2</v>
      </c>
      <c r="AE1034" s="42">
        <v>90.197400000000002</v>
      </c>
      <c r="AF1034" s="6">
        <v>4.5273000000000003</v>
      </c>
      <c r="AG1034" s="42">
        <v>2.5651000000000002</v>
      </c>
      <c r="AH1034" s="6">
        <v>0.17469999999999999</v>
      </c>
      <c r="AI1034" s="42">
        <v>6.3701999999999995E-2</v>
      </c>
      <c r="AJ1034" s="42">
        <v>98.71</v>
      </c>
      <c r="AK1034" s="42">
        <v>15.253</v>
      </c>
      <c r="AL1034" s="53">
        <v>34.8795</v>
      </c>
      <c r="AM1034" s="504" t="s">
        <v>154</v>
      </c>
      <c r="AN1034" s="505"/>
      <c r="AO1034" s="509">
        <v>-0.1</v>
      </c>
      <c r="AP1034" s="510">
        <v>6.8449999999999998</v>
      </c>
      <c r="AQ1034" s="504" t="s">
        <v>154</v>
      </c>
      <c r="AR1034" s="526" t="s">
        <v>154</v>
      </c>
      <c r="AS1034" s="512">
        <v>13.258795503337865</v>
      </c>
      <c r="AT1034" s="502"/>
      <c r="AU1034" s="512">
        <v>7.8271403382341713</v>
      </c>
      <c r="AV1034" s="502"/>
      <c r="AW1034" s="574">
        <v>0.88006597938144326</v>
      </c>
      <c r="AX1034" s="502"/>
      <c r="AY1034" s="511"/>
      <c r="AZ1034" s="513" t="s">
        <v>154</v>
      </c>
      <c r="BA1034" s="515" t="s">
        <v>154</v>
      </c>
      <c r="BB1034" s="513" t="s">
        <v>154</v>
      </c>
      <c r="BD1034" s="512" t="s">
        <v>154</v>
      </c>
      <c r="BE1034" s="502" t="s">
        <v>154</v>
      </c>
      <c r="BF1034" s="57"/>
      <c r="BG1034" s="513" t="s">
        <v>154</v>
      </c>
      <c r="BI1034" s="514" t="s">
        <v>154</v>
      </c>
    </row>
    <row r="1035" spans="1:77" ht="15.75" customHeight="1">
      <c r="A1035" s="51" t="s">
        <v>769</v>
      </c>
      <c r="B1035" s="521">
        <v>46</v>
      </c>
      <c r="C1035" s="507" t="s">
        <v>245</v>
      </c>
      <c r="D1035" s="522" t="s">
        <v>246</v>
      </c>
      <c r="E1035" s="523">
        <v>71</v>
      </c>
      <c r="F1035" s="523">
        <v>35.090000000000146</v>
      </c>
      <c r="G1035" s="523" t="s">
        <v>68</v>
      </c>
      <c r="H1035" s="524">
        <v>71.584833333333336</v>
      </c>
      <c r="I1035" s="523">
        <v>140</v>
      </c>
      <c r="J1035" s="523">
        <v>0</v>
      </c>
      <c r="K1035" s="523" t="s">
        <v>69</v>
      </c>
      <c r="L1035" s="524">
        <v>140</v>
      </c>
      <c r="M1035" s="524">
        <v>-140</v>
      </c>
      <c r="N1035" s="501">
        <v>1052</v>
      </c>
      <c r="Q1035" s="6" t="s">
        <v>274</v>
      </c>
      <c r="R1035" s="6">
        <v>5</v>
      </c>
      <c r="S1035" s="42">
        <v>812.60199999999998</v>
      </c>
      <c r="T1035" s="571">
        <v>0.26469999999999999</v>
      </c>
      <c r="U1035" s="571">
        <v>0.2651</v>
      </c>
      <c r="V1035" s="571">
        <v>29.528656000000002</v>
      </c>
      <c r="W1035" s="571">
        <v>29.529563999999997</v>
      </c>
      <c r="X1035" s="571">
        <v>34.862739977362587</v>
      </c>
      <c r="Y1035" s="571">
        <v>34.863477632154499</v>
      </c>
      <c r="Z1035" s="571">
        <v>1.9401999999999999</v>
      </c>
      <c r="AA1035" s="42">
        <v>6.792756785646211</v>
      </c>
      <c r="AB1035" s="42">
        <v>85.306074605594247</v>
      </c>
      <c r="AC1035" s="42">
        <v>2.8673113599999998E-2</v>
      </c>
      <c r="AD1035" s="6">
        <v>4.3400000000000001E-2</v>
      </c>
      <c r="AE1035" s="42">
        <v>90.2012</v>
      </c>
      <c r="AF1035" s="6">
        <v>4.5274999999999999</v>
      </c>
      <c r="AG1035" s="42">
        <v>2.5720000000000001</v>
      </c>
      <c r="AH1035" s="6">
        <v>0.17499999999999999</v>
      </c>
      <c r="AI1035" s="42">
        <v>6.3701999999999995E-2</v>
      </c>
      <c r="AJ1035" s="42">
        <v>98.7</v>
      </c>
      <c r="AK1035" s="42">
        <v>13.88</v>
      </c>
      <c r="AL1035" s="53">
        <v>34.867199999999997</v>
      </c>
      <c r="AM1035" s="504" t="s">
        <v>154</v>
      </c>
      <c r="AN1035" s="505"/>
      <c r="AO1035" s="509">
        <v>0.1</v>
      </c>
      <c r="AP1035" s="510">
        <v>6.7930000000000001</v>
      </c>
      <c r="AQ1035" s="504" t="s">
        <v>154</v>
      </c>
      <c r="AR1035" s="526" t="s">
        <v>154</v>
      </c>
      <c r="AS1035" s="512">
        <v>13.270004354260756</v>
      </c>
      <c r="AT1035" s="502"/>
      <c r="AU1035" s="512">
        <v>7.7186486728952808</v>
      </c>
      <c r="AV1035" s="502"/>
      <c r="AW1035" s="574">
        <v>0.87610171821305838</v>
      </c>
      <c r="AX1035" s="502"/>
      <c r="AY1035" s="511"/>
      <c r="AZ1035" s="513" t="s">
        <v>154</v>
      </c>
      <c r="BA1035" s="515" t="s">
        <v>154</v>
      </c>
      <c r="BB1035" s="513" t="s">
        <v>154</v>
      </c>
      <c r="BD1035" s="512" t="s">
        <v>154</v>
      </c>
      <c r="BE1035" s="502" t="s">
        <v>154</v>
      </c>
      <c r="BF1035" s="57"/>
      <c r="BG1035" s="513" t="s">
        <v>154</v>
      </c>
      <c r="BI1035" s="514" t="s">
        <v>154</v>
      </c>
    </row>
    <row r="1036" spans="1:77" ht="15.75" customHeight="1">
      <c r="A1036" s="51" t="s">
        <v>769</v>
      </c>
      <c r="B1036" s="521">
        <v>46</v>
      </c>
      <c r="C1036" s="507" t="s">
        <v>245</v>
      </c>
      <c r="D1036" s="522" t="s">
        <v>246</v>
      </c>
      <c r="E1036" s="523">
        <v>71</v>
      </c>
      <c r="F1036" s="523">
        <v>35.090000000000146</v>
      </c>
      <c r="G1036" s="523" t="s">
        <v>68</v>
      </c>
      <c r="H1036" s="524">
        <v>71.584833333333336</v>
      </c>
      <c r="I1036" s="523">
        <v>140</v>
      </c>
      <c r="J1036" s="523">
        <v>0</v>
      </c>
      <c r="K1036" s="523" t="s">
        <v>69</v>
      </c>
      <c r="L1036" s="524">
        <v>140</v>
      </c>
      <c r="M1036" s="524">
        <v>-140</v>
      </c>
      <c r="N1036" s="501">
        <v>1053</v>
      </c>
      <c r="Q1036" s="6" t="s">
        <v>274</v>
      </c>
      <c r="R1036" s="6">
        <v>6</v>
      </c>
      <c r="S1036" s="42">
        <v>711.44399999999996</v>
      </c>
      <c r="T1036" s="571">
        <v>0.4098</v>
      </c>
      <c r="U1036" s="571">
        <v>0.40939999999999999</v>
      </c>
      <c r="V1036" s="571">
        <v>29.603711000000001</v>
      </c>
      <c r="W1036" s="571">
        <v>29.604152999999997</v>
      </c>
      <c r="X1036" s="571">
        <v>34.856112186153211</v>
      </c>
      <c r="Y1036" s="571">
        <v>34.857137592644939</v>
      </c>
      <c r="Z1036" s="571">
        <v>1.9564999999999999</v>
      </c>
      <c r="AA1036" s="42">
        <v>6.7443077820015107</v>
      </c>
      <c r="AB1036" s="42">
        <v>85.012778203804345</v>
      </c>
      <c r="AC1036" s="42">
        <v>2.7709136199999998E-2</v>
      </c>
      <c r="AD1036" s="6">
        <v>4.1500000000000002E-2</v>
      </c>
      <c r="AE1036" s="42">
        <v>90.208700000000007</v>
      </c>
      <c r="AF1036" s="6">
        <v>4.5278999999999998</v>
      </c>
      <c r="AG1036" s="42">
        <v>2.4523000000000001</v>
      </c>
      <c r="AH1036" s="6">
        <v>0.1701</v>
      </c>
      <c r="AI1036" s="42">
        <v>6.3701999999999995E-2</v>
      </c>
      <c r="AJ1036" s="42">
        <v>98.7</v>
      </c>
      <c r="AK1036" s="42">
        <v>13.88</v>
      </c>
      <c r="AL1036" s="53">
        <v>34.856099999999998</v>
      </c>
      <c r="AM1036" s="504" t="s">
        <v>154</v>
      </c>
      <c r="AN1036" s="505"/>
      <c r="AO1036" s="509">
        <v>0.3</v>
      </c>
      <c r="AP1036" s="510">
        <v>6.7430000000000003</v>
      </c>
      <c r="AQ1036" s="504" t="s">
        <v>154</v>
      </c>
      <c r="AR1036" s="526" t="s">
        <v>154</v>
      </c>
      <c r="AS1036" s="512">
        <v>13.316122749035392</v>
      </c>
      <c r="AT1036" s="502"/>
      <c r="AU1036" s="512">
        <v>7.7691655900492469</v>
      </c>
      <c r="AV1036" s="502"/>
      <c r="AW1036" s="574">
        <v>0.87808384879725077</v>
      </c>
      <c r="AX1036" s="502"/>
      <c r="AY1036" s="511"/>
      <c r="AZ1036" s="513" t="s">
        <v>154</v>
      </c>
      <c r="BA1036" s="515" t="s">
        <v>154</v>
      </c>
      <c r="BB1036" s="513" t="s">
        <v>154</v>
      </c>
      <c r="BD1036" s="512" t="s">
        <v>154</v>
      </c>
      <c r="BE1036" s="502" t="s">
        <v>154</v>
      </c>
      <c r="BF1036" s="57"/>
      <c r="BG1036" s="513" t="s">
        <v>154</v>
      </c>
      <c r="BI1036" s="514" t="s">
        <v>154</v>
      </c>
    </row>
    <row r="1037" spans="1:77" ht="15.75" customHeight="1">
      <c r="A1037" s="51" t="s">
        <v>769</v>
      </c>
      <c r="B1037" s="521">
        <v>46</v>
      </c>
      <c r="C1037" s="507" t="s">
        <v>245</v>
      </c>
      <c r="D1037" s="522" t="s">
        <v>246</v>
      </c>
      <c r="E1037" s="523">
        <v>71</v>
      </c>
      <c r="F1037" s="523">
        <v>35.090000000000146</v>
      </c>
      <c r="G1037" s="523" t="s">
        <v>68</v>
      </c>
      <c r="H1037" s="524">
        <v>71.584833333333336</v>
      </c>
      <c r="I1037" s="523">
        <v>140</v>
      </c>
      <c r="J1037" s="523">
        <v>0</v>
      </c>
      <c r="K1037" s="523" t="s">
        <v>69</v>
      </c>
      <c r="L1037" s="524">
        <v>140</v>
      </c>
      <c r="M1037" s="524">
        <v>-140</v>
      </c>
      <c r="N1037" s="501">
        <v>1054</v>
      </c>
      <c r="Q1037" s="6" t="s">
        <v>274</v>
      </c>
      <c r="R1037" s="6">
        <v>7</v>
      </c>
      <c r="S1037" s="42">
        <v>610.08199999999999</v>
      </c>
      <c r="T1037" s="571">
        <v>0.55030000000000001</v>
      </c>
      <c r="U1037" s="571">
        <v>0.54990000000000006</v>
      </c>
      <c r="V1037" s="571">
        <v>29.671787000000002</v>
      </c>
      <c r="W1037" s="571">
        <v>29.672136999999999</v>
      </c>
      <c r="X1037" s="571">
        <v>34.845852146890572</v>
      </c>
      <c r="Y1037" s="571">
        <v>34.846755676903477</v>
      </c>
      <c r="Z1037" s="571">
        <v>1.9733000000000001</v>
      </c>
      <c r="AA1037" s="42">
        <v>6.7003436064942994</v>
      </c>
      <c r="AB1037" s="42">
        <v>84.759787436954511</v>
      </c>
      <c r="AC1037" s="42">
        <v>2.67928957E-2</v>
      </c>
      <c r="AD1037" s="6">
        <v>3.9699999999999999E-2</v>
      </c>
      <c r="AE1037" s="42">
        <v>90.2012</v>
      </c>
      <c r="AF1037" s="6">
        <v>4.5274999999999999</v>
      </c>
      <c r="AG1037" s="42">
        <v>2.6663000000000001</v>
      </c>
      <c r="AH1037" s="6">
        <v>0.17879999999999999</v>
      </c>
      <c r="AI1037" s="42">
        <v>6.3701999999999995E-2</v>
      </c>
      <c r="AJ1037" s="42">
        <v>98.71</v>
      </c>
      <c r="AK1037" s="42">
        <v>13.88</v>
      </c>
      <c r="AL1037" s="53">
        <v>34.85</v>
      </c>
      <c r="AM1037" s="504" t="s">
        <v>154</v>
      </c>
      <c r="AN1037" s="505"/>
      <c r="AO1037" s="509">
        <v>0.4</v>
      </c>
      <c r="AP1037" s="510">
        <v>6.7</v>
      </c>
      <c r="AQ1037" s="504" t="s">
        <v>154</v>
      </c>
      <c r="AR1037" s="526" t="s">
        <v>154</v>
      </c>
      <c r="AS1037" s="512">
        <v>13.355040496774627</v>
      </c>
      <c r="AT1037" s="502"/>
      <c r="AU1037" s="512">
        <v>7.8619697057676374</v>
      </c>
      <c r="AV1037" s="502"/>
      <c r="AW1037" s="574">
        <v>0.87213745704467349</v>
      </c>
      <c r="AX1037" s="502"/>
      <c r="AY1037" s="511"/>
      <c r="AZ1037" s="513" t="s">
        <v>154</v>
      </c>
      <c r="BA1037" s="515" t="s">
        <v>154</v>
      </c>
      <c r="BB1037" s="513" t="s">
        <v>154</v>
      </c>
      <c r="BD1037" s="512" t="s">
        <v>154</v>
      </c>
      <c r="BE1037" s="502" t="s">
        <v>154</v>
      </c>
      <c r="BF1037" s="57"/>
      <c r="BG1037" s="513" t="s">
        <v>154</v>
      </c>
      <c r="BI1037" s="514" t="s">
        <v>154</v>
      </c>
    </row>
    <row r="1038" spans="1:77" ht="15.75" customHeight="1">
      <c r="A1038" s="51" t="s">
        <v>769</v>
      </c>
      <c r="B1038" s="521">
        <v>46</v>
      </c>
      <c r="C1038" s="507" t="s">
        <v>245</v>
      </c>
      <c r="D1038" s="522" t="s">
        <v>246</v>
      </c>
      <c r="E1038" s="523">
        <v>71</v>
      </c>
      <c r="F1038" s="523">
        <v>35.090000000000146</v>
      </c>
      <c r="G1038" s="523" t="s">
        <v>68</v>
      </c>
      <c r="H1038" s="524">
        <v>71.584833333333336</v>
      </c>
      <c r="I1038" s="523">
        <v>140</v>
      </c>
      <c r="J1038" s="523">
        <v>0</v>
      </c>
      <c r="K1038" s="523" t="s">
        <v>69</v>
      </c>
      <c r="L1038" s="524">
        <v>140</v>
      </c>
      <c r="M1038" s="524">
        <v>-140</v>
      </c>
      <c r="N1038" s="501">
        <v>1055</v>
      </c>
      <c r="Q1038" s="6" t="s">
        <v>274</v>
      </c>
      <c r="R1038" s="6">
        <v>8</v>
      </c>
      <c r="S1038" s="42">
        <v>495.34899999999999</v>
      </c>
      <c r="T1038" s="571">
        <v>0.68910000000000005</v>
      </c>
      <c r="U1038" s="571">
        <v>0.68930000000000002</v>
      </c>
      <c r="V1038" s="571">
        <v>29.726137000000001</v>
      </c>
      <c r="W1038" s="571">
        <v>29.727058</v>
      </c>
      <c r="X1038" s="571">
        <v>34.827694161517947</v>
      </c>
      <c r="Y1038" s="571">
        <v>34.828664661471876</v>
      </c>
      <c r="Z1038" s="571">
        <v>1.9958</v>
      </c>
      <c r="AA1038" s="42">
        <v>6.6604967687480956</v>
      </c>
      <c r="AB1038" s="42">
        <v>84.547032794265249</v>
      </c>
      <c r="AC1038" s="42">
        <v>2.7419634999999998E-2</v>
      </c>
      <c r="AD1038" s="6">
        <v>4.0899999999999999E-2</v>
      </c>
      <c r="AE1038" s="42">
        <v>90.2012</v>
      </c>
      <c r="AF1038" s="6">
        <v>4.5274999999999999</v>
      </c>
      <c r="AG1038" s="42">
        <v>2.5811999999999999</v>
      </c>
      <c r="AH1038" s="6">
        <v>0.17530000000000001</v>
      </c>
      <c r="AI1038" s="42">
        <v>6.3701999999999995E-2</v>
      </c>
      <c r="AJ1038" s="42">
        <v>98.7</v>
      </c>
      <c r="AK1038" s="42">
        <v>13.88</v>
      </c>
      <c r="AL1038" s="53">
        <v>34.831099999999999</v>
      </c>
      <c r="AM1038" s="504" t="s">
        <v>154</v>
      </c>
      <c r="AN1038" s="505"/>
      <c r="AO1038" s="509">
        <v>0.5</v>
      </c>
      <c r="AP1038" s="510">
        <v>6.6589999999999998</v>
      </c>
      <c r="AQ1038" s="504" t="s">
        <v>154</v>
      </c>
      <c r="AR1038" s="526" t="s">
        <v>154</v>
      </c>
      <c r="AS1038" s="512">
        <v>13.288260662899594</v>
      </c>
      <c r="AT1038" s="502"/>
      <c r="AU1038" s="512">
        <v>7.6058352532079692</v>
      </c>
      <c r="AV1038" s="502"/>
      <c r="AW1038" s="574">
        <v>0.86222680412371122</v>
      </c>
      <c r="AX1038" s="502"/>
      <c r="AY1038" s="511"/>
      <c r="AZ1038" s="513" t="s">
        <v>154</v>
      </c>
      <c r="BA1038" s="515" t="s">
        <v>154</v>
      </c>
      <c r="BB1038" s="513" t="s">
        <v>154</v>
      </c>
      <c r="BD1038" s="512" t="s">
        <v>154</v>
      </c>
      <c r="BE1038" s="502" t="s">
        <v>154</v>
      </c>
      <c r="BF1038" s="57"/>
      <c r="BG1038" s="513" t="s">
        <v>154</v>
      </c>
      <c r="BI1038" s="514" t="s">
        <v>154</v>
      </c>
    </row>
    <row r="1039" spans="1:77" ht="15.75" customHeight="1">
      <c r="A1039" s="51" t="s">
        <v>769</v>
      </c>
      <c r="B1039" s="521">
        <v>46</v>
      </c>
      <c r="C1039" s="507" t="s">
        <v>245</v>
      </c>
      <c r="D1039" s="522" t="s">
        <v>246</v>
      </c>
      <c r="E1039" s="523">
        <v>71</v>
      </c>
      <c r="F1039" s="523">
        <v>35.090000000000146</v>
      </c>
      <c r="G1039" s="523" t="s">
        <v>68</v>
      </c>
      <c r="H1039" s="524">
        <v>71.584833333333336</v>
      </c>
      <c r="I1039" s="523">
        <v>140</v>
      </c>
      <c r="J1039" s="523">
        <v>0</v>
      </c>
      <c r="K1039" s="523" t="s">
        <v>69</v>
      </c>
      <c r="L1039" s="524">
        <v>140</v>
      </c>
      <c r="M1039" s="524">
        <v>-140</v>
      </c>
      <c r="N1039" s="501">
        <v>1056</v>
      </c>
      <c r="Q1039" s="6" t="s">
        <v>274</v>
      </c>
      <c r="R1039" s="6">
        <v>9</v>
      </c>
      <c r="S1039" s="42">
        <v>417.99700000000001</v>
      </c>
      <c r="T1039" s="571">
        <v>0.59199999999999997</v>
      </c>
      <c r="U1039" s="571">
        <v>0.59119999999999995</v>
      </c>
      <c r="V1039" s="571">
        <v>29.575205</v>
      </c>
      <c r="W1039" s="571">
        <v>29.575280999999997</v>
      </c>
      <c r="X1039" s="571">
        <v>34.785698791738021</v>
      </c>
      <c r="Y1039" s="571">
        <v>34.786694589204807</v>
      </c>
      <c r="Z1039" s="571">
        <v>1.9732000000000001</v>
      </c>
      <c r="AA1039" s="42">
        <v>6.5031374411962597</v>
      </c>
      <c r="AB1039" s="42">
        <v>82.319147308811836</v>
      </c>
      <c r="AC1039" s="42">
        <v>2.7467885199999997E-2</v>
      </c>
      <c r="AD1039" s="6">
        <v>4.1000000000000002E-2</v>
      </c>
      <c r="AE1039" s="42">
        <v>90.1524</v>
      </c>
      <c r="AF1039" s="6">
        <v>4.5250000000000004</v>
      </c>
      <c r="AG1039" s="42">
        <v>2.6547999999999998</v>
      </c>
      <c r="AH1039" s="6">
        <v>0.1784</v>
      </c>
      <c r="AI1039" s="42">
        <v>6.3701999999999995E-2</v>
      </c>
      <c r="AJ1039" s="42">
        <v>98.7</v>
      </c>
      <c r="AK1039" s="42">
        <v>13.88</v>
      </c>
      <c r="AL1039" s="53">
        <v>34.7896</v>
      </c>
      <c r="AM1039" s="504" t="s">
        <v>154</v>
      </c>
      <c r="AN1039" s="505"/>
      <c r="AO1039" s="509">
        <v>0.5</v>
      </c>
      <c r="AP1039" s="510">
        <v>6.5039999999999996</v>
      </c>
      <c r="AQ1039" s="504" t="s">
        <v>154</v>
      </c>
      <c r="AR1039" s="526" t="s">
        <v>154</v>
      </c>
      <c r="AS1039" s="512">
        <v>13.529047428551831</v>
      </c>
      <c r="AT1039" s="502"/>
      <c r="AU1039" s="512">
        <v>8.8367389096869058</v>
      </c>
      <c r="AV1039" s="502"/>
      <c r="AW1039" s="574">
        <v>0.90087835051546383</v>
      </c>
      <c r="AX1039" s="502"/>
      <c r="AY1039" s="511"/>
      <c r="AZ1039" s="513" t="s">
        <v>154</v>
      </c>
      <c r="BA1039" s="515" t="s">
        <v>154</v>
      </c>
      <c r="BB1039" s="513" t="s">
        <v>154</v>
      </c>
      <c r="BD1039" s="512" t="s">
        <v>154</v>
      </c>
      <c r="BE1039" s="502" t="s">
        <v>154</v>
      </c>
      <c r="BF1039" s="57"/>
      <c r="BG1039" s="513" t="s">
        <v>154</v>
      </c>
      <c r="BI1039" s="514" t="s">
        <v>154</v>
      </c>
    </row>
    <row r="1040" spans="1:77" ht="15.75" customHeight="1">
      <c r="A1040" s="51" t="s">
        <v>769</v>
      </c>
      <c r="B1040" s="521">
        <v>46</v>
      </c>
      <c r="C1040" s="507" t="s">
        <v>245</v>
      </c>
      <c r="D1040" s="522" t="s">
        <v>246</v>
      </c>
      <c r="E1040" s="523">
        <v>71</v>
      </c>
      <c r="F1040" s="523">
        <v>35.090000000000146</v>
      </c>
      <c r="G1040" s="523" t="s">
        <v>68</v>
      </c>
      <c r="H1040" s="524">
        <v>71.584833333333336</v>
      </c>
      <c r="I1040" s="523">
        <v>140</v>
      </c>
      <c r="J1040" s="523">
        <v>0</v>
      </c>
      <c r="K1040" s="523" t="s">
        <v>69</v>
      </c>
      <c r="L1040" s="524">
        <v>140</v>
      </c>
      <c r="M1040" s="524">
        <v>-140</v>
      </c>
      <c r="N1040" s="501">
        <v>1057</v>
      </c>
      <c r="Q1040" s="6" t="s">
        <v>274</v>
      </c>
      <c r="R1040" s="6">
        <v>10</v>
      </c>
      <c r="S1040" s="42">
        <v>367.17500000000001</v>
      </c>
      <c r="T1040" s="571">
        <v>0.43140000000000001</v>
      </c>
      <c r="U1040" s="571">
        <v>0.432</v>
      </c>
      <c r="V1040" s="571">
        <v>29.366391</v>
      </c>
      <c r="W1040" s="571">
        <v>29.367749</v>
      </c>
      <c r="X1040" s="571">
        <v>34.723486667429079</v>
      </c>
      <c r="Y1040" s="571">
        <v>34.72458877554579</v>
      </c>
      <c r="Z1040" s="571">
        <v>1.9493</v>
      </c>
      <c r="AA1040" s="42">
        <v>6.3846780661776279</v>
      </c>
      <c r="AB1040" s="42">
        <v>80.450067613830555</v>
      </c>
      <c r="AC1040" s="42">
        <v>2.9252115999999998E-2</v>
      </c>
      <c r="AD1040" s="6">
        <v>4.4499999999999998E-2</v>
      </c>
      <c r="AE1040" s="42">
        <v>90.174900000000008</v>
      </c>
      <c r="AF1040" s="6">
        <v>4.5262000000000002</v>
      </c>
      <c r="AG1040" s="42">
        <v>2.7883</v>
      </c>
      <c r="AH1040" s="6">
        <v>0.18379999999999999</v>
      </c>
      <c r="AI1040" s="42">
        <v>6.3701999999999995E-2</v>
      </c>
      <c r="AJ1040" s="42">
        <v>98.7</v>
      </c>
      <c r="AK1040" s="42">
        <v>13.88</v>
      </c>
      <c r="AL1040" s="53">
        <v>34.723999999999997</v>
      </c>
      <c r="AM1040" s="504" t="s">
        <v>154</v>
      </c>
      <c r="AN1040" s="505"/>
      <c r="AO1040" s="509">
        <v>0.5</v>
      </c>
      <c r="AP1040" s="510">
        <v>6.41</v>
      </c>
      <c r="AQ1040" s="504" t="s">
        <v>154</v>
      </c>
      <c r="AR1040" s="526" t="s">
        <v>154</v>
      </c>
      <c r="AS1040" s="512">
        <v>13.600474704995266</v>
      </c>
      <c r="AT1040" s="502"/>
      <c r="AU1040" s="512">
        <v>10.14263472112258</v>
      </c>
      <c r="AV1040" s="502"/>
      <c r="AW1040" s="574">
        <v>0.93952989690721633</v>
      </c>
      <c r="AX1040" s="502"/>
      <c r="AY1040" s="511"/>
      <c r="AZ1040" s="513" t="s">
        <v>154</v>
      </c>
      <c r="BA1040" s="515" t="s">
        <v>154</v>
      </c>
      <c r="BB1040" s="513" t="s">
        <v>154</v>
      </c>
      <c r="BD1040" s="512">
        <v>2169.3825029573154</v>
      </c>
      <c r="BE1040" s="502" t="s">
        <v>154</v>
      </c>
      <c r="BF1040" s="57"/>
      <c r="BG1040" s="513">
        <v>2290.8648017986088</v>
      </c>
      <c r="BI1040" s="514" t="s">
        <v>154</v>
      </c>
    </row>
    <row r="1041" spans="1:77" ht="15.75" customHeight="1">
      <c r="A1041" s="51" t="s">
        <v>769</v>
      </c>
      <c r="B1041" s="521">
        <v>46</v>
      </c>
      <c r="C1041" s="507" t="s">
        <v>245</v>
      </c>
      <c r="D1041" s="522" t="s">
        <v>246</v>
      </c>
      <c r="E1041" s="523">
        <v>71</v>
      </c>
      <c r="F1041" s="523">
        <v>35.090000000000146</v>
      </c>
      <c r="G1041" s="523" t="s">
        <v>68</v>
      </c>
      <c r="H1041" s="524">
        <v>71.584833333333336</v>
      </c>
      <c r="I1041" s="523">
        <v>140</v>
      </c>
      <c r="J1041" s="523">
        <v>0</v>
      </c>
      <c r="K1041" s="523" t="s">
        <v>69</v>
      </c>
      <c r="L1041" s="524">
        <v>140</v>
      </c>
      <c r="M1041" s="524">
        <v>-140</v>
      </c>
      <c r="N1041" s="501">
        <v>1058</v>
      </c>
      <c r="Q1041" s="6" t="s">
        <v>274</v>
      </c>
      <c r="R1041" s="6">
        <v>11</v>
      </c>
      <c r="S1041" s="42">
        <v>296.52100000000002</v>
      </c>
      <c r="T1041" s="571">
        <v>-0.23449999999999999</v>
      </c>
      <c r="U1041" s="571">
        <v>-0.23580000000000001</v>
      </c>
      <c r="V1041" s="571">
        <v>28.543120000000002</v>
      </c>
      <c r="W1041" s="571">
        <v>28.541725</v>
      </c>
      <c r="X1041" s="571">
        <v>34.428342769150198</v>
      </c>
      <c r="Y1041" s="571">
        <v>34.42794981218686</v>
      </c>
      <c r="Z1041" s="571">
        <v>1.9145000000000001</v>
      </c>
      <c r="AA1041" s="42">
        <v>6.2951068593639983</v>
      </c>
      <c r="AB1041" s="42">
        <v>77.796314188319542</v>
      </c>
      <c r="AC1041" s="42">
        <v>2.9685854500000001E-2</v>
      </c>
      <c r="AD1041" s="6">
        <v>4.5400000000000003E-2</v>
      </c>
      <c r="AE1041" s="42">
        <v>90.2012</v>
      </c>
      <c r="AF1041" s="6">
        <v>4.5274999999999999</v>
      </c>
      <c r="AG1041" s="42">
        <v>3.2347000000000001</v>
      </c>
      <c r="AH1041" s="6">
        <v>0.20200000000000001</v>
      </c>
      <c r="AI1041" s="42">
        <v>6.3701999999999995E-2</v>
      </c>
      <c r="AJ1041" s="42">
        <v>98.7</v>
      </c>
      <c r="AK1041" s="42">
        <v>13.727</v>
      </c>
      <c r="AL1041" s="53">
        <v>34.431100000000001</v>
      </c>
      <c r="AM1041" s="504" t="s">
        <v>154</v>
      </c>
      <c r="AN1041" s="505"/>
      <c r="AO1041" s="509">
        <v>-0.3</v>
      </c>
      <c r="AP1041" s="510">
        <v>6.3010000000000002</v>
      </c>
      <c r="AQ1041" s="504" t="s">
        <v>154</v>
      </c>
      <c r="AR1041" s="526" t="s">
        <v>154</v>
      </c>
      <c r="AS1041" s="512">
        <v>12.758842790584355</v>
      </c>
      <c r="AT1041" s="502"/>
      <c r="AU1041" s="512">
        <v>12.929829126156083</v>
      </c>
      <c r="AV1041" s="502"/>
      <c r="AW1041" s="574">
        <v>0.96827079037800678</v>
      </c>
      <c r="AX1041" s="502"/>
      <c r="AY1041" s="511"/>
      <c r="AZ1041" s="513" t="s">
        <v>154</v>
      </c>
      <c r="BA1041" s="515" t="s">
        <v>154</v>
      </c>
      <c r="BB1041" s="513" t="s">
        <v>154</v>
      </c>
      <c r="BD1041" s="512">
        <v>2182.5772213415735</v>
      </c>
      <c r="BE1041" s="502" t="s">
        <v>154</v>
      </c>
      <c r="BF1041" s="57"/>
      <c r="BG1041" s="513">
        <v>2286.3274667476053</v>
      </c>
      <c r="BI1041" s="514" t="s">
        <v>154</v>
      </c>
    </row>
    <row r="1042" spans="1:77" ht="15.75" customHeight="1">
      <c r="A1042" s="51" t="s">
        <v>769</v>
      </c>
      <c r="B1042" s="521">
        <v>46</v>
      </c>
      <c r="C1042" s="507" t="s">
        <v>245</v>
      </c>
      <c r="D1042" s="522" t="s">
        <v>246</v>
      </c>
      <c r="E1042" s="523">
        <v>71</v>
      </c>
      <c r="F1042" s="523">
        <v>35.090000000000146</v>
      </c>
      <c r="G1042" s="523" t="s">
        <v>68</v>
      </c>
      <c r="H1042" s="524">
        <v>71.584833333333336</v>
      </c>
      <c r="I1042" s="523">
        <v>140</v>
      </c>
      <c r="J1042" s="523">
        <v>0</v>
      </c>
      <c r="K1042" s="523" t="s">
        <v>69</v>
      </c>
      <c r="L1042" s="524">
        <v>140</v>
      </c>
      <c r="M1042" s="524">
        <v>-140</v>
      </c>
      <c r="N1042" s="501">
        <v>1059</v>
      </c>
      <c r="Q1042" s="6" t="s">
        <v>274</v>
      </c>
      <c r="R1042" s="6">
        <v>12</v>
      </c>
      <c r="S1042" s="42">
        <v>269.86200000000002</v>
      </c>
      <c r="T1042" s="571">
        <v>-0.67969999999999997</v>
      </c>
      <c r="U1042" s="571">
        <v>-0.67959999999999998</v>
      </c>
      <c r="V1042" s="571">
        <v>27.971076</v>
      </c>
      <c r="W1042" s="571">
        <v>27.973887999999999</v>
      </c>
      <c r="X1042" s="571">
        <v>34.179905193707654</v>
      </c>
      <c r="Y1042" s="571">
        <v>34.183584295681328</v>
      </c>
      <c r="Z1042" s="571">
        <v>1.8724000000000001</v>
      </c>
      <c r="AA1042" s="42">
        <v>6.1799219541793677</v>
      </c>
      <c r="AB1042" s="42">
        <v>75.350437682005662</v>
      </c>
      <c r="AC1042" s="42">
        <v>3.1759073200000001E-2</v>
      </c>
      <c r="AD1042" s="6">
        <v>4.9399999999999999E-2</v>
      </c>
      <c r="AE1042" s="42">
        <v>90.178700000000006</v>
      </c>
      <c r="AF1042" s="6">
        <v>4.5263999999999998</v>
      </c>
      <c r="AG1042" s="42">
        <v>3.5062000000000002</v>
      </c>
      <c r="AH1042" s="6">
        <v>0.21310000000000001</v>
      </c>
      <c r="AI1042" s="42">
        <v>6.3701999999999995E-2</v>
      </c>
      <c r="AJ1042" s="42">
        <v>93.04</v>
      </c>
      <c r="AK1042" s="42">
        <v>12.965</v>
      </c>
      <c r="AL1042" s="53">
        <v>34.181100000000001</v>
      </c>
      <c r="AM1042" s="504" t="s">
        <v>154</v>
      </c>
      <c r="AN1042" s="505"/>
      <c r="AO1042" s="509">
        <v>-0.7</v>
      </c>
      <c r="AP1042" s="510">
        <v>6.202</v>
      </c>
      <c r="AQ1042" s="504" t="s">
        <v>154</v>
      </c>
      <c r="AR1042" s="526" t="s">
        <v>154</v>
      </c>
      <c r="AS1042" s="512">
        <v>13.189261630288788</v>
      </c>
      <c r="AT1042" s="502"/>
      <c r="AU1042" s="512">
        <v>17.922010590671693</v>
      </c>
      <c r="AV1042" s="502"/>
      <c r="AW1042" s="574">
        <v>1.1248591065292095</v>
      </c>
      <c r="AX1042" s="502"/>
      <c r="AY1042" s="511"/>
      <c r="AZ1042" s="513" t="s">
        <v>154</v>
      </c>
      <c r="BA1042" s="515" t="s">
        <v>154</v>
      </c>
      <c r="BB1042" s="513" t="s">
        <v>154</v>
      </c>
      <c r="BD1042" s="512">
        <v>2191.4546308141462</v>
      </c>
      <c r="BE1042" s="502" t="s">
        <v>154</v>
      </c>
      <c r="BF1042" s="57"/>
      <c r="BG1042" s="513">
        <v>2281.4985267116467</v>
      </c>
      <c r="BI1042" s="514" t="s">
        <v>154</v>
      </c>
    </row>
    <row r="1043" spans="1:77" ht="15.75" customHeight="1">
      <c r="A1043" s="51" t="s">
        <v>769</v>
      </c>
      <c r="B1043" s="521">
        <v>46</v>
      </c>
      <c r="C1043" s="507" t="s">
        <v>245</v>
      </c>
      <c r="D1043" s="522" t="s">
        <v>246</v>
      </c>
      <c r="E1043" s="523">
        <v>71</v>
      </c>
      <c r="F1043" s="523">
        <v>35.090000000000146</v>
      </c>
      <c r="G1043" s="523" t="s">
        <v>68</v>
      </c>
      <c r="H1043" s="524">
        <v>71.584833333333336</v>
      </c>
      <c r="I1043" s="523">
        <v>140</v>
      </c>
      <c r="J1043" s="523">
        <v>0</v>
      </c>
      <c r="K1043" s="523" t="s">
        <v>69</v>
      </c>
      <c r="L1043" s="524">
        <v>140</v>
      </c>
      <c r="M1043" s="524">
        <v>-140</v>
      </c>
      <c r="N1043" s="501">
        <v>1060</v>
      </c>
      <c r="Q1043" s="6" t="s">
        <v>274</v>
      </c>
      <c r="R1043" s="6">
        <v>13</v>
      </c>
      <c r="S1043" s="42">
        <v>242.196</v>
      </c>
      <c r="T1043" s="571">
        <v>-1.2313000000000001</v>
      </c>
      <c r="U1043" s="571">
        <v>-1.2311000000000001</v>
      </c>
      <c r="V1043" s="571">
        <v>27.093099000000002</v>
      </c>
      <c r="W1043" s="571">
        <v>27.094621999999998</v>
      </c>
      <c r="X1043" s="571">
        <v>33.624931390021828</v>
      </c>
      <c r="Y1043" s="571">
        <v>33.626790140499836</v>
      </c>
      <c r="Z1043" s="571">
        <v>1.8535999999999999</v>
      </c>
      <c r="AA1043" s="42">
        <v>6.1796897186224502</v>
      </c>
      <c r="AB1043" s="42">
        <v>73.958401572187128</v>
      </c>
      <c r="AC1043" s="42">
        <v>3.3735278200000003E-2</v>
      </c>
      <c r="AD1043" s="6">
        <v>5.3199999999999997E-2</v>
      </c>
      <c r="AE1043" s="42">
        <v>90.1524</v>
      </c>
      <c r="AF1043" s="6">
        <v>4.5250000000000004</v>
      </c>
      <c r="AG1043" s="42">
        <v>3.7431999999999999</v>
      </c>
      <c r="AH1043" s="6">
        <v>0.2228</v>
      </c>
      <c r="AI1043" s="42">
        <v>6.3701999999999995E-2</v>
      </c>
      <c r="AJ1043" s="42">
        <v>98.69</v>
      </c>
      <c r="AK1043" s="42">
        <v>12.355</v>
      </c>
      <c r="AL1043" s="53">
        <v>33.698015112304688</v>
      </c>
      <c r="AM1043" s="51">
        <v>6</v>
      </c>
      <c r="AN1043" s="505"/>
      <c r="AO1043" s="509">
        <v>-0.9</v>
      </c>
      <c r="AP1043" s="510">
        <v>6.133</v>
      </c>
      <c r="AQ1043" s="504" t="s">
        <v>154</v>
      </c>
      <c r="AR1043" s="526" t="s">
        <v>154</v>
      </c>
      <c r="AS1043" s="512">
        <v>15.056559593096241</v>
      </c>
      <c r="AT1043" s="502"/>
      <c r="AU1043" s="512">
        <v>27.898005887016293</v>
      </c>
      <c r="AV1043" s="502"/>
      <c r="AW1043" s="574">
        <v>1.5173209621993125</v>
      </c>
      <c r="AX1043" s="502"/>
      <c r="AY1043" s="511"/>
      <c r="AZ1043" s="513" t="s">
        <v>154</v>
      </c>
      <c r="BA1043" s="515" t="s">
        <v>154</v>
      </c>
      <c r="BB1043" s="513" t="s">
        <v>154</v>
      </c>
      <c r="BD1043" s="512">
        <v>2226.2339255528459</v>
      </c>
      <c r="BE1043" s="502" t="s">
        <v>154</v>
      </c>
      <c r="BF1043" s="57"/>
      <c r="BG1043" s="513">
        <v>2286.4918720838627</v>
      </c>
      <c r="BI1043" s="514" t="s">
        <v>154</v>
      </c>
      <c r="BY1043" s="503"/>
    </row>
    <row r="1044" spans="1:77" ht="15.75" customHeight="1">
      <c r="A1044" s="51" t="s">
        <v>769</v>
      </c>
      <c r="B1044" s="521">
        <v>46</v>
      </c>
      <c r="C1044" s="507" t="s">
        <v>245</v>
      </c>
      <c r="D1044" s="522" t="s">
        <v>246</v>
      </c>
      <c r="E1044" s="523">
        <v>71</v>
      </c>
      <c r="F1044" s="523">
        <v>35.090000000000146</v>
      </c>
      <c r="G1044" s="523" t="s">
        <v>68</v>
      </c>
      <c r="H1044" s="524">
        <v>71.584833333333336</v>
      </c>
      <c r="I1044" s="523">
        <v>140</v>
      </c>
      <c r="J1044" s="523">
        <v>0</v>
      </c>
      <c r="K1044" s="523" t="s">
        <v>69</v>
      </c>
      <c r="L1044" s="524">
        <v>140</v>
      </c>
      <c r="M1044" s="524">
        <v>-140</v>
      </c>
      <c r="N1044" s="501">
        <v>1061</v>
      </c>
      <c r="Q1044" s="6" t="s">
        <v>274</v>
      </c>
      <c r="R1044" s="6">
        <v>14</v>
      </c>
      <c r="S1044" s="42">
        <v>217.17699999999999</v>
      </c>
      <c r="T1044" s="571">
        <v>-1.4009</v>
      </c>
      <c r="U1044" s="571">
        <v>-1.4041999999999999</v>
      </c>
      <c r="V1044" s="571">
        <v>26.606494999999999</v>
      </c>
      <c r="W1044" s="571">
        <v>26.601032999999997</v>
      </c>
      <c r="X1044" s="571">
        <v>33.16271190994248</v>
      </c>
      <c r="Y1044" s="571">
        <v>33.158876379491439</v>
      </c>
      <c r="Z1044" s="571">
        <v>1.8720000000000001</v>
      </c>
      <c r="AA1044" s="42">
        <v>6.2857682273442075</v>
      </c>
      <c r="AB1044" s="42">
        <v>74.641075970883563</v>
      </c>
      <c r="AC1044" s="42">
        <v>3.4410267699999997E-2</v>
      </c>
      <c r="AD1044" s="6">
        <v>5.4600000000000003E-2</v>
      </c>
      <c r="AE1044" s="42">
        <v>90.051000000000002</v>
      </c>
      <c r="AF1044" s="6">
        <v>4.5198999999999998</v>
      </c>
      <c r="AG1044" s="42">
        <v>3.6351</v>
      </c>
      <c r="AH1044" s="6">
        <v>0.21840000000000001</v>
      </c>
      <c r="AI1044" s="42">
        <v>6.3701999999999995E-2</v>
      </c>
      <c r="AJ1044" s="42">
        <v>98.7</v>
      </c>
      <c r="AK1044" s="42">
        <v>12.05</v>
      </c>
      <c r="AL1044" s="53">
        <v>33.142200000000003</v>
      </c>
      <c r="AM1044" s="504" t="s">
        <v>154</v>
      </c>
      <c r="AN1044" s="505"/>
      <c r="AO1044" s="509">
        <v>-1.2</v>
      </c>
      <c r="AP1044" s="510">
        <v>6.2939999999999996</v>
      </c>
      <c r="AQ1044" s="504" t="s">
        <v>154</v>
      </c>
      <c r="AR1044" s="526" t="s">
        <v>154</v>
      </c>
      <c r="AS1044" s="512">
        <v>16.009647108372196</v>
      </c>
      <c r="AT1044" s="502"/>
      <c r="AU1044" s="512">
        <v>34.240339835562978</v>
      </c>
      <c r="AV1044" s="502"/>
      <c r="AW1044" s="574">
        <v>1.7918460481099656</v>
      </c>
      <c r="AX1044" s="502"/>
      <c r="AY1044" s="511"/>
      <c r="AZ1044" s="513" t="s">
        <v>154</v>
      </c>
      <c r="BA1044" s="515" t="s">
        <v>154</v>
      </c>
      <c r="BB1044" s="513" t="s">
        <v>154</v>
      </c>
      <c r="BD1044" s="512">
        <v>2230.106350822392</v>
      </c>
      <c r="BE1044" s="502" t="s">
        <v>154</v>
      </c>
      <c r="BF1044" s="57"/>
      <c r="BG1044" s="513">
        <v>2272.9327879569041</v>
      </c>
      <c r="BI1044" s="514" t="s">
        <v>154</v>
      </c>
    </row>
    <row r="1045" spans="1:77" ht="15.75" customHeight="1">
      <c r="A1045" s="51" t="s">
        <v>769</v>
      </c>
      <c r="B1045" s="521">
        <v>46</v>
      </c>
      <c r="C1045" s="507" t="s">
        <v>245</v>
      </c>
      <c r="D1045" s="522" t="s">
        <v>246</v>
      </c>
      <c r="E1045" s="523">
        <v>71</v>
      </c>
      <c r="F1045" s="523">
        <v>35.090000000000146</v>
      </c>
      <c r="G1045" s="523" t="s">
        <v>68</v>
      </c>
      <c r="H1045" s="524">
        <v>71.584833333333336</v>
      </c>
      <c r="I1045" s="523">
        <v>140</v>
      </c>
      <c r="J1045" s="523">
        <v>0</v>
      </c>
      <c r="K1045" s="523" t="s">
        <v>69</v>
      </c>
      <c r="L1045" s="524">
        <v>140</v>
      </c>
      <c r="M1045" s="524">
        <v>-140</v>
      </c>
      <c r="N1045" s="501">
        <v>1062</v>
      </c>
      <c r="Q1045" s="6" t="s">
        <v>274</v>
      </c>
      <c r="R1045" s="6">
        <v>15</v>
      </c>
      <c r="S1045" s="42">
        <v>200.58</v>
      </c>
      <c r="T1045" s="571">
        <v>-1.4562999999999999</v>
      </c>
      <c r="U1045" s="571">
        <v>-1.4582999999999999</v>
      </c>
      <c r="V1045" s="571">
        <v>26.377995000000002</v>
      </c>
      <c r="W1045" s="571">
        <v>26.372149999999998</v>
      </c>
      <c r="X1045" s="571">
        <v>32.920355435932635</v>
      </c>
      <c r="Y1045" s="571">
        <v>32.914531369466282</v>
      </c>
      <c r="Z1045" s="571">
        <v>1.8939999999999999</v>
      </c>
      <c r="AA1045" s="42">
        <v>6.3837579626330623</v>
      </c>
      <c r="AB1045" s="42">
        <v>75.561501699826152</v>
      </c>
      <c r="AC1045" s="42">
        <v>3.3831778600000001E-2</v>
      </c>
      <c r="AD1045" s="6">
        <v>5.3400000000000003E-2</v>
      </c>
      <c r="AE1045" s="42">
        <v>90.002200000000002</v>
      </c>
      <c r="AF1045" s="6">
        <v>4.5175000000000001</v>
      </c>
      <c r="AG1045" s="42">
        <v>3.7248000000000001</v>
      </c>
      <c r="AH1045" s="6">
        <v>0.222</v>
      </c>
      <c r="AI1045" s="42">
        <v>6.3701999999999995E-2</v>
      </c>
      <c r="AJ1045" s="42">
        <v>98.7</v>
      </c>
      <c r="AK1045" s="42">
        <v>12.05</v>
      </c>
      <c r="AL1045" s="53">
        <v>32.925199999999997</v>
      </c>
      <c r="AM1045" s="504" t="s">
        <v>154</v>
      </c>
      <c r="AN1045" s="505"/>
      <c r="AO1045" s="509">
        <v>-1.4</v>
      </c>
      <c r="AP1045" s="510">
        <v>6.3979999999999997</v>
      </c>
      <c r="AQ1045" s="504">
        <v>6</v>
      </c>
      <c r="AR1045" s="526" t="s">
        <v>1396</v>
      </c>
      <c r="AS1045" s="512">
        <v>15.722483481737207</v>
      </c>
      <c r="AT1045" s="502"/>
      <c r="AU1045" s="512">
        <v>33.882553853589329</v>
      </c>
      <c r="AV1045" s="502"/>
      <c r="AW1045" s="574">
        <v>1.8215780068728522</v>
      </c>
      <c r="AX1045" s="502"/>
      <c r="AY1045" s="511"/>
      <c r="AZ1045" s="513" t="s">
        <v>154</v>
      </c>
      <c r="BA1045" s="515" t="s">
        <v>154</v>
      </c>
      <c r="BB1045" s="513" t="s">
        <v>154</v>
      </c>
      <c r="BD1045" s="512">
        <v>2225.4600816827829</v>
      </c>
      <c r="BE1045" s="502" t="s">
        <v>154</v>
      </c>
      <c r="BF1045" s="57"/>
      <c r="BG1045" s="513">
        <v>2264.0758562064552</v>
      </c>
      <c r="BI1045" s="514" t="s">
        <v>154</v>
      </c>
    </row>
    <row r="1046" spans="1:77" ht="15.75" customHeight="1">
      <c r="A1046" s="51" t="s">
        <v>769</v>
      </c>
      <c r="B1046" s="521">
        <v>46</v>
      </c>
      <c r="C1046" s="507" t="s">
        <v>245</v>
      </c>
      <c r="D1046" s="522" t="s">
        <v>246</v>
      </c>
      <c r="E1046" s="523">
        <v>71</v>
      </c>
      <c r="F1046" s="523">
        <v>35.090000000000146</v>
      </c>
      <c r="G1046" s="523" t="s">
        <v>68</v>
      </c>
      <c r="H1046" s="524">
        <v>71.584833333333336</v>
      </c>
      <c r="I1046" s="523">
        <v>140</v>
      </c>
      <c r="J1046" s="523">
        <v>0</v>
      </c>
      <c r="K1046" s="523" t="s">
        <v>69</v>
      </c>
      <c r="L1046" s="524">
        <v>140</v>
      </c>
      <c r="M1046" s="524">
        <v>-140</v>
      </c>
      <c r="N1046" s="501">
        <v>1063</v>
      </c>
      <c r="Q1046" s="6" t="s">
        <v>274</v>
      </c>
      <c r="R1046" s="6">
        <v>16</v>
      </c>
      <c r="S1046" s="42">
        <v>173.19800000000001</v>
      </c>
      <c r="T1046" s="571">
        <v>-1.3517999999999999</v>
      </c>
      <c r="U1046" s="571">
        <v>-1.345</v>
      </c>
      <c r="V1046" s="571">
        <v>26.253021</v>
      </c>
      <c r="W1046" s="571">
        <v>26.253207</v>
      </c>
      <c r="X1046" s="571">
        <v>32.650924822579945</v>
      </c>
      <c r="Y1046" s="571">
        <v>32.643755017859519</v>
      </c>
      <c r="Z1046" s="571">
        <v>1.9275</v>
      </c>
      <c r="AA1046" s="42">
        <v>6.4936992761907311</v>
      </c>
      <c r="AB1046" s="42">
        <v>76.932046497165246</v>
      </c>
      <c r="AC1046" s="42">
        <v>3.51335074E-2</v>
      </c>
      <c r="AD1046" s="6">
        <v>5.6000000000000001E-2</v>
      </c>
      <c r="AE1046" s="42">
        <v>90.028500000000008</v>
      </c>
      <c r="AF1046" s="6">
        <v>4.5187999999999997</v>
      </c>
      <c r="AG1046" s="42">
        <v>3.7179000000000002</v>
      </c>
      <c r="AH1046" s="6">
        <v>0.22170000000000001</v>
      </c>
      <c r="AI1046" s="42">
        <v>6.3701999999999995E-2</v>
      </c>
      <c r="AJ1046" s="42">
        <v>98.7</v>
      </c>
      <c r="AK1046" s="42">
        <v>12.202</v>
      </c>
      <c r="AL1046" s="53">
        <v>32.6374</v>
      </c>
      <c r="AM1046" s="504" t="s">
        <v>154</v>
      </c>
      <c r="AN1046" s="505"/>
      <c r="AP1046" s="510" t="s">
        <v>154</v>
      </c>
      <c r="AQ1046" s="504">
        <v>5</v>
      </c>
      <c r="AR1046" s="526" t="s">
        <v>1397</v>
      </c>
      <c r="AS1046" s="512">
        <v>14.391965296734888</v>
      </c>
      <c r="AT1046" s="502"/>
      <c r="AU1046" s="512">
        <v>30.743246329195895</v>
      </c>
      <c r="AV1046" s="502"/>
      <c r="AW1046" s="574">
        <v>1.7759890034364261</v>
      </c>
      <c r="AX1046" s="502"/>
      <c r="AY1046" s="511"/>
      <c r="AZ1046" s="513" t="s">
        <v>154</v>
      </c>
      <c r="BA1046" s="515" t="s">
        <v>154</v>
      </c>
      <c r="BB1046" s="513" t="s">
        <v>154</v>
      </c>
      <c r="BD1046" s="512">
        <v>2200.8983404962823</v>
      </c>
      <c r="BE1046" s="502" t="s">
        <v>154</v>
      </c>
      <c r="BF1046" s="57"/>
      <c r="BG1046" s="513">
        <v>2248.3863426702396</v>
      </c>
      <c r="BI1046" s="514" t="s">
        <v>154</v>
      </c>
    </row>
    <row r="1047" spans="1:77" ht="15.75" customHeight="1">
      <c r="A1047" s="51" t="s">
        <v>769</v>
      </c>
      <c r="B1047" s="521">
        <v>46</v>
      </c>
      <c r="C1047" s="507" t="s">
        <v>245</v>
      </c>
      <c r="D1047" s="522" t="s">
        <v>246</v>
      </c>
      <c r="E1047" s="523">
        <v>71</v>
      </c>
      <c r="F1047" s="523">
        <v>35.090000000000146</v>
      </c>
      <c r="G1047" s="523" t="s">
        <v>68</v>
      </c>
      <c r="H1047" s="524">
        <v>71.584833333333336</v>
      </c>
      <c r="I1047" s="523">
        <v>140</v>
      </c>
      <c r="J1047" s="523">
        <v>0</v>
      </c>
      <c r="K1047" s="523" t="s">
        <v>69</v>
      </c>
      <c r="L1047" s="524">
        <v>140</v>
      </c>
      <c r="M1047" s="524">
        <v>-140</v>
      </c>
      <c r="N1047" s="501">
        <v>1064</v>
      </c>
      <c r="P1047" s="6"/>
      <c r="Q1047" s="6" t="s">
        <v>274</v>
      </c>
      <c r="R1047" s="6">
        <v>17</v>
      </c>
      <c r="S1047" s="42">
        <v>158.85499999999999</v>
      </c>
      <c r="T1047" s="571">
        <v>-1.2447999999999999</v>
      </c>
      <c r="U1047" s="571">
        <v>-1.2336</v>
      </c>
      <c r="V1047" s="571">
        <v>26.228088</v>
      </c>
      <c r="W1047" s="571">
        <v>26.229424999999999</v>
      </c>
      <c r="X1047" s="571">
        <v>32.509003505943781</v>
      </c>
      <c r="Y1047" s="571">
        <v>32.498673217851582</v>
      </c>
      <c r="Z1047" s="571">
        <v>1.9682999999999999</v>
      </c>
      <c r="AA1047" s="42">
        <v>6.6480985598917002</v>
      </c>
      <c r="AB1047" s="42">
        <v>78.908645693048413</v>
      </c>
      <c r="AC1047" s="42">
        <v>3.7399726899999999E-2</v>
      </c>
      <c r="AD1047" s="6">
        <v>6.0400000000000002E-2</v>
      </c>
      <c r="AE1047" s="42">
        <v>89.946000000000012</v>
      </c>
      <c r="AF1047" s="6">
        <v>4.5147000000000004</v>
      </c>
      <c r="AG1047" s="42">
        <v>3.5177</v>
      </c>
      <c r="AH1047" s="6">
        <v>0.21360000000000001</v>
      </c>
      <c r="AI1047" s="42">
        <v>6.3701999999999995E-2</v>
      </c>
      <c r="AJ1047" s="42">
        <v>98.7</v>
      </c>
      <c r="AK1047" s="42">
        <v>12.507</v>
      </c>
      <c r="AL1047" s="53">
        <v>32.490900000000003</v>
      </c>
      <c r="AM1047" s="504" t="s">
        <v>154</v>
      </c>
      <c r="AN1047" s="505"/>
      <c r="AO1047" s="509">
        <v>-1.2</v>
      </c>
      <c r="AP1047" s="510">
        <v>6.6580000000000004</v>
      </c>
      <c r="AQ1047" s="504">
        <v>3</v>
      </c>
      <c r="AR1047" s="526" t="s">
        <v>1398</v>
      </c>
      <c r="AS1047" s="512">
        <v>13.265078616175755</v>
      </c>
      <c r="AT1047" s="502"/>
      <c r="AU1047" s="512">
        <v>27.492620595642894</v>
      </c>
      <c r="AV1047" s="502"/>
      <c r="AW1047" s="574">
        <v>1.6937305841924397</v>
      </c>
      <c r="AX1047" s="502"/>
      <c r="AY1047" s="511"/>
      <c r="AZ1047" s="513">
        <v>1.3202787510332509E-2</v>
      </c>
      <c r="BA1047" s="515"/>
      <c r="BB1047" s="513">
        <v>2.2769222660607658E-2</v>
      </c>
      <c r="BD1047" s="512">
        <v>2190.7756887686905</v>
      </c>
      <c r="BE1047" s="502" t="s">
        <v>154</v>
      </c>
      <c r="BF1047" s="57"/>
      <c r="BG1047" s="513">
        <v>2242.6867851260527</v>
      </c>
      <c r="BI1047" s="514" t="s">
        <v>154</v>
      </c>
    </row>
    <row r="1048" spans="1:77" ht="15.75" customHeight="1">
      <c r="A1048" s="51" t="s">
        <v>769</v>
      </c>
      <c r="B1048" s="521">
        <v>46</v>
      </c>
      <c r="C1048" s="507" t="s">
        <v>245</v>
      </c>
      <c r="D1048" s="522" t="s">
        <v>246</v>
      </c>
      <c r="E1048" s="523">
        <v>71</v>
      </c>
      <c r="F1048" s="523">
        <v>35.090000000000146</v>
      </c>
      <c r="G1048" s="523" t="s">
        <v>68</v>
      </c>
      <c r="H1048" s="524">
        <v>71.584833333333336</v>
      </c>
      <c r="I1048" s="523">
        <v>140</v>
      </c>
      <c r="J1048" s="523">
        <v>0</v>
      </c>
      <c r="K1048" s="523" t="s">
        <v>69</v>
      </c>
      <c r="L1048" s="524">
        <v>140</v>
      </c>
      <c r="M1048" s="524">
        <v>-140</v>
      </c>
      <c r="N1048" s="501">
        <v>1065</v>
      </c>
      <c r="Q1048" s="6" t="s">
        <v>274</v>
      </c>
      <c r="R1048" s="6">
        <v>18</v>
      </c>
      <c r="S1048" s="42">
        <v>143.29300000000001</v>
      </c>
      <c r="T1048" s="571">
        <v>-1.1264000000000001</v>
      </c>
      <c r="U1048" s="571">
        <v>-1.1203000000000001</v>
      </c>
      <c r="V1048" s="571">
        <v>26.193538</v>
      </c>
      <c r="W1048" s="571">
        <v>26.19389</v>
      </c>
      <c r="X1048" s="571">
        <v>32.343221986174157</v>
      </c>
      <c r="Y1048" s="571">
        <v>32.337126395954584</v>
      </c>
      <c r="Z1048" s="571">
        <v>2.0049000000000001</v>
      </c>
      <c r="AA1048" s="42">
        <v>6.7706464291787274</v>
      </c>
      <c r="AB1048" s="42">
        <v>80.524312196825207</v>
      </c>
      <c r="AC1048" s="42">
        <v>3.5615496099999998E-2</v>
      </c>
      <c r="AD1048" s="6">
        <v>5.6899999999999999E-2</v>
      </c>
      <c r="AE1048" s="42">
        <v>89.974100000000007</v>
      </c>
      <c r="AF1048" s="6">
        <v>4.5160999999999998</v>
      </c>
      <c r="AG1048" s="42">
        <v>3.6673</v>
      </c>
      <c r="AH1048" s="6">
        <v>0.21970000000000001</v>
      </c>
      <c r="AI1048" s="42">
        <v>6.3701999999999995E-2</v>
      </c>
      <c r="AJ1048" s="42">
        <v>98.7</v>
      </c>
      <c r="AK1048" s="42">
        <v>12.202</v>
      </c>
      <c r="AL1048" s="53">
        <v>32.329000000000001</v>
      </c>
      <c r="AM1048" s="504" t="s">
        <v>154</v>
      </c>
      <c r="AN1048" s="505"/>
      <c r="AO1048" s="509">
        <v>-1</v>
      </c>
      <c r="AP1048" s="510">
        <v>6.8079999999999998</v>
      </c>
      <c r="AQ1048" s="504">
        <v>3</v>
      </c>
      <c r="AR1048" s="526" t="s">
        <v>1399</v>
      </c>
      <c r="AS1048" s="512">
        <v>12.116689818699772</v>
      </c>
      <c r="AT1048" s="502"/>
      <c r="AU1048" s="512">
        <v>24.810374909216023</v>
      </c>
      <c r="AV1048" s="502"/>
      <c r="AW1048" s="574">
        <v>1.6213828178694156</v>
      </c>
      <c r="AX1048" s="502"/>
      <c r="AY1048" s="511"/>
      <c r="AZ1048" s="513">
        <v>1.6264562539717607E-2</v>
      </c>
      <c r="BA1048" s="515">
        <v>6</v>
      </c>
      <c r="BB1048" s="513">
        <v>2.2327897045365294E-2</v>
      </c>
      <c r="BD1048" s="512">
        <v>2173.0585875666202</v>
      </c>
      <c r="BE1048" s="502">
        <v>6</v>
      </c>
      <c r="BF1048" s="57"/>
      <c r="BG1048" s="513">
        <v>2231.7702104246191</v>
      </c>
      <c r="BH1048" s="502">
        <v>6</v>
      </c>
      <c r="BI1048" s="514" t="s">
        <v>154</v>
      </c>
    </row>
    <row r="1049" spans="1:77" ht="15.75" customHeight="1">
      <c r="A1049" s="51" t="s">
        <v>769</v>
      </c>
      <c r="B1049" s="521">
        <v>46</v>
      </c>
      <c r="C1049" s="507" t="s">
        <v>245</v>
      </c>
      <c r="D1049" s="522" t="s">
        <v>246</v>
      </c>
      <c r="E1049" s="523">
        <v>71</v>
      </c>
      <c r="F1049" s="523">
        <v>35.090000000000146</v>
      </c>
      <c r="G1049" s="523" t="s">
        <v>68</v>
      </c>
      <c r="H1049" s="524">
        <v>71.584833333333336</v>
      </c>
      <c r="I1049" s="523">
        <v>140</v>
      </c>
      <c r="J1049" s="523">
        <v>0</v>
      </c>
      <c r="K1049" s="523" t="s">
        <v>69</v>
      </c>
      <c r="L1049" s="524">
        <v>140</v>
      </c>
      <c r="M1049" s="524">
        <v>-140</v>
      </c>
      <c r="N1049" s="501">
        <v>1066</v>
      </c>
      <c r="Q1049" s="6" t="s">
        <v>274</v>
      </c>
      <c r="R1049" s="6">
        <v>19</v>
      </c>
      <c r="S1049" s="42">
        <v>105.533</v>
      </c>
      <c r="T1049" s="571">
        <v>-0.24160000000000001</v>
      </c>
      <c r="U1049" s="571">
        <v>-0.2326</v>
      </c>
      <c r="V1049" s="571">
        <v>26.508075999999999</v>
      </c>
      <c r="W1049" s="571">
        <v>26.512671999999998</v>
      </c>
      <c r="X1049" s="571">
        <v>31.847668186765787</v>
      </c>
      <c r="Y1049" s="571">
        <v>31.844337220212839</v>
      </c>
      <c r="Z1049" s="571">
        <v>2.1619000000000002</v>
      </c>
      <c r="AA1049" s="42">
        <v>7.2253663888749431</v>
      </c>
      <c r="AB1049" s="42">
        <v>87.672271263542839</v>
      </c>
      <c r="AC1049" s="42">
        <v>4.9741512100000003E-2</v>
      </c>
      <c r="AD1049" s="6">
        <v>8.4400000000000003E-2</v>
      </c>
      <c r="AE1049" s="42">
        <v>90.045400000000001</v>
      </c>
      <c r="AF1049" s="6">
        <v>4.5195999999999996</v>
      </c>
      <c r="AG1049" s="42">
        <v>3.55</v>
      </c>
      <c r="AH1049" s="6">
        <v>0.21490000000000001</v>
      </c>
      <c r="AI1049" s="42">
        <v>6.3701999999999995E-2</v>
      </c>
      <c r="AJ1049" s="42">
        <v>98.71</v>
      </c>
      <c r="AK1049" s="42">
        <v>13.88</v>
      </c>
      <c r="AL1049" s="53">
        <v>31.8368</v>
      </c>
      <c r="AM1049" s="504" t="s">
        <v>154</v>
      </c>
      <c r="AN1049" s="505"/>
      <c r="AO1049" s="509">
        <v>-0.1</v>
      </c>
      <c r="AP1049" s="510">
        <v>7.3129999999999997</v>
      </c>
      <c r="AQ1049" s="504">
        <v>3</v>
      </c>
      <c r="AR1049" s="526" t="s">
        <v>1400</v>
      </c>
      <c r="AS1049" s="512">
        <v>7.4600083487645419</v>
      </c>
      <c r="AT1049" s="502"/>
      <c r="AU1049" s="512">
        <v>15.915448436030886</v>
      </c>
      <c r="AV1049" s="502"/>
      <c r="AW1049" s="574">
        <v>1.2903670103092784</v>
      </c>
      <c r="AX1049" s="502"/>
      <c r="AY1049" s="511"/>
      <c r="AZ1049" s="513">
        <v>4.718054948545293E-2</v>
      </c>
      <c r="BA1049" s="515"/>
      <c r="BB1049" s="513">
        <v>4.1842044945287094E-2</v>
      </c>
      <c r="BD1049" s="512">
        <v>2110.5168289865805</v>
      </c>
      <c r="BE1049" s="502" t="s">
        <v>154</v>
      </c>
      <c r="BF1049" s="57"/>
      <c r="BG1049" s="513">
        <v>2199.5936532214923</v>
      </c>
      <c r="BI1049" s="514" t="s">
        <v>154</v>
      </c>
    </row>
    <row r="1050" spans="1:77" ht="15.75" customHeight="1">
      <c r="A1050" s="51" t="s">
        <v>769</v>
      </c>
      <c r="B1050" s="521">
        <v>46</v>
      </c>
      <c r="C1050" s="507" t="s">
        <v>245</v>
      </c>
      <c r="D1050" s="522" t="s">
        <v>246</v>
      </c>
      <c r="E1050" s="523">
        <v>71</v>
      </c>
      <c r="F1050" s="523">
        <v>35.090000000000146</v>
      </c>
      <c r="G1050" s="523" t="s">
        <v>68</v>
      </c>
      <c r="H1050" s="524">
        <v>71.584833333333336</v>
      </c>
      <c r="I1050" s="523">
        <v>140</v>
      </c>
      <c r="J1050" s="523">
        <v>0</v>
      </c>
      <c r="K1050" s="523" t="s">
        <v>69</v>
      </c>
      <c r="L1050" s="524">
        <v>140</v>
      </c>
      <c r="M1050" s="524">
        <v>-140</v>
      </c>
      <c r="N1050" s="501">
        <v>1067</v>
      </c>
      <c r="Q1050" s="6" t="s">
        <v>274</v>
      </c>
      <c r="R1050" s="6">
        <v>20</v>
      </c>
      <c r="S1050" s="42">
        <v>60.408000000000001</v>
      </c>
      <c r="T1050" s="571">
        <v>1.0551999999999999</v>
      </c>
      <c r="U1050" s="571">
        <v>1.0609</v>
      </c>
      <c r="V1050" s="571">
        <v>26.319366000000002</v>
      </c>
      <c r="W1050" s="571">
        <v>26.324682999999997</v>
      </c>
      <c r="X1050" s="571">
        <v>30.320127611564946</v>
      </c>
      <c r="Y1050" s="571">
        <v>30.321316859476141</v>
      </c>
      <c r="Z1050" s="571">
        <v>2.4506999999999999</v>
      </c>
      <c r="AA1050" s="42">
        <v>8.1843059191112619</v>
      </c>
      <c r="AB1050" s="42">
        <v>101.6409700240511</v>
      </c>
      <c r="AC1050" s="42">
        <v>0.19712174799999999</v>
      </c>
      <c r="AD1050" s="6">
        <v>0.37159999999999999</v>
      </c>
      <c r="AE1050" s="42">
        <v>89.435500000000005</v>
      </c>
      <c r="AF1050" s="6">
        <v>4.4890999999999996</v>
      </c>
      <c r="AG1050" s="42">
        <v>3.0023</v>
      </c>
      <c r="AH1050" s="6">
        <v>0.19259999999999999</v>
      </c>
      <c r="AI1050" s="42">
        <v>6.3701999999999995E-2</v>
      </c>
      <c r="AJ1050" s="42">
        <v>98.71</v>
      </c>
      <c r="AK1050" s="42">
        <v>13.88</v>
      </c>
      <c r="AL1050" s="53">
        <v>30.749500000000001</v>
      </c>
      <c r="AM1050" s="504">
        <v>3</v>
      </c>
      <c r="AN1050" s="505" t="s">
        <v>1401</v>
      </c>
      <c r="AO1050" s="509">
        <v>0.8</v>
      </c>
      <c r="AP1050" s="510">
        <v>8.35</v>
      </c>
      <c r="AQ1050" s="504" t="s">
        <v>154</v>
      </c>
      <c r="AR1050" s="533"/>
      <c r="AS1050" s="512">
        <v>0.86057543877275744</v>
      </c>
      <c r="AT1050" s="502"/>
      <c r="AU1050" s="512">
        <v>6.0496371269181797</v>
      </c>
      <c r="AV1050" s="502"/>
      <c r="AW1050" s="574">
        <v>0.79780756013745702</v>
      </c>
      <c r="AX1050" s="502"/>
      <c r="AY1050" s="511"/>
      <c r="AZ1050" s="513">
        <v>0.20104529038245661</v>
      </c>
      <c r="BA1050" s="515"/>
      <c r="BB1050" s="513">
        <v>0.2213525541673064</v>
      </c>
      <c r="BD1050" s="512">
        <v>2041.8696283351253</v>
      </c>
      <c r="BE1050" s="502" t="s">
        <v>154</v>
      </c>
      <c r="BF1050" s="57"/>
      <c r="BG1050" s="513">
        <v>2162.7539718831899</v>
      </c>
      <c r="BI1050" s="514" t="s">
        <v>154</v>
      </c>
      <c r="BJ1050" s="516">
        <v>-2.4884688182011123</v>
      </c>
      <c r="BK1050">
        <v>6</v>
      </c>
    </row>
    <row r="1051" spans="1:77" ht="15.75" customHeight="1">
      <c r="A1051" s="51" t="s">
        <v>769</v>
      </c>
      <c r="B1051" s="521">
        <v>46</v>
      </c>
      <c r="C1051" s="507" t="s">
        <v>245</v>
      </c>
      <c r="D1051" s="522" t="s">
        <v>246</v>
      </c>
      <c r="E1051" s="523">
        <v>71</v>
      </c>
      <c r="F1051" s="523">
        <v>35.090000000000146</v>
      </c>
      <c r="G1051" s="523" t="s">
        <v>68</v>
      </c>
      <c r="H1051" s="524">
        <v>71.584833333333336</v>
      </c>
      <c r="I1051" s="523">
        <v>140</v>
      </c>
      <c r="J1051" s="523">
        <v>0</v>
      </c>
      <c r="K1051" s="523" t="s">
        <v>69</v>
      </c>
      <c r="L1051" s="524">
        <v>140</v>
      </c>
      <c r="M1051" s="524">
        <v>-140</v>
      </c>
      <c r="N1051" s="501">
        <v>1068</v>
      </c>
      <c r="Q1051" s="6" t="s">
        <v>274</v>
      </c>
      <c r="R1051" s="6">
        <v>21</v>
      </c>
      <c r="S1051" s="42">
        <v>40.896000000000001</v>
      </c>
      <c r="T1051" s="571">
        <v>-0.76910000000000001</v>
      </c>
      <c r="U1051" s="571">
        <v>-0.77370000000000005</v>
      </c>
      <c r="V1051" s="571">
        <v>23.665803</v>
      </c>
      <c r="W1051" s="571">
        <v>23.667348999999998</v>
      </c>
      <c r="X1051" s="571">
        <v>28.645969044803508</v>
      </c>
      <c r="Y1051" s="571">
        <v>28.652390355209775</v>
      </c>
      <c r="Z1051" s="571">
        <v>2.4872000000000001</v>
      </c>
      <c r="AA1051" s="42">
        <v>8.9166718838732937</v>
      </c>
      <c r="AB1051" s="42">
        <v>104.30740256436439</v>
      </c>
      <c r="AC1051" s="42">
        <v>7.9103811999999996E-2</v>
      </c>
      <c r="AD1051" s="6">
        <v>0.1416</v>
      </c>
      <c r="AE1051" s="42">
        <v>89.824000000000012</v>
      </c>
      <c r="AF1051" s="6">
        <v>4.5086000000000004</v>
      </c>
      <c r="AG1051" s="42">
        <v>2.4752999999999998</v>
      </c>
      <c r="AH1051" s="6">
        <v>0.17100000000000001</v>
      </c>
      <c r="AI1051" s="42">
        <v>0.15162</v>
      </c>
      <c r="AJ1051" s="42">
        <v>98.71</v>
      </c>
      <c r="AK1051" s="42">
        <v>13.88</v>
      </c>
      <c r="AL1051" s="53">
        <v>28.590499999999999</v>
      </c>
      <c r="AM1051" s="504" t="s">
        <v>154</v>
      </c>
      <c r="AN1051" s="505"/>
      <c r="AO1051" s="509">
        <v>-0.5</v>
      </c>
      <c r="AP1051" s="510">
        <v>8.9990000000000006</v>
      </c>
      <c r="AQ1051" s="504" t="s">
        <v>154</v>
      </c>
      <c r="AS1051" s="512">
        <v>0</v>
      </c>
      <c r="AT1051" s="502"/>
      <c r="AU1051" s="512">
        <v>2.6777424620125267</v>
      </c>
      <c r="AV1051" s="502"/>
      <c r="AW1051" s="574">
        <v>0.56490721649484532</v>
      </c>
      <c r="AX1051" s="502"/>
      <c r="AY1051" s="511"/>
      <c r="AZ1051" s="513">
        <v>7.3362066912213558E-2</v>
      </c>
      <c r="BA1051" s="515">
        <v>6</v>
      </c>
      <c r="BB1051" s="513">
        <v>6.3602709456607717E-2</v>
      </c>
      <c r="BD1051" s="512">
        <v>1964.2362433662677</v>
      </c>
      <c r="BE1051" s="502" t="s">
        <v>154</v>
      </c>
      <c r="BF1051" s="57"/>
      <c r="BG1051" s="513">
        <v>2054.9824758698683</v>
      </c>
      <c r="BI1051" s="514" t="s">
        <v>154</v>
      </c>
      <c r="BJ1051" s="516">
        <v>-3.4635350973736374</v>
      </c>
      <c r="BK1051" t="s">
        <v>154</v>
      </c>
    </row>
    <row r="1052" spans="1:77" ht="15.75" customHeight="1">
      <c r="A1052" s="51" t="s">
        <v>769</v>
      </c>
      <c r="B1052" s="521">
        <v>46</v>
      </c>
      <c r="C1052" s="507" t="s">
        <v>245</v>
      </c>
      <c r="D1052" s="522" t="s">
        <v>246</v>
      </c>
      <c r="E1052" s="523">
        <v>71</v>
      </c>
      <c r="F1052" s="523">
        <v>35.090000000000146</v>
      </c>
      <c r="G1052" s="523" t="s">
        <v>68</v>
      </c>
      <c r="H1052" s="524">
        <v>71.584833333333336</v>
      </c>
      <c r="I1052" s="523">
        <v>140</v>
      </c>
      <c r="J1052" s="523">
        <v>0</v>
      </c>
      <c r="K1052" s="523" t="s">
        <v>69</v>
      </c>
      <c r="L1052" s="524">
        <v>140</v>
      </c>
      <c r="M1052" s="524">
        <v>-140</v>
      </c>
      <c r="N1052" s="501">
        <v>1069</v>
      </c>
      <c r="P1052" s="517" t="s">
        <v>183</v>
      </c>
      <c r="Q1052" s="6" t="s">
        <v>274</v>
      </c>
      <c r="R1052" s="6">
        <v>22</v>
      </c>
      <c r="S1052" s="42">
        <v>82.668000000000006</v>
      </c>
      <c r="T1052" s="571">
        <v>6.4699999999999994E-2</v>
      </c>
      <c r="U1052" s="571">
        <v>7.4099999999999999E-2</v>
      </c>
      <c r="V1052" s="571">
        <v>26.362143</v>
      </c>
      <c r="W1052" s="571">
        <v>26.387530999999999</v>
      </c>
      <c r="X1052" s="571">
        <v>31.351844685471892</v>
      </c>
      <c r="Y1052" s="571">
        <v>31.37543242739827</v>
      </c>
      <c r="Z1052" s="571">
        <v>2.3315999999999999</v>
      </c>
      <c r="AA1052" s="42">
        <v>7.859378957661975</v>
      </c>
      <c r="AB1052" s="42">
        <v>95.804138314946471</v>
      </c>
      <c r="AC1052" s="42">
        <v>0.113571907</v>
      </c>
      <c r="AD1052" s="6">
        <v>0.20880000000000001</v>
      </c>
      <c r="AE1052" s="42">
        <v>89.786500000000004</v>
      </c>
      <c r="AF1052" s="6">
        <v>4.5067000000000004</v>
      </c>
      <c r="AG1052" s="42">
        <v>3.4257</v>
      </c>
      <c r="AH1052" s="6">
        <v>0.20979999999999999</v>
      </c>
      <c r="AI1052" s="42">
        <v>6.3701999999999995E-2</v>
      </c>
      <c r="AJ1052" s="42">
        <v>98.71</v>
      </c>
      <c r="AK1052" s="42">
        <v>13.88</v>
      </c>
      <c r="AL1052" s="53">
        <v>31.308199999999999</v>
      </c>
      <c r="AM1052" s="504" t="s">
        <v>154</v>
      </c>
      <c r="AN1052" s="505"/>
      <c r="AO1052" s="509">
        <v>0.3</v>
      </c>
      <c r="AP1052" s="510">
        <v>7.9269999999999996</v>
      </c>
      <c r="AQ1052" s="504" t="s">
        <v>154</v>
      </c>
      <c r="AS1052" s="512">
        <v>2.8648659431749985</v>
      </c>
      <c r="AT1052" s="502"/>
      <c r="AU1052" s="512">
        <v>10.016838320194275</v>
      </c>
      <c r="AV1052" s="502"/>
      <c r="AW1052" s="574">
        <v>0.99205635738831599</v>
      </c>
      <c r="AX1052" s="502"/>
      <c r="AY1052" s="511"/>
      <c r="AZ1052" s="513">
        <v>0.15803817436155226</v>
      </c>
      <c r="BA1052" s="515">
        <v>6</v>
      </c>
      <c r="BB1052" s="513">
        <v>0.2938895923080822</v>
      </c>
      <c r="BD1052" s="512">
        <v>2075.5544895297348</v>
      </c>
      <c r="BE1052" s="502" t="s">
        <v>154</v>
      </c>
      <c r="BF1052" s="57"/>
      <c r="BG1052" s="513">
        <v>2182.7323736313106</v>
      </c>
      <c r="BI1052" s="514" t="s">
        <v>154</v>
      </c>
      <c r="BJ1052" s="516">
        <v>-2.0780703308178778</v>
      </c>
      <c r="BK1052" t="s">
        <v>154</v>
      </c>
    </row>
    <row r="1053" spans="1:77" ht="15.75" customHeight="1">
      <c r="A1053" s="51" t="s">
        <v>769</v>
      </c>
      <c r="B1053" s="521">
        <v>46</v>
      </c>
      <c r="C1053" s="507" t="s">
        <v>245</v>
      </c>
      <c r="D1053" s="522" t="s">
        <v>246</v>
      </c>
      <c r="E1053" s="523">
        <v>71</v>
      </c>
      <c r="F1053" s="523">
        <v>35.090000000000146</v>
      </c>
      <c r="G1053" s="523" t="s">
        <v>68</v>
      </c>
      <c r="H1053" s="524">
        <v>71.584833333333336</v>
      </c>
      <c r="I1053" s="523">
        <v>140</v>
      </c>
      <c r="J1053" s="523">
        <v>0</v>
      </c>
      <c r="K1053" s="523" t="s">
        <v>69</v>
      </c>
      <c r="L1053" s="524">
        <v>140</v>
      </c>
      <c r="M1053" s="524">
        <v>-140</v>
      </c>
      <c r="N1053" s="501">
        <v>1070</v>
      </c>
      <c r="Q1053" s="6" t="s">
        <v>274</v>
      </c>
      <c r="R1053" s="6">
        <v>23</v>
      </c>
      <c r="S1053" s="42">
        <v>32.051000000000002</v>
      </c>
      <c r="T1053" s="571">
        <v>-0.64590000000000003</v>
      </c>
      <c r="U1053" s="571">
        <v>-0.68149999999999999</v>
      </c>
      <c r="V1053" s="571">
        <v>23.489785000000001</v>
      </c>
      <c r="W1053" s="571">
        <v>23.539683999999998</v>
      </c>
      <c r="X1053" s="571">
        <v>28.301570716698123</v>
      </c>
      <c r="Y1053" s="571">
        <v>28.400893525801706</v>
      </c>
      <c r="Z1053" s="571">
        <v>2.4883999999999999</v>
      </c>
      <c r="AA1053" s="42">
        <v>9.036635343500306</v>
      </c>
      <c r="AB1053" s="42">
        <v>105.80387436044238</v>
      </c>
      <c r="AC1053" s="42">
        <v>6.9412708000000004E-2</v>
      </c>
      <c r="AD1053" s="6">
        <v>0.12280000000000001</v>
      </c>
      <c r="AE1053" s="42">
        <v>89.848400000000012</v>
      </c>
      <c r="AF1053" s="6">
        <v>4.5098000000000003</v>
      </c>
      <c r="AG1053" s="42">
        <v>2.3488000000000002</v>
      </c>
      <c r="AH1053" s="6">
        <v>0.16589999999999999</v>
      </c>
      <c r="AI1053" s="42">
        <v>0.23729</v>
      </c>
      <c r="AJ1053" s="42">
        <v>98.82</v>
      </c>
      <c r="AK1053" s="42">
        <v>13.88</v>
      </c>
      <c r="AL1053" s="53">
        <v>28.247399999999999</v>
      </c>
      <c r="AM1053" s="504" t="s">
        <v>154</v>
      </c>
      <c r="AN1053" s="505"/>
      <c r="AO1053" s="509">
        <v>-0.2</v>
      </c>
      <c r="AP1053" s="510">
        <v>8.9920000000000009</v>
      </c>
      <c r="AQ1053" s="504" t="s">
        <v>154</v>
      </c>
      <c r="AS1053" s="512">
        <v>0</v>
      </c>
      <c r="AT1053" s="502"/>
      <c r="AU1053" s="512">
        <v>2.6982308064414631</v>
      </c>
      <c r="AV1053" s="502"/>
      <c r="AW1053" s="574">
        <v>0.54607697594501714</v>
      </c>
      <c r="AX1053" s="502"/>
      <c r="AY1053" s="511"/>
      <c r="AZ1053" s="513">
        <v>7.2483303431725446E-2</v>
      </c>
      <c r="BA1053" s="515"/>
      <c r="BB1053" s="513">
        <v>5.342477788256024E-2</v>
      </c>
      <c r="BD1053" s="512">
        <v>1956.461618448928</v>
      </c>
      <c r="BE1053" s="502" t="s">
        <v>154</v>
      </c>
      <c r="BF1053" s="57"/>
      <c r="BG1053" s="513">
        <v>2038.9059979368365</v>
      </c>
      <c r="BI1053" s="514" t="s">
        <v>154</v>
      </c>
      <c r="BJ1053" s="516">
        <v>-3.6108829982508603</v>
      </c>
      <c r="BK1053" t="s">
        <v>154</v>
      </c>
    </row>
    <row r="1054" spans="1:77" ht="15.75" customHeight="1">
      <c r="A1054" s="51" t="s">
        <v>769</v>
      </c>
      <c r="B1054" s="521">
        <v>46</v>
      </c>
      <c r="C1054" s="507" t="s">
        <v>245</v>
      </c>
      <c r="D1054" s="522" t="s">
        <v>246</v>
      </c>
      <c r="E1054" s="523">
        <v>71</v>
      </c>
      <c r="F1054" s="523">
        <v>35.090000000000146</v>
      </c>
      <c r="G1054" s="523" t="s">
        <v>68</v>
      </c>
      <c r="H1054" s="524">
        <v>71.584833333333336</v>
      </c>
      <c r="I1054" s="523">
        <v>140</v>
      </c>
      <c r="J1054" s="523">
        <v>0</v>
      </c>
      <c r="K1054" s="523" t="s">
        <v>69</v>
      </c>
      <c r="L1054" s="524">
        <v>140</v>
      </c>
      <c r="M1054" s="524">
        <v>-140</v>
      </c>
      <c r="N1054" s="501">
        <v>1071</v>
      </c>
      <c r="Q1054" s="6" t="s">
        <v>275</v>
      </c>
      <c r="R1054" s="6">
        <v>24</v>
      </c>
      <c r="S1054" s="42">
        <v>5.4020000000000001</v>
      </c>
      <c r="T1054" s="571">
        <v>-3.09E-2</v>
      </c>
      <c r="U1054" s="571">
        <v>-3.2199999999999999E-2</v>
      </c>
      <c r="V1054" s="571">
        <v>22.610403999999999</v>
      </c>
      <c r="W1054" s="571">
        <v>22.612697999999998</v>
      </c>
      <c r="X1054" s="571">
        <v>26.612811507500769</v>
      </c>
      <c r="Y1054" s="571">
        <v>26.616899092916636</v>
      </c>
      <c r="Z1054" s="571">
        <v>2.4018999999999999</v>
      </c>
      <c r="AA1054" s="42">
        <v>8.4988188877544246</v>
      </c>
      <c r="AB1054" s="42">
        <v>99.96374581790225</v>
      </c>
      <c r="AC1054" s="42">
        <v>6.0204106E-2</v>
      </c>
      <c r="AD1054" s="6">
        <v>0.1048</v>
      </c>
      <c r="AE1054" s="42">
        <v>89.797800000000009</v>
      </c>
      <c r="AF1054" s="6">
        <v>4.5072999999999999</v>
      </c>
      <c r="AG1054" s="42">
        <v>2.0886999999999998</v>
      </c>
      <c r="AH1054" s="6">
        <v>0.15529999999999999</v>
      </c>
      <c r="AI1054" s="42">
        <v>1.21</v>
      </c>
      <c r="AJ1054" s="42">
        <v>98.71</v>
      </c>
      <c r="AK1054" s="42">
        <v>13.88</v>
      </c>
      <c r="AL1054" s="53">
        <v>26.625</v>
      </c>
      <c r="AM1054" s="504" t="s">
        <v>154</v>
      </c>
      <c r="AN1054" s="505"/>
      <c r="AO1054" s="509">
        <v>0.3</v>
      </c>
      <c r="AP1054" s="510">
        <v>8.4960000000000004</v>
      </c>
      <c r="AQ1054" s="504" t="s">
        <v>154</v>
      </c>
      <c r="AR1054" s="526" t="s">
        <v>154</v>
      </c>
      <c r="AS1054" s="512">
        <v>0</v>
      </c>
      <c r="AT1054" s="502"/>
      <c r="AU1054" s="512">
        <v>2.5998983467516199</v>
      </c>
      <c r="AV1054" s="502"/>
      <c r="AW1054" s="574">
        <v>0.50940756013745703</v>
      </c>
      <c r="AX1054" s="502"/>
      <c r="AY1054" s="511"/>
      <c r="AZ1054" s="513">
        <v>6.3016717069459105E-2</v>
      </c>
      <c r="BA1054" s="515">
        <v>6</v>
      </c>
      <c r="BB1054" s="513">
        <v>5.2204028304948483E-2</v>
      </c>
      <c r="BD1054" s="512">
        <v>1847.2490977606187</v>
      </c>
      <c r="BE1054" s="502" t="s">
        <v>154</v>
      </c>
      <c r="BF1054" s="57"/>
      <c r="BG1054" s="513">
        <v>1917.0743748772597</v>
      </c>
      <c r="BI1054" s="514" t="s">
        <v>154</v>
      </c>
      <c r="BJ1054" s="516">
        <v>-3.7285633624734582</v>
      </c>
      <c r="BK1054" t="s">
        <v>154</v>
      </c>
    </row>
    <row r="1055" spans="1:77" ht="15.75" customHeight="1">
      <c r="A1055" s="51" t="s">
        <v>769</v>
      </c>
      <c r="B1055" s="521">
        <v>47</v>
      </c>
      <c r="C1055" s="507" t="s">
        <v>247</v>
      </c>
      <c r="D1055" s="522" t="s">
        <v>248</v>
      </c>
      <c r="E1055" s="523">
        <v>71</v>
      </c>
      <c r="F1055" s="523">
        <v>6.0000000000286491E-2</v>
      </c>
      <c r="G1055" s="523" t="s">
        <v>68</v>
      </c>
      <c r="H1055" s="524">
        <v>71.001000000000005</v>
      </c>
      <c r="I1055" s="523">
        <v>139</v>
      </c>
      <c r="J1055" s="523">
        <v>59.779999999999518</v>
      </c>
      <c r="K1055" s="523" t="s">
        <v>69</v>
      </c>
      <c r="L1055" s="524">
        <v>139.99633333333333</v>
      </c>
      <c r="M1055" s="524">
        <v>-139.99633333333333</v>
      </c>
      <c r="N1055" s="501">
        <v>1072</v>
      </c>
      <c r="Q1055" s="6" t="s">
        <v>274</v>
      </c>
      <c r="R1055" s="6">
        <v>1</v>
      </c>
      <c r="S1055" s="42">
        <v>2103.3249999999998</v>
      </c>
      <c r="T1055" s="571">
        <v>-0.39200000000000002</v>
      </c>
      <c r="U1055" s="571">
        <v>-0.39129999999999998</v>
      </c>
      <c r="V1055" s="571">
        <v>29.575566000000002</v>
      </c>
      <c r="W1055" s="571">
        <v>29.576673999999997</v>
      </c>
      <c r="X1055" s="571">
        <v>34.94910194725518</v>
      </c>
      <c r="Y1055" s="571">
        <v>34.949771515378494</v>
      </c>
      <c r="Z1055" s="571">
        <v>1.6286</v>
      </c>
      <c r="AA1055" s="42">
        <v>6.4999366120106652</v>
      </c>
      <c r="AB1055" s="42">
        <v>80.289687848096619</v>
      </c>
      <c r="AC1055" s="42">
        <v>2.7323647899999998E-2</v>
      </c>
      <c r="AD1055" s="6">
        <v>4.0800000000000003E-2</v>
      </c>
      <c r="AE1055" s="42">
        <v>88.820000000000007</v>
      </c>
      <c r="AF1055" s="6">
        <v>4.4584000000000001</v>
      </c>
      <c r="AG1055" s="42">
        <v>2.6501999999999999</v>
      </c>
      <c r="AH1055" s="6">
        <v>0.1782</v>
      </c>
      <c r="AI1055" s="42">
        <v>6.3701999999999995E-2</v>
      </c>
      <c r="AJ1055" s="42">
        <v>9.6199999999999992</v>
      </c>
      <c r="AK1055" s="42">
        <v>9.9145000000000003</v>
      </c>
      <c r="AL1055" s="53">
        <v>34.954900000000002</v>
      </c>
      <c r="AM1055" s="504" t="s">
        <v>154</v>
      </c>
      <c r="AN1055" s="505"/>
      <c r="AO1055" s="509">
        <v>-0.5</v>
      </c>
      <c r="AP1055" s="510">
        <v>6.4855</v>
      </c>
      <c r="AQ1055" s="504">
        <v>6</v>
      </c>
      <c r="AR1055" s="526" t="s">
        <v>154</v>
      </c>
      <c r="AS1055" s="512">
        <v>15.142571695148405</v>
      </c>
      <c r="AT1055" s="502"/>
      <c r="AU1055" s="512">
        <v>15.712390319316922</v>
      </c>
      <c r="AV1055" s="502"/>
      <c r="AW1055" s="574">
        <v>1.0346721649484536</v>
      </c>
      <c r="AX1055" s="502"/>
      <c r="AY1055" s="511"/>
      <c r="AZ1055" s="513" t="s">
        <v>154</v>
      </c>
      <c r="BA1055" s="515" t="s">
        <v>154</v>
      </c>
      <c r="BB1055" s="513" t="s">
        <v>154</v>
      </c>
      <c r="BD1055" s="512">
        <v>2157.2490327318837</v>
      </c>
      <c r="BE1055" s="502" t="s">
        <v>154</v>
      </c>
      <c r="BF1055" s="57"/>
      <c r="BG1055" s="513">
        <v>2307.004580852265</v>
      </c>
      <c r="BI1055" s="514" t="s">
        <v>154</v>
      </c>
    </row>
    <row r="1056" spans="1:77" ht="15.75" customHeight="1">
      <c r="A1056" s="51" t="s">
        <v>769</v>
      </c>
      <c r="B1056" s="521">
        <v>47</v>
      </c>
      <c r="C1056" s="507" t="s">
        <v>247</v>
      </c>
      <c r="D1056" s="522" t="s">
        <v>248</v>
      </c>
      <c r="E1056" s="523">
        <v>71</v>
      </c>
      <c r="F1056" s="523">
        <v>6.0000000000286491E-2</v>
      </c>
      <c r="G1056" s="523" t="s">
        <v>68</v>
      </c>
      <c r="H1056" s="524">
        <v>71.001000000000005</v>
      </c>
      <c r="I1056" s="523">
        <v>139</v>
      </c>
      <c r="J1056" s="523">
        <v>59.779999999999518</v>
      </c>
      <c r="K1056" s="523" t="s">
        <v>69</v>
      </c>
      <c r="L1056" s="524">
        <v>139.99633333333333</v>
      </c>
      <c r="M1056" s="524">
        <v>-139.99633333333333</v>
      </c>
      <c r="N1056" s="501">
        <v>1073</v>
      </c>
      <c r="Q1056" s="6" t="s">
        <v>274</v>
      </c>
      <c r="R1056" s="6">
        <v>2</v>
      </c>
      <c r="S1056" s="42">
        <v>1523.4380000000001</v>
      </c>
      <c r="T1056" s="571">
        <v>-0.2954</v>
      </c>
      <c r="U1056" s="571">
        <v>-0.29459999999999997</v>
      </c>
      <c r="V1056" s="571">
        <v>29.388553000000002</v>
      </c>
      <c r="W1056" s="571">
        <v>29.389572999999999</v>
      </c>
      <c r="X1056" s="571">
        <v>34.907967167939475</v>
      </c>
      <c r="Y1056" s="571">
        <v>34.908410008707087</v>
      </c>
      <c r="Z1056" s="571">
        <v>1.7867</v>
      </c>
      <c r="AA1056" s="42">
        <v>6.811242357498652</v>
      </c>
      <c r="AB1056" s="42">
        <v>84.324241271304373</v>
      </c>
      <c r="AC1056" s="42">
        <v>2.7998637399999998E-2</v>
      </c>
      <c r="AD1056" s="6">
        <v>4.2099999999999999E-2</v>
      </c>
      <c r="AE1056" s="42">
        <v>89.835300000000004</v>
      </c>
      <c r="AF1056" s="6">
        <v>4.5091999999999999</v>
      </c>
      <c r="AG1056" s="42">
        <v>2.6065</v>
      </c>
      <c r="AH1056" s="6">
        <v>0.1764</v>
      </c>
      <c r="AI1056" s="42">
        <v>6.3701999999999995E-2</v>
      </c>
      <c r="AJ1056" s="42">
        <v>20.22</v>
      </c>
      <c r="AK1056" s="42">
        <v>9.9145000000000003</v>
      </c>
      <c r="AL1056" s="53">
        <v>34.912700000000001</v>
      </c>
      <c r="AM1056" s="504" t="s">
        <v>154</v>
      </c>
      <c r="AN1056" s="505"/>
      <c r="AO1056" s="509">
        <v>-0.4</v>
      </c>
      <c r="AP1056" s="510">
        <v>6.8220000000000001</v>
      </c>
      <c r="AQ1056" s="504" t="s">
        <v>154</v>
      </c>
      <c r="AR1056" s="526" t="s">
        <v>154</v>
      </c>
      <c r="AS1056" s="512">
        <v>13.829314547038368</v>
      </c>
      <c r="AT1056" s="502"/>
      <c r="AU1056" s="512">
        <v>9.4563024008058605</v>
      </c>
      <c r="AV1056" s="502"/>
      <c r="AW1056" s="574">
        <v>0.92961924398625417</v>
      </c>
      <c r="AX1056" s="502"/>
      <c r="AY1056" s="511"/>
      <c r="AZ1056" s="513" t="s">
        <v>154</v>
      </c>
      <c r="BA1056" s="515" t="s">
        <v>154</v>
      </c>
      <c r="BB1056" s="513" t="s">
        <v>154</v>
      </c>
      <c r="BD1056" s="512">
        <v>2158.4571907741538</v>
      </c>
      <c r="BE1056" s="502" t="s">
        <v>154</v>
      </c>
      <c r="BF1056" s="57"/>
      <c r="BG1056" s="513">
        <v>2300.2532674064691</v>
      </c>
      <c r="BI1056" s="514" t="s">
        <v>154</v>
      </c>
    </row>
    <row r="1057" spans="1:78" ht="15.75" customHeight="1">
      <c r="A1057" s="51" t="s">
        <v>769</v>
      </c>
      <c r="B1057" s="521">
        <v>47</v>
      </c>
      <c r="C1057" s="507" t="s">
        <v>247</v>
      </c>
      <c r="D1057" s="522" t="s">
        <v>248</v>
      </c>
      <c r="E1057" s="523">
        <v>71</v>
      </c>
      <c r="F1057" s="523">
        <v>6.0000000000286491E-2</v>
      </c>
      <c r="G1057" s="523" t="s">
        <v>68</v>
      </c>
      <c r="H1057" s="524">
        <v>71.001000000000005</v>
      </c>
      <c r="I1057" s="523">
        <v>139</v>
      </c>
      <c r="J1057" s="523">
        <v>59.779999999999518</v>
      </c>
      <c r="K1057" s="523" t="s">
        <v>69</v>
      </c>
      <c r="L1057" s="524">
        <v>139.99633333333333</v>
      </c>
      <c r="M1057" s="524">
        <v>-139.99633333333333</v>
      </c>
      <c r="N1057" s="501">
        <v>1074</v>
      </c>
      <c r="Q1057" s="6" t="s">
        <v>274</v>
      </c>
      <c r="R1057" s="6">
        <v>3</v>
      </c>
      <c r="S1057" s="42">
        <v>1015.907</v>
      </c>
      <c r="T1057" s="571">
        <v>3.04E-2</v>
      </c>
      <c r="U1057" s="571">
        <v>3.1300000000000001E-2</v>
      </c>
      <c r="V1057" s="571">
        <v>29.425194000000001</v>
      </c>
      <c r="W1057" s="571">
        <v>29.426381999999997</v>
      </c>
      <c r="X1057" s="571">
        <v>34.874247919732781</v>
      </c>
      <c r="Y1057" s="571">
        <v>34.874794369646182</v>
      </c>
      <c r="Z1057" s="571">
        <v>1.9015</v>
      </c>
      <c r="AA1057" s="42">
        <v>6.8470262165284046</v>
      </c>
      <c r="AB1057" s="42">
        <v>85.472124216797837</v>
      </c>
      <c r="AC1057" s="42">
        <v>2.8046374299999999E-2</v>
      </c>
      <c r="AD1057" s="6">
        <v>4.2200000000000001E-2</v>
      </c>
      <c r="AE1057" s="42">
        <v>89.831500000000005</v>
      </c>
      <c r="AF1057" s="6">
        <v>4.5090000000000003</v>
      </c>
      <c r="AG1057" s="42">
        <v>2.7768000000000002</v>
      </c>
      <c r="AH1057" s="6">
        <v>0.18340000000000001</v>
      </c>
      <c r="AI1057" s="42">
        <v>6.3701999999999995E-2</v>
      </c>
      <c r="AJ1057" s="42">
        <v>98.69</v>
      </c>
      <c r="AK1057" s="42">
        <v>9.9145000000000003</v>
      </c>
      <c r="AL1057" s="53">
        <v>34.878706671142581</v>
      </c>
      <c r="AM1057" s="51">
        <v>6</v>
      </c>
      <c r="AN1057" s="505"/>
      <c r="AO1057" s="509">
        <v>0</v>
      </c>
      <c r="AP1057" s="510">
        <v>6.8550000000000004</v>
      </c>
      <c r="AQ1057" s="504" t="s">
        <v>154</v>
      </c>
      <c r="AR1057" s="526" t="s">
        <v>154</v>
      </c>
      <c r="AS1057" s="512">
        <v>13.172626910806178</v>
      </c>
      <c r="AT1057" s="502"/>
      <c r="AU1057" s="512">
        <v>7.7951332931959625</v>
      </c>
      <c r="AV1057" s="502"/>
      <c r="AW1057" s="574">
        <v>0.8830391752577319</v>
      </c>
      <c r="AX1057" s="502"/>
      <c r="AY1057" s="511"/>
      <c r="AZ1057" s="513" t="s">
        <v>154</v>
      </c>
      <c r="BA1057" s="515" t="s">
        <v>154</v>
      </c>
      <c r="BB1057" s="513" t="s">
        <v>154</v>
      </c>
      <c r="BD1057" s="512">
        <v>2154.5120331725884</v>
      </c>
      <c r="BE1057" s="502" t="s">
        <v>154</v>
      </c>
      <c r="BF1057" s="57"/>
      <c r="BG1057" s="513">
        <v>2296.822762494573</v>
      </c>
      <c r="BI1057" s="514" t="s">
        <v>154</v>
      </c>
      <c r="BY1057" s="503"/>
    </row>
    <row r="1058" spans="1:78" ht="15.75" customHeight="1">
      <c r="A1058" s="51" t="s">
        <v>769</v>
      </c>
      <c r="B1058" s="521">
        <v>47</v>
      </c>
      <c r="C1058" s="507" t="s">
        <v>247</v>
      </c>
      <c r="D1058" s="522" t="s">
        <v>248</v>
      </c>
      <c r="E1058" s="523">
        <v>71</v>
      </c>
      <c r="F1058" s="523">
        <v>6.0000000000286491E-2</v>
      </c>
      <c r="G1058" s="523" t="s">
        <v>68</v>
      </c>
      <c r="H1058" s="524">
        <v>71.001000000000005</v>
      </c>
      <c r="I1058" s="523">
        <v>139</v>
      </c>
      <c r="J1058" s="523">
        <v>59.779999999999518</v>
      </c>
      <c r="K1058" s="523" t="s">
        <v>69</v>
      </c>
      <c r="L1058" s="524">
        <v>139.99633333333333</v>
      </c>
      <c r="M1058" s="524">
        <v>-139.99633333333333</v>
      </c>
      <c r="N1058" s="501">
        <v>1075</v>
      </c>
      <c r="Q1058" s="6" t="s">
        <v>274</v>
      </c>
      <c r="R1058" s="6">
        <v>4</v>
      </c>
      <c r="S1058" s="42">
        <v>812.72500000000002</v>
      </c>
      <c r="T1058" s="571">
        <v>0.27429999999999999</v>
      </c>
      <c r="U1058" s="571">
        <v>0.27460000000000001</v>
      </c>
      <c r="V1058" s="571">
        <v>29.536493</v>
      </c>
      <c r="W1058" s="571">
        <v>29.537357999999998</v>
      </c>
      <c r="X1058" s="571">
        <v>34.862123810214371</v>
      </c>
      <c r="Y1058" s="571">
        <v>34.862917419603583</v>
      </c>
      <c r="Z1058" s="571">
        <v>1.9419999999999999</v>
      </c>
      <c r="AA1058" s="42">
        <v>6.7990252687541215</v>
      </c>
      <c r="AB1058" s="42">
        <v>85.405700548840173</v>
      </c>
      <c r="AC1058" s="42">
        <v>2.7034146699999997E-2</v>
      </c>
      <c r="AD1058" s="6">
        <v>4.02E-2</v>
      </c>
      <c r="AE1058" s="42">
        <v>89.882200000000012</v>
      </c>
      <c r="AF1058" s="6">
        <v>4.5114999999999998</v>
      </c>
      <c r="AG1058" s="42">
        <v>2.6778</v>
      </c>
      <c r="AH1058" s="6">
        <v>0.17929999999999999</v>
      </c>
      <c r="AI1058" s="42">
        <v>6.3701999999999995E-2</v>
      </c>
      <c r="AJ1058" s="42">
        <v>98.7</v>
      </c>
      <c r="AK1058" s="42">
        <v>9.9145000000000003</v>
      </c>
      <c r="AL1058" s="53">
        <v>34.860700000000001</v>
      </c>
      <c r="AM1058" s="504" t="s">
        <v>154</v>
      </c>
      <c r="AN1058" s="505"/>
      <c r="AO1058" s="509">
        <v>0.2</v>
      </c>
      <c r="AP1058" s="510">
        <v>6.8019999999999996</v>
      </c>
      <c r="AQ1058" s="504" t="s">
        <v>154</v>
      </c>
      <c r="AR1058" s="526" t="s">
        <v>154</v>
      </c>
      <c r="AS1058" s="512">
        <v>13.184864944129856</v>
      </c>
      <c r="AT1058" s="502"/>
      <c r="AU1058" s="512">
        <v>7.7588992598261122</v>
      </c>
      <c r="AV1058" s="502"/>
      <c r="AW1058" s="574">
        <v>0.87709278350515463</v>
      </c>
      <c r="AX1058" s="502"/>
      <c r="AY1058" s="511"/>
      <c r="AZ1058" s="513" t="s">
        <v>154</v>
      </c>
      <c r="BA1058" s="515" t="s">
        <v>154</v>
      </c>
      <c r="BB1058" s="513" t="s">
        <v>154</v>
      </c>
      <c r="BD1058" s="512">
        <v>2162.65321693651</v>
      </c>
      <c r="BE1058" s="502" t="s">
        <v>154</v>
      </c>
      <c r="BF1058" s="57"/>
      <c r="BG1058" s="513">
        <v>2299.7646199044843</v>
      </c>
      <c r="BI1058" s="514" t="s">
        <v>154</v>
      </c>
    </row>
    <row r="1059" spans="1:78" ht="15.75" customHeight="1">
      <c r="A1059" s="51" t="s">
        <v>769</v>
      </c>
      <c r="B1059" s="521">
        <v>47</v>
      </c>
      <c r="C1059" s="507" t="s">
        <v>247</v>
      </c>
      <c r="D1059" s="522" t="s">
        <v>248</v>
      </c>
      <c r="E1059" s="523">
        <v>71</v>
      </c>
      <c r="F1059" s="523">
        <v>6.0000000000286491E-2</v>
      </c>
      <c r="G1059" s="523" t="s">
        <v>68</v>
      </c>
      <c r="H1059" s="524">
        <v>71.001000000000005</v>
      </c>
      <c r="I1059" s="523">
        <v>139</v>
      </c>
      <c r="J1059" s="523">
        <v>59.779999999999518</v>
      </c>
      <c r="K1059" s="523" t="s">
        <v>69</v>
      </c>
      <c r="L1059" s="524">
        <v>139.99633333333333</v>
      </c>
      <c r="M1059" s="524">
        <v>-139.99633333333333</v>
      </c>
      <c r="N1059" s="501">
        <v>1076</v>
      </c>
      <c r="Q1059" s="6" t="s">
        <v>274</v>
      </c>
      <c r="R1059" s="6">
        <v>5</v>
      </c>
      <c r="S1059" s="42">
        <v>609.73699999999997</v>
      </c>
      <c r="T1059" s="571">
        <v>0.55359999999999998</v>
      </c>
      <c r="U1059" s="571">
        <v>0.5544</v>
      </c>
      <c r="V1059" s="571">
        <v>29.675678000000001</v>
      </c>
      <c r="W1059" s="571">
        <v>29.677032999999998</v>
      </c>
      <c r="X1059" s="571">
        <v>34.84741183757906</v>
      </c>
      <c r="Y1059" s="571">
        <v>34.848276624637982</v>
      </c>
      <c r="Z1059" s="571">
        <v>1.9715</v>
      </c>
      <c r="AA1059" s="42">
        <v>6.6886962917510528</v>
      </c>
      <c r="AB1059" s="42">
        <v>84.620575781270574</v>
      </c>
      <c r="AC1059" s="42">
        <v>2.8384125699999999E-2</v>
      </c>
      <c r="AD1059" s="6">
        <v>4.2799999999999998E-2</v>
      </c>
      <c r="AE1059" s="42">
        <v>89.852200000000011</v>
      </c>
      <c r="AF1059" s="6">
        <v>4.51</v>
      </c>
      <c r="AG1059" s="42">
        <v>2.5903999999999998</v>
      </c>
      <c r="AH1059" s="6">
        <v>0.1757</v>
      </c>
      <c r="AI1059" s="42">
        <v>6.3701999999999995E-2</v>
      </c>
      <c r="AJ1059" s="42">
        <v>98.7</v>
      </c>
      <c r="AK1059" s="42">
        <v>9.9145000000000003</v>
      </c>
      <c r="AL1059" s="53">
        <v>34.851799999999997</v>
      </c>
      <c r="AM1059" s="504" t="s">
        <v>154</v>
      </c>
      <c r="AN1059" s="505"/>
      <c r="AO1059" s="509">
        <v>0.4</v>
      </c>
      <c r="AP1059" s="510">
        <v>6.6929999999999996</v>
      </c>
      <c r="AQ1059" s="504" t="s">
        <v>154</v>
      </c>
      <c r="AR1059" s="526" t="s">
        <v>154</v>
      </c>
      <c r="AS1059" s="512">
        <v>13.320174504246774</v>
      </c>
      <c r="AT1059" s="502"/>
      <c r="AU1059" s="512">
        <v>8.1231204501934098</v>
      </c>
      <c r="AV1059" s="502"/>
      <c r="AW1059" s="574">
        <v>0.88502130584192429</v>
      </c>
      <c r="AX1059" s="502"/>
      <c r="AY1059" s="511"/>
      <c r="AZ1059" s="513" t="s">
        <v>154</v>
      </c>
      <c r="BA1059" s="515" t="s">
        <v>154</v>
      </c>
      <c r="BB1059" s="513" t="s">
        <v>154</v>
      </c>
      <c r="BD1059" s="512">
        <v>2161.1239182460308</v>
      </c>
      <c r="BE1059" s="502" t="s">
        <v>154</v>
      </c>
      <c r="BF1059" s="57"/>
      <c r="BG1059" s="513">
        <v>2297.5108579565522</v>
      </c>
      <c r="BI1059" s="514" t="s">
        <v>154</v>
      </c>
    </row>
    <row r="1060" spans="1:78" ht="15.75" customHeight="1">
      <c r="A1060" s="51" t="s">
        <v>769</v>
      </c>
      <c r="B1060" s="521">
        <v>47</v>
      </c>
      <c r="C1060" s="507" t="s">
        <v>247</v>
      </c>
      <c r="D1060" s="522" t="s">
        <v>248</v>
      </c>
      <c r="E1060" s="523">
        <v>71</v>
      </c>
      <c r="F1060" s="523">
        <v>6.0000000000286491E-2</v>
      </c>
      <c r="G1060" s="523" t="s">
        <v>68</v>
      </c>
      <c r="H1060" s="524">
        <v>71.001000000000005</v>
      </c>
      <c r="I1060" s="523">
        <v>139</v>
      </c>
      <c r="J1060" s="523">
        <v>59.779999999999518</v>
      </c>
      <c r="K1060" s="523" t="s">
        <v>69</v>
      </c>
      <c r="L1060" s="524">
        <v>139.99633333333333</v>
      </c>
      <c r="M1060" s="524">
        <v>-139.99633333333333</v>
      </c>
      <c r="N1060" s="501">
        <v>1077</v>
      </c>
      <c r="P1060" s="517" t="s">
        <v>183</v>
      </c>
      <c r="Q1060" s="6" t="s">
        <v>274</v>
      </c>
      <c r="R1060" s="6">
        <v>6</v>
      </c>
      <c r="S1060" s="42">
        <v>83.042000000000002</v>
      </c>
      <c r="T1060" s="571">
        <v>0.19550000000000001</v>
      </c>
      <c r="U1060" s="571">
        <v>0.2072</v>
      </c>
      <c r="V1060" s="571">
        <v>26.716459</v>
      </c>
      <c r="W1060" s="571">
        <v>26.724284999999998</v>
      </c>
      <c r="X1060" s="571">
        <v>31.680192366220556</v>
      </c>
      <c r="Y1060" s="571">
        <v>31.678330379973065</v>
      </c>
      <c r="Z1060" s="571">
        <v>2.2103000000000002</v>
      </c>
      <c r="AA1060" s="42">
        <v>7.2986585867083935</v>
      </c>
      <c r="AB1060" s="42">
        <v>89.480289537968233</v>
      </c>
      <c r="AC1060" s="42">
        <v>8.3682447999999993E-2</v>
      </c>
      <c r="AD1060" s="6">
        <v>0.15060000000000001</v>
      </c>
      <c r="AE1060" s="42">
        <v>89.685100000000006</v>
      </c>
      <c r="AF1060" s="6">
        <v>4.5015999999999998</v>
      </c>
      <c r="AG1060" s="42">
        <v>3.5775999999999999</v>
      </c>
      <c r="AH1060" s="6">
        <v>0.216</v>
      </c>
      <c r="AI1060" s="42">
        <v>6.3701999999999995E-2</v>
      </c>
      <c r="AJ1060" s="42">
        <v>98.71</v>
      </c>
      <c r="AK1060" s="42">
        <v>9.9145000000000003</v>
      </c>
      <c r="AL1060" s="53">
        <v>31.667400000000001</v>
      </c>
      <c r="AM1060" s="51">
        <v>2</v>
      </c>
      <c r="AN1060" s="505"/>
      <c r="AO1060" s="509">
        <v>0.3</v>
      </c>
      <c r="AP1060" s="510">
        <v>7.3810000000000002</v>
      </c>
      <c r="AQ1060" s="504" t="s">
        <v>154</v>
      </c>
      <c r="AR1060" s="526" t="s">
        <v>154</v>
      </c>
      <c r="AS1060" s="512">
        <v>6.537530739604974</v>
      </c>
      <c r="AT1060" s="502"/>
      <c r="AU1060" s="512">
        <v>14.317279525267557</v>
      </c>
      <c r="AV1060" s="502"/>
      <c r="AW1060" s="574">
        <v>1.2239656357388315</v>
      </c>
      <c r="AX1060" s="502"/>
      <c r="AY1060" s="511"/>
      <c r="AZ1060" s="513" t="s">
        <v>154</v>
      </c>
      <c r="BA1060" s="515" t="s">
        <v>154</v>
      </c>
      <c r="BB1060" s="513" t="s">
        <v>154</v>
      </c>
      <c r="BD1060" s="512">
        <v>2093.9477124367154</v>
      </c>
      <c r="BE1060" s="502" t="s">
        <v>154</v>
      </c>
      <c r="BF1060" s="57"/>
      <c r="BG1060" s="513">
        <v>2192.9502649297128</v>
      </c>
      <c r="BI1060" s="514" t="s">
        <v>154</v>
      </c>
    </row>
    <row r="1061" spans="1:78" ht="15.75" customHeight="1">
      <c r="A1061" s="51" t="s">
        <v>769</v>
      </c>
      <c r="B1061" s="521">
        <v>47</v>
      </c>
      <c r="C1061" s="507" t="s">
        <v>247</v>
      </c>
      <c r="D1061" s="522" t="s">
        <v>248</v>
      </c>
      <c r="E1061" s="523">
        <v>71</v>
      </c>
      <c r="F1061" s="523">
        <v>6.0000000000286491E-2</v>
      </c>
      <c r="G1061" s="523" t="s">
        <v>68</v>
      </c>
      <c r="H1061" s="524">
        <v>71.001000000000005</v>
      </c>
      <c r="I1061" s="523">
        <v>139</v>
      </c>
      <c r="J1061" s="523">
        <v>59.779999999999518</v>
      </c>
      <c r="K1061" s="523" t="s">
        <v>69</v>
      </c>
      <c r="L1061" s="524">
        <v>139.99633333333333</v>
      </c>
      <c r="M1061" s="524">
        <v>-139.99633333333333</v>
      </c>
      <c r="N1061" s="501">
        <v>1078</v>
      </c>
      <c r="Q1061" s="6" t="s">
        <v>274</v>
      </c>
      <c r="R1061" s="6">
        <v>7</v>
      </c>
      <c r="S1061" s="42">
        <v>488.24299999999999</v>
      </c>
      <c r="T1061" s="571">
        <v>0.67349999999999999</v>
      </c>
      <c r="U1061" s="571">
        <v>0.67390000000000005</v>
      </c>
      <c r="V1061" s="571">
        <v>29.707886000000002</v>
      </c>
      <c r="W1061" s="571">
        <v>29.708786</v>
      </c>
      <c r="X1061" s="571">
        <v>34.825632263465458</v>
      </c>
      <c r="Y1061" s="571">
        <v>34.826352096797287</v>
      </c>
      <c r="Z1061" s="571">
        <v>1.9813000000000001</v>
      </c>
      <c r="AA1061" s="42">
        <v>6.5910105769793637</v>
      </c>
      <c r="AB1061" s="42">
        <v>83.630187312007948</v>
      </c>
      <c r="AC1061" s="42">
        <v>2.72271475E-2</v>
      </c>
      <c r="AD1061" s="6">
        <v>4.0599999999999997E-2</v>
      </c>
      <c r="AE1061" s="42">
        <v>89.762100000000004</v>
      </c>
      <c r="AF1061" s="6">
        <v>4.5054999999999996</v>
      </c>
      <c r="AG1061" s="42">
        <v>2.7124000000000001</v>
      </c>
      <c r="AH1061" s="6">
        <v>0.1807</v>
      </c>
      <c r="AI1061" s="42">
        <v>6.3701999999999995E-2</v>
      </c>
      <c r="AJ1061" s="42">
        <v>98.7</v>
      </c>
      <c r="AK1061" s="42">
        <v>9.9145000000000003</v>
      </c>
      <c r="AL1061" s="53">
        <v>34.828800000000001</v>
      </c>
      <c r="AM1061" s="504" t="s">
        <v>154</v>
      </c>
      <c r="AN1061" s="505"/>
      <c r="AO1061" s="509">
        <v>0.5</v>
      </c>
      <c r="AP1061" s="510">
        <v>6.5839999999999996</v>
      </c>
      <c r="AQ1061" s="504" t="s">
        <v>154</v>
      </c>
      <c r="AR1061" s="526" t="s">
        <v>154</v>
      </c>
      <c r="AS1061" s="512">
        <v>13.47697957708154</v>
      </c>
      <c r="AT1061" s="502"/>
      <c r="AU1061" s="512">
        <v>8.6111152295192301</v>
      </c>
      <c r="AV1061" s="502"/>
      <c r="AW1061" s="574">
        <v>0.89592302405498281</v>
      </c>
      <c r="AX1061" s="502"/>
      <c r="AY1061" s="511"/>
      <c r="AZ1061" s="513" t="s">
        <v>154</v>
      </c>
      <c r="BA1061" s="515" t="s">
        <v>154</v>
      </c>
      <c r="BB1061" s="513" t="s">
        <v>154</v>
      </c>
      <c r="BD1061" s="512">
        <v>2163.9371929279605</v>
      </c>
      <c r="BE1061" s="502" t="s">
        <v>154</v>
      </c>
      <c r="BF1061" s="57"/>
      <c r="BG1061" s="513">
        <v>2299.0166900545069</v>
      </c>
      <c r="BI1061" s="514" t="s">
        <v>154</v>
      </c>
    </row>
    <row r="1062" spans="1:78" ht="15.75" customHeight="1">
      <c r="A1062" s="51" t="s">
        <v>769</v>
      </c>
      <c r="B1062" s="521">
        <v>47</v>
      </c>
      <c r="C1062" s="507" t="s">
        <v>247</v>
      </c>
      <c r="D1062" s="522" t="s">
        <v>248</v>
      </c>
      <c r="E1062" s="523">
        <v>71</v>
      </c>
      <c r="F1062" s="523">
        <v>6.0000000000286491E-2</v>
      </c>
      <c r="G1062" s="523" t="s">
        <v>68</v>
      </c>
      <c r="H1062" s="524">
        <v>71.001000000000005</v>
      </c>
      <c r="I1062" s="523">
        <v>139</v>
      </c>
      <c r="J1062" s="523">
        <v>59.779999999999518</v>
      </c>
      <c r="K1062" s="523" t="s">
        <v>69</v>
      </c>
      <c r="L1062" s="524">
        <v>139.99633333333333</v>
      </c>
      <c r="M1062" s="524">
        <v>-139.99633333333333</v>
      </c>
      <c r="N1062" s="501">
        <v>1079</v>
      </c>
      <c r="Q1062" s="6" t="s">
        <v>274</v>
      </c>
      <c r="R1062" s="6">
        <v>8</v>
      </c>
      <c r="S1062" s="42">
        <v>405.35599999999999</v>
      </c>
      <c r="T1062" s="571">
        <v>0.5978</v>
      </c>
      <c r="U1062" s="571">
        <v>0.59830000000000005</v>
      </c>
      <c r="V1062" s="571">
        <v>29.573256000000001</v>
      </c>
      <c r="W1062" s="571">
        <v>29.574518999999999</v>
      </c>
      <c r="X1062" s="571">
        <v>34.784096698224197</v>
      </c>
      <c r="Y1062" s="571">
        <v>34.785179711457758</v>
      </c>
      <c r="Z1062" s="571">
        <v>1.97</v>
      </c>
      <c r="AA1062" s="42">
        <v>6.4754757424023834</v>
      </c>
      <c r="AB1062" s="42">
        <v>81.980343423255349</v>
      </c>
      <c r="AC1062" s="42">
        <v>2.7467885199999997E-2</v>
      </c>
      <c r="AD1062" s="6">
        <v>4.1000000000000002E-2</v>
      </c>
      <c r="AE1062" s="42">
        <v>89.786500000000004</v>
      </c>
      <c r="AF1062" s="6">
        <v>4.5067000000000004</v>
      </c>
      <c r="AG1062" s="42">
        <v>2.6800999999999999</v>
      </c>
      <c r="AH1062" s="6">
        <v>0.1794</v>
      </c>
      <c r="AI1062" s="42">
        <v>6.3701999999999995E-2</v>
      </c>
      <c r="AJ1062" s="42">
        <v>69.53</v>
      </c>
      <c r="AK1062" s="42">
        <v>9.9145000000000003</v>
      </c>
      <c r="AL1062" s="53">
        <v>34.785600000000002</v>
      </c>
      <c r="AM1062" s="504" t="s">
        <v>154</v>
      </c>
      <c r="AN1062" s="505"/>
      <c r="AO1062" s="509">
        <v>0.5</v>
      </c>
      <c r="AP1062" s="510">
        <v>6.4749999999999996</v>
      </c>
      <c r="AQ1062" s="504" t="s">
        <v>154</v>
      </c>
      <c r="AR1062" s="526" t="s">
        <v>154</v>
      </c>
      <c r="AS1062" s="512">
        <v>13.594687138755571</v>
      </c>
      <c r="AT1062" s="502"/>
      <c r="AU1062" s="512">
        <v>9.3414203418254989</v>
      </c>
      <c r="AV1062" s="502"/>
      <c r="AW1062" s="574">
        <v>0.91475326460481099</v>
      </c>
      <c r="AX1062" s="502"/>
      <c r="AY1062" s="511"/>
      <c r="AZ1062" s="513" t="s">
        <v>154</v>
      </c>
      <c r="BA1062" s="515" t="s">
        <v>154</v>
      </c>
      <c r="BB1062" s="513" t="s">
        <v>154</v>
      </c>
      <c r="BD1062" s="512">
        <v>2162.739565615942</v>
      </c>
      <c r="BE1062" s="502" t="s">
        <v>154</v>
      </c>
      <c r="BF1062" s="57"/>
      <c r="BG1062" s="513">
        <v>2292.265376608711</v>
      </c>
      <c r="BI1062" s="514" t="s">
        <v>154</v>
      </c>
    </row>
    <row r="1063" spans="1:78" ht="15.75" customHeight="1">
      <c r="A1063" s="51" t="s">
        <v>769</v>
      </c>
      <c r="B1063" s="521">
        <v>47</v>
      </c>
      <c r="C1063" s="507" t="s">
        <v>247</v>
      </c>
      <c r="D1063" s="522" t="s">
        <v>248</v>
      </c>
      <c r="E1063" s="523">
        <v>71</v>
      </c>
      <c r="F1063" s="523">
        <v>6.0000000000286491E-2</v>
      </c>
      <c r="G1063" s="523" t="s">
        <v>68</v>
      </c>
      <c r="H1063" s="524">
        <v>71.001000000000005</v>
      </c>
      <c r="I1063" s="523">
        <v>139</v>
      </c>
      <c r="J1063" s="523">
        <v>59.779999999999518</v>
      </c>
      <c r="K1063" s="523" t="s">
        <v>69</v>
      </c>
      <c r="L1063" s="524">
        <v>139.99633333333333</v>
      </c>
      <c r="M1063" s="524">
        <v>-139.99633333333333</v>
      </c>
      <c r="N1063" s="501">
        <v>1080</v>
      </c>
      <c r="Q1063" s="6" t="s">
        <v>274</v>
      </c>
      <c r="R1063" s="6">
        <v>9</v>
      </c>
      <c r="S1063" s="42">
        <v>347.68099999999998</v>
      </c>
      <c r="T1063" s="571">
        <v>0.40589999999999998</v>
      </c>
      <c r="U1063" s="571">
        <v>0.40849999999999997</v>
      </c>
      <c r="V1063" s="571">
        <v>29.326058</v>
      </c>
      <c r="W1063" s="571">
        <v>29.330226999999997</v>
      </c>
      <c r="X1063" s="571">
        <v>34.710919152109483</v>
      </c>
      <c r="Y1063" s="571">
        <v>34.713455167963296</v>
      </c>
      <c r="Z1063" s="571">
        <v>1.9431</v>
      </c>
      <c r="AA1063" s="42">
        <v>6.3369104268467895</v>
      </c>
      <c r="AB1063" s="42">
        <v>79.788483789909506</v>
      </c>
      <c r="AC1063" s="42">
        <v>2.8817864199999998E-2</v>
      </c>
      <c r="AD1063" s="6">
        <v>4.3700000000000003E-2</v>
      </c>
      <c r="AE1063" s="42">
        <v>89.735800000000012</v>
      </c>
      <c r="AF1063" s="6">
        <v>4.5042</v>
      </c>
      <c r="AG1063" s="42">
        <v>2.786</v>
      </c>
      <c r="AH1063" s="6">
        <v>0.18379999999999999</v>
      </c>
      <c r="AI1063" s="42">
        <v>6.3701999999999995E-2</v>
      </c>
      <c r="AJ1063" s="42">
        <v>98.69</v>
      </c>
      <c r="AK1063" s="42">
        <v>9.9145000000000003</v>
      </c>
      <c r="AL1063" s="53">
        <v>34.713099999999997</v>
      </c>
      <c r="AM1063" s="504" t="s">
        <v>154</v>
      </c>
      <c r="AN1063" s="505"/>
      <c r="AO1063" s="509">
        <v>0.3</v>
      </c>
      <c r="AP1063" s="510">
        <v>6.3360000000000003</v>
      </c>
      <c r="AQ1063" s="504">
        <v>2</v>
      </c>
      <c r="AR1063" s="526" t="s">
        <v>1402</v>
      </c>
      <c r="AS1063" s="512">
        <v>13.805533603120619</v>
      </c>
      <c r="AT1063" s="502"/>
      <c r="AU1063" s="512">
        <v>11.228149322646374</v>
      </c>
      <c r="AV1063" s="502"/>
      <c r="AW1063" s="574">
        <v>0.97223505154639167</v>
      </c>
      <c r="AX1063" s="502"/>
      <c r="AY1063" s="511"/>
      <c r="AZ1063" s="513" t="s">
        <v>154</v>
      </c>
      <c r="BA1063" s="515" t="s">
        <v>154</v>
      </c>
      <c r="BB1063" s="513" t="s">
        <v>154</v>
      </c>
      <c r="BD1063" s="512">
        <v>2175.8747925787875</v>
      </c>
      <c r="BE1063" s="502">
        <v>6</v>
      </c>
      <c r="BF1063" s="57"/>
      <c r="BG1063" s="513">
        <v>2293.422174776676</v>
      </c>
      <c r="BH1063" s="502">
        <v>6</v>
      </c>
      <c r="BI1063" s="514" t="s">
        <v>154</v>
      </c>
      <c r="BJ1063" s="516">
        <v>9.7533619904328281E-2</v>
      </c>
      <c r="BK1063" t="s">
        <v>154</v>
      </c>
    </row>
    <row r="1064" spans="1:78" ht="15.75" customHeight="1">
      <c r="A1064" s="51" t="s">
        <v>769</v>
      </c>
      <c r="B1064" s="521">
        <v>47</v>
      </c>
      <c r="C1064" s="507" t="s">
        <v>247</v>
      </c>
      <c r="D1064" s="522" t="s">
        <v>248</v>
      </c>
      <c r="E1064" s="523">
        <v>71</v>
      </c>
      <c r="F1064" s="523">
        <v>6.0000000000286491E-2</v>
      </c>
      <c r="G1064" s="523" t="s">
        <v>68</v>
      </c>
      <c r="H1064" s="524">
        <v>71.001000000000005</v>
      </c>
      <c r="I1064" s="523">
        <v>139</v>
      </c>
      <c r="J1064" s="523">
        <v>59.779999999999518</v>
      </c>
      <c r="K1064" s="523" t="s">
        <v>69</v>
      </c>
      <c r="L1064" s="524">
        <v>139.99633333333333</v>
      </c>
      <c r="M1064" s="524">
        <v>-139.99633333333333</v>
      </c>
      <c r="N1064" s="501">
        <v>1081</v>
      </c>
      <c r="Q1064" s="6" t="s">
        <v>274</v>
      </c>
      <c r="R1064" s="6">
        <v>10</v>
      </c>
      <c r="S1064" s="42">
        <v>275.54700000000003</v>
      </c>
      <c r="T1064" s="571">
        <v>-0.20949999999999999</v>
      </c>
      <c r="U1064" s="571">
        <v>-0.21510000000000001</v>
      </c>
      <c r="V1064" s="571">
        <v>28.556287000000001</v>
      </c>
      <c r="W1064" s="571">
        <v>28.550964999999998</v>
      </c>
      <c r="X1064" s="571">
        <v>34.430365612397182</v>
      </c>
      <c r="Y1064" s="571">
        <v>34.429590762582585</v>
      </c>
      <c r="Z1064" s="571">
        <v>1.9157999999999999</v>
      </c>
      <c r="AA1064" s="42">
        <v>6.2663468164495439</v>
      </c>
      <c r="AB1064" s="42">
        <v>77.492768929981253</v>
      </c>
      <c r="AC1064" s="42">
        <v>3.0891082899999998E-2</v>
      </c>
      <c r="AD1064" s="6">
        <v>4.7699999999999999E-2</v>
      </c>
      <c r="AE1064" s="42">
        <v>89.69080000000001</v>
      </c>
      <c r="AF1064" s="6">
        <v>4.5019</v>
      </c>
      <c r="AG1064" s="42">
        <v>3.2669000000000001</v>
      </c>
      <c r="AH1064" s="6">
        <v>0.20330000000000001</v>
      </c>
      <c r="AI1064" s="42">
        <v>6.3701999999999995E-2</v>
      </c>
      <c r="AJ1064" s="42">
        <v>98.7</v>
      </c>
      <c r="AK1064" s="42">
        <v>9.9145000000000003</v>
      </c>
      <c r="AL1064" s="53">
        <v>34.423999999999999</v>
      </c>
      <c r="AM1064" s="504" t="s">
        <v>154</v>
      </c>
      <c r="AN1064" s="505"/>
      <c r="AO1064" s="509">
        <v>-0.3</v>
      </c>
      <c r="AP1064" s="510">
        <v>6.2670000000000003</v>
      </c>
      <c r="AQ1064" s="504" t="s">
        <v>154</v>
      </c>
      <c r="AR1064" s="526" t="s">
        <v>154</v>
      </c>
      <c r="AS1064" s="512">
        <v>13.197790428296155</v>
      </c>
      <c r="AT1064" s="502"/>
      <c r="AU1064" s="512">
        <v>13.848047258795214</v>
      </c>
      <c r="AV1064" s="502"/>
      <c r="AW1064" s="574">
        <v>1.0198061855670102</v>
      </c>
      <c r="AX1064" s="502"/>
      <c r="AY1064" s="511"/>
      <c r="AZ1064" s="513" t="s">
        <v>154</v>
      </c>
      <c r="BA1064" s="515" t="s">
        <v>154</v>
      </c>
      <c r="BB1064" s="513" t="s">
        <v>154</v>
      </c>
      <c r="BD1064" s="512">
        <v>2182.0702107849825</v>
      </c>
      <c r="BE1064" s="502" t="s">
        <v>154</v>
      </c>
      <c r="BF1064" s="57"/>
      <c r="BG1064" s="513">
        <v>2287.1993984248643</v>
      </c>
      <c r="BI1064" s="514" t="s">
        <v>154</v>
      </c>
      <c r="BJ1064" s="516">
        <v>-0.14376108742129065</v>
      </c>
      <c r="BK1064" t="s">
        <v>154</v>
      </c>
    </row>
    <row r="1065" spans="1:78" ht="15.75" customHeight="1">
      <c r="A1065" s="51" t="s">
        <v>769</v>
      </c>
      <c r="B1065" s="521">
        <v>47</v>
      </c>
      <c r="C1065" s="507" t="s">
        <v>247</v>
      </c>
      <c r="D1065" s="522" t="s">
        <v>248</v>
      </c>
      <c r="E1065" s="523">
        <v>71</v>
      </c>
      <c r="F1065" s="523">
        <v>6.0000000000286491E-2</v>
      </c>
      <c r="G1065" s="523" t="s">
        <v>68</v>
      </c>
      <c r="H1065" s="524">
        <v>71.001000000000005</v>
      </c>
      <c r="I1065" s="523">
        <v>139</v>
      </c>
      <c r="J1065" s="523">
        <v>59.779999999999518</v>
      </c>
      <c r="K1065" s="523" t="s">
        <v>69</v>
      </c>
      <c r="L1065" s="524">
        <v>139.99633333333333</v>
      </c>
      <c r="M1065" s="524">
        <v>-139.99633333333333</v>
      </c>
      <c r="N1065" s="501">
        <v>1082</v>
      </c>
      <c r="Q1065" s="6" t="s">
        <v>274</v>
      </c>
      <c r="R1065" s="6">
        <v>11</v>
      </c>
      <c r="S1065" s="42">
        <v>249.39</v>
      </c>
      <c r="T1065" s="571">
        <v>-0.66279999999999994</v>
      </c>
      <c r="U1065" s="571">
        <v>-0.67049999999999998</v>
      </c>
      <c r="V1065" s="571">
        <v>27.966080000000002</v>
      </c>
      <c r="W1065" s="571">
        <v>27.957052999999998</v>
      </c>
      <c r="X1065" s="571">
        <v>34.166587290262996</v>
      </c>
      <c r="Y1065" s="571">
        <v>34.163101375398796</v>
      </c>
      <c r="Z1065" s="571">
        <v>1.8726</v>
      </c>
      <c r="AA1065" s="42">
        <v>6.1474085893527279</v>
      </c>
      <c r="AB1065" s="42">
        <v>74.980489933106583</v>
      </c>
      <c r="AC1065" s="42">
        <v>3.2433549399999997E-2</v>
      </c>
      <c r="AD1065" s="6">
        <v>5.0700000000000002E-2</v>
      </c>
      <c r="AE1065" s="42">
        <v>89.762100000000004</v>
      </c>
      <c r="AF1065" s="6">
        <v>4.5054999999999996</v>
      </c>
      <c r="AG1065" s="42">
        <v>3.3889</v>
      </c>
      <c r="AH1065" s="6">
        <v>0.20830000000000001</v>
      </c>
      <c r="AI1065" s="42">
        <v>6.3701999999999995E-2</v>
      </c>
      <c r="AJ1065" s="42">
        <v>97.73</v>
      </c>
      <c r="AK1065" s="42">
        <v>9.9145000000000003</v>
      </c>
      <c r="AL1065" s="53">
        <v>34.145499999999998</v>
      </c>
      <c r="AM1065" s="504" t="s">
        <v>154</v>
      </c>
      <c r="AN1065" s="505"/>
      <c r="AO1065" s="509">
        <v>-0.7</v>
      </c>
      <c r="AP1065" s="510">
        <v>6.1445000000000007</v>
      </c>
      <c r="AQ1065" s="504">
        <v>6</v>
      </c>
      <c r="AR1065" s="526" t="s">
        <v>154</v>
      </c>
      <c r="AS1065" s="512">
        <v>13.599348516448382</v>
      </c>
      <c r="AT1065" s="502"/>
      <c r="AU1065" s="512">
        <v>19.400606306469889</v>
      </c>
      <c r="AV1065" s="502"/>
      <c r="AW1065" s="574">
        <v>1.1912604810996563</v>
      </c>
      <c r="AX1065" s="502"/>
      <c r="AY1065" s="511"/>
      <c r="AZ1065" s="513" t="s">
        <v>154</v>
      </c>
      <c r="BA1065" s="515" t="s">
        <v>154</v>
      </c>
      <c r="BB1065" s="513" t="s">
        <v>154</v>
      </c>
      <c r="BD1065" s="512">
        <v>2205.5855514175491</v>
      </c>
      <c r="BE1065" s="502" t="s">
        <v>154</v>
      </c>
      <c r="BF1065" s="57"/>
      <c r="BG1065" s="513">
        <v>2284.3772097909491</v>
      </c>
      <c r="BI1065" s="514" t="s">
        <v>154</v>
      </c>
      <c r="BJ1065" s="516">
        <v>-0.44438992495716312</v>
      </c>
      <c r="BK1065" t="s">
        <v>154</v>
      </c>
    </row>
    <row r="1066" spans="1:78" ht="15.75" customHeight="1">
      <c r="A1066" s="51" t="s">
        <v>769</v>
      </c>
      <c r="B1066" s="521">
        <v>47</v>
      </c>
      <c r="C1066" s="507" t="s">
        <v>247</v>
      </c>
      <c r="D1066" s="522" t="s">
        <v>248</v>
      </c>
      <c r="E1066" s="523">
        <v>71</v>
      </c>
      <c r="F1066" s="523">
        <v>6.0000000000286491E-2</v>
      </c>
      <c r="G1066" s="523" t="s">
        <v>68</v>
      </c>
      <c r="H1066" s="524">
        <v>71.001000000000005</v>
      </c>
      <c r="I1066" s="523">
        <v>139</v>
      </c>
      <c r="J1066" s="523">
        <v>59.779999999999518</v>
      </c>
      <c r="K1066" s="523" t="s">
        <v>69</v>
      </c>
      <c r="L1066" s="524">
        <v>139.99633333333333</v>
      </c>
      <c r="M1066" s="524">
        <v>-139.99633333333333</v>
      </c>
      <c r="N1066" s="501">
        <v>1083</v>
      </c>
      <c r="Q1066" s="6" t="s">
        <v>274</v>
      </c>
      <c r="R1066" s="6">
        <v>12</v>
      </c>
      <c r="S1066" s="42">
        <v>224.11500000000001</v>
      </c>
      <c r="T1066" s="571">
        <v>-1.1125</v>
      </c>
      <c r="U1066" s="571">
        <v>-1.1356999999999999</v>
      </c>
      <c r="V1066" s="571">
        <v>27.248296</v>
      </c>
      <c r="W1066" s="571">
        <v>27.209695</v>
      </c>
      <c r="X1066" s="571">
        <v>33.714716627594008</v>
      </c>
      <c r="Y1066" s="571">
        <v>33.68808676154854</v>
      </c>
      <c r="Z1066" s="571">
        <v>1.849</v>
      </c>
      <c r="AA1066" s="42">
        <v>6.1238849532046062</v>
      </c>
      <c r="AB1066" s="42">
        <v>73.570577101494351</v>
      </c>
      <c r="AC1066" s="42">
        <v>3.6146248300000003E-2</v>
      </c>
      <c r="AD1066" s="6">
        <v>5.79E-2</v>
      </c>
      <c r="AE1066" s="42">
        <v>89.773400000000009</v>
      </c>
      <c r="AF1066" s="6">
        <v>4.5061</v>
      </c>
      <c r="AG1066" s="42">
        <v>3.6006</v>
      </c>
      <c r="AH1066" s="6">
        <v>0.217</v>
      </c>
      <c r="AI1066" s="42">
        <v>6.3701999999999995E-2</v>
      </c>
      <c r="AJ1066" s="42">
        <v>98.69</v>
      </c>
      <c r="AK1066" s="42">
        <v>9.9145000000000003</v>
      </c>
      <c r="AL1066" s="53">
        <v>33.662599999999998</v>
      </c>
      <c r="AM1066" s="504" t="s">
        <v>154</v>
      </c>
      <c r="AN1066" s="505"/>
      <c r="AO1066" s="509">
        <v>-1</v>
      </c>
      <c r="AP1066" s="510">
        <v>6.1</v>
      </c>
      <c r="AQ1066" s="504" t="s">
        <v>154</v>
      </c>
      <c r="AR1066" s="526" t="s">
        <v>154</v>
      </c>
      <c r="AS1066" s="512">
        <v>15.323544476504411</v>
      </c>
      <c r="AT1066" s="502"/>
      <c r="AU1066" s="512">
        <v>29.226140817260372</v>
      </c>
      <c r="AV1066" s="502"/>
      <c r="AW1066" s="574">
        <v>1.5757938144329897</v>
      </c>
      <c r="AX1066" s="502"/>
      <c r="AY1066" s="511"/>
      <c r="AZ1066" s="513" t="s">
        <v>154</v>
      </c>
      <c r="BA1066" s="515" t="s">
        <v>154</v>
      </c>
      <c r="BB1066" s="513" t="s">
        <v>154</v>
      </c>
      <c r="BD1066" s="512">
        <v>2229.9802307584405</v>
      </c>
      <c r="BE1066" s="502" t="s">
        <v>154</v>
      </c>
      <c r="BF1066" s="57"/>
      <c r="BG1066" s="513">
        <v>2283.7688935129681</v>
      </c>
      <c r="BI1066" s="514" t="s">
        <v>154</v>
      </c>
      <c r="BJ1066" s="516">
        <v>-1.03</v>
      </c>
    </row>
    <row r="1067" spans="1:78" ht="15.75" customHeight="1">
      <c r="A1067" s="51" t="s">
        <v>769</v>
      </c>
      <c r="B1067" s="521">
        <v>47</v>
      </c>
      <c r="C1067" s="507" t="s">
        <v>247</v>
      </c>
      <c r="D1067" s="522" t="s">
        <v>248</v>
      </c>
      <c r="E1067" s="523">
        <v>71</v>
      </c>
      <c r="F1067" s="523">
        <v>6.0000000000286491E-2</v>
      </c>
      <c r="G1067" s="523" t="s">
        <v>68</v>
      </c>
      <c r="H1067" s="524">
        <v>71.001000000000005</v>
      </c>
      <c r="I1067" s="523">
        <v>139</v>
      </c>
      <c r="J1067" s="523">
        <v>59.779999999999518</v>
      </c>
      <c r="K1067" s="523" t="s">
        <v>69</v>
      </c>
      <c r="L1067" s="524">
        <v>139.99633333333333</v>
      </c>
      <c r="M1067" s="524">
        <v>-139.99633333333333</v>
      </c>
      <c r="N1067" s="501">
        <v>1084</v>
      </c>
      <c r="Q1067" s="6" t="s">
        <v>274</v>
      </c>
      <c r="R1067" s="6">
        <v>13</v>
      </c>
      <c r="S1067" s="42">
        <v>196.59</v>
      </c>
      <c r="T1067" s="571">
        <v>-1.3969</v>
      </c>
      <c r="U1067" s="571">
        <v>-1.4016999999999999</v>
      </c>
      <c r="V1067" s="571">
        <v>26.600818</v>
      </c>
      <c r="W1067" s="571">
        <v>26.590764</v>
      </c>
      <c r="X1067" s="571">
        <v>33.163052623286163</v>
      </c>
      <c r="Y1067" s="571">
        <v>33.154577303114387</v>
      </c>
      <c r="Z1067" s="571">
        <v>1.8709</v>
      </c>
      <c r="AA1067" s="42">
        <v>6.2550437861330384</v>
      </c>
      <c r="AB1067" s="42">
        <v>74.284406215785879</v>
      </c>
      <c r="AC1067" s="42">
        <v>3.4313767299999999E-2</v>
      </c>
      <c r="AD1067" s="6">
        <v>5.4399999999999997E-2</v>
      </c>
      <c r="AE1067" s="42">
        <v>89.76400000000001</v>
      </c>
      <c r="AF1067" s="6">
        <v>4.5056000000000003</v>
      </c>
      <c r="AG1067" s="42">
        <v>3.7248000000000001</v>
      </c>
      <c r="AH1067" s="6">
        <v>0.222</v>
      </c>
      <c r="AI1067" s="42">
        <v>6.3701999999999995E-2</v>
      </c>
      <c r="AJ1067" s="42">
        <v>98.7</v>
      </c>
      <c r="AK1067" s="42">
        <v>9.9145000000000003</v>
      </c>
      <c r="AL1067" s="53">
        <v>33.1494</v>
      </c>
      <c r="AM1067" s="504" t="s">
        <v>154</v>
      </c>
      <c r="AN1067" s="505"/>
      <c r="AO1067" s="509">
        <v>-1.2</v>
      </c>
      <c r="AP1067" s="510">
        <v>6.2450000000000001</v>
      </c>
      <c r="AQ1067" s="504" t="s">
        <v>154</v>
      </c>
      <c r="AR1067" s="526" t="s">
        <v>154</v>
      </c>
      <c r="AS1067" s="512">
        <v>15.976824701198684</v>
      </c>
      <c r="AT1067" s="502"/>
      <c r="AU1067" s="512">
        <v>34.011488123215962</v>
      </c>
      <c r="AV1067" s="502"/>
      <c r="AW1067" s="574">
        <v>1.7968013745704465</v>
      </c>
      <c r="AX1067" s="502"/>
      <c r="AY1067" s="511"/>
      <c r="AZ1067" s="513" t="s">
        <v>154</v>
      </c>
      <c r="BA1067" s="515" t="s">
        <v>154</v>
      </c>
      <c r="BB1067" s="513" t="s">
        <v>154</v>
      </c>
      <c r="BD1067" s="512">
        <v>2233.7392056447811</v>
      </c>
      <c r="BE1067" s="502" t="s">
        <v>154</v>
      </c>
      <c r="BF1067" s="57"/>
      <c r="BG1067" s="513">
        <v>2271.1438376453493</v>
      </c>
      <c r="BI1067" s="514" t="s">
        <v>154</v>
      </c>
      <c r="BJ1067" s="516">
        <v>-1.3927551853657774</v>
      </c>
      <c r="BK1067" t="s">
        <v>154</v>
      </c>
    </row>
    <row r="1068" spans="1:78" ht="15.75" customHeight="1">
      <c r="A1068" s="51" t="s">
        <v>769</v>
      </c>
      <c r="B1068" s="521">
        <v>47</v>
      </c>
      <c r="C1068" s="507" t="s">
        <v>247</v>
      </c>
      <c r="D1068" s="522" t="s">
        <v>248</v>
      </c>
      <c r="E1068" s="523">
        <v>71</v>
      </c>
      <c r="F1068" s="523">
        <v>6.0000000000286491E-2</v>
      </c>
      <c r="G1068" s="523" t="s">
        <v>68</v>
      </c>
      <c r="H1068" s="524">
        <v>71.001000000000005</v>
      </c>
      <c r="I1068" s="523">
        <v>139</v>
      </c>
      <c r="J1068" s="523">
        <v>59.779999999999518</v>
      </c>
      <c r="K1068" s="523" t="s">
        <v>69</v>
      </c>
      <c r="L1068" s="524">
        <v>139.99633333333333</v>
      </c>
      <c r="M1068" s="524">
        <v>-139.99633333333333</v>
      </c>
      <c r="N1068" s="501">
        <v>1085</v>
      </c>
      <c r="Q1068" s="6" t="s">
        <v>274</v>
      </c>
      <c r="R1068" s="6">
        <v>14</v>
      </c>
      <c r="S1068" s="42">
        <v>183.95599999999999</v>
      </c>
      <c r="T1068" s="571">
        <v>-1.4887999999999999</v>
      </c>
      <c r="U1068" s="571">
        <v>-1.4896</v>
      </c>
      <c r="V1068" s="571">
        <v>26.366227000000002</v>
      </c>
      <c r="W1068" s="571">
        <v>26.364606999999999</v>
      </c>
      <c r="X1068" s="571">
        <v>32.950174288528025</v>
      </c>
      <c r="Y1068" s="571">
        <v>32.948829693030099</v>
      </c>
      <c r="Z1068" s="571">
        <v>1.8989</v>
      </c>
      <c r="AA1068" s="42">
        <v>6.3930644107251133</v>
      </c>
      <c r="AB1068" s="42">
        <v>75.621432600031568</v>
      </c>
      <c r="AC1068" s="42">
        <v>3.4073029599999999E-2</v>
      </c>
      <c r="AD1068" s="6">
        <v>5.3900000000000003E-2</v>
      </c>
      <c r="AE1068" s="42">
        <v>89.86160000000001</v>
      </c>
      <c r="AF1068" s="6">
        <v>4.5105000000000004</v>
      </c>
      <c r="AG1068" s="42">
        <v>3.5569000000000002</v>
      </c>
      <c r="AH1068" s="6">
        <v>0.2152</v>
      </c>
      <c r="AI1068" s="42">
        <v>6.3701999999999995E-2</v>
      </c>
      <c r="AJ1068" s="42">
        <v>65.47</v>
      </c>
      <c r="AK1068" s="42">
        <v>9.9145000000000003</v>
      </c>
      <c r="AL1068" s="53">
        <v>32.954999999999998</v>
      </c>
      <c r="AM1068" s="504" t="s">
        <v>154</v>
      </c>
      <c r="AN1068" s="505"/>
      <c r="AO1068" s="509">
        <v>-1.3</v>
      </c>
      <c r="AP1068" s="510">
        <v>6.3879999999999999</v>
      </c>
      <c r="AQ1068" s="504" t="s">
        <v>154</v>
      </c>
      <c r="AR1068" s="526" t="s">
        <v>154</v>
      </c>
      <c r="AS1068" s="512">
        <v>16.120324008757734</v>
      </c>
      <c r="AT1068" s="502"/>
      <c r="AU1068" s="512">
        <v>35.082515090710885</v>
      </c>
      <c r="AV1068" s="502"/>
      <c r="AW1068" s="574">
        <v>1.8592384879725083</v>
      </c>
      <c r="AX1068" s="502"/>
      <c r="AY1068" s="511"/>
      <c r="AZ1068" s="513" t="s">
        <v>154</v>
      </c>
      <c r="BA1068" s="515" t="s">
        <v>154</v>
      </c>
      <c r="BB1068" s="513" t="s">
        <v>154</v>
      </c>
      <c r="BD1068" s="512">
        <v>2224.1936574906513</v>
      </c>
      <c r="BE1068" s="502">
        <v>6</v>
      </c>
      <c r="BF1068" s="57"/>
      <c r="BG1068" s="513">
        <v>2261.9853359634672</v>
      </c>
      <c r="BH1068" s="502">
        <v>6</v>
      </c>
      <c r="BI1068" s="514" t="s">
        <v>154</v>
      </c>
      <c r="BJ1068" s="516">
        <v>-1.4520902586750266</v>
      </c>
      <c r="BK1068" t="s">
        <v>154</v>
      </c>
      <c r="BZ1068" s="503"/>
    </row>
    <row r="1069" spans="1:78" ht="15.75" customHeight="1">
      <c r="A1069" s="51" t="s">
        <v>769</v>
      </c>
      <c r="B1069" s="521">
        <v>47</v>
      </c>
      <c r="C1069" s="507" t="s">
        <v>247</v>
      </c>
      <c r="D1069" s="522" t="s">
        <v>248</v>
      </c>
      <c r="E1069" s="523">
        <v>71</v>
      </c>
      <c r="F1069" s="523">
        <v>6.0000000000286491E-2</v>
      </c>
      <c r="G1069" s="523" t="s">
        <v>68</v>
      </c>
      <c r="H1069" s="524">
        <v>71.001000000000005</v>
      </c>
      <c r="I1069" s="523">
        <v>139</v>
      </c>
      <c r="J1069" s="523">
        <v>59.779999999999518</v>
      </c>
      <c r="K1069" s="523" t="s">
        <v>69</v>
      </c>
      <c r="L1069" s="524">
        <v>139.99633333333333</v>
      </c>
      <c r="M1069" s="524">
        <v>-139.99633333333333</v>
      </c>
      <c r="N1069" s="501">
        <v>1086</v>
      </c>
      <c r="Q1069" s="6" t="s">
        <v>274</v>
      </c>
      <c r="R1069" s="6">
        <v>15</v>
      </c>
      <c r="S1069" s="42">
        <v>157.08500000000001</v>
      </c>
      <c r="T1069" s="571">
        <v>-1.3425</v>
      </c>
      <c r="U1069" s="571">
        <v>-1.3458000000000001</v>
      </c>
      <c r="V1069" s="571">
        <v>26.240251000000001</v>
      </c>
      <c r="W1069" s="571">
        <v>26.242541999999997</v>
      </c>
      <c r="X1069" s="571">
        <v>32.633023482890387</v>
      </c>
      <c r="Y1069" s="571">
        <v>32.639760873792831</v>
      </c>
      <c r="Z1069" s="571">
        <v>1.9339999999999999</v>
      </c>
      <c r="AA1069" s="42">
        <v>6.5060553660509814</v>
      </c>
      <c r="AB1069" s="42">
        <v>77.087924726721525</v>
      </c>
      <c r="AC1069" s="42">
        <v>3.6579986799999999E-2</v>
      </c>
      <c r="AD1069" s="6">
        <v>5.8799999999999998E-2</v>
      </c>
      <c r="AE1069" s="42">
        <v>89.559400000000011</v>
      </c>
      <c r="AF1069" s="6">
        <v>4.4953000000000003</v>
      </c>
      <c r="AG1069" s="42">
        <v>3.6696</v>
      </c>
      <c r="AH1069" s="6">
        <v>0.2198</v>
      </c>
      <c r="AI1069" s="42">
        <v>6.3701999999999995E-2</v>
      </c>
      <c r="AJ1069" s="42">
        <v>71</v>
      </c>
      <c r="AK1069" s="42">
        <v>9.9145000000000003</v>
      </c>
      <c r="AL1069" s="53">
        <v>32.693266925048832</v>
      </c>
      <c r="AM1069" s="51">
        <v>6</v>
      </c>
      <c r="AN1069" s="505"/>
      <c r="AO1069" s="509">
        <v>-1.1000000000000001</v>
      </c>
      <c r="AP1069" s="510">
        <v>6.4779999999999998</v>
      </c>
      <c r="AQ1069" s="504" t="s">
        <v>154</v>
      </c>
      <c r="AR1069" s="526" t="s">
        <v>154</v>
      </c>
      <c r="AS1069" s="512">
        <v>14.672725792316927</v>
      </c>
      <c r="AT1069" s="502"/>
      <c r="AU1069" s="512">
        <v>31.332553440137143</v>
      </c>
      <c r="AV1069" s="502"/>
      <c r="AW1069" s="574">
        <v>1.7918460481099656</v>
      </c>
      <c r="AX1069" s="502"/>
      <c r="AY1069" s="511"/>
      <c r="AZ1069" s="513">
        <v>1.3240509760362031E-2</v>
      </c>
      <c r="BA1069" s="515"/>
      <c r="BB1069" s="513">
        <v>2.6606804363447482E-2</v>
      </c>
      <c r="BD1069" s="512">
        <v>2211.8848252121875</v>
      </c>
      <c r="BE1069" s="502" t="s">
        <v>154</v>
      </c>
      <c r="BF1069" s="57"/>
      <c r="BG1069" s="513">
        <v>2250.650559755969</v>
      </c>
      <c r="BI1069" s="514" t="s">
        <v>154</v>
      </c>
      <c r="BJ1069" s="516">
        <v>-1.564826426413102</v>
      </c>
      <c r="BK1069" t="s">
        <v>154</v>
      </c>
    </row>
    <row r="1070" spans="1:78" ht="15.75" customHeight="1">
      <c r="A1070" s="51" t="s">
        <v>769</v>
      </c>
      <c r="B1070" s="521">
        <v>47</v>
      </c>
      <c r="C1070" s="507" t="s">
        <v>247</v>
      </c>
      <c r="D1070" s="522" t="s">
        <v>248</v>
      </c>
      <c r="E1070" s="523">
        <v>71</v>
      </c>
      <c r="F1070" s="523">
        <v>6.0000000000286491E-2</v>
      </c>
      <c r="G1070" s="523" t="s">
        <v>68</v>
      </c>
      <c r="H1070" s="524">
        <v>71.001000000000005</v>
      </c>
      <c r="I1070" s="523">
        <v>139</v>
      </c>
      <c r="J1070" s="523">
        <v>59.779999999999518</v>
      </c>
      <c r="K1070" s="523" t="s">
        <v>69</v>
      </c>
      <c r="L1070" s="524">
        <v>139.99633333333333</v>
      </c>
      <c r="M1070" s="524">
        <v>-139.99633333333333</v>
      </c>
      <c r="N1070" s="501">
        <v>1087</v>
      </c>
      <c r="Q1070" s="6" t="s">
        <v>274</v>
      </c>
      <c r="R1070" s="6">
        <v>16</v>
      </c>
      <c r="S1070" s="42">
        <v>141.203</v>
      </c>
      <c r="T1070" s="571">
        <v>-1.1783999999999999</v>
      </c>
      <c r="U1070" s="571">
        <v>-1.1783999999999999</v>
      </c>
      <c r="V1070" s="571">
        <v>26.235690999999999</v>
      </c>
      <c r="W1070" s="571">
        <v>26.236467999999999</v>
      </c>
      <c r="X1070" s="571">
        <v>32.457963070859762</v>
      </c>
      <c r="Y1070" s="571">
        <v>32.459020691118141</v>
      </c>
      <c r="Z1070" s="571">
        <v>1.9843999999999999</v>
      </c>
      <c r="AA1070" s="42">
        <v>6.6853800963400412</v>
      </c>
      <c r="AB1070" s="42">
        <v>79.463975914111998</v>
      </c>
      <c r="AC1070" s="42">
        <v>3.6193985200000001E-2</v>
      </c>
      <c r="AD1070" s="6">
        <v>5.8000000000000003E-2</v>
      </c>
      <c r="AE1070" s="42">
        <v>89.330500000000001</v>
      </c>
      <c r="AF1070" s="6">
        <v>4.4839000000000002</v>
      </c>
      <c r="AG1070" s="42">
        <v>3.5085000000000002</v>
      </c>
      <c r="AH1070" s="6">
        <v>0.2132</v>
      </c>
      <c r="AI1070" s="42">
        <v>6.3701999999999995E-2</v>
      </c>
      <c r="AJ1070" s="42">
        <v>98.71</v>
      </c>
      <c r="AK1070" s="42">
        <v>9.9145000000000003</v>
      </c>
      <c r="AL1070" s="53">
        <v>32.496020178222658</v>
      </c>
      <c r="AM1070" s="51">
        <v>6</v>
      </c>
      <c r="AN1070" s="505"/>
      <c r="AO1070" s="509">
        <v>-1</v>
      </c>
      <c r="AP1070" s="510">
        <v>6.5940000000000003</v>
      </c>
      <c r="AQ1070" s="504" t="s">
        <v>154</v>
      </c>
      <c r="AR1070" s="526" t="s">
        <v>154</v>
      </c>
      <c r="AS1070" s="512">
        <v>13.267973432795543</v>
      </c>
      <c r="AT1070" s="502"/>
      <c r="AU1070" s="512">
        <v>27.508452221881306</v>
      </c>
      <c r="AV1070" s="502"/>
      <c r="AW1070" s="574">
        <v>1.7085965635738829</v>
      </c>
      <c r="AX1070" s="502"/>
      <c r="AY1070" s="511"/>
      <c r="AZ1070" s="513">
        <v>1.4909611751211993E-2</v>
      </c>
      <c r="BA1070" s="515"/>
      <c r="BB1070" s="513">
        <v>3.8511357725974318E-2</v>
      </c>
      <c r="BD1070" s="512">
        <v>2195.4710391298963</v>
      </c>
      <c r="BE1070" s="502" t="s">
        <v>154</v>
      </c>
      <c r="BF1070" s="57"/>
      <c r="BG1070" s="513">
        <v>2243.2310956441929</v>
      </c>
      <c r="BI1070" s="514" t="s">
        <v>154</v>
      </c>
      <c r="BJ1070" s="516">
        <v>-1.6221828780295466</v>
      </c>
      <c r="BK1070" t="s">
        <v>154</v>
      </c>
    </row>
    <row r="1071" spans="1:78" ht="15.75" customHeight="1">
      <c r="A1071" s="51" t="s">
        <v>769</v>
      </c>
      <c r="B1071" s="521">
        <v>47</v>
      </c>
      <c r="C1071" s="507" t="s">
        <v>247</v>
      </c>
      <c r="D1071" s="522" t="s">
        <v>248</v>
      </c>
      <c r="E1071" s="523">
        <v>71</v>
      </c>
      <c r="F1071" s="523">
        <v>6.0000000000286491E-2</v>
      </c>
      <c r="G1071" s="523" t="s">
        <v>68</v>
      </c>
      <c r="H1071" s="524">
        <v>71.001000000000005</v>
      </c>
      <c r="I1071" s="523">
        <v>139</v>
      </c>
      <c r="J1071" s="523">
        <v>59.779999999999518</v>
      </c>
      <c r="K1071" s="523" t="s">
        <v>69</v>
      </c>
      <c r="L1071" s="524">
        <v>139.99633333333333</v>
      </c>
      <c r="M1071" s="524">
        <v>-139.99633333333333</v>
      </c>
      <c r="N1071" s="501">
        <v>1088</v>
      </c>
      <c r="Q1071" s="6" t="s">
        <v>274</v>
      </c>
      <c r="R1071" s="6">
        <v>17</v>
      </c>
      <c r="S1071" s="42">
        <v>132.18100000000001</v>
      </c>
      <c r="T1071" s="571">
        <v>-1.0788</v>
      </c>
      <c r="U1071" s="571">
        <v>-1.0761000000000001</v>
      </c>
      <c r="V1071" s="571">
        <v>26.243652000000001</v>
      </c>
      <c r="W1071" s="571">
        <v>26.245690999999997</v>
      </c>
      <c r="X1071" s="571">
        <v>32.366577766343141</v>
      </c>
      <c r="Y1071" s="571">
        <v>32.366434208595372</v>
      </c>
      <c r="Z1071" s="571">
        <v>2.0497999999999998</v>
      </c>
      <c r="AA1071" s="42">
        <v>6.9220535508472487</v>
      </c>
      <c r="AB1071" s="42">
        <v>82.443738421287478</v>
      </c>
      <c r="AC1071" s="42">
        <v>3.6676487200000003E-2</v>
      </c>
      <c r="AD1071" s="6">
        <v>5.8999999999999997E-2</v>
      </c>
      <c r="AE1071" s="42">
        <v>89.388600000000011</v>
      </c>
      <c r="AF1071" s="6">
        <v>4.4867999999999997</v>
      </c>
      <c r="AG1071" s="42">
        <v>3.7755000000000001</v>
      </c>
      <c r="AH1071" s="6">
        <v>0.22409999999999999</v>
      </c>
      <c r="AI1071" s="42">
        <v>6.3701999999999995E-2</v>
      </c>
      <c r="AJ1071" s="42">
        <v>98.7</v>
      </c>
      <c r="AK1071" s="42">
        <v>9.9145000000000003</v>
      </c>
      <c r="AL1071" s="53">
        <v>32.401499999999999</v>
      </c>
      <c r="AM1071" s="504" t="s">
        <v>154</v>
      </c>
      <c r="AN1071" s="505"/>
      <c r="AO1071" s="509">
        <v>-0.8</v>
      </c>
      <c r="AP1071" s="510">
        <v>6.7039999999999997</v>
      </c>
      <c r="AQ1071" s="504" t="s">
        <v>154</v>
      </c>
      <c r="AR1071" s="526" t="s">
        <v>154</v>
      </c>
      <c r="AS1071" s="512">
        <v>11.995873638250847</v>
      </c>
      <c r="AT1071" s="502"/>
      <c r="AU1071" s="512">
        <v>24.64268842716865</v>
      </c>
      <c r="AV1071" s="502"/>
      <c r="AW1071" s="574">
        <v>1.6263381443298968</v>
      </c>
      <c r="AX1071" s="502"/>
      <c r="AY1071" s="511"/>
      <c r="AZ1071" s="513">
        <v>1.8442775401928707E-2</v>
      </c>
      <c r="BA1071" s="515">
        <v>6</v>
      </c>
      <c r="BB1071" s="513">
        <v>3.430620764374822E-2</v>
      </c>
      <c r="BD1071" s="512">
        <v>2184.5395922674511</v>
      </c>
      <c r="BE1071" s="502" t="s">
        <v>154</v>
      </c>
      <c r="BF1071" s="57"/>
      <c r="BG1071" s="513">
        <v>2237.317463630372</v>
      </c>
      <c r="BI1071" s="514" t="s">
        <v>154</v>
      </c>
      <c r="BJ1071" s="516">
        <v>-1.6409722393192259</v>
      </c>
      <c r="BL1071" t="s">
        <v>1403</v>
      </c>
    </row>
    <row r="1072" spans="1:78" ht="15.75" customHeight="1">
      <c r="A1072" s="51" t="s">
        <v>769</v>
      </c>
      <c r="B1072" s="521">
        <v>47</v>
      </c>
      <c r="C1072" s="507" t="s">
        <v>247</v>
      </c>
      <c r="D1072" s="522" t="s">
        <v>248</v>
      </c>
      <c r="E1072" s="523">
        <v>71</v>
      </c>
      <c r="F1072" s="523">
        <v>6.0000000000286491E-2</v>
      </c>
      <c r="G1072" s="523" t="s">
        <v>68</v>
      </c>
      <c r="H1072" s="524">
        <v>71.001000000000005</v>
      </c>
      <c r="I1072" s="523">
        <v>139</v>
      </c>
      <c r="J1072" s="523">
        <v>59.779999999999518</v>
      </c>
      <c r="K1072" s="523" t="s">
        <v>69</v>
      </c>
      <c r="L1072" s="524">
        <v>139.99633333333333</v>
      </c>
      <c r="M1072" s="524">
        <v>-139.99633333333333</v>
      </c>
      <c r="N1072" s="501">
        <v>1089</v>
      </c>
      <c r="Q1072" s="6" t="s">
        <v>274</v>
      </c>
      <c r="R1072" s="6">
        <v>18</v>
      </c>
      <c r="S1072" s="42">
        <v>95.751000000000005</v>
      </c>
      <c r="T1072" s="571">
        <v>-0.27579999999999999</v>
      </c>
      <c r="U1072" s="571">
        <v>-0.23880000000000001</v>
      </c>
      <c r="V1072" s="571">
        <v>26.506516000000001</v>
      </c>
      <c r="W1072" s="571">
        <v>26.531993999999997</v>
      </c>
      <c r="X1072" s="571">
        <v>31.887015524516208</v>
      </c>
      <c r="Y1072" s="571">
        <v>31.881987614533141</v>
      </c>
      <c r="Z1072" s="571">
        <v>2.1608999999999998</v>
      </c>
      <c r="AA1072" s="42">
        <v>7.1839688100011623</v>
      </c>
      <c r="AB1072" s="42">
        <v>87.115341674152063</v>
      </c>
      <c r="AC1072" s="42">
        <v>6.0009052E-2</v>
      </c>
      <c r="AD1072" s="6">
        <v>0.10440000000000001</v>
      </c>
      <c r="AE1072" s="42">
        <v>89.484300000000005</v>
      </c>
      <c r="AF1072" s="6">
        <v>4.4916</v>
      </c>
      <c r="AG1072" s="42">
        <v>3.5592000000000001</v>
      </c>
      <c r="AH1072" s="6">
        <v>0.21529999999999999</v>
      </c>
      <c r="AI1072" s="42">
        <v>6.3701999999999995E-2</v>
      </c>
      <c r="AJ1072" s="42">
        <v>98.7</v>
      </c>
      <c r="AK1072" s="42">
        <v>9.9145000000000003</v>
      </c>
      <c r="AL1072" s="53">
        <v>31.9315</v>
      </c>
      <c r="AM1072" s="504" t="s">
        <v>154</v>
      </c>
      <c r="AN1072" s="505"/>
      <c r="AO1072" s="509">
        <v>-0.2</v>
      </c>
      <c r="AP1072" s="510">
        <v>7.2110000000000003</v>
      </c>
      <c r="AQ1072" s="504" t="s">
        <v>154</v>
      </c>
      <c r="AR1072" s="526" t="s">
        <v>154</v>
      </c>
      <c r="AS1072" s="512">
        <v>7.9868176148548899</v>
      </c>
      <c r="AT1072" s="502"/>
      <c r="AU1072" s="512">
        <v>17.142712180580023</v>
      </c>
      <c r="AV1072" s="502"/>
      <c r="AW1072" s="574">
        <v>1.3508219931271477</v>
      </c>
      <c r="AX1072" s="502"/>
      <c r="AY1072" s="511"/>
      <c r="AZ1072" s="513">
        <v>4.6590932296341807E-2</v>
      </c>
      <c r="BA1072" s="515">
        <v>6</v>
      </c>
      <c r="BB1072" s="513">
        <v>4.8416079724646337E-2</v>
      </c>
      <c r="BD1072" s="512">
        <v>2129.4744039190759</v>
      </c>
      <c r="BE1072" s="502" t="s">
        <v>154</v>
      </c>
      <c r="BF1072" s="57"/>
      <c r="BG1072" s="513">
        <v>2210.8606917371717</v>
      </c>
      <c r="BI1072" s="514" t="s">
        <v>154</v>
      </c>
      <c r="BJ1072" s="516">
        <v>-1.675583972458373</v>
      </c>
      <c r="BL1072" t="s">
        <v>1403</v>
      </c>
    </row>
    <row r="1073" spans="1:77" ht="15.75" customHeight="1">
      <c r="A1073" s="51" t="s">
        <v>769</v>
      </c>
      <c r="B1073" s="521">
        <v>47</v>
      </c>
      <c r="C1073" s="507" t="s">
        <v>247</v>
      </c>
      <c r="D1073" s="522" t="s">
        <v>248</v>
      </c>
      <c r="E1073" s="523">
        <v>71</v>
      </c>
      <c r="F1073" s="523">
        <v>6.0000000000286491E-2</v>
      </c>
      <c r="G1073" s="523" t="s">
        <v>68</v>
      </c>
      <c r="H1073" s="524">
        <v>71.001000000000005</v>
      </c>
      <c r="I1073" s="523">
        <v>139</v>
      </c>
      <c r="J1073" s="523">
        <v>59.779999999999518</v>
      </c>
      <c r="K1073" s="523" t="s">
        <v>69</v>
      </c>
      <c r="L1073" s="524">
        <v>139.99633333333333</v>
      </c>
      <c r="M1073" s="524">
        <v>-139.99633333333333</v>
      </c>
      <c r="N1073" s="501">
        <v>1090</v>
      </c>
      <c r="Q1073" s="6" t="s">
        <v>275</v>
      </c>
      <c r="R1073" s="6">
        <v>19</v>
      </c>
      <c r="S1073" s="42">
        <v>58.872999999999998</v>
      </c>
      <c r="T1073" s="571">
        <v>0.24610000000000001</v>
      </c>
      <c r="U1073" s="571">
        <v>0.25019999999999998</v>
      </c>
      <c r="V1073" s="571">
        <v>25.985745999999999</v>
      </c>
      <c r="W1073" s="571">
        <v>25.988166999999997</v>
      </c>
      <c r="X1073" s="571">
        <v>30.690970577113195</v>
      </c>
      <c r="Y1073" s="571">
        <v>30.690017114502574</v>
      </c>
      <c r="Z1073" s="571">
        <v>2.4716</v>
      </c>
      <c r="AA1073" s="42">
        <v>8.4451124409252643</v>
      </c>
      <c r="AB1073" s="42">
        <v>102.95843793425878</v>
      </c>
      <c r="AC1073" s="42">
        <v>0.218095186</v>
      </c>
      <c r="AD1073" s="6">
        <v>0.41239999999999999</v>
      </c>
      <c r="AE1073" s="42">
        <v>89.118400000000008</v>
      </c>
      <c r="AF1073" s="6">
        <v>4.4733000000000001</v>
      </c>
      <c r="AG1073" s="42">
        <v>3.0735999999999999</v>
      </c>
      <c r="AH1073" s="6">
        <v>0.19550000000000001</v>
      </c>
      <c r="AI1073" s="42">
        <v>6.3701999999999995E-2</v>
      </c>
      <c r="AJ1073" s="42">
        <v>98.7</v>
      </c>
      <c r="AK1073" s="42">
        <v>9.9145000000000003</v>
      </c>
      <c r="AL1073" s="53">
        <v>30.714600000000001</v>
      </c>
      <c r="AM1073" s="504" t="s">
        <v>154</v>
      </c>
      <c r="AN1073" s="505"/>
      <c r="AO1073" s="509" t="s">
        <v>154</v>
      </c>
      <c r="AP1073" s="510" t="s">
        <v>154</v>
      </c>
      <c r="AQ1073" s="504" t="s">
        <v>154</v>
      </c>
      <c r="AS1073" s="512">
        <v>0.35858714255992835</v>
      </c>
      <c r="AT1073" s="502"/>
      <c r="AU1073" s="512">
        <v>5.3867400254146229</v>
      </c>
      <c r="AV1073" s="502"/>
      <c r="AW1073" s="574">
        <v>0.77798625429553259</v>
      </c>
      <c r="AX1073" s="502"/>
      <c r="AY1073" s="511"/>
      <c r="AZ1073" s="513" t="s">
        <v>154</v>
      </c>
      <c r="BA1073" s="515" t="s">
        <v>154</v>
      </c>
      <c r="BB1073" s="513" t="s">
        <v>154</v>
      </c>
      <c r="BD1073" s="512" t="s">
        <v>154</v>
      </c>
      <c r="BE1073" s="502" t="s">
        <v>154</v>
      </c>
      <c r="BF1073" s="57"/>
      <c r="BG1073" s="513" t="s">
        <v>154</v>
      </c>
      <c r="BI1073" s="514" t="s">
        <v>154</v>
      </c>
    </row>
    <row r="1074" spans="1:77" ht="15.75" customHeight="1">
      <c r="A1074" s="51" t="s">
        <v>769</v>
      </c>
      <c r="B1074" s="521">
        <v>47</v>
      </c>
      <c r="C1074" s="507" t="s">
        <v>247</v>
      </c>
      <c r="D1074" s="522" t="s">
        <v>248</v>
      </c>
      <c r="E1074" s="523">
        <v>71</v>
      </c>
      <c r="F1074" s="523">
        <v>6.0000000000286491E-2</v>
      </c>
      <c r="G1074" s="523" t="s">
        <v>68</v>
      </c>
      <c r="H1074" s="524">
        <v>71.001000000000005</v>
      </c>
      <c r="I1074" s="523">
        <v>139</v>
      </c>
      <c r="J1074" s="523">
        <v>59.779999999999518</v>
      </c>
      <c r="K1074" s="523" t="s">
        <v>69</v>
      </c>
      <c r="L1074" s="524">
        <v>139.99633333333333</v>
      </c>
      <c r="M1074" s="524">
        <v>-139.99633333333333</v>
      </c>
      <c r="N1074" s="501">
        <v>1091</v>
      </c>
      <c r="Q1074" s="6" t="s">
        <v>275</v>
      </c>
      <c r="R1074" s="6">
        <v>20</v>
      </c>
      <c r="S1074" s="42">
        <v>58.893999999999998</v>
      </c>
      <c r="T1074" s="571">
        <v>0.2414</v>
      </c>
      <c r="U1074" s="571">
        <v>0.2492</v>
      </c>
      <c r="V1074" s="571">
        <v>25.983567000000001</v>
      </c>
      <c r="W1074" s="571">
        <v>25.987340999999997</v>
      </c>
      <c r="X1074" s="571">
        <v>30.692826489677547</v>
      </c>
      <c r="Y1074" s="571">
        <v>30.689932311168796</v>
      </c>
      <c r="Z1074" s="571">
        <v>2.4716</v>
      </c>
      <c r="AA1074" s="42">
        <v>8.4451124409252643</v>
      </c>
      <c r="AB1074" s="42">
        <v>102.94707972390309</v>
      </c>
      <c r="AC1074" s="42">
        <v>0.24566966199999998</v>
      </c>
      <c r="AD1074" s="6">
        <v>0.4662</v>
      </c>
      <c r="AE1074" s="42">
        <v>89.1297</v>
      </c>
      <c r="AF1074" s="6">
        <v>4.4737999999999998</v>
      </c>
      <c r="AG1074" s="42">
        <v>3.0781999999999998</v>
      </c>
      <c r="AH1074" s="6">
        <v>0.19570000000000001</v>
      </c>
      <c r="AI1074" s="42">
        <v>6.3701999999999995E-2</v>
      </c>
      <c r="AJ1074" s="42">
        <v>98.71</v>
      </c>
      <c r="AK1074" s="42">
        <v>9.9145000000000003</v>
      </c>
      <c r="AL1074" s="53">
        <v>30.709599999999998</v>
      </c>
      <c r="AM1074" s="504" t="s">
        <v>154</v>
      </c>
      <c r="AN1074" s="505"/>
      <c r="AO1074" s="509">
        <v>0.5</v>
      </c>
      <c r="AP1074" s="510">
        <v>8.5139999999999993</v>
      </c>
      <c r="AQ1074" s="504" t="s">
        <v>154</v>
      </c>
      <c r="AR1074" s="526" t="s">
        <v>154</v>
      </c>
      <c r="AS1074" s="512">
        <v>0.38112702934673043</v>
      </c>
      <c r="AT1074" s="502"/>
      <c r="AU1074" s="512">
        <v>5.3538863426624417</v>
      </c>
      <c r="AV1074" s="502"/>
      <c r="AW1074" s="574">
        <v>0.77798625429553259</v>
      </c>
      <c r="AX1074" s="502"/>
      <c r="AY1074" s="511"/>
      <c r="AZ1074" s="513">
        <v>0.3238052948120701</v>
      </c>
      <c r="BA1074" s="515">
        <v>6</v>
      </c>
      <c r="BB1074" s="513">
        <v>0.26218248386184823</v>
      </c>
      <c r="BD1074" s="512">
        <v>2043.6173920681358</v>
      </c>
      <c r="BE1074" s="502" t="s">
        <v>154</v>
      </c>
      <c r="BF1074" s="57"/>
      <c r="BG1074" s="513">
        <v>2162.0757207226461</v>
      </c>
      <c r="BI1074" s="514" t="s">
        <v>154</v>
      </c>
      <c r="BJ1074" s="516">
        <v>-2.5656034704041404</v>
      </c>
      <c r="BK1074" t="s">
        <v>154</v>
      </c>
    </row>
    <row r="1075" spans="1:77" ht="15.75" customHeight="1">
      <c r="A1075" s="51" t="s">
        <v>769</v>
      </c>
      <c r="B1075" s="521">
        <v>47</v>
      </c>
      <c r="C1075" s="507" t="s">
        <v>247</v>
      </c>
      <c r="D1075" s="522" t="s">
        <v>248</v>
      </c>
      <c r="E1075" s="523">
        <v>71</v>
      </c>
      <c r="F1075" s="523">
        <v>6.0000000000286491E-2</v>
      </c>
      <c r="G1075" s="523" t="s">
        <v>68</v>
      </c>
      <c r="H1075" s="524">
        <v>71.001000000000005</v>
      </c>
      <c r="I1075" s="523">
        <v>139</v>
      </c>
      <c r="J1075" s="523">
        <v>59.779999999999518</v>
      </c>
      <c r="K1075" s="523" t="s">
        <v>69</v>
      </c>
      <c r="L1075" s="524">
        <v>139.99633333333333</v>
      </c>
      <c r="M1075" s="524">
        <v>-139.99633333333333</v>
      </c>
      <c r="N1075" s="501">
        <v>1092</v>
      </c>
      <c r="P1075" s="6"/>
      <c r="Q1075" s="6" t="s">
        <v>274</v>
      </c>
      <c r="R1075" s="6">
        <v>21</v>
      </c>
      <c r="S1075" s="42">
        <v>42.154000000000003</v>
      </c>
      <c r="T1075" s="571">
        <v>-8.7900000000000006E-2</v>
      </c>
      <c r="U1075" s="571">
        <v>-8.3799999999999999E-2</v>
      </c>
      <c r="V1075" s="571">
        <v>24.770806</v>
      </c>
      <c r="W1075" s="571">
        <v>24.836846999999999</v>
      </c>
      <c r="X1075" s="571">
        <v>29.446690538727982</v>
      </c>
      <c r="Y1075" s="571">
        <v>29.528902634104469</v>
      </c>
      <c r="Z1075" s="571">
        <v>2.5122</v>
      </c>
      <c r="AA1075" s="42">
        <v>8.931731086928929</v>
      </c>
      <c r="AB1075" s="42">
        <v>107.0006126438963</v>
      </c>
      <c r="AC1075" s="42">
        <v>0.11034325</v>
      </c>
      <c r="AD1075" s="6">
        <v>0.20250000000000001</v>
      </c>
      <c r="AE1075" s="42">
        <v>89.416700000000006</v>
      </c>
      <c r="AF1075" s="6">
        <v>4.4882</v>
      </c>
      <c r="AG1075" s="42">
        <v>2.5926999999999998</v>
      </c>
      <c r="AH1075" s="6">
        <v>0.17580000000000001</v>
      </c>
      <c r="AI1075" s="42">
        <v>6.3701999999999995E-2</v>
      </c>
      <c r="AJ1075" s="42">
        <v>34.090000000000003</v>
      </c>
      <c r="AK1075" s="42">
        <v>9.9145000000000003</v>
      </c>
      <c r="AL1075" s="53">
        <v>29.623403105163575</v>
      </c>
      <c r="AM1075" s="51">
        <v>6</v>
      </c>
      <c r="AN1075" s="505"/>
      <c r="AO1075" s="509">
        <v>0.5</v>
      </c>
      <c r="AP1075" s="510">
        <v>8.7949999999999999</v>
      </c>
      <c r="AQ1075" s="504" t="s">
        <v>154</v>
      </c>
      <c r="AR1075" s="525" t="s">
        <v>154</v>
      </c>
      <c r="AS1075" s="512">
        <v>0</v>
      </c>
      <c r="AT1075" s="502"/>
      <c r="AU1075" s="512">
        <v>2.9684245167079322</v>
      </c>
      <c r="AV1075" s="502"/>
      <c r="AW1075" s="574">
        <v>0.64121924398625429</v>
      </c>
      <c r="AX1075" s="502"/>
      <c r="AY1075" s="511"/>
      <c r="AZ1075" s="513">
        <v>0.12525721484161609</v>
      </c>
      <c r="BA1075" s="515"/>
      <c r="BB1075" s="513">
        <v>0.16863175714318923</v>
      </c>
      <c r="BD1075" s="512">
        <v>2013.9542377019472</v>
      </c>
      <c r="BE1075" s="502" t="s">
        <v>154</v>
      </c>
      <c r="BF1075" s="57"/>
      <c r="BG1075" s="513">
        <v>2116.9556059730103</v>
      </c>
      <c r="BI1075" s="514" t="s">
        <v>154</v>
      </c>
      <c r="BJ1075" s="516">
        <v>-3.443756896787054</v>
      </c>
      <c r="BK1075" t="s">
        <v>154</v>
      </c>
    </row>
    <row r="1076" spans="1:77" ht="15.75" customHeight="1">
      <c r="A1076" s="51" t="s">
        <v>769</v>
      </c>
      <c r="B1076" s="521">
        <v>47</v>
      </c>
      <c r="C1076" s="507" t="s">
        <v>247</v>
      </c>
      <c r="D1076" s="522" t="s">
        <v>248</v>
      </c>
      <c r="E1076" s="523">
        <v>71</v>
      </c>
      <c r="F1076" s="523">
        <v>6.0000000000286491E-2</v>
      </c>
      <c r="G1076" s="523" t="s">
        <v>68</v>
      </c>
      <c r="H1076" s="524">
        <v>71.001000000000005</v>
      </c>
      <c r="I1076" s="523">
        <v>139</v>
      </c>
      <c r="J1076" s="523">
        <v>59.779999999999518</v>
      </c>
      <c r="K1076" s="523" t="s">
        <v>69</v>
      </c>
      <c r="L1076" s="524">
        <v>139.99633333333333</v>
      </c>
      <c r="M1076" s="524">
        <v>-139.99633333333333</v>
      </c>
      <c r="N1076" s="501">
        <v>1093</v>
      </c>
      <c r="Q1076" s="6" t="s">
        <v>274</v>
      </c>
      <c r="R1076" s="6">
        <v>22</v>
      </c>
      <c r="S1076" s="42">
        <v>22.103000000000002</v>
      </c>
      <c r="T1076" s="571">
        <v>-0.7087</v>
      </c>
      <c r="U1076" s="571">
        <v>-0.69269999999999998</v>
      </c>
      <c r="V1076" s="571">
        <v>23.470151000000001</v>
      </c>
      <c r="W1076" s="571">
        <v>23.447827999999998</v>
      </c>
      <c r="X1076" s="571">
        <v>28.339799658144049</v>
      </c>
      <c r="Y1076" s="571">
        <v>28.295270767626725</v>
      </c>
      <c r="Z1076" s="571">
        <v>2.4914000000000001</v>
      </c>
      <c r="AA1076" s="42">
        <v>9.1172162555545437</v>
      </c>
      <c r="AB1076" s="42">
        <v>106.59619851872819</v>
      </c>
      <c r="AC1076" s="42">
        <v>6.5650218999999996E-2</v>
      </c>
      <c r="AD1076" s="6">
        <v>0.1154</v>
      </c>
      <c r="AE1076" s="42">
        <v>89.611900000000006</v>
      </c>
      <c r="AF1076" s="6">
        <v>4.4980000000000002</v>
      </c>
      <c r="AG1076" s="42">
        <v>2.3833000000000002</v>
      </c>
      <c r="AH1076" s="6">
        <v>0.1673</v>
      </c>
      <c r="AI1076" s="42">
        <v>6.3701999999999995E-2</v>
      </c>
      <c r="AJ1076" s="42">
        <v>98.71</v>
      </c>
      <c r="AK1076" s="42">
        <v>9.9145000000000003</v>
      </c>
      <c r="AL1076" s="53">
        <v>28.4209</v>
      </c>
      <c r="AM1076" s="504" t="s">
        <v>154</v>
      </c>
      <c r="AN1076" s="505"/>
      <c r="AO1076" s="509">
        <v>-0.2</v>
      </c>
      <c r="AP1076" s="510">
        <v>8.9849999999999994</v>
      </c>
      <c r="AQ1076" s="504" t="s">
        <v>154</v>
      </c>
      <c r="AR1076" s="526" t="s">
        <v>154</v>
      </c>
      <c r="AS1076" s="512">
        <v>0</v>
      </c>
      <c r="AT1076" s="502"/>
      <c r="AU1076" s="512">
        <v>2.6982201610799912</v>
      </c>
      <c r="AV1076" s="502"/>
      <c r="AW1076" s="574">
        <v>0.55896082474226794</v>
      </c>
      <c r="AX1076" s="502"/>
      <c r="AY1076" s="511"/>
      <c r="AZ1076" s="513">
        <v>6.6923825474190193E-2</v>
      </c>
      <c r="BA1076" s="515">
        <v>6</v>
      </c>
      <c r="BB1076" s="513">
        <v>5.9215556198813607E-2</v>
      </c>
      <c r="BD1076" s="512">
        <v>1964.9823454224231</v>
      </c>
      <c r="BE1076" s="502" t="s">
        <v>154</v>
      </c>
      <c r="BF1076" s="57"/>
      <c r="BG1076" s="513">
        <v>2055.550565289866</v>
      </c>
      <c r="BI1076" s="514" t="s">
        <v>154</v>
      </c>
      <c r="BJ1076" s="516">
        <v>-3.5826987205415923</v>
      </c>
      <c r="BK1076">
        <v>6</v>
      </c>
    </row>
    <row r="1077" spans="1:77" ht="15.75" customHeight="1">
      <c r="A1077" s="51" t="s">
        <v>769</v>
      </c>
      <c r="B1077" s="521">
        <v>47</v>
      </c>
      <c r="C1077" s="507" t="s">
        <v>247</v>
      </c>
      <c r="D1077" s="522" t="s">
        <v>248</v>
      </c>
      <c r="E1077" s="523">
        <v>71</v>
      </c>
      <c r="F1077" s="523">
        <v>6.0000000000286491E-2</v>
      </c>
      <c r="G1077" s="523" t="s">
        <v>68</v>
      </c>
      <c r="H1077" s="524">
        <v>71.001000000000005</v>
      </c>
      <c r="I1077" s="523">
        <v>139</v>
      </c>
      <c r="J1077" s="523">
        <v>59.779999999999518</v>
      </c>
      <c r="K1077" s="523" t="s">
        <v>69</v>
      </c>
      <c r="L1077" s="524">
        <v>139.99633333333333</v>
      </c>
      <c r="M1077" s="524">
        <v>-139.99633333333333</v>
      </c>
      <c r="N1077" s="501">
        <v>1094</v>
      </c>
      <c r="Q1077" s="6" t="s">
        <v>275</v>
      </c>
      <c r="R1077" s="6">
        <v>23</v>
      </c>
      <c r="S1077" s="42">
        <v>5.4509999999999996</v>
      </c>
      <c r="T1077" s="571">
        <v>-0.48509999999999998</v>
      </c>
      <c r="U1077" s="571">
        <v>-0.48420000000000002</v>
      </c>
      <c r="V1077" s="571">
        <v>22.416345</v>
      </c>
      <c r="W1077" s="571">
        <v>22.409747999999997</v>
      </c>
      <c r="X1077" s="571">
        <v>26.759723823270587</v>
      </c>
      <c r="Y1077" s="571">
        <v>26.750314915300883</v>
      </c>
      <c r="Z1077" s="571">
        <v>2.4108999999999998</v>
      </c>
      <c r="AA1077" s="42">
        <v>8.6537010371469592</v>
      </c>
      <c r="AB1077" s="42">
        <v>100.6600995772833</v>
      </c>
      <c r="AC1077" s="42">
        <v>5.6056642000000004E-2</v>
      </c>
      <c r="AD1077" s="6">
        <v>9.6699999999999994E-2</v>
      </c>
      <c r="AE1077" s="42">
        <v>89.536900000000003</v>
      </c>
      <c r="AF1077" s="6">
        <v>4.4942000000000002</v>
      </c>
      <c r="AG1077" s="42">
        <v>2.0863999999999998</v>
      </c>
      <c r="AH1077" s="6">
        <v>0.1552</v>
      </c>
      <c r="AI1077" s="42">
        <v>9.4302999999999998E-2</v>
      </c>
      <c r="AJ1077" s="42">
        <v>2.2999999999999998</v>
      </c>
      <c r="AK1077" s="42">
        <v>9.9145000000000003</v>
      </c>
      <c r="AL1077" s="53">
        <v>26.7441</v>
      </c>
      <c r="AM1077" s="504" t="s">
        <v>154</v>
      </c>
      <c r="AN1077" s="505"/>
      <c r="AO1077" s="509" t="s">
        <v>154</v>
      </c>
      <c r="AP1077" s="510" t="s">
        <v>154</v>
      </c>
      <c r="AQ1077" s="504" t="s">
        <v>154</v>
      </c>
      <c r="AS1077" s="512">
        <v>0</v>
      </c>
      <c r="AT1077" s="502"/>
      <c r="AU1077" s="512">
        <v>2.5604623880363051</v>
      </c>
      <c r="AV1077" s="502"/>
      <c r="AW1077" s="574">
        <v>0.52823780068728521</v>
      </c>
      <c r="AX1077" s="502"/>
      <c r="AY1077" s="511"/>
      <c r="AZ1077" s="513">
        <v>4.8795093003966526E-2</v>
      </c>
      <c r="BA1077" s="515"/>
      <c r="BB1077" s="513">
        <v>4.8633459258390882E-2</v>
      </c>
      <c r="BD1077" s="512" t="s">
        <v>154</v>
      </c>
      <c r="BE1077" s="502" t="s">
        <v>154</v>
      </c>
      <c r="BF1077" s="57"/>
      <c r="BG1077" s="513" t="s">
        <v>154</v>
      </c>
      <c r="BI1077" s="514" t="s">
        <v>154</v>
      </c>
    </row>
    <row r="1078" spans="1:77" ht="15.75" customHeight="1">
      <c r="A1078" s="51" t="s">
        <v>769</v>
      </c>
      <c r="B1078" s="521">
        <v>47</v>
      </c>
      <c r="C1078" s="507" t="s">
        <v>247</v>
      </c>
      <c r="D1078" s="522" t="s">
        <v>248</v>
      </c>
      <c r="E1078" s="523">
        <v>71</v>
      </c>
      <c r="F1078" s="523">
        <v>6.0000000000286491E-2</v>
      </c>
      <c r="G1078" s="523" t="s">
        <v>68</v>
      </c>
      <c r="H1078" s="524">
        <v>71.001000000000005</v>
      </c>
      <c r="I1078" s="523">
        <v>139</v>
      </c>
      <c r="J1078" s="523">
        <v>59.779999999999518</v>
      </c>
      <c r="K1078" s="523" t="s">
        <v>69</v>
      </c>
      <c r="L1078" s="524">
        <v>139.99633333333333</v>
      </c>
      <c r="M1078" s="524">
        <v>-139.99633333333333</v>
      </c>
      <c r="N1078" s="501">
        <v>1095</v>
      </c>
      <c r="Q1078" s="6" t="s">
        <v>275</v>
      </c>
      <c r="R1078" s="6">
        <v>24</v>
      </c>
      <c r="S1078" s="42">
        <v>5.3819999999999997</v>
      </c>
      <c r="T1078" s="571">
        <v>-0.48370000000000002</v>
      </c>
      <c r="U1078" s="571">
        <v>-0.48420000000000002</v>
      </c>
      <c r="V1078" s="571">
        <v>22.430641999999999</v>
      </c>
      <c r="W1078" s="571">
        <v>22.451461999999999</v>
      </c>
      <c r="X1078" s="571">
        <v>26.777190015849474</v>
      </c>
      <c r="Y1078" s="571">
        <v>26.804821062413318</v>
      </c>
      <c r="Z1078" s="571">
        <v>2.4108999999999998</v>
      </c>
      <c r="AA1078" s="42">
        <v>8.6537010371469592</v>
      </c>
      <c r="AB1078" s="42">
        <v>100.6762529248663</v>
      </c>
      <c r="AC1078" s="42">
        <v>5.6876895399999995E-2</v>
      </c>
      <c r="AD1078" s="6">
        <v>9.8299999999999998E-2</v>
      </c>
      <c r="AE1078" s="42">
        <v>89.536900000000003</v>
      </c>
      <c r="AF1078" s="6">
        <v>4.4942000000000002</v>
      </c>
      <c r="AG1078" s="42">
        <v>2.2061000000000002</v>
      </c>
      <c r="AH1078" s="6">
        <v>0.16009999999999999</v>
      </c>
      <c r="AI1078" s="42">
        <v>8.4591E-2</v>
      </c>
      <c r="AJ1078" s="42">
        <v>3.31</v>
      </c>
      <c r="AK1078" s="42">
        <v>9.9145000000000003</v>
      </c>
      <c r="AL1078" s="53">
        <v>26.737300000000001</v>
      </c>
      <c r="AM1078" s="504" t="s">
        <v>154</v>
      </c>
      <c r="AN1078" s="505"/>
      <c r="AO1078" s="509">
        <v>-0.3</v>
      </c>
      <c r="AP1078" s="510">
        <v>8.6170000000000009</v>
      </c>
      <c r="AQ1078" s="504" t="s">
        <v>154</v>
      </c>
      <c r="AR1078" s="526" t="s">
        <v>154</v>
      </c>
      <c r="AS1078" s="512">
        <v>0</v>
      </c>
      <c r="AT1078" s="502"/>
      <c r="AU1078" s="512">
        <v>2.5471879069800591</v>
      </c>
      <c r="AV1078" s="502"/>
      <c r="AW1078" s="574">
        <v>0.52526460481099657</v>
      </c>
      <c r="AX1078" s="502"/>
      <c r="AY1078" s="511"/>
      <c r="AZ1078" s="513" t="s">
        <v>154</v>
      </c>
      <c r="BA1078" s="515" t="s">
        <v>154</v>
      </c>
      <c r="BB1078" s="513" t="s">
        <v>154</v>
      </c>
      <c r="BD1078" s="512">
        <v>1852.7500228810841</v>
      </c>
      <c r="BE1078" s="502" t="s">
        <v>154</v>
      </c>
      <c r="BF1078" s="57"/>
      <c r="BG1078" s="513">
        <v>1914.4112164001324</v>
      </c>
      <c r="BI1078" s="514" t="s">
        <v>154</v>
      </c>
      <c r="BJ1078" s="516">
        <v>-3.5159473525055596</v>
      </c>
      <c r="BK1078" t="s">
        <v>154</v>
      </c>
    </row>
    <row r="1079" spans="1:77" ht="15.75" customHeight="1">
      <c r="A1079" s="51" t="s">
        <v>769</v>
      </c>
      <c r="B1079" s="521">
        <v>48</v>
      </c>
      <c r="C1079" s="507" t="s">
        <v>249</v>
      </c>
      <c r="D1079" s="522" t="s">
        <v>250</v>
      </c>
      <c r="E1079" s="523">
        <v>70</v>
      </c>
      <c r="F1079" s="523">
        <v>48.53999999999985</v>
      </c>
      <c r="G1079" s="523" t="s">
        <v>68</v>
      </c>
      <c r="H1079" s="524">
        <v>70.808999999999997</v>
      </c>
      <c r="I1079" s="523">
        <v>139</v>
      </c>
      <c r="J1079" s="523">
        <v>59.929999999999382</v>
      </c>
      <c r="K1079" s="523" t="s">
        <v>69</v>
      </c>
      <c r="L1079" s="524">
        <v>139.99883333333332</v>
      </c>
      <c r="M1079" s="524">
        <v>-139.99883333333332</v>
      </c>
      <c r="N1079" s="501">
        <v>1096</v>
      </c>
      <c r="Q1079" s="6" t="s">
        <v>274</v>
      </c>
      <c r="R1079" s="6">
        <v>1</v>
      </c>
      <c r="S1079" s="42">
        <v>1523.481</v>
      </c>
      <c r="T1079" s="571">
        <v>-0.31709999999999999</v>
      </c>
      <c r="U1079" s="571">
        <v>-0.31680000000000003</v>
      </c>
      <c r="V1079" s="571">
        <v>29.373388000000002</v>
      </c>
      <c r="W1079" s="571">
        <v>29.374379999999999</v>
      </c>
      <c r="X1079" s="571">
        <v>34.912409296393506</v>
      </c>
      <c r="Y1079" s="571">
        <v>34.91337934206161</v>
      </c>
      <c r="Z1079" s="571">
        <v>1.7819</v>
      </c>
      <c r="AA1079" s="42">
        <v>6.7906357377749993</v>
      </c>
      <c r="AB1079" s="42">
        <v>84.02391666870956</v>
      </c>
      <c r="AC1079" s="42">
        <v>1.8071863000000001E-2</v>
      </c>
      <c r="AD1079" s="6">
        <v>4.2200000000000001E-2</v>
      </c>
      <c r="AE1079" s="42">
        <v>89.818400000000011</v>
      </c>
      <c r="AF1079" s="6">
        <v>4.5083000000000002</v>
      </c>
      <c r="AG1079" s="42">
        <v>2.6225999999999998</v>
      </c>
      <c r="AH1079" s="6">
        <v>0.17710000000000001</v>
      </c>
      <c r="AI1079" s="42">
        <v>6.3701999999999995E-2</v>
      </c>
      <c r="AJ1079" s="42">
        <v>9.74</v>
      </c>
      <c r="AK1079" s="42">
        <v>9.9145000000000003</v>
      </c>
      <c r="AL1079" s="53">
        <v>34.914400000000001</v>
      </c>
      <c r="AM1079" s="504" t="s">
        <v>154</v>
      </c>
      <c r="AN1079" s="505"/>
      <c r="AO1079" s="509">
        <v>-0.4</v>
      </c>
      <c r="AP1079" s="510">
        <v>6.7949999999999999</v>
      </c>
      <c r="AQ1079" s="504">
        <v>6</v>
      </c>
      <c r="AR1079" s="526" t="s">
        <v>154</v>
      </c>
      <c r="AS1079" s="512">
        <v>13.967821342858725</v>
      </c>
      <c r="AT1079" s="502"/>
      <c r="AU1079" s="512">
        <v>10.093244697355848</v>
      </c>
      <c r="AV1079" s="502"/>
      <c r="AW1079" s="574">
        <v>0.93952989690721633</v>
      </c>
      <c r="AX1079" s="502"/>
      <c r="AY1079" s="511"/>
      <c r="AZ1079" s="513" t="s">
        <v>154</v>
      </c>
      <c r="BA1079" s="515" t="s">
        <v>154</v>
      </c>
      <c r="BB1079" s="513" t="s">
        <v>154</v>
      </c>
      <c r="BD1079" s="512" t="s">
        <v>154</v>
      </c>
      <c r="BE1079" s="502" t="s">
        <v>154</v>
      </c>
      <c r="BF1079" s="57"/>
      <c r="BG1079" s="513" t="s">
        <v>154</v>
      </c>
      <c r="BI1079" s="514" t="s">
        <v>154</v>
      </c>
    </row>
    <row r="1080" spans="1:77" ht="15.75" customHeight="1">
      <c r="A1080" s="51" t="s">
        <v>769</v>
      </c>
      <c r="B1080" s="521">
        <v>48</v>
      </c>
      <c r="C1080" s="507" t="s">
        <v>249</v>
      </c>
      <c r="D1080" s="522" t="s">
        <v>250</v>
      </c>
      <c r="E1080" s="523">
        <v>70</v>
      </c>
      <c r="F1080" s="523">
        <v>48.53999999999985</v>
      </c>
      <c r="G1080" s="523" t="s">
        <v>68</v>
      </c>
      <c r="H1080" s="524">
        <v>70.808999999999997</v>
      </c>
      <c r="I1080" s="523">
        <v>139</v>
      </c>
      <c r="J1080" s="523">
        <v>59.929999999999382</v>
      </c>
      <c r="K1080" s="523" t="s">
        <v>69</v>
      </c>
      <c r="L1080" s="524">
        <v>139.99883333333332</v>
      </c>
      <c r="M1080" s="524">
        <v>-139.99883333333332</v>
      </c>
      <c r="N1080" s="501">
        <v>1097</v>
      </c>
      <c r="P1080" s="517"/>
      <c r="Q1080" s="6" t="s">
        <v>274</v>
      </c>
      <c r="R1080" s="6">
        <v>2</v>
      </c>
      <c r="S1080" s="42">
        <v>1014.9880000000001</v>
      </c>
      <c r="T1080" s="571">
        <v>5.4100000000000002E-2</v>
      </c>
      <c r="U1080" s="571">
        <v>5.4699999999999999E-2</v>
      </c>
      <c r="V1080" s="571">
        <v>29.444219</v>
      </c>
      <c r="W1080" s="571">
        <v>29.445335999999998</v>
      </c>
      <c r="X1080" s="571">
        <v>34.873060194345754</v>
      </c>
      <c r="Y1080" s="571">
        <v>34.873850639477958</v>
      </c>
      <c r="Z1080" s="571">
        <v>1.9004000000000001</v>
      </c>
      <c r="AA1080" s="42">
        <v>6.8347299021799524</v>
      </c>
      <c r="AB1080" s="42">
        <v>85.370625897739245</v>
      </c>
      <c r="AC1080" s="42">
        <v>1.7912351999999999E-2</v>
      </c>
      <c r="AD1080" s="6">
        <v>4.2000000000000003E-2</v>
      </c>
      <c r="AE1080" s="42">
        <v>90.022900000000007</v>
      </c>
      <c r="AF1080" s="6">
        <v>4.5185000000000004</v>
      </c>
      <c r="AG1080" s="42">
        <v>2.6547999999999998</v>
      </c>
      <c r="AH1080" s="6">
        <v>0.1784</v>
      </c>
      <c r="AI1080" s="42">
        <v>6.3701999999999995E-2</v>
      </c>
      <c r="AJ1080" s="42">
        <v>98.7</v>
      </c>
      <c r="AK1080" s="42">
        <v>9.9145000000000003</v>
      </c>
      <c r="AL1080" s="53">
        <v>34.877099999999999</v>
      </c>
      <c r="AM1080" s="504" t="s">
        <v>154</v>
      </c>
      <c r="AN1080" s="505"/>
      <c r="AO1080" s="509">
        <v>0</v>
      </c>
      <c r="AP1080" s="510">
        <v>6.8460000000000001</v>
      </c>
      <c r="AQ1080" s="504" t="s">
        <v>154</v>
      </c>
      <c r="AR1080" s="526" t="s">
        <v>154</v>
      </c>
      <c r="AS1080" s="512">
        <v>13.181851525837248</v>
      </c>
      <c r="AT1080" s="502"/>
      <c r="AU1080" s="512">
        <v>7.8508609499255737</v>
      </c>
      <c r="AV1080" s="502"/>
      <c r="AW1080" s="574">
        <v>0.88204810996563565</v>
      </c>
      <c r="AX1080" s="502"/>
      <c r="AY1080" s="511"/>
      <c r="AZ1080" s="513" t="s">
        <v>154</v>
      </c>
      <c r="BA1080" s="515" t="s">
        <v>154</v>
      </c>
      <c r="BB1080" s="513" t="s">
        <v>154</v>
      </c>
      <c r="BD1080" s="512" t="s">
        <v>154</v>
      </c>
      <c r="BE1080" s="502" t="s">
        <v>154</v>
      </c>
      <c r="BF1080" s="57"/>
      <c r="BG1080" s="513" t="s">
        <v>154</v>
      </c>
      <c r="BI1080" s="514" t="s">
        <v>154</v>
      </c>
    </row>
    <row r="1081" spans="1:77" ht="15.75" customHeight="1">
      <c r="A1081" s="51" t="s">
        <v>769</v>
      </c>
      <c r="B1081" s="521">
        <v>48</v>
      </c>
      <c r="C1081" s="507" t="s">
        <v>249</v>
      </c>
      <c r="D1081" s="522" t="s">
        <v>250</v>
      </c>
      <c r="E1081" s="523">
        <v>70</v>
      </c>
      <c r="F1081" s="523">
        <v>48.53999999999985</v>
      </c>
      <c r="G1081" s="523" t="s">
        <v>68</v>
      </c>
      <c r="H1081" s="524">
        <v>70.808999999999997</v>
      </c>
      <c r="I1081" s="523">
        <v>139</v>
      </c>
      <c r="J1081" s="523">
        <v>59.929999999999382</v>
      </c>
      <c r="K1081" s="523" t="s">
        <v>69</v>
      </c>
      <c r="L1081" s="524">
        <v>139.99883333333332</v>
      </c>
      <c r="M1081" s="524">
        <v>-139.99883333333332</v>
      </c>
      <c r="N1081" s="501">
        <v>1098</v>
      </c>
      <c r="Q1081" s="6" t="s">
        <v>274</v>
      </c>
      <c r="R1081" s="6">
        <v>3</v>
      </c>
      <c r="S1081" s="42">
        <v>812.66</v>
      </c>
      <c r="T1081" s="571">
        <v>0.30499999999999999</v>
      </c>
      <c r="U1081" s="571">
        <v>0.30520000000000003</v>
      </c>
      <c r="V1081" s="571">
        <v>29.562200000000001</v>
      </c>
      <c r="W1081" s="571">
        <v>29.563106999999999</v>
      </c>
      <c r="X1081" s="571">
        <v>34.861254212550534</v>
      </c>
      <c r="Y1081" s="571">
        <v>34.862214240969948</v>
      </c>
      <c r="Z1081" s="571">
        <v>1.9418</v>
      </c>
      <c r="AA1081" s="42">
        <v>6.7928830983163166</v>
      </c>
      <c r="AB1081" s="42">
        <v>85.396000449557548</v>
      </c>
      <c r="AC1081" s="42">
        <v>2.2158585999999994E-2</v>
      </c>
      <c r="AD1081" s="6">
        <v>4.7E-2</v>
      </c>
      <c r="AE1081" s="42">
        <v>90.000400000000013</v>
      </c>
      <c r="AF1081" s="6">
        <v>4.5174000000000003</v>
      </c>
      <c r="AG1081" s="42">
        <v>2.6594000000000002</v>
      </c>
      <c r="AH1081" s="6">
        <v>0.17860000000000001</v>
      </c>
      <c r="AI1081" s="42">
        <v>6.3701999999999995E-2</v>
      </c>
      <c r="AJ1081" s="42">
        <v>98.69</v>
      </c>
      <c r="AK1081" s="42">
        <v>9.9145000000000003</v>
      </c>
      <c r="AL1081" s="53">
        <v>34.863700000000001</v>
      </c>
      <c r="AM1081" s="504" t="s">
        <v>154</v>
      </c>
      <c r="AN1081" s="505"/>
      <c r="AO1081" s="509">
        <v>0.2</v>
      </c>
      <c r="AP1081" s="510">
        <v>6.7939999999999996</v>
      </c>
      <c r="AQ1081" s="504" t="s">
        <v>154</v>
      </c>
      <c r="AR1081" s="526" t="s">
        <v>154</v>
      </c>
      <c r="AS1081" s="512">
        <v>13.141778559156025</v>
      </c>
      <c r="AT1081" s="502"/>
      <c r="AU1081" s="512">
        <v>7.7609555764807228</v>
      </c>
      <c r="AV1081" s="502"/>
      <c r="AW1081" s="574">
        <v>0.87312852233676974</v>
      </c>
      <c r="AX1081" s="502"/>
      <c r="AY1081" s="511"/>
      <c r="AZ1081" s="513" t="s">
        <v>154</v>
      </c>
      <c r="BA1081" s="515" t="s">
        <v>154</v>
      </c>
      <c r="BB1081" s="513" t="s">
        <v>154</v>
      </c>
      <c r="BD1081" s="512" t="s">
        <v>154</v>
      </c>
      <c r="BE1081" s="502" t="s">
        <v>154</v>
      </c>
      <c r="BF1081" s="57"/>
      <c r="BG1081" s="513" t="s">
        <v>154</v>
      </c>
      <c r="BI1081" s="514" t="s">
        <v>154</v>
      </c>
    </row>
    <row r="1082" spans="1:77" ht="15.75" customHeight="1">
      <c r="A1082" s="51" t="s">
        <v>769</v>
      </c>
      <c r="B1082" s="521">
        <v>48</v>
      </c>
      <c r="C1082" s="507" t="s">
        <v>249</v>
      </c>
      <c r="D1082" s="522" t="s">
        <v>250</v>
      </c>
      <c r="E1082" s="523">
        <v>70</v>
      </c>
      <c r="F1082" s="523">
        <v>48.53999999999985</v>
      </c>
      <c r="G1082" s="523" t="s">
        <v>68</v>
      </c>
      <c r="H1082" s="524">
        <v>70.808999999999997</v>
      </c>
      <c r="I1082" s="523">
        <v>139</v>
      </c>
      <c r="J1082" s="523">
        <v>59.929999999999382</v>
      </c>
      <c r="K1082" s="523" t="s">
        <v>69</v>
      </c>
      <c r="L1082" s="524">
        <v>139.99883333333332</v>
      </c>
      <c r="M1082" s="524">
        <v>-139.99883333333332</v>
      </c>
      <c r="N1082" s="501">
        <v>1099</v>
      </c>
      <c r="Q1082" s="6" t="s">
        <v>274</v>
      </c>
      <c r="R1082" s="6">
        <v>4</v>
      </c>
      <c r="S1082" s="42">
        <v>610.63599999999997</v>
      </c>
      <c r="T1082" s="571">
        <v>0.57020000000000004</v>
      </c>
      <c r="U1082" s="571">
        <v>0.57069999999999999</v>
      </c>
      <c r="V1082" s="571">
        <v>29.689230999999999</v>
      </c>
      <c r="W1082" s="571">
        <v>29.690148999999998</v>
      </c>
      <c r="X1082" s="571">
        <v>34.845899757073973</v>
      </c>
      <c r="Y1082" s="571">
        <v>34.846532341457227</v>
      </c>
      <c r="Z1082" s="571">
        <v>1.9694</v>
      </c>
      <c r="AA1082" s="42">
        <v>6.678233438979488</v>
      </c>
      <c r="AB1082" s="42">
        <v>84.523516702446742</v>
      </c>
      <c r="AC1082" s="42">
        <v>1.7190714000000003E-2</v>
      </c>
      <c r="AD1082" s="6">
        <v>4.1099999999999998E-2</v>
      </c>
      <c r="AE1082" s="42">
        <v>89.936600000000013</v>
      </c>
      <c r="AF1082" s="6">
        <v>4.5141999999999998</v>
      </c>
      <c r="AG1082" s="42">
        <v>2.6939000000000002</v>
      </c>
      <c r="AH1082" s="6">
        <v>0.18</v>
      </c>
      <c r="AI1082" s="42">
        <v>6.3701999999999995E-2</v>
      </c>
      <c r="AJ1082" s="42">
        <v>80.27</v>
      </c>
      <c r="AK1082" s="42">
        <v>9.9145000000000003</v>
      </c>
      <c r="AL1082" s="53">
        <v>34.848321450805663</v>
      </c>
      <c r="AM1082" s="51">
        <v>6</v>
      </c>
      <c r="AN1082" s="505"/>
      <c r="AO1082" s="509">
        <v>0.5</v>
      </c>
      <c r="AP1082" s="510">
        <v>6.68</v>
      </c>
      <c r="AQ1082" s="504" t="s">
        <v>154</v>
      </c>
      <c r="AR1082" s="526" t="s">
        <v>154</v>
      </c>
      <c r="AS1082" s="512">
        <v>13.275032156439895</v>
      </c>
      <c r="AT1082" s="502"/>
      <c r="AU1082" s="512">
        <v>8.2634783992128273</v>
      </c>
      <c r="AV1082" s="502"/>
      <c r="AW1082" s="574">
        <v>0.8830391752577319</v>
      </c>
      <c r="AX1082" s="502"/>
      <c r="AY1082" s="511"/>
      <c r="AZ1082" s="513" t="s">
        <v>154</v>
      </c>
      <c r="BA1082" s="515" t="s">
        <v>154</v>
      </c>
      <c r="BB1082" s="513" t="s">
        <v>154</v>
      </c>
      <c r="BD1082" s="512" t="s">
        <v>154</v>
      </c>
      <c r="BE1082" s="502" t="s">
        <v>154</v>
      </c>
      <c r="BF1082" s="57"/>
      <c r="BG1082" s="513" t="s">
        <v>154</v>
      </c>
      <c r="BI1082" s="514" t="s">
        <v>154</v>
      </c>
      <c r="BY1082" s="503"/>
    </row>
    <row r="1083" spans="1:77" ht="15.75" customHeight="1">
      <c r="A1083" s="51" t="s">
        <v>769</v>
      </c>
      <c r="B1083" s="521">
        <v>48</v>
      </c>
      <c r="C1083" s="507" t="s">
        <v>249</v>
      </c>
      <c r="D1083" s="522" t="s">
        <v>250</v>
      </c>
      <c r="E1083" s="523">
        <v>70</v>
      </c>
      <c r="F1083" s="523">
        <v>48.53999999999985</v>
      </c>
      <c r="G1083" s="523" t="s">
        <v>68</v>
      </c>
      <c r="H1083" s="524">
        <v>70.808999999999997</v>
      </c>
      <c r="I1083" s="523">
        <v>139</v>
      </c>
      <c r="J1083" s="523">
        <v>59.929999999999382</v>
      </c>
      <c r="K1083" s="523" t="s">
        <v>69</v>
      </c>
      <c r="L1083" s="524">
        <v>139.99883333333332</v>
      </c>
      <c r="M1083" s="524">
        <v>-139.99883333333332</v>
      </c>
      <c r="N1083" s="501">
        <v>1100</v>
      </c>
      <c r="P1083" s="6"/>
      <c r="Q1083" s="6" t="s">
        <v>274</v>
      </c>
      <c r="R1083" s="6">
        <v>5</v>
      </c>
      <c r="S1083" s="42">
        <v>508.23</v>
      </c>
      <c r="T1083" s="571">
        <v>0.66510000000000002</v>
      </c>
      <c r="U1083" s="571">
        <v>0.66579999999999995</v>
      </c>
      <c r="V1083" s="571">
        <v>29.711607000000001</v>
      </c>
      <c r="W1083" s="571">
        <v>29.712769999999999</v>
      </c>
      <c r="X1083" s="571">
        <v>34.828204903465775</v>
      </c>
      <c r="Y1083" s="571">
        <v>34.828930078268975</v>
      </c>
      <c r="Z1083" s="571">
        <v>1.9757</v>
      </c>
      <c r="AA1083" s="42">
        <v>6.589204513668391</v>
      </c>
      <c r="AB1083" s="42">
        <v>83.590683345020196</v>
      </c>
      <c r="AC1083" s="42">
        <v>1.7992533999999998E-2</v>
      </c>
      <c r="AD1083" s="6">
        <v>4.2099999999999999E-2</v>
      </c>
      <c r="AE1083" s="42">
        <v>89.9328</v>
      </c>
      <c r="AF1083" s="6">
        <v>4.5140000000000002</v>
      </c>
      <c r="AG1083" s="42">
        <v>2.5973000000000002</v>
      </c>
      <c r="AH1083" s="6">
        <v>0.17599999999999999</v>
      </c>
      <c r="AI1083" s="42">
        <v>6.3701999999999995E-2</v>
      </c>
      <c r="AJ1083" s="42">
        <v>98.7</v>
      </c>
      <c r="AK1083" s="42">
        <v>9.9145000000000003</v>
      </c>
      <c r="AL1083" s="53">
        <v>34.831600000000002</v>
      </c>
      <c r="AM1083" s="504" t="s">
        <v>154</v>
      </c>
      <c r="AN1083" s="505"/>
      <c r="AO1083" s="509">
        <v>0.5</v>
      </c>
      <c r="AP1083" s="510">
        <v>6.5890000000000004</v>
      </c>
      <c r="AQ1083" s="504" t="s">
        <v>154</v>
      </c>
      <c r="AR1083" s="525" t="s">
        <v>154</v>
      </c>
      <c r="AS1083" s="512">
        <v>13.412375712720573</v>
      </c>
      <c r="AT1083" s="502"/>
      <c r="AU1083" s="512">
        <v>8.609078717853798</v>
      </c>
      <c r="AV1083" s="502"/>
      <c r="AW1083" s="574">
        <v>0.89394089347079031</v>
      </c>
      <c r="AX1083" s="502"/>
      <c r="AY1083" s="511"/>
      <c r="AZ1083" s="513" t="s">
        <v>154</v>
      </c>
      <c r="BA1083" s="515" t="s">
        <v>154</v>
      </c>
      <c r="BB1083" s="513" t="s">
        <v>154</v>
      </c>
      <c r="BD1083" s="512" t="s">
        <v>154</v>
      </c>
      <c r="BE1083" s="502" t="s">
        <v>154</v>
      </c>
      <c r="BF1083" s="57"/>
      <c r="BG1083" s="513" t="s">
        <v>154</v>
      </c>
      <c r="BI1083" s="514" t="s">
        <v>154</v>
      </c>
    </row>
    <row r="1084" spans="1:77" ht="15.75" customHeight="1">
      <c r="A1084" s="51" t="s">
        <v>769</v>
      </c>
      <c r="B1084" s="521">
        <v>48</v>
      </c>
      <c r="C1084" s="507" t="s">
        <v>249</v>
      </c>
      <c r="D1084" s="522" t="s">
        <v>250</v>
      </c>
      <c r="E1084" s="523">
        <v>70</v>
      </c>
      <c r="F1084" s="523">
        <v>48.53999999999985</v>
      </c>
      <c r="G1084" s="523" t="s">
        <v>68</v>
      </c>
      <c r="H1084" s="524">
        <v>70.808999999999997</v>
      </c>
      <c r="I1084" s="523">
        <v>139</v>
      </c>
      <c r="J1084" s="523">
        <v>59.929999999999382</v>
      </c>
      <c r="K1084" s="523" t="s">
        <v>69</v>
      </c>
      <c r="L1084" s="524">
        <v>139.99883333333332</v>
      </c>
      <c r="M1084" s="524">
        <v>-139.99883333333332</v>
      </c>
      <c r="N1084" s="501">
        <v>1101</v>
      </c>
      <c r="Q1084" s="6" t="s">
        <v>274</v>
      </c>
      <c r="R1084" s="6">
        <v>6</v>
      </c>
      <c r="S1084" s="42">
        <v>475.01</v>
      </c>
      <c r="T1084" s="571">
        <v>0.67300000000000004</v>
      </c>
      <c r="U1084" s="571">
        <v>0.6734</v>
      </c>
      <c r="V1084" s="571">
        <v>29.698668000000001</v>
      </c>
      <c r="W1084" s="571">
        <v>29.699629999999999</v>
      </c>
      <c r="X1084" s="571">
        <v>34.821960614138739</v>
      </c>
      <c r="Y1084" s="571">
        <v>34.822761054616997</v>
      </c>
      <c r="Z1084" s="571">
        <v>1.9765999999999999</v>
      </c>
      <c r="AA1084" s="42">
        <v>6.558700987551231</v>
      </c>
      <c r="AB1084" s="42">
        <v>83.217026312190484</v>
      </c>
      <c r="AC1084" s="42">
        <v>1.8071863000000001E-2</v>
      </c>
      <c r="AD1084" s="6">
        <v>4.2200000000000001E-2</v>
      </c>
      <c r="AE1084" s="42">
        <v>89.902900000000002</v>
      </c>
      <c r="AF1084" s="6">
        <v>4.5125000000000002</v>
      </c>
      <c r="AG1084" s="42">
        <v>2.7492000000000001</v>
      </c>
      <c r="AH1084" s="6">
        <v>0.1822</v>
      </c>
      <c r="AI1084" s="42">
        <v>6.3701999999999995E-2</v>
      </c>
      <c r="AJ1084" s="42">
        <v>98.7</v>
      </c>
      <c r="AK1084" s="42">
        <v>9.9145000000000003</v>
      </c>
      <c r="AL1084" s="53">
        <v>34.823</v>
      </c>
      <c r="AM1084" s="504" t="s">
        <v>154</v>
      </c>
      <c r="AN1084" s="505"/>
      <c r="AO1084" s="509">
        <v>0.6</v>
      </c>
      <c r="AP1084" s="510">
        <v>6.5659999999999998</v>
      </c>
      <c r="AQ1084" s="504" t="s">
        <v>154</v>
      </c>
      <c r="AR1084" s="526" t="s">
        <v>154</v>
      </c>
      <c r="AS1084" s="512">
        <v>13.457470486257311</v>
      </c>
      <c r="AT1084" s="502"/>
      <c r="AU1084" s="512">
        <v>8.7906725674518089</v>
      </c>
      <c r="AV1084" s="502"/>
      <c r="AW1084" s="574">
        <v>0.90087835051546383</v>
      </c>
      <c r="AX1084" s="502"/>
      <c r="AY1084" s="511"/>
      <c r="AZ1084" s="513" t="s">
        <v>154</v>
      </c>
      <c r="BA1084" s="515" t="s">
        <v>154</v>
      </c>
      <c r="BB1084" s="513" t="s">
        <v>154</v>
      </c>
      <c r="BD1084" s="512" t="s">
        <v>154</v>
      </c>
      <c r="BE1084" s="502" t="s">
        <v>154</v>
      </c>
      <c r="BF1084" s="57"/>
      <c r="BG1084" s="513" t="s">
        <v>154</v>
      </c>
      <c r="BI1084" s="514" t="s">
        <v>154</v>
      </c>
    </row>
    <row r="1085" spans="1:77" ht="15.75" customHeight="1">
      <c r="A1085" s="51" t="s">
        <v>769</v>
      </c>
      <c r="B1085" s="521">
        <v>48</v>
      </c>
      <c r="C1085" s="507" t="s">
        <v>249</v>
      </c>
      <c r="D1085" s="522" t="s">
        <v>250</v>
      </c>
      <c r="E1085" s="523">
        <v>70</v>
      </c>
      <c r="F1085" s="523">
        <v>48.53999999999985</v>
      </c>
      <c r="G1085" s="523" t="s">
        <v>68</v>
      </c>
      <c r="H1085" s="524">
        <v>70.808999999999997</v>
      </c>
      <c r="I1085" s="523">
        <v>139</v>
      </c>
      <c r="J1085" s="523">
        <v>59.929999999999382</v>
      </c>
      <c r="K1085" s="523" t="s">
        <v>69</v>
      </c>
      <c r="L1085" s="524">
        <v>139.99883333333332</v>
      </c>
      <c r="M1085" s="524">
        <v>-139.99883333333332</v>
      </c>
      <c r="N1085" s="501">
        <v>1102</v>
      </c>
      <c r="Q1085" s="6" t="s">
        <v>274</v>
      </c>
      <c r="R1085" s="6">
        <v>7</v>
      </c>
      <c r="S1085" s="42">
        <v>405.08499999999998</v>
      </c>
      <c r="T1085" s="571">
        <v>0.60299999999999998</v>
      </c>
      <c r="U1085" s="571">
        <v>0.60350000000000004</v>
      </c>
      <c r="V1085" s="571">
        <v>29.578402000000001</v>
      </c>
      <c r="W1085" s="571">
        <v>29.579542</v>
      </c>
      <c r="X1085" s="571">
        <v>34.785122761798036</v>
      </c>
      <c r="Y1085" s="571">
        <v>34.786045538785999</v>
      </c>
      <c r="Z1085" s="571">
        <v>1.9644999999999999</v>
      </c>
      <c r="AA1085" s="42">
        <v>6.4504452350369146</v>
      </c>
      <c r="AB1085" s="42">
        <v>81.674991165004116</v>
      </c>
      <c r="AC1085" s="42">
        <v>1.7671806000000005E-2</v>
      </c>
      <c r="AD1085" s="6">
        <v>4.1700000000000001E-2</v>
      </c>
      <c r="AE1085" s="42">
        <v>89.857800000000012</v>
      </c>
      <c r="AF1085" s="6">
        <v>4.5103</v>
      </c>
      <c r="AG1085" s="42">
        <v>2.7515000000000001</v>
      </c>
      <c r="AH1085" s="6">
        <v>0.18229999999999999</v>
      </c>
      <c r="AI1085" s="42">
        <v>6.3701999999999995E-2</v>
      </c>
      <c r="AJ1085" s="42">
        <v>19.45</v>
      </c>
      <c r="AK1085" s="42">
        <v>9.9145000000000003</v>
      </c>
      <c r="AL1085" s="53">
        <v>34.788600000000002</v>
      </c>
      <c r="AM1085" s="504" t="s">
        <v>154</v>
      </c>
      <c r="AN1085" s="505"/>
      <c r="AO1085" s="509">
        <v>0.5</v>
      </c>
      <c r="AP1085" s="510"/>
      <c r="AQ1085" s="504">
        <v>5</v>
      </c>
      <c r="AR1085" s="526" t="s">
        <v>1404</v>
      </c>
      <c r="AS1085" s="512">
        <v>13.62238777615647</v>
      </c>
      <c r="AT1085" s="502"/>
      <c r="AU1085" s="512">
        <v>9.6830534393525358</v>
      </c>
      <c r="AV1085" s="502"/>
      <c r="AW1085" s="574">
        <v>0.92664604810996565</v>
      </c>
      <c r="AX1085" s="502"/>
      <c r="AY1085" s="511"/>
      <c r="AZ1085" s="513" t="s">
        <v>154</v>
      </c>
      <c r="BA1085" s="515" t="s">
        <v>154</v>
      </c>
      <c r="BB1085" s="513" t="s">
        <v>154</v>
      </c>
      <c r="BD1085" s="512">
        <v>2170.7527576847397</v>
      </c>
      <c r="BE1085" s="502" t="s">
        <v>154</v>
      </c>
      <c r="BF1085" s="57"/>
      <c r="BG1085" s="513">
        <v>2296.3540597885872</v>
      </c>
      <c r="BI1085" s="514" t="s">
        <v>154</v>
      </c>
    </row>
    <row r="1086" spans="1:77" ht="15.75" customHeight="1">
      <c r="A1086" s="51" t="s">
        <v>769</v>
      </c>
      <c r="B1086" s="521">
        <v>48</v>
      </c>
      <c r="C1086" s="507" t="s">
        <v>249</v>
      </c>
      <c r="D1086" s="522" t="s">
        <v>250</v>
      </c>
      <c r="E1086" s="523">
        <v>70</v>
      </c>
      <c r="F1086" s="523">
        <v>48.53999999999985</v>
      </c>
      <c r="G1086" s="523" t="s">
        <v>68</v>
      </c>
      <c r="H1086" s="524">
        <v>70.808999999999997</v>
      </c>
      <c r="I1086" s="523">
        <v>139</v>
      </c>
      <c r="J1086" s="523">
        <v>59.929999999999382</v>
      </c>
      <c r="K1086" s="523" t="s">
        <v>69</v>
      </c>
      <c r="L1086" s="524">
        <v>139.99883333333332</v>
      </c>
      <c r="M1086" s="524">
        <v>-139.99883333333332</v>
      </c>
      <c r="N1086" s="501">
        <v>1103</v>
      </c>
      <c r="Q1086" s="6" t="s">
        <v>274</v>
      </c>
      <c r="R1086" s="6">
        <v>8</v>
      </c>
      <c r="S1086" s="42">
        <v>344.221</v>
      </c>
      <c r="T1086" s="571">
        <v>0.4138</v>
      </c>
      <c r="U1086" s="571">
        <v>0.41310000000000002</v>
      </c>
      <c r="V1086" s="571">
        <v>29.332599999999999</v>
      </c>
      <c r="W1086" s="571">
        <v>29.332604999999997</v>
      </c>
      <c r="X1086" s="571">
        <v>34.712661541646412</v>
      </c>
      <c r="Y1086" s="571">
        <v>34.713454376495406</v>
      </c>
      <c r="Z1086" s="571">
        <v>1.9397</v>
      </c>
      <c r="AA1086" s="42">
        <v>6.3176290557108166</v>
      </c>
      <c r="AB1086" s="42">
        <v>79.562949277693605</v>
      </c>
      <c r="AC1086" s="42">
        <v>1.8873682999999995E-2</v>
      </c>
      <c r="AD1086" s="6">
        <v>4.3099999999999999E-2</v>
      </c>
      <c r="AE1086" s="42">
        <v>89.803400000000011</v>
      </c>
      <c r="AF1086" s="6">
        <v>4.5075000000000003</v>
      </c>
      <c r="AG1086" s="42">
        <v>2.7745000000000002</v>
      </c>
      <c r="AH1086" s="6">
        <v>0.18329999999999999</v>
      </c>
      <c r="AI1086" s="42">
        <v>6.3701999999999995E-2</v>
      </c>
      <c r="AJ1086" s="42">
        <v>98.7</v>
      </c>
      <c r="AK1086" s="42">
        <v>9.9145000000000003</v>
      </c>
      <c r="AL1086" s="53">
        <v>34.7149</v>
      </c>
      <c r="AM1086" s="504" t="s">
        <v>154</v>
      </c>
      <c r="AN1086" s="505"/>
      <c r="AO1086" s="509">
        <v>0.4</v>
      </c>
      <c r="AP1086" s="510">
        <v>6.3410000000000002</v>
      </c>
      <c r="AQ1086" s="504" t="s">
        <v>154</v>
      </c>
      <c r="AR1086" s="526" t="s">
        <v>154</v>
      </c>
      <c r="AS1086" s="512">
        <v>13.795286508399473</v>
      </c>
      <c r="AT1086" s="502"/>
      <c r="AU1086" s="512">
        <v>11.431474196566322</v>
      </c>
      <c r="AV1086" s="502"/>
      <c r="AW1086" s="574">
        <v>0.97421718213058406</v>
      </c>
      <c r="AX1086" s="502"/>
      <c r="AY1086" s="511"/>
      <c r="AZ1086" s="513" t="s">
        <v>154</v>
      </c>
      <c r="BA1086" s="515" t="s">
        <v>154</v>
      </c>
      <c r="BB1086" s="513" t="s">
        <v>154</v>
      </c>
      <c r="BD1086" s="512">
        <v>2174.3741756880941</v>
      </c>
      <c r="BE1086" s="502" t="s">
        <v>154</v>
      </c>
      <c r="BF1086" s="57"/>
      <c r="BG1086" s="513">
        <v>2293.9307670746607</v>
      </c>
      <c r="BI1086" s="514" t="s">
        <v>154</v>
      </c>
    </row>
    <row r="1087" spans="1:77" ht="15.75" customHeight="1">
      <c r="A1087" s="51" t="s">
        <v>769</v>
      </c>
      <c r="B1087" s="521">
        <v>48</v>
      </c>
      <c r="C1087" s="507" t="s">
        <v>249</v>
      </c>
      <c r="D1087" s="522" t="s">
        <v>250</v>
      </c>
      <c r="E1087" s="523">
        <v>70</v>
      </c>
      <c r="F1087" s="523">
        <v>48.53999999999985</v>
      </c>
      <c r="G1087" s="523" t="s">
        <v>68</v>
      </c>
      <c r="H1087" s="524">
        <v>70.808999999999997</v>
      </c>
      <c r="I1087" s="523">
        <v>139</v>
      </c>
      <c r="J1087" s="523">
        <v>59.929999999999382</v>
      </c>
      <c r="K1087" s="523" t="s">
        <v>69</v>
      </c>
      <c r="L1087" s="524">
        <v>139.99883333333332</v>
      </c>
      <c r="M1087" s="524">
        <v>-139.99883333333332</v>
      </c>
      <c r="N1087" s="501">
        <v>1104</v>
      </c>
      <c r="Q1087" s="6" t="s">
        <v>274</v>
      </c>
      <c r="R1087" s="6">
        <v>9</v>
      </c>
      <c r="S1087" s="42">
        <v>276.65100000000001</v>
      </c>
      <c r="T1087" s="571">
        <v>-0.26090000000000002</v>
      </c>
      <c r="U1087" s="571">
        <v>-0.25109999999999999</v>
      </c>
      <c r="V1087" s="571">
        <v>28.494166</v>
      </c>
      <c r="W1087" s="571">
        <v>28.508116999999999</v>
      </c>
      <c r="X1087" s="571">
        <v>34.404862722730499</v>
      </c>
      <c r="Y1087" s="571">
        <v>34.412414685090894</v>
      </c>
      <c r="Z1087" s="571">
        <v>1.9116</v>
      </c>
      <c r="AA1087" s="42">
        <v>6.2552193057394865</v>
      </c>
      <c r="AB1087" s="42">
        <v>77.237115627719419</v>
      </c>
      <c r="AC1087" s="42">
        <v>2.3119916999999997E-2</v>
      </c>
      <c r="AD1087" s="6">
        <v>4.8099999999999997E-2</v>
      </c>
      <c r="AE1087" s="42">
        <v>89.9178</v>
      </c>
      <c r="AF1087" s="6">
        <v>4.5133000000000001</v>
      </c>
      <c r="AG1087" s="42">
        <v>3.1358000000000001</v>
      </c>
      <c r="AH1087" s="6">
        <v>0.19800000000000001</v>
      </c>
      <c r="AI1087" s="42">
        <v>6.3701999999999995E-2</v>
      </c>
      <c r="AJ1087" s="42">
        <v>98.74</v>
      </c>
      <c r="AK1087" s="42">
        <v>9.9145000000000003</v>
      </c>
      <c r="AL1087" s="53">
        <v>34.488999999999997</v>
      </c>
      <c r="AM1087" s="504">
        <v>3</v>
      </c>
      <c r="AN1087" s="505" t="s">
        <v>1405</v>
      </c>
      <c r="AO1087" s="509">
        <v>0</v>
      </c>
      <c r="AP1087" s="510">
        <v>6.3019999999999996</v>
      </c>
      <c r="AQ1087" s="504" t="s">
        <v>154</v>
      </c>
      <c r="AR1087" s="526" t="s">
        <v>154</v>
      </c>
      <c r="AS1087" s="512">
        <v>13.179196852692419</v>
      </c>
      <c r="AT1087" s="502"/>
      <c r="AU1087" s="512">
        <v>13.2585903922401</v>
      </c>
      <c r="AV1087" s="502"/>
      <c r="AW1087" s="574">
        <v>0.99998487972508576</v>
      </c>
      <c r="AX1087" s="502"/>
      <c r="AY1087" s="511"/>
      <c r="AZ1087" s="513" t="s">
        <v>154</v>
      </c>
      <c r="BA1087" s="515" t="s">
        <v>154</v>
      </c>
      <c r="BB1087" s="513" t="s">
        <v>154</v>
      </c>
      <c r="BD1087" s="512">
        <v>2182.0107112983437</v>
      </c>
      <c r="BE1087" s="502" t="s">
        <v>154</v>
      </c>
      <c r="BF1087" s="57"/>
      <c r="BG1087" s="513">
        <v>2287.4985703648554</v>
      </c>
      <c r="BI1087" s="514" t="s">
        <v>154</v>
      </c>
    </row>
    <row r="1088" spans="1:77" ht="15.75" customHeight="1">
      <c r="A1088" s="51" t="s">
        <v>769</v>
      </c>
      <c r="B1088" s="521">
        <v>48</v>
      </c>
      <c r="C1088" s="507" t="s">
        <v>249</v>
      </c>
      <c r="D1088" s="522" t="s">
        <v>250</v>
      </c>
      <c r="E1088" s="523">
        <v>70</v>
      </c>
      <c r="F1088" s="523">
        <v>48.53999999999985</v>
      </c>
      <c r="G1088" s="523" t="s">
        <v>68</v>
      </c>
      <c r="H1088" s="524">
        <v>70.808999999999997</v>
      </c>
      <c r="I1088" s="523">
        <v>139</v>
      </c>
      <c r="J1088" s="523">
        <v>59.929999999999382</v>
      </c>
      <c r="K1088" s="523" t="s">
        <v>69</v>
      </c>
      <c r="L1088" s="524">
        <v>139.99883333333332</v>
      </c>
      <c r="M1088" s="524">
        <v>-139.99883333333332</v>
      </c>
      <c r="N1088" s="501">
        <v>1105</v>
      </c>
      <c r="Q1088" s="6" t="s">
        <v>274</v>
      </c>
      <c r="R1088" s="6">
        <v>10</v>
      </c>
      <c r="S1088" s="42">
        <v>245.13399999999999</v>
      </c>
      <c r="T1088" s="571">
        <v>-0.69340000000000002</v>
      </c>
      <c r="U1088" s="571">
        <v>-0.70020000000000004</v>
      </c>
      <c r="V1088" s="571">
        <v>27.915320000000001</v>
      </c>
      <c r="W1088" s="571">
        <v>27.909393999999999</v>
      </c>
      <c r="X1088" s="571">
        <v>34.135233620266888</v>
      </c>
      <c r="Y1088" s="571">
        <v>34.134904856197466</v>
      </c>
      <c r="Z1088" s="571">
        <v>1.8729</v>
      </c>
      <c r="AA1088" s="42">
        <v>6.1374439821354567</v>
      </c>
      <c r="AB1088" s="42">
        <v>74.781810990283418</v>
      </c>
      <c r="AC1088" s="42">
        <v>2.7766208000000001E-2</v>
      </c>
      <c r="AD1088" s="6">
        <v>5.3499999999999999E-2</v>
      </c>
      <c r="AE1088" s="42">
        <v>89.90100000000001</v>
      </c>
      <c r="AF1088" s="6">
        <v>4.5124000000000004</v>
      </c>
      <c r="AG1088" s="42">
        <v>3.3843000000000001</v>
      </c>
      <c r="AH1088" s="6">
        <v>0.2082</v>
      </c>
      <c r="AI1088" s="42">
        <v>6.3701999999999995E-2</v>
      </c>
      <c r="AJ1088" s="42">
        <v>98.69</v>
      </c>
      <c r="AK1088" s="42">
        <v>9.9145000000000003</v>
      </c>
      <c r="AL1088" s="53">
        <v>34.131399999999999</v>
      </c>
      <c r="AM1088" s="504" t="s">
        <v>154</v>
      </c>
      <c r="AN1088" s="505"/>
      <c r="AO1088" s="509">
        <v>-0.6</v>
      </c>
      <c r="AP1088" s="510">
        <v>6.1429999999999998</v>
      </c>
      <c r="AQ1088" s="504" t="s">
        <v>154</v>
      </c>
      <c r="AR1088" s="526" t="s">
        <v>154</v>
      </c>
      <c r="AS1088" s="512">
        <v>13.662768170772424</v>
      </c>
      <c r="AT1088" s="502"/>
      <c r="AU1088" s="512">
        <v>19.828971068582526</v>
      </c>
      <c r="AV1088" s="502"/>
      <c r="AW1088" s="574">
        <v>1.2031532646048109</v>
      </c>
      <c r="AX1088" s="502"/>
      <c r="AY1088" s="511"/>
      <c r="AZ1088" s="513" t="s">
        <v>154</v>
      </c>
      <c r="BA1088" s="515" t="s">
        <v>154</v>
      </c>
      <c r="BB1088" s="513" t="s">
        <v>154</v>
      </c>
      <c r="BD1088" s="512">
        <v>2201.7936707612466</v>
      </c>
      <c r="BE1088" s="502" t="s">
        <v>154</v>
      </c>
      <c r="BF1088" s="57"/>
      <c r="BG1088" s="513">
        <v>2283.828727900966</v>
      </c>
      <c r="BI1088" s="514" t="s">
        <v>154</v>
      </c>
    </row>
    <row r="1089" spans="1:77" ht="15.75" customHeight="1">
      <c r="A1089" s="51" t="s">
        <v>769</v>
      </c>
      <c r="B1089" s="521">
        <v>48</v>
      </c>
      <c r="C1089" s="507" t="s">
        <v>249</v>
      </c>
      <c r="D1089" s="522" t="s">
        <v>250</v>
      </c>
      <c r="E1089" s="523">
        <v>70</v>
      </c>
      <c r="F1089" s="523">
        <v>48.53999999999985</v>
      </c>
      <c r="G1089" s="523" t="s">
        <v>68</v>
      </c>
      <c r="H1089" s="524">
        <v>70.808999999999997</v>
      </c>
      <c r="I1089" s="523">
        <v>139</v>
      </c>
      <c r="J1089" s="523">
        <v>59.929999999999382</v>
      </c>
      <c r="K1089" s="523" t="s">
        <v>69</v>
      </c>
      <c r="L1089" s="524">
        <v>139.99883333333332</v>
      </c>
      <c r="M1089" s="524">
        <v>-139.99883333333332</v>
      </c>
      <c r="N1089" s="501">
        <v>1106</v>
      </c>
      <c r="Q1089" s="6" t="s">
        <v>274</v>
      </c>
      <c r="R1089" s="6">
        <v>11</v>
      </c>
      <c r="S1089" s="42">
        <v>223.26900000000001</v>
      </c>
      <c r="T1089" s="571">
        <v>-1.1085</v>
      </c>
      <c r="U1089" s="571">
        <v>-1.1120000000000001</v>
      </c>
      <c r="V1089" s="571">
        <v>27.255115</v>
      </c>
      <c r="W1089" s="571">
        <v>27.248476999999998</v>
      </c>
      <c r="X1089" s="571">
        <v>33.720045602928238</v>
      </c>
      <c r="Y1089" s="571">
        <v>33.714920898779354</v>
      </c>
      <c r="Z1089" s="571">
        <v>1.8297000000000001</v>
      </c>
      <c r="AA1089" s="42">
        <v>6.0210799274359657</v>
      </c>
      <c r="AB1089" s="42">
        <v>72.345967215409516</v>
      </c>
      <c r="AC1089" s="42">
        <v>2.9449177E-2</v>
      </c>
      <c r="AD1089" s="6">
        <v>5.5500000000000001E-2</v>
      </c>
      <c r="AE1089" s="42">
        <v>89.947800000000001</v>
      </c>
      <c r="AF1089" s="6">
        <v>4.5148000000000001</v>
      </c>
      <c r="AG1089" s="42">
        <v>3.52</v>
      </c>
      <c r="AH1089" s="6">
        <v>0.2137</v>
      </c>
      <c r="AI1089" s="42">
        <v>6.3701999999999995E-2</v>
      </c>
      <c r="AJ1089" s="42">
        <v>98.7</v>
      </c>
      <c r="AK1089" s="42">
        <v>9.9145000000000003</v>
      </c>
      <c r="AL1089" s="53">
        <v>33.732300000000002</v>
      </c>
      <c r="AM1089" s="504" t="s">
        <v>154</v>
      </c>
      <c r="AN1089" s="505"/>
      <c r="AO1089" s="509">
        <v>-1</v>
      </c>
      <c r="AP1089" s="510">
        <v>6.0490000000000004</v>
      </c>
      <c r="AQ1089" s="504" t="s">
        <v>154</v>
      </c>
      <c r="AR1089" s="526" t="s">
        <v>154</v>
      </c>
      <c r="AS1089" s="512">
        <v>15.134956270449797</v>
      </c>
      <c r="AT1089" s="502"/>
      <c r="AU1089" s="512">
        <v>27.976144141881498</v>
      </c>
      <c r="AV1089" s="502"/>
      <c r="AW1089" s="574">
        <v>1.5153388316151202</v>
      </c>
      <c r="AX1089" s="502"/>
      <c r="AY1089" s="511"/>
      <c r="AZ1089" s="513" t="s">
        <v>154</v>
      </c>
      <c r="BA1089" s="515" t="s">
        <v>154</v>
      </c>
      <c r="BB1089" s="513" t="s">
        <v>154</v>
      </c>
      <c r="BD1089" s="512">
        <v>2221.8978171870094</v>
      </c>
      <c r="BE1089" s="502" t="s">
        <v>154</v>
      </c>
      <c r="BF1089" s="57"/>
      <c r="BG1089" s="513">
        <v>2283.2802460109824</v>
      </c>
      <c r="BI1089" s="514" t="s">
        <v>154</v>
      </c>
    </row>
    <row r="1090" spans="1:77" ht="15.75" customHeight="1">
      <c r="A1090" s="51" t="s">
        <v>769</v>
      </c>
      <c r="B1090" s="521">
        <v>48</v>
      </c>
      <c r="C1090" s="507" t="s">
        <v>249</v>
      </c>
      <c r="D1090" s="522" t="s">
        <v>250</v>
      </c>
      <c r="E1090" s="523">
        <v>70</v>
      </c>
      <c r="F1090" s="523">
        <v>48.53999999999985</v>
      </c>
      <c r="G1090" s="523" t="s">
        <v>68</v>
      </c>
      <c r="H1090" s="524">
        <v>70.808999999999997</v>
      </c>
      <c r="I1090" s="523">
        <v>139</v>
      </c>
      <c r="J1090" s="523">
        <v>59.929999999999382</v>
      </c>
      <c r="K1090" s="523" t="s">
        <v>69</v>
      </c>
      <c r="L1090" s="524">
        <v>139.99883333333332</v>
      </c>
      <c r="M1090" s="524">
        <v>-139.99883333333332</v>
      </c>
      <c r="N1090" s="501">
        <v>1107</v>
      </c>
      <c r="Q1090" s="6" t="s">
        <v>274</v>
      </c>
      <c r="R1090" s="6">
        <v>12</v>
      </c>
      <c r="S1090" s="42">
        <v>194.47900000000001</v>
      </c>
      <c r="T1090" s="571">
        <v>-1.3594999999999999</v>
      </c>
      <c r="U1090" s="571">
        <v>-1.3645</v>
      </c>
      <c r="V1090" s="571">
        <v>26.62322</v>
      </c>
      <c r="W1090" s="571">
        <v>26.613834999999998</v>
      </c>
      <c r="X1090" s="571">
        <v>33.15359173355894</v>
      </c>
      <c r="Y1090" s="571">
        <v>33.146265809065369</v>
      </c>
      <c r="Z1090" s="571">
        <v>1.8734999999999999</v>
      </c>
      <c r="AA1090" s="42">
        <v>6.2572838743825381</v>
      </c>
      <c r="AB1090" s="42">
        <v>74.380772285756137</v>
      </c>
      <c r="AC1090" s="42">
        <v>3.4336013999999998E-2</v>
      </c>
      <c r="AD1090" s="6">
        <v>6.13E-2</v>
      </c>
      <c r="AE1090" s="42">
        <v>89.81280000000001</v>
      </c>
      <c r="AF1090" s="6">
        <v>4.508</v>
      </c>
      <c r="AG1090" s="42">
        <v>3.6627000000000001</v>
      </c>
      <c r="AH1090" s="6">
        <v>0.2195</v>
      </c>
      <c r="AI1090" s="42">
        <v>6.3701999999999995E-2</v>
      </c>
      <c r="AJ1090" s="42">
        <v>98.7</v>
      </c>
      <c r="AK1090" s="42">
        <v>9.9145000000000003</v>
      </c>
      <c r="AL1090" s="53">
        <v>33.121699999999997</v>
      </c>
      <c r="AM1090" s="504" t="s">
        <v>154</v>
      </c>
      <c r="AN1090" s="505"/>
      <c r="AO1090" s="509">
        <v>-1.2</v>
      </c>
      <c r="AP1090" s="510">
        <v>6.2690000000000001</v>
      </c>
      <c r="AQ1090" s="504" t="s">
        <v>154</v>
      </c>
      <c r="AR1090" s="526" t="s">
        <v>154</v>
      </c>
      <c r="AS1090" s="512">
        <v>15.83534553013882</v>
      </c>
      <c r="AT1090" s="502"/>
      <c r="AU1090" s="512">
        <v>33.437547016087947</v>
      </c>
      <c r="AV1090" s="502"/>
      <c r="AW1090" s="574">
        <v>1.7749979381443297</v>
      </c>
      <c r="AX1090" s="502"/>
      <c r="AY1090" s="511"/>
      <c r="AZ1090" s="513" t="s">
        <v>154</v>
      </c>
      <c r="BA1090" s="515" t="s">
        <v>154</v>
      </c>
      <c r="BB1090" s="513" t="s">
        <v>154</v>
      </c>
      <c r="BD1090" s="512">
        <v>2227.8104365734662</v>
      </c>
      <c r="BE1090" s="502" t="s">
        <v>154</v>
      </c>
      <c r="BF1090" s="57"/>
      <c r="BG1090" s="513">
        <v>2269.0596064634124</v>
      </c>
      <c r="BI1090" s="514" t="s">
        <v>154</v>
      </c>
    </row>
    <row r="1091" spans="1:77" ht="15.75" customHeight="1">
      <c r="A1091" s="51" t="s">
        <v>769</v>
      </c>
      <c r="B1091" s="521">
        <v>48</v>
      </c>
      <c r="C1091" s="507" t="s">
        <v>249</v>
      </c>
      <c r="D1091" s="522" t="s">
        <v>250</v>
      </c>
      <c r="E1091" s="523">
        <v>70</v>
      </c>
      <c r="F1091" s="523">
        <v>48.53999999999985</v>
      </c>
      <c r="G1091" s="523" t="s">
        <v>68</v>
      </c>
      <c r="H1091" s="524">
        <v>70.808999999999997</v>
      </c>
      <c r="I1091" s="523">
        <v>139</v>
      </c>
      <c r="J1091" s="523">
        <v>59.929999999999382</v>
      </c>
      <c r="K1091" s="523" t="s">
        <v>69</v>
      </c>
      <c r="L1091" s="524">
        <v>139.99883333333332</v>
      </c>
      <c r="M1091" s="524">
        <v>-139.99883333333332</v>
      </c>
      <c r="N1091" s="501">
        <v>1108</v>
      </c>
      <c r="Q1091" s="6" t="s">
        <v>274</v>
      </c>
      <c r="R1091" s="6">
        <v>13</v>
      </c>
      <c r="S1091" s="42">
        <v>181.536</v>
      </c>
      <c r="T1091" s="571">
        <v>-1.4049</v>
      </c>
      <c r="U1091" s="571">
        <v>-1.4024000000000001</v>
      </c>
      <c r="V1091" s="571">
        <v>26.430745999999999</v>
      </c>
      <c r="W1091" s="571">
        <v>26.427664</v>
      </c>
      <c r="X1091" s="571">
        <v>32.947682149846905</v>
      </c>
      <c r="Y1091" s="571">
        <v>32.940696791454648</v>
      </c>
      <c r="Z1091" s="571">
        <v>1.8978999999999999</v>
      </c>
      <c r="AA1091" s="42">
        <v>6.3706136326021445</v>
      </c>
      <c r="AB1091" s="42">
        <v>75.525018695085024</v>
      </c>
      <c r="AC1091" s="42">
        <v>3.1852077999999999E-2</v>
      </c>
      <c r="AD1091" s="6">
        <v>5.8299999999999998E-2</v>
      </c>
      <c r="AE1091" s="42">
        <v>89.683300000000003</v>
      </c>
      <c r="AF1091" s="6">
        <v>4.5015000000000001</v>
      </c>
      <c r="AG1091" s="42">
        <v>3.6143999999999998</v>
      </c>
      <c r="AH1091" s="6">
        <v>0.2175</v>
      </c>
      <c r="AI1091" s="42">
        <v>6.3701999999999995E-2</v>
      </c>
      <c r="AJ1091" s="42">
        <v>98.7</v>
      </c>
      <c r="AK1091" s="42">
        <v>9.9145000000000003</v>
      </c>
      <c r="AL1091" s="53">
        <v>32.928400000000003</v>
      </c>
      <c r="AM1091" s="504" t="s">
        <v>154</v>
      </c>
      <c r="AN1091" s="505"/>
      <c r="AO1091" s="509">
        <v>-1.2</v>
      </c>
      <c r="AP1091" s="510">
        <v>6.3860000000000001</v>
      </c>
      <c r="AQ1091" s="504" t="s">
        <v>154</v>
      </c>
      <c r="AR1091" s="526" t="s">
        <v>154</v>
      </c>
      <c r="AS1091" s="512">
        <v>15.567848498690267</v>
      </c>
      <c r="AT1091" s="502"/>
      <c r="AU1091" s="512">
        <v>33.271989215341307</v>
      </c>
      <c r="AV1091" s="502"/>
      <c r="AW1091" s="574">
        <v>1.7958103092783504</v>
      </c>
      <c r="AX1091" s="502"/>
      <c r="AY1091" s="511"/>
      <c r="AZ1091" s="513" t="s">
        <v>154</v>
      </c>
      <c r="BA1091" s="515" t="s">
        <v>154</v>
      </c>
      <c r="BB1091" s="513" t="s">
        <v>154</v>
      </c>
      <c r="BD1091" s="512">
        <v>2220.8287965543082</v>
      </c>
      <c r="BE1091" s="502" t="s">
        <v>154</v>
      </c>
      <c r="BF1091" s="57"/>
      <c r="BG1091" s="513">
        <v>2263.7654153349949</v>
      </c>
      <c r="BI1091" s="514" t="s">
        <v>154</v>
      </c>
    </row>
    <row r="1092" spans="1:77" ht="15.75" customHeight="1">
      <c r="A1092" s="51" t="s">
        <v>769</v>
      </c>
      <c r="B1092" s="521">
        <v>48</v>
      </c>
      <c r="C1092" s="507" t="s">
        <v>249</v>
      </c>
      <c r="D1092" s="522" t="s">
        <v>250</v>
      </c>
      <c r="E1092" s="523">
        <v>70</v>
      </c>
      <c r="F1092" s="523">
        <v>48.53999999999985</v>
      </c>
      <c r="G1092" s="523" t="s">
        <v>68</v>
      </c>
      <c r="H1092" s="524">
        <v>70.808999999999997</v>
      </c>
      <c r="I1092" s="523">
        <v>139</v>
      </c>
      <c r="J1092" s="523">
        <v>59.929999999999382</v>
      </c>
      <c r="K1092" s="523" t="s">
        <v>69</v>
      </c>
      <c r="L1092" s="524">
        <v>139.99883333333332</v>
      </c>
      <c r="M1092" s="524">
        <v>-139.99883333333332</v>
      </c>
      <c r="N1092" s="501">
        <v>1109</v>
      </c>
      <c r="Q1092" s="6" t="s">
        <v>274</v>
      </c>
      <c r="R1092" s="6">
        <v>14</v>
      </c>
      <c r="S1092" s="42">
        <v>154.12299999999999</v>
      </c>
      <c r="T1092" s="571">
        <v>-1.3245</v>
      </c>
      <c r="U1092" s="571">
        <v>-1.3260000000000001</v>
      </c>
      <c r="V1092" s="571">
        <v>26.240362000000001</v>
      </c>
      <c r="W1092" s="571">
        <v>26.237368999999997</v>
      </c>
      <c r="X1092" s="571">
        <v>32.615324862211217</v>
      </c>
      <c r="Y1092" s="571">
        <v>32.612867423147456</v>
      </c>
      <c r="Z1092" s="571">
        <v>1.9343999999999999</v>
      </c>
      <c r="AA1092" s="42">
        <v>6.5035155223039345</v>
      </c>
      <c r="AB1092" s="42">
        <v>77.08546746326536</v>
      </c>
      <c r="AC1092" s="42">
        <v>3.0810565000000005E-2</v>
      </c>
      <c r="AD1092" s="6">
        <v>5.7099999999999998E-2</v>
      </c>
      <c r="AE1092" s="42">
        <v>89.685100000000006</v>
      </c>
      <c r="AF1092" s="6">
        <v>4.5015999999999998</v>
      </c>
      <c r="AG1092" s="42">
        <v>3.6696</v>
      </c>
      <c r="AH1092" s="6">
        <v>0.2198</v>
      </c>
      <c r="AI1092" s="42">
        <v>6.3701999999999995E-2</v>
      </c>
      <c r="AJ1092" s="42">
        <v>98.7</v>
      </c>
      <c r="AK1092" s="42">
        <v>9.9145000000000003</v>
      </c>
      <c r="AL1092" s="53">
        <v>32.616735870361325</v>
      </c>
      <c r="AM1092" s="51">
        <v>6</v>
      </c>
      <c r="AN1092" s="505"/>
      <c r="AO1092" s="509">
        <v>-1.2</v>
      </c>
      <c r="AP1092" s="510">
        <v>6.53</v>
      </c>
      <c r="AQ1092" s="504" t="s">
        <v>154</v>
      </c>
      <c r="AR1092" s="526" t="s">
        <v>154</v>
      </c>
      <c r="AS1092" s="512">
        <v>14.270926374836728</v>
      </c>
      <c r="AT1092" s="502"/>
      <c r="AU1092" s="512">
        <v>30.334656845531047</v>
      </c>
      <c r="AV1092" s="502"/>
      <c r="AW1092" s="574">
        <v>1.7680604810996563</v>
      </c>
      <c r="AX1092" s="502"/>
      <c r="AY1092" s="511"/>
      <c r="AZ1092" s="513" t="s">
        <v>154</v>
      </c>
      <c r="BA1092" s="515" t="s">
        <v>154</v>
      </c>
      <c r="BB1092" s="513" t="s">
        <v>154</v>
      </c>
      <c r="BD1092" s="512">
        <v>2203.4662618939551</v>
      </c>
      <c r="BE1092" s="502" t="s">
        <v>154</v>
      </c>
      <c r="BF1092" s="57"/>
      <c r="BG1092" s="513">
        <v>2247.7785091320557</v>
      </c>
      <c r="BI1092" s="514" t="s">
        <v>154</v>
      </c>
      <c r="BY1092" s="503"/>
    </row>
    <row r="1093" spans="1:77" ht="15.75" customHeight="1">
      <c r="A1093" s="51" t="s">
        <v>769</v>
      </c>
      <c r="B1093" s="521">
        <v>48</v>
      </c>
      <c r="C1093" s="507" t="s">
        <v>249</v>
      </c>
      <c r="D1093" s="522" t="s">
        <v>250</v>
      </c>
      <c r="E1093" s="523">
        <v>70</v>
      </c>
      <c r="F1093" s="523">
        <v>48.53999999999985</v>
      </c>
      <c r="G1093" s="523" t="s">
        <v>68</v>
      </c>
      <c r="H1093" s="524">
        <v>70.808999999999997</v>
      </c>
      <c r="I1093" s="523">
        <v>139</v>
      </c>
      <c r="J1093" s="523">
        <v>59.929999999999382</v>
      </c>
      <c r="K1093" s="523" t="s">
        <v>69</v>
      </c>
      <c r="L1093" s="524">
        <v>139.99883333333332</v>
      </c>
      <c r="M1093" s="524">
        <v>-139.99883333333332</v>
      </c>
      <c r="N1093" s="501">
        <v>1110</v>
      </c>
      <c r="Q1093" s="6" t="s">
        <v>274</v>
      </c>
      <c r="R1093" s="6">
        <v>15</v>
      </c>
      <c r="S1093" s="42">
        <v>134.78800000000001</v>
      </c>
      <c r="T1093" s="571">
        <v>-1.2229000000000001</v>
      </c>
      <c r="U1093" s="571">
        <v>-1.2172000000000001</v>
      </c>
      <c r="V1093" s="571">
        <v>26.186381000000001</v>
      </c>
      <c r="W1093" s="571">
        <v>26.188123999999998</v>
      </c>
      <c r="X1093" s="571">
        <v>32.442833794877018</v>
      </c>
      <c r="Y1093" s="571">
        <v>32.439036052793746</v>
      </c>
      <c r="Z1093" s="571">
        <v>1.9741</v>
      </c>
      <c r="AA1093" s="42">
        <v>6.6261573079350411</v>
      </c>
      <c r="AB1093" s="42">
        <v>78.657581572066093</v>
      </c>
      <c r="AC1093" s="42">
        <v>3.3454865E-2</v>
      </c>
      <c r="AD1093" s="6">
        <v>6.0199999999999997E-2</v>
      </c>
      <c r="AE1093" s="42">
        <v>89.664500000000004</v>
      </c>
      <c r="AF1093" s="6">
        <v>4.5006000000000004</v>
      </c>
      <c r="AG1093" s="42">
        <v>3.6074999999999999</v>
      </c>
      <c r="AH1093" s="6">
        <v>0.21729999999999999</v>
      </c>
      <c r="AI1093" s="42">
        <v>6.3701999999999995E-2</v>
      </c>
      <c r="AJ1093" s="42">
        <v>98.7</v>
      </c>
      <c r="AK1093" s="42">
        <v>9.9145000000000003</v>
      </c>
      <c r="AL1093" s="53">
        <v>32.431800000000003</v>
      </c>
      <c r="AM1093" s="504" t="s">
        <v>154</v>
      </c>
      <c r="AN1093" s="505"/>
      <c r="AO1093" s="509">
        <v>-1.2</v>
      </c>
      <c r="AP1093" s="510">
        <v>6.665</v>
      </c>
      <c r="AQ1093" s="504" t="s">
        <v>154</v>
      </c>
      <c r="AR1093" s="526" t="s">
        <v>154</v>
      </c>
      <c r="AS1093" s="512">
        <v>12.998396934892247</v>
      </c>
      <c r="AT1093" s="502"/>
      <c r="AU1093" s="512">
        <v>26.776278152089603</v>
      </c>
      <c r="AV1093" s="502"/>
      <c r="AW1093" s="574">
        <v>1.6927395189003436</v>
      </c>
      <c r="AX1093" s="502"/>
      <c r="AY1093" s="511"/>
      <c r="AZ1093" s="513" t="s">
        <v>154</v>
      </c>
      <c r="BA1093" s="515" t="s">
        <v>154</v>
      </c>
      <c r="BB1093" s="513" t="s">
        <v>154</v>
      </c>
      <c r="BD1093" s="512">
        <v>2184.7211005175595</v>
      </c>
      <c r="BE1093" s="502" t="s">
        <v>154</v>
      </c>
      <c r="BF1093" s="57"/>
      <c r="BG1093" s="513">
        <v>2237.6620284185501</v>
      </c>
      <c r="BI1093" s="514" t="s">
        <v>154</v>
      </c>
    </row>
    <row r="1094" spans="1:77" ht="15.75" customHeight="1">
      <c r="A1094" s="51" t="s">
        <v>769</v>
      </c>
      <c r="B1094" s="521">
        <v>48</v>
      </c>
      <c r="C1094" s="507" t="s">
        <v>249</v>
      </c>
      <c r="D1094" s="522" t="s">
        <v>250</v>
      </c>
      <c r="E1094" s="523">
        <v>70</v>
      </c>
      <c r="F1094" s="523">
        <v>48.53999999999985</v>
      </c>
      <c r="G1094" s="523" t="s">
        <v>68</v>
      </c>
      <c r="H1094" s="524">
        <v>70.808999999999997</v>
      </c>
      <c r="I1094" s="523">
        <v>139</v>
      </c>
      <c r="J1094" s="523">
        <v>59.929999999999382</v>
      </c>
      <c r="K1094" s="523" t="s">
        <v>69</v>
      </c>
      <c r="L1094" s="524">
        <v>139.99883333333332</v>
      </c>
      <c r="M1094" s="524">
        <v>-139.99883333333332</v>
      </c>
      <c r="N1094" s="501">
        <v>1111</v>
      </c>
      <c r="Q1094" s="6" t="s">
        <v>274</v>
      </c>
      <c r="R1094" s="6">
        <v>16</v>
      </c>
      <c r="S1094" s="42">
        <v>126.069</v>
      </c>
      <c r="T1094" s="571">
        <v>-1.1296999999999999</v>
      </c>
      <c r="U1094" s="571">
        <v>-1.1202000000000001</v>
      </c>
      <c r="V1094" s="571">
        <v>26.19097</v>
      </c>
      <c r="W1094" s="571">
        <v>26.19191</v>
      </c>
      <c r="X1094" s="571">
        <v>32.353565399645554</v>
      </c>
      <c r="Y1094" s="571">
        <v>32.34459923666936</v>
      </c>
      <c r="Z1094" s="571">
        <v>2.004</v>
      </c>
      <c r="AA1094" s="42">
        <v>6.7248091162451056</v>
      </c>
      <c r="AB1094" s="42">
        <v>79.977944586273892</v>
      </c>
      <c r="AC1094" s="42">
        <v>3.2172805999999998E-2</v>
      </c>
      <c r="AD1094" s="6">
        <v>5.8700000000000002E-2</v>
      </c>
      <c r="AE1094" s="42">
        <v>89.983500000000006</v>
      </c>
      <c r="AF1094" s="6">
        <v>4.5166000000000004</v>
      </c>
      <c r="AG1094" s="42">
        <v>3.6305000000000001</v>
      </c>
      <c r="AH1094" s="6">
        <v>0.21820000000000001</v>
      </c>
      <c r="AI1094" s="42">
        <v>6.3701999999999995E-2</v>
      </c>
      <c r="AJ1094" s="42">
        <v>98.7</v>
      </c>
      <c r="AK1094" s="42">
        <v>9.9145000000000003</v>
      </c>
      <c r="AL1094" s="53">
        <v>32.355200000000004</v>
      </c>
      <c r="AM1094" s="504" t="s">
        <v>154</v>
      </c>
      <c r="AN1094" s="505"/>
      <c r="AO1094" s="509">
        <v>-1.1000000000000001</v>
      </c>
      <c r="AP1094" s="510">
        <v>6.7625000000000002</v>
      </c>
      <c r="AQ1094" s="504">
        <v>6</v>
      </c>
      <c r="AR1094" s="526" t="s">
        <v>154</v>
      </c>
      <c r="AS1094" s="512">
        <v>12.334001180277712</v>
      </c>
      <c r="AT1094" s="502"/>
      <c r="AU1094" s="512">
        <v>25.397440046738154</v>
      </c>
      <c r="AV1094" s="502"/>
      <c r="AW1094" s="574">
        <v>1.6540879725085911</v>
      </c>
      <c r="AX1094" s="502"/>
      <c r="AY1094" s="511"/>
      <c r="AZ1094" s="513">
        <v>2.4193627935402959E-2</v>
      </c>
      <c r="BA1094" s="515">
        <v>6</v>
      </c>
      <c r="BB1094" s="513">
        <v>2.7739397501137804E-2</v>
      </c>
      <c r="BD1094" s="512">
        <v>2169.3230496465803</v>
      </c>
      <c r="BE1094" s="502" t="s">
        <v>154</v>
      </c>
      <c r="BF1094" s="57"/>
      <c r="BG1094" s="513">
        <v>2232.9560092966744</v>
      </c>
      <c r="BI1094" s="514" t="s">
        <v>154</v>
      </c>
    </row>
    <row r="1095" spans="1:77" ht="15.75" customHeight="1">
      <c r="A1095" s="51" t="s">
        <v>769</v>
      </c>
      <c r="B1095" s="521">
        <v>48</v>
      </c>
      <c r="C1095" s="507" t="s">
        <v>249</v>
      </c>
      <c r="D1095" s="522" t="s">
        <v>250</v>
      </c>
      <c r="E1095" s="523">
        <v>70</v>
      </c>
      <c r="F1095" s="523">
        <v>48.53999999999985</v>
      </c>
      <c r="G1095" s="523" t="s">
        <v>68</v>
      </c>
      <c r="H1095" s="524">
        <v>70.808999999999997</v>
      </c>
      <c r="I1095" s="523">
        <v>139</v>
      </c>
      <c r="J1095" s="523">
        <v>59.929999999999382</v>
      </c>
      <c r="K1095" s="523" t="s">
        <v>69</v>
      </c>
      <c r="L1095" s="524">
        <v>139.99883333333332</v>
      </c>
      <c r="M1095" s="524">
        <v>-139.99883333333332</v>
      </c>
      <c r="N1095" s="501">
        <v>1112</v>
      </c>
      <c r="Q1095" s="6" t="s">
        <v>274</v>
      </c>
      <c r="R1095" s="6">
        <v>17</v>
      </c>
      <c r="S1095" s="42">
        <v>87.566999999999993</v>
      </c>
      <c r="T1095" s="571">
        <v>-0.30249999999999999</v>
      </c>
      <c r="U1095" s="571">
        <v>-0.28189999999999998</v>
      </c>
      <c r="V1095" s="571">
        <v>26.464454</v>
      </c>
      <c r="W1095" s="571">
        <v>26.478480999999999</v>
      </c>
      <c r="X1095" s="571">
        <v>31.863989626129754</v>
      </c>
      <c r="Y1095" s="571">
        <v>31.860999322616404</v>
      </c>
      <c r="Z1095" s="571">
        <v>2.1960000000000002</v>
      </c>
      <c r="AA1095" s="42">
        <v>7.3256098995468566</v>
      </c>
      <c r="AB1095" s="42">
        <v>88.755926802741328</v>
      </c>
      <c r="AC1095" s="42">
        <v>7.8079559999999992E-2</v>
      </c>
      <c r="AD1095" s="6">
        <v>0.1125</v>
      </c>
      <c r="AE1095" s="42">
        <v>89.790300000000002</v>
      </c>
      <c r="AF1095" s="6">
        <v>4.5068999999999999</v>
      </c>
      <c r="AG1095" s="42">
        <v>3.5270000000000001</v>
      </c>
      <c r="AH1095" s="6">
        <v>0.21390000000000001</v>
      </c>
      <c r="AI1095" s="42">
        <v>6.3701999999999995E-2</v>
      </c>
      <c r="AJ1095" s="42">
        <v>98.71</v>
      </c>
      <c r="AK1095" s="42">
        <v>9.9145000000000003</v>
      </c>
      <c r="AL1095" s="53">
        <v>31.8582</v>
      </c>
      <c r="AM1095" s="504" t="s">
        <v>154</v>
      </c>
      <c r="AN1095" s="505"/>
      <c r="AO1095" s="509">
        <v>-0.2</v>
      </c>
      <c r="AP1095" s="510">
        <v>7.38</v>
      </c>
      <c r="AQ1095" s="504" t="s">
        <v>154</v>
      </c>
      <c r="AR1095" s="526" t="s">
        <v>154</v>
      </c>
      <c r="AS1095" s="512">
        <v>7.2643092236291329</v>
      </c>
      <c r="AT1095" s="502"/>
      <c r="AU1095" s="512">
        <v>15.528976714933288</v>
      </c>
      <c r="AV1095" s="502"/>
      <c r="AW1095" s="574">
        <v>1.2864027491408934</v>
      </c>
      <c r="AX1095" s="502"/>
      <c r="AY1095" s="511"/>
      <c r="AZ1095" s="513">
        <v>6.7315898730270302E-2</v>
      </c>
      <c r="BA1095" s="515">
        <v>6</v>
      </c>
      <c r="BB1095" s="513">
        <v>9.6746854511496366E-2</v>
      </c>
      <c r="BD1095" s="512">
        <v>2114.2007763233996</v>
      </c>
      <c r="BE1095" s="502" t="s">
        <v>154</v>
      </c>
      <c r="BF1095" s="57"/>
      <c r="BG1095" s="513">
        <v>2203.3016140534</v>
      </c>
      <c r="BI1095" s="514" t="s">
        <v>154</v>
      </c>
    </row>
    <row r="1096" spans="1:77" ht="15.75" customHeight="1">
      <c r="A1096" s="51" t="s">
        <v>769</v>
      </c>
      <c r="B1096" s="521">
        <v>48</v>
      </c>
      <c r="C1096" s="507" t="s">
        <v>249</v>
      </c>
      <c r="D1096" s="522" t="s">
        <v>250</v>
      </c>
      <c r="E1096" s="523">
        <v>70</v>
      </c>
      <c r="F1096" s="523">
        <v>48.53999999999985</v>
      </c>
      <c r="G1096" s="523" t="s">
        <v>68</v>
      </c>
      <c r="H1096" s="524">
        <v>70.808999999999997</v>
      </c>
      <c r="I1096" s="523">
        <v>139</v>
      </c>
      <c r="J1096" s="523">
        <v>59.929999999999382</v>
      </c>
      <c r="K1096" s="523" t="s">
        <v>69</v>
      </c>
      <c r="L1096" s="524">
        <v>139.99883333333332</v>
      </c>
      <c r="M1096" s="524">
        <v>-139.99883333333332</v>
      </c>
      <c r="N1096" s="501">
        <v>1113</v>
      </c>
      <c r="Q1096" s="6" t="s">
        <v>274</v>
      </c>
      <c r="R1096" s="6">
        <v>18</v>
      </c>
      <c r="S1096" s="42">
        <v>66.444999999999993</v>
      </c>
      <c r="T1096" s="571">
        <v>0.22670000000000001</v>
      </c>
      <c r="U1096" s="571">
        <v>0.2288</v>
      </c>
      <c r="V1096" s="571">
        <v>26.540227999999999</v>
      </c>
      <c r="W1096" s="571">
        <v>26.538739</v>
      </c>
      <c r="X1096" s="571">
        <v>31.427644805388528</v>
      </c>
      <c r="Y1096" s="571">
        <v>31.423555286681129</v>
      </c>
      <c r="Z1096" s="571">
        <v>2.3508</v>
      </c>
      <c r="AA1096" s="42">
        <v>7.9163489649217347</v>
      </c>
      <c r="AB1096" s="42">
        <v>96.961023114502751</v>
      </c>
      <c r="AC1096" s="42">
        <v>0.22100823999999999</v>
      </c>
      <c r="AD1096" s="6">
        <v>0.28010000000000002</v>
      </c>
      <c r="AE1096" s="42">
        <v>89.293000000000006</v>
      </c>
      <c r="AF1096" s="6">
        <v>4.4820000000000002</v>
      </c>
      <c r="AG1096" s="42">
        <v>3.3727999999999998</v>
      </c>
      <c r="AH1096" s="6">
        <v>0.2077</v>
      </c>
      <c r="AI1096" s="42">
        <v>6.3701999999999995E-2</v>
      </c>
      <c r="AJ1096" s="42">
        <v>98.71</v>
      </c>
      <c r="AK1096" s="42">
        <v>9.9145000000000003</v>
      </c>
      <c r="AL1096" s="53">
        <v>31.370200000000001</v>
      </c>
      <c r="AM1096" s="504" t="s">
        <v>154</v>
      </c>
      <c r="AN1096" s="505"/>
      <c r="AO1096" s="509">
        <v>0.5</v>
      </c>
      <c r="AP1096" s="510">
        <v>7.9619999999999997</v>
      </c>
      <c r="AQ1096" s="504" t="s">
        <v>154</v>
      </c>
      <c r="AR1096" s="526" t="s">
        <v>154</v>
      </c>
      <c r="AS1096" s="512">
        <v>3.12003718472238</v>
      </c>
      <c r="AT1096" s="502"/>
      <c r="AU1096" s="512">
        <v>10.344602487798387</v>
      </c>
      <c r="AV1096" s="502"/>
      <c r="AW1096" s="574">
        <v>1.0069223367697593</v>
      </c>
      <c r="AX1096" s="502"/>
      <c r="AY1096" s="511"/>
      <c r="AZ1096" s="513">
        <v>0.25643336253922766</v>
      </c>
      <c r="BA1096" s="515">
        <v>6</v>
      </c>
      <c r="BB1096" s="513">
        <v>0.37012397776910333</v>
      </c>
      <c r="BD1096" s="512">
        <v>2073.4490077576852</v>
      </c>
      <c r="BE1096" s="502" t="s">
        <v>154</v>
      </c>
      <c r="BF1096" s="57"/>
      <c r="BG1096" s="513">
        <v>2190.9823238522022</v>
      </c>
      <c r="BI1096" s="514" t="s">
        <v>154</v>
      </c>
    </row>
    <row r="1097" spans="1:77" ht="15.75" customHeight="1">
      <c r="A1097" s="51" t="s">
        <v>769</v>
      </c>
      <c r="B1097" s="521">
        <v>48</v>
      </c>
      <c r="C1097" s="507" t="s">
        <v>249</v>
      </c>
      <c r="D1097" s="522" t="s">
        <v>250</v>
      </c>
      <c r="E1097" s="523">
        <v>70</v>
      </c>
      <c r="F1097" s="523">
        <v>48.53999999999985</v>
      </c>
      <c r="G1097" s="523" t="s">
        <v>68</v>
      </c>
      <c r="H1097" s="524">
        <v>70.808999999999997</v>
      </c>
      <c r="I1097" s="523">
        <v>139</v>
      </c>
      <c r="J1097" s="523">
        <v>59.929999999999382</v>
      </c>
      <c r="K1097" s="523" t="s">
        <v>69</v>
      </c>
      <c r="L1097" s="524">
        <v>139.99883333333332</v>
      </c>
      <c r="M1097" s="524">
        <v>-139.99883333333332</v>
      </c>
      <c r="N1097" s="501">
        <v>1114</v>
      </c>
      <c r="Q1097" s="6" t="s">
        <v>274</v>
      </c>
      <c r="R1097" s="6">
        <v>19</v>
      </c>
      <c r="S1097" s="42">
        <v>32.268999999999998</v>
      </c>
      <c r="T1097" s="571">
        <v>-0.2752</v>
      </c>
      <c r="U1097" s="571">
        <v>-0.23860000000000001</v>
      </c>
      <c r="V1097" s="571">
        <v>24.537766000000001</v>
      </c>
      <c r="W1097" s="571">
        <v>24.596164999999999</v>
      </c>
      <c r="X1097" s="571">
        <v>29.327835485775044</v>
      </c>
      <c r="Y1097" s="571">
        <v>29.369078715657942</v>
      </c>
      <c r="Z1097" s="571">
        <v>2.5105</v>
      </c>
      <c r="AA1097" s="42">
        <v>9.0449791967076418</v>
      </c>
      <c r="AB1097" s="42">
        <v>107.73029551257274</v>
      </c>
      <c r="AC1097" s="42">
        <v>0.12879040999999999</v>
      </c>
      <c r="AD1097" s="6">
        <v>0.17199999999999999</v>
      </c>
      <c r="AE1097" s="42">
        <v>89.66640000000001</v>
      </c>
      <c r="AF1097" s="6">
        <v>4.5007000000000001</v>
      </c>
      <c r="AG1097" s="42">
        <v>2.5743</v>
      </c>
      <c r="AH1097" s="6">
        <v>0.17510000000000001</v>
      </c>
      <c r="AI1097" s="42">
        <v>6.3701999999999995E-2</v>
      </c>
      <c r="AJ1097" s="42">
        <v>72.180000000000007</v>
      </c>
      <c r="AK1097" s="42">
        <v>9.9145000000000003</v>
      </c>
      <c r="AL1097" s="53">
        <v>29.285799999999998</v>
      </c>
      <c r="AM1097" s="504" t="s">
        <v>154</v>
      </c>
      <c r="AN1097" s="505"/>
      <c r="AO1097" s="509">
        <v>0.2</v>
      </c>
      <c r="AP1097" s="510">
        <v>8.8789999999999996</v>
      </c>
      <c r="AQ1097" s="504" t="s">
        <v>154</v>
      </c>
      <c r="AR1097" s="526" t="s">
        <v>154</v>
      </c>
      <c r="AS1097" s="512">
        <v>0</v>
      </c>
      <c r="AT1097" s="502"/>
      <c r="AU1097" s="512">
        <v>2.8069194569437466</v>
      </c>
      <c r="AV1097" s="502"/>
      <c r="AW1097" s="574">
        <v>0.60058556701030918</v>
      </c>
      <c r="AX1097" s="502"/>
      <c r="AY1097" s="511"/>
      <c r="AZ1097" s="513">
        <v>9.7955878488686393E-2</v>
      </c>
      <c r="BA1097" s="515">
        <v>6</v>
      </c>
      <c r="BB1097" s="513">
        <v>0.10819829492582499</v>
      </c>
      <c r="BD1097" s="512">
        <v>1992.1833502393833</v>
      </c>
      <c r="BE1097" s="502" t="s">
        <v>154</v>
      </c>
      <c r="BF1097" s="57"/>
      <c r="BG1097" s="513">
        <v>2098.4940288973867</v>
      </c>
      <c r="BI1097" s="514" t="s">
        <v>154</v>
      </c>
    </row>
    <row r="1098" spans="1:77" ht="15.75" customHeight="1">
      <c r="A1098" s="51" t="s">
        <v>769</v>
      </c>
      <c r="B1098" s="521">
        <v>48</v>
      </c>
      <c r="C1098" s="507" t="s">
        <v>249</v>
      </c>
      <c r="D1098" s="522" t="s">
        <v>250</v>
      </c>
      <c r="E1098" s="523">
        <v>70</v>
      </c>
      <c r="F1098" s="523">
        <v>48.53999999999985</v>
      </c>
      <c r="G1098" s="523" t="s">
        <v>68</v>
      </c>
      <c r="H1098" s="524">
        <v>70.808999999999997</v>
      </c>
      <c r="I1098" s="523">
        <v>139</v>
      </c>
      <c r="J1098" s="523">
        <v>59.929999999999382</v>
      </c>
      <c r="K1098" s="523" t="s">
        <v>69</v>
      </c>
      <c r="L1098" s="524">
        <v>139.99883333333332</v>
      </c>
      <c r="M1098" s="524">
        <v>-139.99883333333332</v>
      </c>
      <c r="N1098" s="501">
        <v>1115</v>
      </c>
      <c r="Q1098" s="6" t="s">
        <v>274</v>
      </c>
      <c r="R1098" s="6">
        <v>20</v>
      </c>
      <c r="S1098" s="42">
        <v>21.934000000000001</v>
      </c>
      <c r="T1098" s="571">
        <v>-0.39079999999999998</v>
      </c>
      <c r="U1098" s="571">
        <v>-0.4551</v>
      </c>
      <c r="V1098" s="571">
        <v>23.909618000000002</v>
      </c>
      <c r="W1098" s="571">
        <v>23.886092999999999</v>
      </c>
      <c r="X1098" s="571">
        <v>28.61966863721662</v>
      </c>
      <c r="Y1098" s="571">
        <v>28.649471787759229</v>
      </c>
      <c r="Z1098" s="571">
        <v>2.4950999999999999</v>
      </c>
      <c r="AA1098" s="42">
        <v>8.9992050346149668</v>
      </c>
      <c r="AB1098" s="42">
        <v>106.32521566052975</v>
      </c>
      <c r="AC1098" s="42">
        <v>8.4093210000000002E-2</v>
      </c>
      <c r="AD1098" s="6">
        <v>0.1196</v>
      </c>
      <c r="AE1098" s="42">
        <v>89.749000000000009</v>
      </c>
      <c r="AF1098" s="6">
        <v>4.5049000000000001</v>
      </c>
      <c r="AG1098" s="42">
        <v>2.4683999999999999</v>
      </c>
      <c r="AH1098" s="6">
        <v>0.17069999999999999</v>
      </c>
      <c r="AI1098" s="42">
        <v>6.3701999999999995E-2</v>
      </c>
      <c r="AJ1098" s="42">
        <v>98.71</v>
      </c>
      <c r="AK1098" s="42">
        <v>9.9145000000000003</v>
      </c>
      <c r="AL1098" s="53"/>
      <c r="AM1098" s="504">
        <v>5</v>
      </c>
      <c r="AN1098" s="505" t="s">
        <v>1406</v>
      </c>
      <c r="AO1098" s="509">
        <v>0</v>
      </c>
      <c r="AP1098" s="510">
        <v>8.9879999999999995</v>
      </c>
      <c r="AQ1098" s="504" t="s">
        <v>154</v>
      </c>
      <c r="AR1098" s="526" t="s">
        <v>154</v>
      </c>
      <c r="AS1098" s="512">
        <v>0</v>
      </c>
      <c r="AT1098" s="502"/>
      <c r="AU1098" s="512">
        <v>2.7042696580480996</v>
      </c>
      <c r="AV1098" s="502"/>
      <c r="AW1098" s="574">
        <v>0.55499656357388316</v>
      </c>
      <c r="AX1098" s="502"/>
      <c r="AY1098" s="511"/>
      <c r="AZ1098" s="513">
        <v>7.5685144523232009E-2</v>
      </c>
      <c r="BA1098" s="515">
        <v>6</v>
      </c>
      <c r="BB1098" s="513">
        <v>6.3231599688501061E-2</v>
      </c>
      <c r="BD1098" s="512">
        <v>1968.4243839926278</v>
      </c>
      <c r="BE1098" s="502" t="s">
        <v>154</v>
      </c>
      <c r="BF1098" s="57"/>
      <c r="BG1098" s="513">
        <v>2065.6625768615609</v>
      </c>
      <c r="BI1098" s="514" t="s">
        <v>154</v>
      </c>
    </row>
    <row r="1099" spans="1:77" ht="15.75" customHeight="1">
      <c r="A1099" s="51" t="s">
        <v>769</v>
      </c>
      <c r="B1099" s="521">
        <v>48</v>
      </c>
      <c r="C1099" s="507" t="s">
        <v>249</v>
      </c>
      <c r="D1099" s="522" t="s">
        <v>250</v>
      </c>
      <c r="E1099" s="523">
        <v>70</v>
      </c>
      <c r="F1099" s="523">
        <v>48.53999999999985</v>
      </c>
      <c r="G1099" s="523" t="s">
        <v>68</v>
      </c>
      <c r="H1099" s="524">
        <v>70.808999999999997</v>
      </c>
      <c r="I1099" s="523">
        <v>139</v>
      </c>
      <c r="J1099" s="523">
        <v>59.929999999999382</v>
      </c>
      <c r="K1099" s="523" t="s">
        <v>69</v>
      </c>
      <c r="L1099" s="524">
        <v>139.99883333333332</v>
      </c>
      <c r="M1099" s="524">
        <v>-139.99883333333332</v>
      </c>
      <c r="N1099" s="501">
        <v>1116</v>
      </c>
      <c r="Q1099" s="6" t="s">
        <v>275</v>
      </c>
      <c r="R1099" s="6">
        <v>21</v>
      </c>
      <c r="S1099" s="42">
        <v>5.3929999999999998</v>
      </c>
      <c r="T1099" s="571">
        <v>1.06E-2</v>
      </c>
      <c r="U1099" s="571">
        <v>1.12E-2</v>
      </c>
      <c r="V1099" s="571">
        <v>22.585957000000001</v>
      </c>
      <c r="W1099" s="571">
        <v>22.587956999999999</v>
      </c>
      <c r="X1099" s="571">
        <v>26.545243097482341</v>
      </c>
      <c r="Y1099" s="571">
        <v>26.547293681976964</v>
      </c>
      <c r="Z1099" s="571">
        <v>2.4102999999999999</v>
      </c>
      <c r="AA1099" s="42">
        <v>8.499475522089508</v>
      </c>
      <c r="AB1099" s="42">
        <v>100.03467120024207</v>
      </c>
      <c r="AC1099" s="42">
        <v>7.038549999999999E-2</v>
      </c>
      <c r="AD1099" s="6">
        <v>0.10349999999999999</v>
      </c>
      <c r="AE1099" s="42">
        <v>89.685100000000006</v>
      </c>
      <c r="AF1099" s="6">
        <v>4.5016999999999996</v>
      </c>
      <c r="AG1099" s="42">
        <v>2.2566999999999999</v>
      </c>
      <c r="AH1099" s="6">
        <v>0.16209999999999999</v>
      </c>
      <c r="AI1099" s="42">
        <v>0.14388999999999999</v>
      </c>
      <c r="AJ1099" s="42">
        <v>93.1</v>
      </c>
      <c r="AK1099" s="42">
        <v>9.9145000000000003</v>
      </c>
      <c r="AL1099" s="53">
        <v>26.581</v>
      </c>
      <c r="AM1099" s="504" t="s">
        <v>154</v>
      </c>
      <c r="AN1099" s="505"/>
      <c r="AO1099" s="509">
        <v>0.2</v>
      </c>
      <c r="AP1099" s="510">
        <v>8.5225000000000009</v>
      </c>
      <c r="AQ1099" s="504">
        <v>6</v>
      </c>
      <c r="AR1099" s="526" t="s">
        <v>154</v>
      </c>
      <c r="AS1099" s="512">
        <v>0</v>
      </c>
      <c r="AT1099" s="502"/>
      <c r="AU1099" s="512">
        <v>2.545516854393052</v>
      </c>
      <c r="AV1099" s="502"/>
      <c r="AW1099" s="574">
        <v>0.51039862542955328</v>
      </c>
      <c r="AX1099" s="502"/>
      <c r="AY1099" s="511"/>
      <c r="AZ1099" s="513">
        <v>5.3469720058507864E-2</v>
      </c>
      <c r="BA1099" s="515">
        <v>6</v>
      </c>
      <c r="BB1099" s="513">
        <v>5.0483897476498216E-2</v>
      </c>
      <c r="BD1099" s="512">
        <v>1841.1434139266914</v>
      </c>
      <c r="BE1099" s="502" t="s">
        <v>154</v>
      </c>
      <c r="BF1099" s="57"/>
      <c r="BG1099" s="513">
        <v>1905.8748437123907</v>
      </c>
      <c r="BI1099" s="514" t="s">
        <v>154</v>
      </c>
      <c r="BJ1099" s="516">
        <v>-3.7186740264054174</v>
      </c>
      <c r="BK1099" t="s">
        <v>154</v>
      </c>
    </row>
    <row r="1100" spans="1:77" ht="15.75" customHeight="1">
      <c r="A1100" s="51" t="s">
        <v>769</v>
      </c>
      <c r="B1100" s="521">
        <v>49</v>
      </c>
      <c r="C1100" s="507" t="s">
        <v>251</v>
      </c>
      <c r="D1100" s="522" t="s">
        <v>252</v>
      </c>
      <c r="E1100" s="523">
        <v>70</v>
      </c>
      <c r="F1100" s="523">
        <v>34.040000000000248</v>
      </c>
      <c r="G1100" s="523" t="s">
        <v>68</v>
      </c>
      <c r="H1100" s="524">
        <v>70.567333333333337</v>
      </c>
      <c r="I1100" s="523">
        <v>140</v>
      </c>
      <c r="J1100" s="523">
        <v>0.14999999999986358</v>
      </c>
      <c r="K1100" s="523" t="s">
        <v>69</v>
      </c>
      <c r="L1100" s="524">
        <v>140.0025</v>
      </c>
      <c r="M1100" s="524">
        <v>-140.0025</v>
      </c>
      <c r="N1100" s="501">
        <v>1117</v>
      </c>
      <c r="Q1100" s="6" t="s">
        <v>274</v>
      </c>
      <c r="R1100" s="6">
        <v>1</v>
      </c>
      <c r="S1100" s="42">
        <v>766.12099999999998</v>
      </c>
      <c r="T1100" s="571">
        <v>0.29380000000000001</v>
      </c>
      <c r="U1100" s="571">
        <v>0.29449999999999998</v>
      </c>
      <c r="V1100" s="571">
        <v>29.532551000000002</v>
      </c>
      <c r="W1100" s="571">
        <v>29.533967999999998</v>
      </c>
      <c r="X1100" s="571">
        <v>34.861931022438647</v>
      </c>
      <c r="Y1100" s="571">
        <v>34.862996423410934</v>
      </c>
      <c r="Z1100" s="571">
        <v>1.9497</v>
      </c>
      <c r="AA1100" s="42">
        <v>6.7869707630200349</v>
      </c>
      <c r="AB1100" s="42">
        <v>85.297299520673633</v>
      </c>
      <c r="AC1100" s="42">
        <v>1.8633137000000001E-2</v>
      </c>
      <c r="AD1100" s="6">
        <v>4.2799999999999998E-2</v>
      </c>
      <c r="AE1100" s="42">
        <v>89.330500000000001</v>
      </c>
      <c r="AF1100" s="6">
        <v>4.4839000000000002</v>
      </c>
      <c r="AG1100" s="42">
        <v>2.6341000000000001</v>
      </c>
      <c r="AH1100" s="6">
        <v>0.17749999999999999</v>
      </c>
      <c r="AI1100" s="42">
        <v>6.3701999999999995E-2</v>
      </c>
      <c r="AJ1100" s="42">
        <v>10.5</v>
      </c>
      <c r="AK1100" s="42">
        <v>9.9145000000000003</v>
      </c>
      <c r="AL1100" s="53">
        <v>34.862632751464844</v>
      </c>
      <c r="AM1100" s="504" t="s">
        <v>154</v>
      </c>
      <c r="AN1100" s="505"/>
      <c r="AO1100" s="509">
        <v>0.2</v>
      </c>
      <c r="AP1100" s="510">
        <v>6.7725</v>
      </c>
      <c r="AQ1100" s="504">
        <v>6</v>
      </c>
      <c r="AR1100" s="526" t="s">
        <v>154</v>
      </c>
      <c r="AS1100" s="512">
        <v>13.202299572633573</v>
      </c>
      <c r="AT1100" s="502"/>
      <c r="AU1100" s="512">
        <v>8.3307223450258068</v>
      </c>
      <c r="AV1100" s="502"/>
      <c r="AW1100" s="574">
        <v>0.88204810996563565</v>
      </c>
      <c r="AX1100" s="502"/>
      <c r="AY1100" s="511"/>
      <c r="AZ1100" s="513" t="s">
        <v>154</v>
      </c>
      <c r="BA1100" s="515" t="s">
        <v>154</v>
      </c>
      <c r="BB1100" s="513" t="s">
        <v>154</v>
      </c>
      <c r="BD1100" s="512" t="s">
        <v>154</v>
      </c>
      <c r="BE1100" s="502" t="s">
        <v>154</v>
      </c>
      <c r="BF1100" s="57"/>
      <c r="BG1100" s="513" t="s">
        <v>154</v>
      </c>
      <c r="BI1100" s="514" t="s">
        <v>154</v>
      </c>
    </row>
    <row r="1101" spans="1:77" ht="15.75" customHeight="1">
      <c r="A1101" s="51" t="s">
        <v>769</v>
      </c>
      <c r="B1101" s="521">
        <v>49</v>
      </c>
      <c r="C1101" s="507" t="s">
        <v>251</v>
      </c>
      <c r="D1101" s="522" t="s">
        <v>252</v>
      </c>
      <c r="E1101" s="523">
        <v>70</v>
      </c>
      <c r="F1101" s="523">
        <v>34.040000000000248</v>
      </c>
      <c r="G1101" s="523" t="s">
        <v>68</v>
      </c>
      <c r="H1101" s="524">
        <v>70.567333333333337</v>
      </c>
      <c r="I1101" s="523">
        <v>140</v>
      </c>
      <c r="J1101" s="523">
        <v>0.14999999999986358</v>
      </c>
      <c r="K1101" s="523" t="s">
        <v>69</v>
      </c>
      <c r="L1101" s="524">
        <v>140.0025</v>
      </c>
      <c r="M1101" s="524">
        <v>-140.0025</v>
      </c>
      <c r="N1101" s="501">
        <v>1118</v>
      </c>
      <c r="Q1101" s="6" t="s">
        <v>274</v>
      </c>
      <c r="R1101" s="6">
        <v>2</v>
      </c>
      <c r="S1101" s="42">
        <v>710.50099999999998</v>
      </c>
      <c r="T1101" s="571">
        <v>0.39489999999999997</v>
      </c>
      <c r="U1101" s="571">
        <v>0.39579999999999999</v>
      </c>
      <c r="V1101" s="571">
        <v>29.591229999999999</v>
      </c>
      <c r="W1101" s="571">
        <v>29.592593999999998</v>
      </c>
      <c r="X1101" s="571">
        <v>34.857111225770431</v>
      </c>
      <c r="Y1101" s="571">
        <v>34.857879724880576</v>
      </c>
      <c r="Z1101" s="571">
        <v>1.956</v>
      </c>
      <c r="AA1101" s="42">
        <v>6.7446743202161343</v>
      </c>
      <c r="AB1101" s="42">
        <v>84.985210061038103</v>
      </c>
      <c r="AC1101" s="42">
        <v>1.8392591E-2</v>
      </c>
      <c r="AD1101" s="6">
        <v>4.2500000000000003E-2</v>
      </c>
      <c r="AE1101" s="42">
        <v>89.696400000000011</v>
      </c>
      <c r="AF1101" s="6">
        <v>4.5022000000000002</v>
      </c>
      <c r="AG1101" s="42">
        <v>2.5857999999999999</v>
      </c>
      <c r="AH1101" s="6">
        <v>0.17549999999999999</v>
      </c>
      <c r="AI1101" s="42">
        <v>6.3701999999999995E-2</v>
      </c>
      <c r="AJ1101" s="42">
        <v>98.7</v>
      </c>
      <c r="AK1101" s="42">
        <v>9.9145000000000003</v>
      </c>
      <c r="AL1101" s="53">
        <v>34.858627319335938</v>
      </c>
      <c r="AM1101" s="504" t="s">
        <v>154</v>
      </c>
      <c r="AN1101" s="505"/>
      <c r="AO1101" s="509">
        <v>0.3</v>
      </c>
      <c r="AP1101" s="510">
        <v>6.7480000000000002</v>
      </c>
      <c r="AQ1101" s="504" t="s">
        <v>154</v>
      </c>
      <c r="AR1101" s="526" t="s">
        <v>154</v>
      </c>
      <c r="AS1101" s="512">
        <v>13.213555511687687</v>
      </c>
      <c r="AT1101" s="502"/>
      <c r="AU1101" s="512">
        <v>8.2904234183163599</v>
      </c>
      <c r="AV1101" s="502"/>
      <c r="AW1101" s="574">
        <v>0.88006597938144326</v>
      </c>
      <c r="AX1101" s="502"/>
      <c r="AY1101" s="511"/>
      <c r="AZ1101" s="513" t="s">
        <v>154</v>
      </c>
      <c r="BA1101" s="515" t="s">
        <v>154</v>
      </c>
      <c r="BB1101" s="513" t="s">
        <v>154</v>
      </c>
      <c r="BD1101" s="512" t="s">
        <v>154</v>
      </c>
      <c r="BE1101" s="502" t="s">
        <v>154</v>
      </c>
      <c r="BF1101" s="57"/>
      <c r="BG1101" s="513" t="s">
        <v>154</v>
      </c>
      <c r="BI1101" s="514" t="s">
        <v>154</v>
      </c>
    </row>
    <row r="1102" spans="1:77" ht="15.75" customHeight="1">
      <c r="A1102" s="51" t="s">
        <v>769</v>
      </c>
      <c r="B1102" s="521">
        <v>49</v>
      </c>
      <c r="C1102" s="507" t="s">
        <v>251</v>
      </c>
      <c r="D1102" s="522" t="s">
        <v>252</v>
      </c>
      <c r="E1102" s="523">
        <v>70</v>
      </c>
      <c r="F1102" s="523">
        <v>34.040000000000248</v>
      </c>
      <c r="G1102" s="523" t="s">
        <v>68</v>
      </c>
      <c r="H1102" s="524">
        <v>70.567333333333337</v>
      </c>
      <c r="I1102" s="523">
        <v>140</v>
      </c>
      <c r="J1102" s="523">
        <v>0.14999999999986358</v>
      </c>
      <c r="K1102" s="523" t="s">
        <v>69</v>
      </c>
      <c r="L1102" s="524">
        <v>140.0025</v>
      </c>
      <c r="M1102" s="524">
        <v>-140.0025</v>
      </c>
      <c r="N1102" s="501">
        <v>1119</v>
      </c>
      <c r="Q1102" s="6" t="s">
        <v>274</v>
      </c>
      <c r="R1102" s="6">
        <v>3</v>
      </c>
      <c r="S1102" s="42">
        <v>609.40300000000002</v>
      </c>
      <c r="T1102" s="571">
        <v>0.54579999999999995</v>
      </c>
      <c r="U1102" s="571">
        <v>0.54690000000000005</v>
      </c>
      <c r="V1102" s="571">
        <v>29.669474000000001</v>
      </c>
      <c r="W1102" s="571">
        <v>29.671097999999997</v>
      </c>
      <c r="X1102" s="571">
        <v>34.848283995307369</v>
      </c>
      <c r="Y1102" s="571">
        <v>34.84916245595074</v>
      </c>
      <c r="Z1102" s="571">
        <v>1.9706999999999999</v>
      </c>
      <c r="AA1102" s="42">
        <v>6.6868664008346368</v>
      </c>
      <c r="AB1102" s="42">
        <v>84.580909340437955</v>
      </c>
      <c r="AC1102" s="42">
        <v>1.9514285999999999E-2</v>
      </c>
      <c r="AD1102" s="6">
        <v>4.3900000000000002E-2</v>
      </c>
      <c r="AE1102" s="42">
        <v>89.912200000000013</v>
      </c>
      <c r="AF1102" s="6">
        <v>4.5129999999999999</v>
      </c>
      <c r="AG1102" s="42">
        <v>2.6065</v>
      </c>
      <c r="AH1102" s="6">
        <v>0.1764</v>
      </c>
      <c r="AI1102" s="42">
        <v>6.3701999999999995E-2</v>
      </c>
      <c r="AJ1102" s="42">
        <v>98.71</v>
      </c>
      <c r="AK1102" s="42">
        <v>9.9145000000000003</v>
      </c>
      <c r="AL1102" s="53">
        <v>34.847709655761719</v>
      </c>
      <c r="AM1102" s="504" t="s">
        <v>154</v>
      </c>
      <c r="AN1102" s="505"/>
      <c r="AO1102" s="509">
        <v>0.4</v>
      </c>
      <c r="AP1102" s="510">
        <v>6.6909999999999998</v>
      </c>
      <c r="AQ1102" s="504" t="s">
        <v>154</v>
      </c>
      <c r="AR1102" s="526" t="s">
        <v>154</v>
      </c>
      <c r="AS1102" s="512">
        <v>13.2760727093503</v>
      </c>
      <c r="AT1102" s="502"/>
      <c r="AU1102" s="512">
        <v>8.1840255895506946</v>
      </c>
      <c r="AV1102" s="502"/>
      <c r="AW1102" s="574">
        <v>0.88006597938144326</v>
      </c>
      <c r="AX1102" s="502"/>
      <c r="AY1102" s="511"/>
      <c r="AZ1102" s="513" t="s">
        <v>154</v>
      </c>
      <c r="BA1102" s="515" t="s">
        <v>154</v>
      </c>
      <c r="BB1102" s="513" t="s">
        <v>154</v>
      </c>
      <c r="BD1102" s="512" t="s">
        <v>154</v>
      </c>
      <c r="BE1102" s="502" t="s">
        <v>154</v>
      </c>
      <c r="BF1102" s="57"/>
      <c r="BG1102" s="513" t="s">
        <v>154</v>
      </c>
      <c r="BI1102" s="514" t="s">
        <v>154</v>
      </c>
    </row>
    <row r="1103" spans="1:77" ht="15.75" customHeight="1">
      <c r="A1103" s="51" t="s">
        <v>769</v>
      </c>
      <c r="B1103" s="521">
        <v>49</v>
      </c>
      <c r="C1103" s="507" t="s">
        <v>251</v>
      </c>
      <c r="D1103" s="522" t="s">
        <v>252</v>
      </c>
      <c r="E1103" s="523">
        <v>70</v>
      </c>
      <c r="F1103" s="523">
        <v>34.040000000000248</v>
      </c>
      <c r="G1103" s="523" t="s">
        <v>68</v>
      </c>
      <c r="H1103" s="524">
        <v>70.567333333333337</v>
      </c>
      <c r="I1103" s="523">
        <v>140</v>
      </c>
      <c r="J1103" s="523">
        <v>0.14999999999986358</v>
      </c>
      <c r="K1103" s="523" t="s">
        <v>69</v>
      </c>
      <c r="L1103" s="524">
        <v>140.0025</v>
      </c>
      <c r="M1103" s="524">
        <v>-140.0025</v>
      </c>
      <c r="N1103" s="501">
        <v>1120</v>
      </c>
      <c r="Q1103" s="6" t="s">
        <v>274</v>
      </c>
      <c r="R1103" s="6">
        <v>4</v>
      </c>
      <c r="S1103" s="42">
        <v>508.20100000000002</v>
      </c>
      <c r="T1103" s="571">
        <v>0.66080000000000005</v>
      </c>
      <c r="U1103" s="571">
        <v>0.6613</v>
      </c>
      <c r="V1103" s="571">
        <v>29.710481000000001</v>
      </c>
      <c r="W1103" s="571">
        <v>29.711485999999997</v>
      </c>
      <c r="X1103" s="571">
        <v>34.831576071689355</v>
      </c>
      <c r="Y1103" s="571">
        <v>34.83232027278514</v>
      </c>
      <c r="Z1103" s="571">
        <v>1.9749000000000001</v>
      </c>
      <c r="AA1103" s="42">
        <v>6.58609892034249</v>
      </c>
      <c r="AB1103" s="42">
        <v>83.543994337023108</v>
      </c>
      <c r="AC1103" s="42">
        <v>1.7511442000000002E-2</v>
      </c>
      <c r="AD1103" s="6">
        <v>4.1500000000000002E-2</v>
      </c>
      <c r="AE1103" s="42">
        <v>89.902900000000002</v>
      </c>
      <c r="AF1103" s="6">
        <v>4.5125000000000002</v>
      </c>
      <c r="AG1103" s="42">
        <v>2.5489999999999999</v>
      </c>
      <c r="AH1103" s="6">
        <v>0.17399999999999999</v>
      </c>
      <c r="AI1103" s="42">
        <v>6.3701999999999995E-2</v>
      </c>
      <c r="AJ1103" s="42">
        <v>98.7</v>
      </c>
      <c r="AK1103" s="42">
        <v>9.9145000000000003</v>
      </c>
      <c r="AL1103" s="53">
        <v>34.829998016357422</v>
      </c>
      <c r="AM1103" s="51">
        <v>6</v>
      </c>
      <c r="AN1103" s="505"/>
      <c r="AO1103" s="509">
        <v>0.5</v>
      </c>
      <c r="AP1103" s="510">
        <v>6.5890000000000004</v>
      </c>
      <c r="AQ1103" s="504" t="s">
        <v>154</v>
      </c>
      <c r="AR1103" s="526" t="s">
        <v>154</v>
      </c>
      <c r="AS1103" s="512">
        <v>13.451372411742575</v>
      </c>
      <c r="AT1103" s="502"/>
      <c r="AU1103" s="512">
        <v>8.6947783707483843</v>
      </c>
      <c r="AV1103" s="502"/>
      <c r="AW1103" s="574">
        <v>0.89592302405498281</v>
      </c>
      <c r="AX1103" s="502"/>
      <c r="AY1103" s="511"/>
      <c r="AZ1103" s="513" t="s">
        <v>154</v>
      </c>
      <c r="BA1103" s="515" t="s">
        <v>154</v>
      </c>
      <c r="BB1103" s="513" t="s">
        <v>154</v>
      </c>
      <c r="BD1103" s="512" t="s">
        <v>154</v>
      </c>
      <c r="BE1103" s="502" t="s">
        <v>154</v>
      </c>
      <c r="BF1103" s="57"/>
      <c r="BG1103" s="513" t="s">
        <v>154</v>
      </c>
      <c r="BI1103" s="514" t="s">
        <v>154</v>
      </c>
      <c r="BY1103" s="503"/>
    </row>
    <row r="1104" spans="1:77" ht="15.75" customHeight="1">
      <c r="A1104" s="51" t="s">
        <v>769</v>
      </c>
      <c r="B1104" s="521">
        <v>49</v>
      </c>
      <c r="C1104" s="507" t="s">
        <v>251</v>
      </c>
      <c r="D1104" s="522" t="s">
        <v>252</v>
      </c>
      <c r="E1104" s="523">
        <v>70</v>
      </c>
      <c r="F1104" s="523">
        <v>34.040000000000248</v>
      </c>
      <c r="G1104" s="523" t="s">
        <v>68</v>
      </c>
      <c r="H1104" s="524">
        <v>70.567333333333337</v>
      </c>
      <c r="I1104" s="523">
        <v>140</v>
      </c>
      <c r="J1104" s="523">
        <v>0.14999999999986358</v>
      </c>
      <c r="K1104" s="523" t="s">
        <v>69</v>
      </c>
      <c r="L1104" s="524">
        <v>140.0025</v>
      </c>
      <c r="M1104" s="524">
        <v>-140.0025</v>
      </c>
      <c r="N1104" s="501">
        <v>1121</v>
      </c>
      <c r="Q1104" s="6" t="s">
        <v>274</v>
      </c>
      <c r="R1104" s="6">
        <v>5</v>
      </c>
      <c r="S1104" s="42">
        <v>468.983</v>
      </c>
      <c r="T1104" s="571">
        <v>0.68010000000000004</v>
      </c>
      <c r="U1104" s="571">
        <v>0.6804</v>
      </c>
      <c r="V1104" s="571">
        <v>29.702003000000001</v>
      </c>
      <c r="W1104" s="571">
        <v>29.702929999999999</v>
      </c>
      <c r="X1104" s="571">
        <v>34.821860080589133</v>
      </c>
      <c r="Y1104" s="571">
        <v>34.822726953455771</v>
      </c>
      <c r="Z1104" s="571">
        <v>1.9775</v>
      </c>
      <c r="AA1104" s="42">
        <v>6.5551356549262128</v>
      </c>
      <c r="AB1104" s="42">
        <v>83.186939297199146</v>
      </c>
      <c r="AC1104" s="42">
        <v>1.6069018999999997E-2</v>
      </c>
      <c r="AD1104" s="6">
        <v>3.9800000000000002E-2</v>
      </c>
      <c r="AE1104" s="42">
        <v>89.908500000000004</v>
      </c>
      <c r="AF1104" s="6">
        <v>4.5128000000000004</v>
      </c>
      <c r="AG1104" s="42">
        <v>2.5350999999999999</v>
      </c>
      <c r="AH1104" s="6">
        <v>0.17349999999999999</v>
      </c>
      <c r="AI1104" s="42">
        <v>6.3701999999999995E-2</v>
      </c>
      <c r="AJ1104" s="42">
        <v>98.7</v>
      </c>
      <c r="AK1104" s="42">
        <v>9.9145000000000003</v>
      </c>
      <c r="AL1104" s="53">
        <v>34.823486328125</v>
      </c>
      <c r="AM1104" s="504" t="s">
        <v>154</v>
      </c>
      <c r="AN1104" s="505"/>
      <c r="AO1104" s="509">
        <v>0.6</v>
      </c>
      <c r="AP1104" s="510">
        <v>6.5549999999999997</v>
      </c>
      <c r="AQ1104" s="504" t="s">
        <v>154</v>
      </c>
      <c r="AR1104" s="526" t="s">
        <v>154</v>
      </c>
      <c r="AS1104" s="512">
        <v>13.475931083130472</v>
      </c>
      <c r="AT1104" s="502"/>
      <c r="AU1104" s="512">
        <v>8.707065823245193</v>
      </c>
      <c r="AV1104" s="502"/>
      <c r="AW1104" s="574">
        <v>0.89493195876288656</v>
      </c>
      <c r="AX1104" s="502"/>
      <c r="AY1104" s="511"/>
      <c r="AZ1104" s="513" t="s">
        <v>154</v>
      </c>
      <c r="BA1104" s="515" t="s">
        <v>154</v>
      </c>
      <c r="BB1104" s="513" t="s">
        <v>154</v>
      </c>
      <c r="BD1104" s="512" t="s">
        <v>154</v>
      </c>
      <c r="BE1104" s="502" t="s">
        <v>154</v>
      </c>
      <c r="BF1104" s="57"/>
      <c r="BG1104" s="513" t="s">
        <v>154</v>
      </c>
      <c r="BI1104" s="514" t="s">
        <v>154</v>
      </c>
    </row>
    <row r="1105" spans="1:64" ht="15.75" customHeight="1">
      <c r="A1105" s="51" t="s">
        <v>769</v>
      </c>
      <c r="B1105" s="521">
        <v>49</v>
      </c>
      <c r="C1105" s="507" t="s">
        <v>251</v>
      </c>
      <c r="D1105" s="522" t="s">
        <v>252</v>
      </c>
      <c r="E1105" s="523">
        <v>70</v>
      </c>
      <c r="F1105" s="523">
        <v>34.040000000000248</v>
      </c>
      <c r="G1105" s="523" t="s">
        <v>68</v>
      </c>
      <c r="H1105" s="524">
        <v>70.567333333333337</v>
      </c>
      <c r="I1105" s="523">
        <v>140</v>
      </c>
      <c r="J1105" s="523">
        <v>0.14999999999986358</v>
      </c>
      <c r="K1105" s="523" t="s">
        <v>69</v>
      </c>
      <c r="L1105" s="524">
        <v>140.0025</v>
      </c>
      <c r="M1105" s="524">
        <v>-140.0025</v>
      </c>
      <c r="N1105" s="501">
        <v>1122</v>
      </c>
      <c r="Q1105" s="6" t="s">
        <v>274</v>
      </c>
      <c r="R1105" s="6">
        <v>6</v>
      </c>
      <c r="S1105" s="42">
        <v>457.51100000000002</v>
      </c>
      <c r="T1105" s="571">
        <v>0.67669999999999997</v>
      </c>
      <c r="U1105" s="571">
        <v>0.67689999999999995</v>
      </c>
      <c r="V1105" s="571">
        <v>29.690705000000001</v>
      </c>
      <c r="W1105" s="571">
        <v>29.691637</v>
      </c>
      <c r="X1105" s="571">
        <v>34.817715888816899</v>
      </c>
      <c r="Y1105" s="571">
        <v>34.818701474531643</v>
      </c>
      <c r="Z1105" s="571">
        <v>1.9774</v>
      </c>
      <c r="AA1105" s="42">
        <v>6.5439870238019662</v>
      </c>
      <c r="AB1105" s="42">
        <v>83.035791679586595</v>
      </c>
      <c r="AC1105" s="42">
        <v>1.8633137000000001E-2</v>
      </c>
      <c r="AD1105" s="6">
        <v>4.2799999999999998E-2</v>
      </c>
      <c r="AE1105" s="42">
        <v>89.874700000000004</v>
      </c>
      <c r="AF1105" s="6">
        <v>4.5110999999999999</v>
      </c>
      <c r="AG1105" s="42">
        <v>2.6225999999999998</v>
      </c>
      <c r="AH1105" s="6">
        <v>0.17699999999999999</v>
      </c>
      <c r="AI1105" s="42">
        <v>6.3701999999999995E-2</v>
      </c>
      <c r="AJ1105" s="42">
        <v>98.7</v>
      </c>
      <c r="AK1105" s="42">
        <v>9.9145000000000003</v>
      </c>
      <c r="AL1105" s="53">
        <v>34.818702697753906</v>
      </c>
      <c r="AM1105" s="504" t="s">
        <v>154</v>
      </c>
      <c r="AN1105" s="505"/>
      <c r="AO1105" s="509">
        <v>0.5</v>
      </c>
      <c r="AP1105" s="510">
        <v>6.5439999999999996</v>
      </c>
      <c r="AQ1105" s="504" t="s">
        <v>154</v>
      </c>
      <c r="AR1105" s="526" t="s">
        <v>154</v>
      </c>
      <c r="AS1105" s="512">
        <v>13.500523807098364</v>
      </c>
      <c r="AT1105" s="502"/>
      <c r="AU1105" s="512">
        <v>8.8391369858792217</v>
      </c>
      <c r="AV1105" s="502"/>
      <c r="AW1105" s="574">
        <v>0.8979051546391752</v>
      </c>
      <c r="AX1105" s="502"/>
      <c r="AY1105" s="511"/>
      <c r="AZ1105" s="513" t="s">
        <v>154</v>
      </c>
      <c r="BA1105" s="515" t="s">
        <v>154</v>
      </c>
      <c r="BB1105" s="513" t="s">
        <v>154</v>
      </c>
      <c r="BD1105" s="512" t="s">
        <v>154</v>
      </c>
      <c r="BE1105" s="502" t="s">
        <v>154</v>
      </c>
      <c r="BF1105" s="57"/>
      <c r="BG1105" s="513" t="s">
        <v>154</v>
      </c>
      <c r="BI1105" s="514" t="s">
        <v>154</v>
      </c>
    </row>
    <row r="1106" spans="1:64" ht="15.75" customHeight="1">
      <c r="A1106" s="51" t="s">
        <v>769</v>
      </c>
      <c r="B1106" s="521">
        <v>49</v>
      </c>
      <c r="C1106" s="507" t="s">
        <v>251</v>
      </c>
      <c r="D1106" s="522" t="s">
        <v>252</v>
      </c>
      <c r="E1106" s="523">
        <v>70</v>
      </c>
      <c r="F1106" s="523">
        <v>34.040000000000248</v>
      </c>
      <c r="G1106" s="523" t="s">
        <v>68</v>
      </c>
      <c r="H1106" s="524">
        <v>70.567333333333337</v>
      </c>
      <c r="I1106" s="523">
        <v>140</v>
      </c>
      <c r="J1106" s="523">
        <v>0.14999999999986358</v>
      </c>
      <c r="K1106" s="523" t="s">
        <v>69</v>
      </c>
      <c r="L1106" s="524">
        <v>140.0025</v>
      </c>
      <c r="M1106" s="524">
        <v>-140.0025</v>
      </c>
      <c r="N1106" s="501">
        <v>1123</v>
      </c>
      <c r="Q1106" s="6" t="s">
        <v>274</v>
      </c>
      <c r="R1106" s="6">
        <v>7</v>
      </c>
      <c r="S1106" s="42">
        <v>392.709</v>
      </c>
      <c r="T1106" s="571">
        <v>0.59940000000000004</v>
      </c>
      <c r="U1106" s="571">
        <v>0.59960000000000002</v>
      </c>
      <c r="V1106" s="571">
        <v>29.568946</v>
      </c>
      <c r="W1106" s="571">
        <v>29.569979999999997</v>
      </c>
      <c r="X1106" s="571">
        <v>34.784140586467004</v>
      </c>
      <c r="Y1106" s="571">
        <v>34.785262050260094</v>
      </c>
      <c r="Z1106" s="571">
        <v>1.9629000000000001</v>
      </c>
      <c r="AA1106" s="42">
        <v>6.4305042925818672</v>
      </c>
      <c r="AB1106" s="42">
        <v>81.414383765069459</v>
      </c>
      <c r="AC1106" s="42">
        <v>1.8953865E-2</v>
      </c>
      <c r="AD1106" s="6">
        <v>4.3200000000000002E-2</v>
      </c>
      <c r="AE1106" s="42">
        <v>89.859700000000004</v>
      </c>
      <c r="AF1106" s="6">
        <v>4.5103999999999997</v>
      </c>
      <c r="AG1106" s="42">
        <v>2.5996000000000001</v>
      </c>
      <c r="AH1106" s="6">
        <v>0.17610000000000001</v>
      </c>
      <c r="AI1106" s="42">
        <v>6.3701999999999995E-2</v>
      </c>
      <c r="AJ1106" s="42">
        <v>98.7</v>
      </c>
      <c r="AK1106" s="42">
        <v>9.9145000000000003</v>
      </c>
      <c r="AL1106" s="53">
        <v>34.785537719726563</v>
      </c>
      <c r="AM1106" s="504" t="s">
        <v>154</v>
      </c>
      <c r="AN1106" s="505"/>
      <c r="AO1106" s="509">
        <v>0.5</v>
      </c>
      <c r="AP1106" s="510">
        <v>6.4390000000000001</v>
      </c>
      <c r="AQ1106" s="504" t="s">
        <v>154</v>
      </c>
      <c r="AR1106" s="526" t="s">
        <v>154</v>
      </c>
      <c r="AS1106" s="512">
        <v>13.661357929763504</v>
      </c>
      <c r="AT1106" s="502"/>
      <c r="AU1106" s="512">
        <v>9.6665277783159453</v>
      </c>
      <c r="AV1106" s="502"/>
      <c r="AW1106" s="574">
        <v>0.9256549828178694</v>
      </c>
      <c r="AX1106" s="502"/>
      <c r="AY1106" s="511"/>
      <c r="AZ1106" s="513" t="s">
        <v>154</v>
      </c>
      <c r="BA1106" s="515" t="s">
        <v>154</v>
      </c>
      <c r="BB1106" s="513" t="s">
        <v>154</v>
      </c>
      <c r="BD1106" s="512" t="s">
        <v>154</v>
      </c>
      <c r="BE1106" s="502" t="s">
        <v>154</v>
      </c>
      <c r="BF1106" s="57"/>
      <c r="BG1106" s="513" t="s">
        <v>154</v>
      </c>
      <c r="BI1106" s="514" t="s">
        <v>154</v>
      </c>
    </row>
    <row r="1107" spans="1:64" ht="15.75" customHeight="1">
      <c r="A1107" s="51" t="s">
        <v>769</v>
      </c>
      <c r="B1107" s="521">
        <v>49</v>
      </c>
      <c r="C1107" s="507" t="s">
        <v>251</v>
      </c>
      <c r="D1107" s="522" t="s">
        <v>252</v>
      </c>
      <c r="E1107" s="523">
        <v>70</v>
      </c>
      <c r="F1107" s="523">
        <v>34.040000000000248</v>
      </c>
      <c r="G1107" s="523" t="s">
        <v>68</v>
      </c>
      <c r="H1107" s="524">
        <v>70.567333333333337</v>
      </c>
      <c r="I1107" s="523">
        <v>140</v>
      </c>
      <c r="J1107" s="523">
        <v>0.14999999999986358</v>
      </c>
      <c r="K1107" s="523" t="s">
        <v>69</v>
      </c>
      <c r="L1107" s="524">
        <v>140.0025</v>
      </c>
      <c r="M1107" s="524">
        <v>-140.0025</v>
      </c>
      <c r="N1107" s="501">
        <v>1124</v>
      </c>
      <c r="P1107" s="517"/>
      <c r="Q1107" s="6" t="s">
        <v>274</v>
      </c>
      <c r="R1107" s="6">
        <v>8</v>
      </c>
      <c r="S1107" s="42">
        <v>332.83699999999999</v>
      </c>
      <c r="T1107" s="571">
        <v>0.40910000000000002</v>
      </c>
      <c r="U1107" s="571">
        <v>0.40820000000000001</v>
      </c>
      <c r="V1107" s="571">
        <v>29.320926</v>
      </c>
      <c r="W1107" s="571">
        <v>29.320901999999997</v>
      </c>
      <c r="X1107" s="571">
        <v>34.709424045029486</v>
      </c>
      <c r="Y1107" s="571">
        <v>34.710403717087786</v>
      </c>
      <c r="Z1107" s="571">
        <v>1.9378</v>
      </c>
      <c r="AA1107" s="42">
        <v>6.2975051210764272</v>
      </c>
      <c r="AB1107" s="42">
        <v>79.298070411445877</v>
      </c>
      <c r="AC1107" s="42">
        <v>2.0315252999999998E-2</v>
      </c>
      <c r="AD1107" s="6">
        <v>4.48E-2</v>
      </c>
      <c r="AE1107" s="42">
        <v>89.724600000000009</v>
      </c>
      <c r="AF1107" s="6">
        <v>4.5037000000000003</v>
      </c>
      <c r="AG1107" s="42">
        <v>2.8412000000000002</v>
      </c>
      <c r="AH1107" s="6">
        <v>0.186</v>
      </c>
      <c r="AI1107" s="42">
        <v>6.3701999999999995E-2</v>
      </c>
      <c r="AJ1107" s="42">
        <v>98.7</v>
      </c>
      <c r="AK1107" s="42">
        <v>9.9145000000000003</v>
      </c>
      <c r="AL1107" s="53">
        <v>34.71026611328125</v>
      </c>
      <c r="AM1107" s="504" t="s">
        <v>154</v>
      </c>
      <c r="AN1107" s="505"/>
      <c r="AO1107" s="509">
        <v>0.4</v>
      </c>
      <c r="AP1107" s="510">
        <v>6.3140000000000001</v>
      </c>
      <c r="AQ1107" s="504" t="s">
        <v>154</v>
      </c>
      <c r="AR1107" s="526" t="s">
        <v>154</v>
      </c>
      <c r="AS1107" s="512">
        <v>13.818856494050458</v>
      </c>
      <c r="AT1107" s="502"/>
      <c r="AU1107" s="512">
        <v>11.557333047896297</v>
      </c>
      <c r="AV1107" s="502"/>
      <c r="AW1107" s="574">
        <v>0.97619931271477656</v>
      </c>
      <c r="AX1107" s="502"/>
      <c r="AY1107" s="511"/>
      <c r="AZ1107" s="513" t="s">
        <v>154</v>
      </c>
      <c r="BA1107" s="515" t="s">
        <v>154</v>
      </c>
      <c r="BB1107" s="513" t="s">
        <v>154</v>
      </c>
      <c r="BD1107" s="512">
        <v>2170.5222023462052</v>
      </c>
      <c r="BE1107" s="502" t="s">
        <v>154</v>
      </c>
      <c r="BF1107" s="57"/>
      <c r="BG1107" s="513">
        <v>2291.7912611267593</v>
      </c>
      <c r="BI1107" s="514" t="s">
        <v>154</v>
      </c>
    </row>
    <row r="1108" spans="1:64" ht="15.75" customHeight="1">
      <c r="A1108" s="51" t="s">
        <v>769</v>
      </c>
      <c r="B1108" s="521">
        <v>49</v>
      </c>
      <c r="C1108" s="507" t="s">
        <v>251</v>
      </c>
      <c r="D1108" s="522" t="s">
        <v>252</v>
      </c>
      <c r="E1108" s="523">
        <v>70</v>
      </c>
      <c r="F1108" s="523">
        <v>34.040000000000248</v>
      </c>
      <c r="G1108" s="523" t="s">
        <v>68</v>
      </c>
      <c r="H1108" s="524">
        <v>70.567333333333337</v>
      </c>
      <c r="I1108" s="523">
        <v>140</v>
      </c>
      <c r="J1108" s="523">
        <v>0.14999999999986358</v>
      </c>
      <c r="K1108" s="523" t="s">
        <v>69</v>
      </c>
      <c r="L1108" s="524">
        <v>140.0025</v>
      </c>
      <c r="M1108" s="524">
        <v>-140.0025</v>
      </c>
      <c r="N1108" s="501">
        <v>1125</v>
      </c>
      <c r="Q1108" s="6" t="s">
        <v>274</v>
      </c>
      <c r="R1108" s="6">
        <v>9</v>
      </c>
      <c r="S1108" s="42">
        <v>300.25400000000002</v>
      </c>
      <c r="T1108" s="571">
        <v>0.18629999999999999</v>
      </c>
      <c r="U1108" s="571">
        <v>0.18240000000000001</v>
      </c>
      <c r="V1108" s="571">
        <v>29.044105999999999</v>
      </c>
      <c r="W1108" s="571">
        <v>29.040115999999998</v>
      </c>
      <c r="X1108" s="571">
        <v>34.615844050984897</v>
      </c>
      <c r="Y1108" s="571">
        <v>34.614976002852494</v>
      </c>
      <c r="Z1108" s="571">
        <v>1.9234</v>
      </c>
      <c r="AA1108" s="42">
        <v>6.2484647689387698</v>
      </c>
      <c r="AB1108" s="42">
        <v>78.175859248859283</v>
      </c>
      <c r="AC1108" s="42">
        <v>2.1117073E-2</v>
      </c>
      <c r="AD1108" s="6">
        <v>4.58E-2</v>
      </c>
      <c r="AE1108" s="42">
        <v>89.709500000000006</v>
      </c>
      <c r="AF1108" s="6">
        <v>4.5029000000000003</v>
      </c>
      <c r="AG1108" s="42">
        <v>2.8618999999999999</v>
      </c>
      <c r="AH1108" s="6">
        <v>0.18679999999999999</v>
      </c>
      <c r="AI1108" s="42">
        <v>6.3701999999999995E-2</v>
      </c>
      <c r="AJ1108" s="42">
        <v>98.7</v>
      </c>
      <c r="AK1108" s="42">
        <v>9.9145000000000003</v>
      </c>
      <c r="AL1108" s="53">
        <v>34.604713439941406</v>
      </c>
      <c r="AM1108" s="504" t="s">
        <v>154</v>
      </c>
      <c r="AN1108" s="505"/>
      <c r="AO1108" s="509">
        <v>0.2</v>
      </c>
      <c r="AP1108" s="510">
        <v>6.27</v>
      </c>
      <c r="AQ1108" s="504" t="s">
        <v>154</v>
      </c>
      <c r="AR1108" s="526" t="s">
        <v>154</v>
      </c>
      <c r="AS1108" s="512">
        <v>13.639848540808165</v>
      </c>
      <c r="AT1108" s="502"/>
      <c r="AU1108" s="512">
        <v>12.362013916564322</v>
      </c>
      <c r="AV1108" s="502"/>
      <c r="AW1108" s="574">
        <v>0.99403848797250838</v>
      </c>
      <c r="AX1108" s="502"/>
      <c r="AY1108" s="511"/>
      <c r="AZ1108" s="513" t="s">
        <v>154</v>
      </c>
      <c r="BA1108" s="515" t="s">
        <v>154</v>
      </c>
      <c r="BB1108" s="513" t="s">
        <v>154</v>
      </c>
      <c r="BD1108" s="512">
        <v>2180.8549259806664</v>
      </c>
      <c r="BE1108" s="502" t="s">
        <v>154</v>
      </c>
      <c r="BF1108" s="57"/>
      <c r="BG1108" s="513">
        <v>2290.5296474898305</v>
      </c>
      <c r="BI1108" s="514" t="s">
        <v>154</v>
      </c>
      <c r="BJ1108" s="516">
        <v>7.3799590580628627E-2</v>
      </c>
      <c r="BK1108" t="s">
        <v>154</v>
      </c>
    </row>
    <row r="1109" spans="1:64" ht="15.75" customHeight="1">
      <c r="A1109" s="51" t="s">
        <v>769</v>
      </c>
      <c r="B1109" s="521">
        <v>49</v>
      </c>
      <c r="C1109" s="507" t="s">
        <v>251</v>
      </c>
      <c r="D1109" s="522" t="s">
        <v>252</v>
      </c>
      <c r="E1109" s="523">
        <v>70</v>
      </c>
      <c r="F1109" s="523">
        <v>34.040000000000248</v>
      </c>
      <c r="G1109" s="523" t="s">
        <v>68</v>
      </c>
      <c r="H1109" s="524">
        <v>70.567333333333337</v>
      </c>
      <c r="I1109" s="523">
        <v>140</v>
      </c>
      <c r="J1109" s="523">
        <v>0.14999999999986358</v>
      </c>
      <c r="K1109" s="523" t="s">
        <v>69</v>
      </c>
      <c r="L1109" s="524">
        <v>140.0025</v>
      </c>
      <c r="M1109" s="524">
        <v>-140.0025</v>
      </c>
      <c r="N1109" s="501">
        <v>1126</v>
      </c>
      <c r="Q1109" s="6" t="s">
        <v>274</v>
      </c>
      <c r="R1109" s="6">
        <v>10</v>
      </c>
      <c r="S1109" s="42">
        <v>264.988</v>
      </c>
      <c r="T1109" s="571">
        <v>-0.18</v>
      </c>
      <c r="U1109" s="571">
        <v>-0.18909999999999999</v>
      </c>
      <c r="V1109" s="571">
        <v>28.581548999999999</v>
      </c>
      <c r="W1109" s="571">
        <v>28.57057</v>
      </c>
      <c r="X1109" s="571">
        <v>34.437124533382921</v>
      </c>
      <c r="Y1109" s="571">
        <v>34.432768768152101</v>
      </c>
      <c r="Z1109" s="571">
        <v>1.9063000000000001</v>
      </c>
      <c r="AA1109" s="42">
        <v>6.2150624679605819</v>
      </c>
      <c r="AB1109" s="42">
        <v>76.921650055514178</v>
      </c>
      <c r="AC1109" s="42">
        <v>2.2799188999999997E-2</v>
      </c>
      <c r="AD1109" s="6">
        <v>4.7699999999999999E-2</v>
      </c>
      <c r="AE1109" s="42">
        <v>89.782700000000006</v>
      </c>
      <c r="AF1109" s="6">
        <v>4.5065</v>
      </c>
      <c r="AG1109" s="42">
        <v>3.1080999999999999</v>
      </c>
      <c r="AH1109" s="6">
        <v>0.19689999999999999</v>
      </c>
      <c r="AI1109" s="42">
        <v>6.3701999999999995E-2</v>
      </c>
      <c r="AJ1109" s="42">
        <v>97.48</v>
      </c>
      <c r="AK1109" s="42">
        <v>9.9145000000000003</v>
      </c>
      <c r="AL1109" s="53">
        <v>34.422157287597656</v>
      </c>
      <c r="AM1109" s="504" t="s">
        <v>154</v>
      </c>
      <c r="AN1109" s="505"/>
      <c r="AO1109" s="509">
        <v>-0.3</v>
      </c>
      <c r="AP1109" s="510">
        <v>6.2290000000000001</v>
      </c>
      <c r="AQ1109" s="504" t="s">
        <v>154</v>
      </c>
      <c r="AR1109" s="526" t="s">
        <v>154</v>
      </c>
      <c r="AS1109" s="512">
        <v>13.198837262315273</v>
      </c>
      <c r="AT1109" s="502"/>
      <c r="AU1109" s="512">
        <v>14.122533766902096</v>
      </c>
      <c r="AV1109" s="502"/>
      <c r="AW1109" s="574">
        <v>1.0217883161512027</v>
      </c>
      <c r="AX1109" s="502"/>
      <c r="AY1109" s="511"/>
      <c r="AZ1109" s="513" t="s">
        <v>154</v>
      </c>
      <c r="BA1109" s="515" t="s">
        <v>154</v>
      </c>
      <c r="BB1109" s="513" t="s">
        <v>154</v>
      </c>
      <c r="BD1109" s="512">
        <v>2186.4174845623506</v>
      </c>
      <c r="BE1109" s="502" t="s">
        <v>154</v>
      </c>
      <c r="BF1109" s="57"/>
      <c r="BG1109" s="513">
        <v>2286.1440381805082</v>
      </c>
      <c r="BI1109" s="514" t="s">
        <v>154</v>
      </c>
      <c r="BJ1109" s="516">
        <v>-0.12694940472542043</v>
      </c>
      <c r="BK1109" t="s">
        <v>154</v>
      </c>
    </row>
    <row r="1110" spans="1:64" ht="15.75" customHeight="1">
      <c r="A1110" s="51" t="s">
        <v>769</v>
      </c>
      <c r="B1110" s="521">
        <v>49</v>
      </c>
      <c r="C1110" s="507" t="s">
        <v>251</v>
      </c>
      <c r="D1110" s="522" t="s">
        <v>252</v>
      </c>
      <c r="E1110" s="523">
        <v>70</v>
      </c>
      <c r="F1110" s="523">
        <v>34.040000000000248</v>
      </c>
      <c r="G1110" s="523" t="s">
        <v>68</v>
      </c>
      <c r="H1110" s="524">
        <v>70.567333333333337</v>
      </c>
      <c r="I1110" s="523">
        <v>140</v>
      </c>
      <c r="J1110" s="523">
        <v>0.14999999999986358</v>
      </c>
      <c r="K1110" s="523" t="s">
        <v>69</v>
      </c>
      <c r="L1110" s="524">
        <v>140.0025</v>
      </c>
      <c r="M1110" s="524">
        <v>-140.0025</v>
      </c>
      <c r="N1110" s="501">
        <v>1127</v>
      </c>
      <c r="Q1110" s="6" t="s">
        <v>274</v>
      </c>
      <c r="R1110" s="6">
        <v>11</v>
      </c>
      <c r="S1110" s="42">
        <v>237.084</v>
      </c>
      <c r="T1110" s="571">
        <v>-0.68630000000000002</v>
      </c>
      <c r="U1110" s="571">
        <v>-0.69399999999999995</v>
      </c>
      <c r="V1110" s="571">
        <v>27.939823000000001</v>
      </c>
      <c r="W1110" s="571">
        <v>27.931290999999998</v>
      </c>
      <c r="X1110" s="571">
        <v>34.16520051157498</v>
      </c>
      <c r="Y1110" s="571">
        <v>34.162377218093326</v>
      </c>
      <c r="Z1110" s="571">
        <v>1.8756999999999999</v>
      </c>
      <c r="AA1110" s="42">
        <v>6.1496648753517764</v>
      </c>
      <c r="AB1110" s="42">
        <v>74.960647026022073</v>
      </c>
      <c r="AC1110" s="42">
        <v>2.6965241000000001E-2</v>
      </c>
      <c r="AD1110" s="6">
        <v>5.2600000000000001E-2</v>
      </c>
      <c r="AE1110" s="42">
        <v>90.041700000000006</v>
      </c>
      <c r="AF1110" s="6">
        <v>4.5194999999999999</v>
      </c>
      <c r="AG1110" s="42">
        <v>3.3797000000000001</v>
      </c>
      <c r="AH1110" s="6">
        <v>0.20799999999999999</v>
      </c>
      <c r="AI1110" s="42">
        <v>6.3701999999999995E-2</v>
      </c>
      <c r="AJ1110" s="42">
        <v>98.7</v>
      </c>
      <c r="AK1110" s="42">
        <v>9.9145000000000003</v>
      </c>
      <c r="AL1110" s="53">
        <v>34.160190582275391</v>
      </c>
      <c r="AM1110" s="504" t="s">
        <v>154</v>
      </c>
      <c r="AN1110" s="505"/>
      <c r="AO1110" s="509">
        <v>-0.7</v>
      </c>
      <c r="AP1110" s="510">
        <v>6.1689999999999996</v>
      </c>
      <c r="AQ1110" s="504" t="s">
        <v>154</v>
      </c>
      <c r="AR1110" s="526" t="s">
        <v>154</v>
      </c>
      <c r="AS1110" s="512">
        <v>13.239419011970485</v>
      </c>
      <c r="AT1110" s="502"/>
      <c r="AU1110" s="512">
        <v>18.614718117551824</v>
      </c>
      <c r="AV1110" s="502"/>
      <c r="AW1110" s="574">
        <v>1.1535999999999997</v>
      </c>
      <c r="AX1110" s="502"/>
      <c r="AY1110" s="511"/>
      <c r="AZ1110" s="513" t="s">
        <v>154</v>
      </c>
      <c r="BA1110" s="515" t="s">
        <v>154</v>
      </c>
      <c r="BB1110" s="513" t="s">
        <v>154</v>
      </c>
      <c r="BD1110" s="512">
        <v>2203.5559843912438</v>
      </c>
      <c r="BE1110" s="502" t="s">
        <v>154</v>
      </c>
      <c r="BF1110" s="57"/>
      <c r="BG1110" s="513">
        <v>2284.5219635044577</v>
      </c>
      <c r="BI1110" s="514" t="s">
        <v>154</v>
      </c>
      <c r="BJ1110" s="516">
        <v>-0.45230158243139484</v>
      </c>
      <c r="BK1110" t="s">
        <v>154</v>
      </c>
    </row>
    <row r="1111" spans="1:64" ht="15.75" customHeight="1">
      <c r="A1111" s="51" t="s">
        <v>769</v>
      </c>
      <c r="B1111" s="521">
        <v>49</v>
      </c>
      <c r="C1111" s="507" t="s">
        <v>251</v>
      </c>
      <c r="D1111" s="522" t="s">
        <v>252</v>
      </c>
      <c r="E1111" s="523">
        <v>70</v>
      </c>
      <c r="F1111" s="523">
        <v>34.040000000000248</v>
      </c>
      <c r="G1111" s="523" t="s">
        <v>68</v>
      </c>
      <c r="H1111" s="524">
        <v>70.567333333333337</v>
      </c>
      <c r="I1111" s="523">
        <v>140</v>
      </c>
      <c r="J1111" s="523">
        <v>0.14999999999986358</v>
      </c>
      <c r="K1111" s="523" t="s">
        <v>69</v>
      </c>
      <c r="L1111" s="524">
        <v>140.0025</v>
      </c>
      <c r="M1111" s="524">
        <v>-140.0025</v>
      </c>
      <c r="N1111" s="501">
        <v>1128</v>
      </c>
      <c r="Q1111" s="6" t="s">
        <v>274</v>
      </c>
      <c r="R1111" s="6">
        <v>12</v>
      </c>
      <c r="S1111" s="42">
        <v>212.10300000000001</v>
      </c>
      <c r="T1111" s="571">
        <v>-1.0318000000000001</v>
      </c>
      <c r="U1111" s="571">
        <v>-1.0307999999999999</v>
      </c>
      <c r="V1111" s="571">
        <v>27.271761999999999</v>
      </c>
      <c r="W1111" s="571">
        <v>27.287571</v>
      </c>
      <c r="X1111" s="571">
        <v>33.663603461866728</v>
      </c>
      <c r="Y1111" s="571">
        <v>33.683993138001824</v>
      </c>
      <c r="Z1111" s="571">
        <v>1.8197000000000001</v>
      </c>
      <c r="AA1111" s="42">
        <v>5.9505854361174562</v>
      </c>
      <c r="AB1111" s="42">
        <v>71.616854178691113</v>
      </c>
      <c r="AC1111" s="42">
        <v>2.9288813000000004E-2</v>
      </c>
      <c r="AD1111" s="6">
        <v>5.5300000000000002E-2</v>
      </c>
      <c r="AE1111" s="42">
        <v>89.874700000000004</v>
      </c>
      <c r="AF1111" s="6">
        <v>4.5110999999999999</v>
      </c>
      <c r="AG1111" s="42">
        <v>3.4901</v>
      </c>
      <c r="AH1111" s="6">
        <v>0.21240000000000001</v>
      </c>
      <c r="AI1111" s="42">
        <v>6.3701999999999995E-2</v>
      </c>
      <c r="AJ1111" s="42">
        <v>96.5</v>
      </c>
      <c r="AK1111" s="42">
        <v>9.9145000000000003</v>
      </c>
      <c r="AL1111" s="53">
        <v>33.749359130859375</v>
      </c>
      <c r="AM1111" s="504" t="s">
        <v>154</v>
      </c>
      <c r="AN1111" s="505"/>
      <c r="AO1111" s="509">
        <v>-0.8</v>
      </c>
      <c r="AP1111" s="510">
        <v>5.9969999999999999</v>
      </c>
      <c r="AQ1111" s="504" t="s">
        <v>154</v>
      </c>
      <c r="AR1111" s="526" t="s">
        <v>154</v>
      </c>
      <c r="AS1111" s="512">
        <v>15.190034017189028</v>
      </c>
      <c r="AT1111" s="502"/>
      <c r="AU1111" s="512">
        <v>27.493066632638808</v>
      </c>
      <c r="AV1111" s="502"/>
      <c r="AW1111" s="574">
        <v>1.4994817869415806</v>
      </c>
      <c r="AX1111" s="502"/>
      <c r="AY1111" s="511"/>
      <c r="AZ1111" s="513" t="s">
        <v>154</v>
      </c>
      <c r="BA1111" s="515" t="s">
        <v>154</v>
      </c>
      <c r="BB1111" s="513" t="s">
        <v>154</v>
      </c>
      <c r="BD1111" s="512">
        <v>2224.2330526970527</v>
      </c>
      <c r="BE1111" s="502" t="s">
        <v>154</v>
      </c>
      <c r="BF1111" s="57"/>
      <c r="BG1111" s="513">
        <v>2284.2716433384003</v>
      </c>
      <c r="BI1111" s="514" t="s">
        <v>154</v>
      </c>
      <c r="BJ1111" s="516">
        <v>-0.89731133140427866</v>
      </c>
      <c r="BK1111" t="s">
        <v>154</v>
      </c>
    </row>
    <row r="1112" spans="1:64" ht="15.75" customHeight="1">
      <c r="A1112" s="51" t="s">
        <v>769</v>
      </c>
      <c r="B1112" s="521">
        <v>49</v>
      </c>
      <c r="C1112" s="507" t="s">
        <v>251</v>
      </c>
      <c r="D1112" s="522" t="s">
        <v>252</v>
      </c>
      <c r="E1112" s="523">
        <v>70</v>
      </c>
      <c r="F1112" s="523">
        <v>34.040000000000248</v>
      </c>
      <c r="G1112" s="523" t="s">
        <v>68</v>
      </c>
      <c r="H1112" s="524">
        <v>70.567333333333337</v>
      </c>
      <c r="I1112" s="523">
        <v>140</v>
      </c>
      <c r="J1112" s="523">
        <v>0.14999999999986358</v>
      </c>
      <c r="K1112" s="523" t="s">
        <v>69</v>
      </c>
      <c r="L1112" s="524">
        <v>140.0025</v>
      </c>
      <c r="M1112" s="524">
        <v>-140.0025</v>
      </c>
      <c r="N1112" s="501">
        <v>1129</v>
      </c>
      <c r="Q1112" s="6" t="s">
        <v>274</v>
      </c>
      <c r="R1112" s="6">
        <v>13</v>
      </c>
      <c r="S1112" s="42">
        <v>185.94200000000001</v>
      </c>
      <c r="T1112" s="571">
        <v>-1.4043000000000001</v>
      </c>
      <c r="U1112" s="571">
        <v>-1.3958999999999999</v>
      </c>
      <c r="V1112" s="571">
        <v>26.601566000000002</v>
      </c>
      <c r="W1112" s="571">
        <v>26.623403</v>
      </c>
      <c r="X1112" s="571">
        <v>33.178806379951077</v>
      </c>
      <c r="Y1112" s="571">
        <v>33.199460342434854</v>
      </c>
      <c r="Z1112" s="571">
        <v>1.8761000000000001</v>
      </c>
      <c r="AA1112" s="42">
        <v>6.2688859082307342</v>
      </c>
      <c r="AB1112" s="42">
        <v>74.44230593966175</v>
      </c>
      <c r="AC1112" s="42">
        <v>2.8887902999999999E-2</v>
      </c>
      <c r="AD1112" s="6">
        <v>5.4800000000000001E-2</v>
      </c>
      <c r="AE1112" s="42">
        <v>89.989100000000008</v>
      </c>
      <c r="AF1112" s="6">
        <v>4.5168999999999997</v>
      </c>
      <c r="AG1112" s="42">
        <v>3.665</v>
      </c>
      <c r="AH1112" s="6">
        <v>0.21959999999999999</v>
      </c>
      <c r="AI1112" s="42">
        <v>6.3701999999999995E-2</v>
      </c>
      <c r="AJ1112" s="42">
        <v>98.7</v>
      </c>
      <c r="AK1112" s="42">
        <v>9.9145000000000003</v>
      </c>
      <c r="AL1112" s="53">
        <v>33.274925231933594</v>
      </c>
      <c r="AM1112" s="504" t="s">
        <v>154</v>
      </c>
      <c r="AN1112" s="505"/>
      <c r="AO1112" s="509">
        <v>-1.1000000000000001</v>
      </c>
      <c r="AP1112" s="510">
        <v>6.19</v>
      </c>
      <c r="AQ1112" s="504">
        <v>2</v>
      </c>
      <c r="AR1112" s="526" t="s">
        <v>1407</v>
      </c>
      <c r="AS1112" s="512">
        <v>15.844691114862107</v>
      </c>
      <c r="AT1112" s="502"/>
      <c r="AU1112" s="512">
        <v>33.187117806555797</v>
      </c>
      <c r="AV1112" s="502"/>
      <c r="AW1112" s="574">
        <v>1.7502213058419243</v>
      </c>
      <c r="AX1112" s="502"/>
      <c r="AY1112" s="511"/>
      <c r="AZ1112" s="513" t="s">
        <v>154</v>
      </c>
      <c r="BA1112" s="515" t="s">
        <v>154</v>
      </c>
      <c r="BB1112" s="513" t="s">
        <v>154</v>
      </c>
      <c r="BD1112" s="512">
        <v>2233.9917409480477</v>
      </c>
      <c r="BE1112" s="502" t="s">
        <v>154</v>
      </c>
      <c r="BF1112" s="57"/>
      <c r="BG1112" s="513">
        <v>2277.012358522742</v>
      </c>
      <c r="BI1112" s="514" t="s">
        <v>154</v>
      </c>
      <c r="BJ1112" s="516">
        <v>-1.3037530469514016</v>
      </c>
      <c r="BK1112" t="s">
        <v>154</v>
      </c>
    </row>
    <row r="1113" spans="1:64" ht="15.75" customHeight="1">
      <c r="A1113" s="51" t="s">
        <v>769</v>
      </c>
      <c r="B1113" s="521">
        <v>49</v>
      </c>
      <c r="C1113" s="507" t="s">
        <v>251</v>
      </c>
      <c r="D1113" s="522" t="s">
        <v>252</v>
      </c>
      <c r="E1113" s="523">
        <v>70</v>
      </c>
      <c r="F1113" s="523">
        <v>34.040000000000248</v>
      </c>
      <c r="G1113" s="523" t="s">
        <v>68</v>
      </c>
      <c r="H1113" s="524">
        <v>70.567333333333337</v>
      </c>
      <c r="I1113" s="523">
        <v>140</v>
      </c>
      <c r="J1113" s="523">
        <v>0.14999999999986358</v>
      </c>
      <c r="K1113" s="523" t="s">
        <v>69</v>
      </c>
      <c r="L1113" s="524">
        <v>140.0025</v>
      </c>
      <c r="M1113" s="524">
        <v>-140.0025</v>
      </c>
      <c r="N1113" s="501">
        <v>1130</v>
      </c>
      <c r="Q1113" s="6" t="s">
        <v>274</v>
      </c>
      <c r="R1113" s="6">
        <v>14</v>
      </c>
      <c r="S1113" s="42">
        <v>169.262</v>
      </c>
      <c r="T1113" s="571">
        <v>-1.464</v>
      </c>
      <c r="U1113" s="571">
        <v>-1.4641</v>
      </c>
      <c r="V1113" s="571">
        <v>26.385382</v>
      </c>
      <c r="W1113" s="571">
        <v>26.384158999999997</v>
      </c>
      <c r="X1113" s="571">
        <v>32.958089936023043</v>
      </c>
      <c r="Y1113" s="571">
        <v>32.956519079662307</v>
      </c>
      <c r="Z1113" s="571">
        <v>1.8994</v>
      </c>
      <c r="AA1113" s="42">
        <v>6.3749497103169457</v>
      </c>
      <c r="AB1113" s="42">
        <v>75.461820578831791</v>
      </c>
      <c r="AC1113" s="42">
        <v>2.7525661999999999E-2</v>
      </c>
      <c r="AD1113" s="6">
        <v>5.3199999999999997E-2</v>
      </c>
      <c r="AE1113" s="42">
        <v>90.096100000000007</v>
      </c>
      <c r="AF1113" s="6">
        <v>4.5221999999999998</v>
      </c>
      <c r="AG1113" s="42">
        <v>3.7248000000000001</v>
      </c>
      <c r="AH1113" s="6">
        <v>0.222</v>
      </c>
      <c r="AI1113" s="42">
        <v>6.3701999999999995E-2</v>
      </c>
      <c r="AJ1113" s="42">
        <v>86.15</v>
      </c>
      <c r="AK1113" s="42">
        <v>9.9145000000000003</v>
      </c>
      <c r="AL1113" s="53">
        <v>32.959609985351563</v>
      </c>
      <c r="AM1113" s="504" t="s">
        <v>154</v>
      </c>
      <c r="AN1113" s="505"/>
      <c r="AO1113" s="509">
        <v>-1.3</v>
      </c>
      <c r="AP1113" s="510">
        <v>6.3825000000000003</v>
      </c>
      <c r="AQ1113" s="504">
        <v>6</v>
      </c>
      <c r="AR1113" s="526" t="s">
        <v>154</v>
      </c>
      <c r="AS1113" s="512">
        <v>15.772879824256112</v>
      </c>
      <c r="AT1113" s="502"/>
      <c r="AU1113" s="512">
        <v>34.150743284328975</v>
      </c>
      <c r="AV1113" s="502"/>
      <c r="AW1113" s="574">
        <v>1.8374350515463918</v>
      </c>
      <c r="AX1113" s="502"/>
      <c r="AY1113" s="511"/>
      <c r="AZ1113" s="513" t="s">
        <v>154</v>
      </c>
      <c r="BA1113" s="515" t="s">
        <v>154</v>
      </c>
      <c r="BB1113" s="513" t="s">
        <v>154</v>
      </c>
      <c r="BD1113" s="512">
        <v>2228.8522711092664</v>
      </c>
      <c r="BE1113" s="502" t="s">
        <v>154</v>
      </c>
      <c r="BF1113" s="57"/>
      <c r="BG1113" s="513">
        <v>2266.2886426088512</v>
      </c>
      <c r="BI1113" s="514" t="s">
        <v>154</v>
      </c>
      <c r="BJ1113" s="516">
        <v>-1.4926350275956008</v>
      </c>
      <c r="BK1113" t="s">
        <v>154</v>
      </c>
    </row>
    <row r="1114" spans="1:64" ht="15.75" customHeight="1">
      <c r="A1114" s="51" t="s">
        <v>769</v>
      </c>
      <c r="B1114" s="521">
        <v>49</v>
      </c>
      <c r="C1114" s="507" t="s">
        <v>251</v>
      </c>
      <c r="D1114" s="522" t="s">
        <v>252</v>
      </c>
      <c r="E1114" s="523">
        <v>70</v>
      </c>
      <c r="F1114" s="523">
        <v>34.040000000000248</v>
      </c>
      <c r="G1114" s="523" t="s">
        <v>68</v>
      </c>
      <c r="H1114" s="524">
        <v>70.567333333333337</v>
      </c>
      <c r="I1114" s="523">
        <v>140</v>
      </c>
      <c r="J1114" s="523">
        <v>0.14999999999986358</v>
      </c>
      <c r="K1114" s="523" t="s">
        <v>69</v>
      </c>
      <c r="L1114" s="524">
        <v>140.0025</v>
      </c>
      <c r="M1114" s="524">
        <v>-140.0025</v>
      </c>
      <c r="N1114" s="501">
        <v>1131</v>
      </c>
      <c r="Q1114" s="6" t="s">
        <v>274</v>
      </c>
      <c r="R1114" s="6">
        <v>15</v>
      </c>
      <c r="S1114" s="42">
        <v>143.92599999999999</v>
      </c>
      <c r="T1114" s="571">
        <v>-1.3644000000000001</v>
      </c>
      <c r="U1114" s="571">
        <v>-1.3664000000000001</v>
      </c>
      <c r="V1114" s="571">
        <v>26.226409</v>
      </c>
      <c r="W1114" s="571">
        <v>26.228376999999998</v>
      </c>
      <c r="X1114" s="571">
        <v>32.645943473839374</v>
      </c>
      <c r="Y1114" s="571">
        <v>32.650824073382587</v>
      </c>
      <c r="Z1114" s="571">
        <v>1.9339999999999999</v>
      </c>
      <c r="AA1114" s="42">
        <v>6.4846202316070976</v>
      </c>
      <c r="AB1114" s="42">
        <v>76.795725700070861</v>
      </c>
      <c r="AC1114" s="42">
        <v>2.9449177E-2</v>
      </c>
      <c r="AD1114" s="6">
        <v>5.5500000000000001E-2</v>
      </c>
      <c r="AE1114" s="42">
        <v>90.045400000000001</v>
      </c>
      <c r="AF1114" s="6">
        <v>4.5195999999999996</v>
      </c>
      <c r="AG1114" s="42">
        <v>3.6764999999999999</v>
      </c>
      <c r="AH1114" s="6">
        <v>0.22009999999999999</v>
      </c>
      <c r="AI1114" s="42">
        <v>6.3701999999999995E-2</v>
      </c>
      <c r="AJ1114" s="42">
        <v>98.7</v>
      </c>
      <c r="AK1114" s="42">
        <v>9.9145000000000003</v>
      </c>
      <c r="AL1114" s="53">
        <v>32.830802917480469</v>
      </c>
      <c r="AM1114" s="504">
        <v>63</v>
      </c>
      <c r="AN1114" s="505" t="s">
        <v>1408</v>
      </c>
      <c r="AO1114" s="509">
        <v>-0.6</v>
      </c>
      <c r="AP1114" s="510">
        <v>6.3949999999999996</v>
      </c>
      <c r="AQ1114" s="504">
        <v>3</v>
      </c>
      <c r="AR1114" s="526" t="s">
        <v>1409</v>
      </c>
      <c r="AS1114" s="512">
        <v>14.956714797400002</v>
      </c>
      <c r="AT1114" s="502"/>
      <c r="AU1114" s="512">
        <v>31.93767352025861</v>
      </c>
      <c r="AV1114" s="502"/>
      <c r="AW1114" s="574">
        <v>1.7977924398625429</v>
      </c>
      <c r="AX1114" s="502"/>
      <c r="AY1114" s="511"/>
      <c r="AZ1114" s="513" t="s">
        <v>154</v>
      </c>
      <c r="BA1114" s="515" t="s">
        <v>154</v>
      </c>
      <c r="BB1114" s="513" t="s">
        <v>154</v>
      </c>
      <c r="BD1114" s="512">
        <v>2212.6053579139907</v>
      </c>
      <c r="BE1114" s="502" t="s">
        <v>154</v>
      </c>
      <c r="BF1114" s="57"/>
      <c r="BG1114" s="513">
        <v>2260.8116373755197</v>
      </c>
      <c r="BI1114" s="514" t="s">
        <v>154</v>
      </c>
      <c r="BJ1114" s="516">
        <v>-1.5124136997316824</v>
      </c>
      <c r="BK1114" t="s">
        <v>154</v>
      </c>
    </row>
    <row r="1115" spans="1:64" ht="15.75" customHeight="1">
      <c r="A1115" s="51" t="s">
        <v>769</v>
      </c>
      <c r="B1115" s="521">
        <v>49</v>
      </c>
      <c r="C1115" s="507" t="s">
        <v>251</v>
      </c>
      <c r="D1115" s="522" t="s">
        <v>252</v>
      </c>
      <c r="E1115" s="523">
        <v>70</v>
      </c>
      <c r="F1115" s="523">
        <v>34.040000000000248</v>
      </c>
      <c r="G1115" s="523" t="s">
        <v>68</v>
      </c>
      <c r="H1115" s="524">
        <v>70.567333333333337</v>
      </c>
      <c r="I1115" s="523">
        <v>140</v>
      </c>
      <c r="J1115" s="523">
        <v>0.14999999999986358</v>
      </c>
      <c r="K1115" s="523" t="s">
        <v>69</v>
      </c>
      <c r="L1115" s="524">
        <v>140.0025</v>
      </c>
      <c r="M1115" s="524">
        <v>-140.0025</v>
      </c>
      <c r="N1115" s="501">
        <v>1132</v>
      </c>
      <c r="Q1115" s="6" t="s">
        <v>274</v>
      </c>
      <c r="R1115" s="6">
        <v>16</v>
      </c>
      <c r="S1115" s="42">
        <v>125.059</v>
      </c>
      <c r="T1115" s="571">
        <v>-1.181</v>
      </c>
      <c r="U1115" s="571">
        <v>-1.1687000000000001</v>
      </c>
      <c r="V1115" s="571">
        <v>26.183579000000002</v>
      </c>
      <c r="W1115" s="571">
        <v>26.187641999999997</v>
      </c>
      <c r="X1115" s="571">
        <v>32.399508396435699</v>
      </c>
      <c r="Y1115" s="571">
        <v>32.391744474568178</v>
      </c>
      <c r="Z1115" s="571">
        <v>1.9932000000000001</v>
      </c>
      <c r="AA1115" s="42">
        <v>6.6896353703475047</v>
      </c>
      <c r="AB1115" s="42">
        <v>79.476080331642223</v>
      </c>
      <c r="AC1115" s="42">
        <v>2.9849234000000002E-2</v>
      </c>
      <c r="AD1115" s="6">
        <v>5.6000000000000001E-2</v>
      </c>
      <c r="AE1115" s="42">
        <v>90.0642</v>
      </c>
      <c r="AF1115" s="6">
        <v>4.5206</v>
      </c>
      <c r="AG1115" s="42">
        <v>3.5914000000000001</v>
      </c>
      <c r="AH1115" s="6">
        <v>0.21659999999999999</v>
      </c>
      <c r="AI1115" s="42">
        <v>6.3701999999999995E-2</v>
      </c>
      <c r="AJ1115" s="42">
        <v>6.63</v>
      </c>
      <c r="AK1115" s="42">
        <v>9.9145000000000003</v>
      </c>
      <c r="AL1115" s="53">
        <v>32.450099945068359</v>
      </c>
      <c r="AM1115" s="504" t="s">
        <v>154</v>
      </c>
      <c r="AN1115" s="505"/>
      <c r="AO1115" s="509">
        <v>-1</v>
      </c>
      <c r="AP1115" s="510">
        <v>6.7039999999999997</v>
      </c>
      <c r="AQ1115" s="504" t="s">
        <v>154</v>
      </c>
      <c r="AR1115" s="526" t="s">
        <v>154</v>
      </c>
      <c r="AS1115" s="512">
        <v>13.010546308644908</v>
      </c>
      <c r="AT1115" s="502"/>
      <c r="AU1115" s="512">
        <v>26.874717602399404</v>
      </c>
      <c r="AV1115" s="502"/>
      <c r="AW1115" s="574">
        <v>1.6957127147766322</v>
      </c>
      <c r="AX1115" s="502"/>
      <c r="AY1115" s="511"/>
      <c r="AZ1115" s="513" t="s">
        <v>154</v>
      </c>
      <c r="BA1115" s="515" t="s">
        <v>154</v>
      </c>
      <c r="BB1115" s="513" t="s">
        <v>154</v>
      </c>
      <c r="BD1115" s="512" t="s">
        <v>154</v>
      </c>
      <c r="BE1115" s="502" t="s">
        <v>154</v>
      </c>
      <c r="BF1115" s="57"/>
      <c r="BG1115" s="513" t="s">
        <v>154</v>
      </c>
      <c r="BI1115" s="514" t="s">
        <v>154</v>
      </c>
      <c r="BJ1115" s="516">
        <v>-1.6320722140975874</v>
      </c>
      <c r="BK1115" t="s">
        <v>154</v>
      </c>
    </row>
    <row r="1116" spans="1:64" ht="15.75" customHeight="1">
      <c r="A1116" s="51" t="s">
        <v>769</v>
      </c>
      <c r="B1116" s="521">
        <v>49</v>
      </c>
      <c r="C1116" s="507" t="s">
        <v>251</v>
      </c>
      <c r="D1116" s="522" t="s">
        <v>252</v>
      </c>
      <c r="E1116" s="523">
        <v>70</v>
      </c>
      <c r="F1116" s="523">
        <v>34.040000000000248</v>
      </c>
      <c r="G1116" s="523" t="s">
        <v>68</v>
      </c>
      <c r="H1116" s="524">
        <v>70.567333333333337</v>
      </c>
      <c r="I1116" s="523">
        <v>140</v>
      </c>
      <c r="J1116" s="523">
        <v>0.14999999999986358</v>
      </c>
      <c r="K1116" s="523" t="s">
        <v>69</v>
      </c>
      <c r="L1116" s="524">
        <v>140.0025</v>
      </c>
      <c r="M1116" s="524">
        <v>-140.0025</v>
      </c>
      <c r="N1116" s="501">
        <v>1133</v>
      </c>
      <c r="Q1116" s="6" t="s">
        <v>274</v>
      </c>
      <c r="R1116" s="6">
        <v>17</v>
      </c>
      <c r="S1116" s="42">
        <v>119.453</v>
      </c>
      <c r="T1116" s="571">
        <v>-1.1326000000000001</v>
      </c>
      <c r="U1116" s="571">
        <v>-1.1264000000000001</v>
      </c>
      <c r="V1116" s="571">
        <v>26.164618000000001</v>
      </c>
      <c r="W1116" s="571">
        <v>26.167344999999997</v>
      </c>
      <c r="X1116" s="571">
        <v>32.32482999781184</v>
      </c>
      <c r="Y1116" s="571">
        <v>32.321854702508666</v>
      </c>
      <c r="Z1116" s="571">
        <v>2.0175999999999998</v>
      </c>
      <c r="AA1116" s="42">
        <v>6.7768136028105026</v>
      </c>
      <c r="AB1116" s="42">
        <v>80.573764432287859</v>
      </c>
      <c r="AC1116" s="42">
        <v>3.0089779999999997E-2</v>
      </c>
      <c r="AD1116" s="6">
        <v>5.6300000000000003E-2</v>
      </c>
      <c r="AE1116" s="42">
        <v>90.056700000000006</v>
      </c>
      <c r="AF1116" s="6">
        <v>4.5202</v>
      </c>
      <c r="AG1116" s="42">
        <v>3.6305000000000001</v>
      </c>
      <c r="AH1116" s="6">
        <v>0.21820000000000001</v>
      </c>
      <c r="AI1116" s="42">
        <v>6.3701999999999995E-2</v>
      </c>
      <c r="AJ1116" s="42">
        <v>98.7</v>
      </c>
      <c r="AK1116" s="42">
        <v>9.9145000000000003</v>
      </c>
      <c r="AL1116" s="53">
        <v>32.338729858398438</v>
      </c>
      <c r="AM1116" s="504" t="s">
        <v>154</v>
      </c>
      <c r="AN1116" s="505"/>
      <c r="AO1116" s="509">
        <v>-1.1000000000000001</v>
      </c>
      <c r="AP1116" s="510">
        <v>6.8150000000000004</v>
      </c>
      <c r="AQ1116" s="504" t="s">
        <v>154</v>
      </c>
      <c r="AR1116" s="526" t="s">
        <v>154</v>
      </c>
      <c r="AS1116" s="512">
        <v>12.236573537516991</v>
      </c>
      <c r="AT1116" s="502"/>
      <c r="AU1116" s="512">
        <v>25.306219108809113</v>
      </c>
      <c r="AV1116" s="502"/>
      <c r="AW1116" s="574">
        <v>1.6431862542955324</v>
      </c>
      <c r="AX1116" s="502"/>
      <c r="AY1116" s="511"/>
      <c r="AZ1116" s="513">
        <v>1.3014823780754196E-2</v>
      </c>
      <c r="BA1116" s="515">
        <v>6</v>
      </c>
      <c r="BB1116" s="513">
        <v>2.0793479347477675E-2</v>
      </c>
      <c r="BD1116" s="512">
        <v>2173.331368990725</v>
      </c>
      <c r="BE1116" s="502" t="s">
        <v>154</v>
      </c>
      <c r="BF1116" s="57"/>
      <c r="BG1116" s="513">
        <v>2233.4866880487157</v>
      </c>
      <c r="BI1116" s="514" t="s">
        <v>154</v>
      </c>
      <c r="BJ1116" s="516">
        <v>-1.5925158129244199</v>
      </c>
      <c r="BK1116" t="s">
        <v>154</v>
      </c>
    </row>
    <row r="1117" spans="1:64" ht="15.75" customHeight="1">
      <c r="A1117" s="51" t="s">
        <v>769</v>
      </c>
      <c r="B1117" s="521">
        <v>49</v>
      </c>
      <c r="C1117" s="507" t="s">
        <v>251</v>
      </c>
      <c r="D1117" s="522" t="s">
        <v>252</v>
      </c>
      <c r="E1117" s="523">
        <v>70</v>
      </c>
      <c r="F1117" s="523">
        <v>34.040000000000248</v>
      </c>
      <c r="G1117" s="523" t="s">
        <v>68</v>
      </c>
      <c r="H1117" s="524">
        <v>70.567333333333337</v>
      </c>
      <c r="I1117" s="523">
        <v>140</v>
      </c>
      <c r="J1117" s="523">
        <v>0.14999999999986358</v>
      </c>
      <c r="K1117" s="523" t="s">
        <v>69</v>
      </c>
      <c r="L1117" s="524">
        <v>140.0025</v>
      </c>
      <c r="M1117" s="524">
        <v>-140.0025</v>
      </c>
      <c r="N1117" s="501">
        <v>1134</v>
      </c>
      <c r="Q1117" s="6" t="s">
        <v>274</v>
      </c>
      <c r="R1117" s="6">
        <v>18</v>
      </c>
      <c r="S1117" s="42">
        <v>82.372</v>
      </c>
      <c r="T1117" s="571">
        <v>-0.13589999999999999</v>
      </c>
      <c r="U1117" s="571">
        <v>-0.1198</v>
      </c>
      <c r="V1117" s="571">
        <v>26.585125000000001</v>
      </c>
      <c r="W1117" s="571">
        <v>26.593853999999997</v>
      </c>
      <c r="X1117" s="571">
        <v>31.852277618493773</v>
      </c>
      <c r="Y1117" s="571">
        <v>31.846981967745144</v>
      </c>
      <c r="Z1117" s="571">
        <v>2.1774</v>
      </c>
      <c r="AA1117" s="42">
        <v>7.1933942959953656</v>
      </c>
      <c r="AB1117" s="42">
        <v>87.530806136195082</v>
      </c>
      <c r="AC1117" s="42">
        <v>5.4765363999999997E-2</v>
      </c>
      <c r="AD1117" s="6">
        <v>8.5199999999999998E-2</v>
      </c>
      <c r="AE1117" s="42">
        <v>90.006</v>
      </c>
      <c r="AF1117" s="6">
        <v>4.5176999999999996</v>
      </c>
      <c r="AG1117" s="42">
        <v>3.5314999999999999</v>
      </c>
      <c r="AH1117" s="6">
        <v>0.2142</v>
      </c>
      <c r="AI1117" s="42">
        <v>6.3701999999999995E-2</v>
      </c>
      <c r="AJ1117" s="42">
        <v>55.59</v>
      </c>
      <c r="AK1117" s="42">
        <v>9.9145000000000003</v>
      </c>
      <c r="AL1117" s="53">
        <v>31.847087860107422</v>
      </c>
      <c r="AM1117" s="504" t="s">
        <v>154</v>
      </c>
      <c r="AN1117" s="505"/>
      <c r="AO1117" s="509">
        <v>0</v>
      </c>
      <c r="AP1117" s="510">
        <v>7.2789999999999999</v>
      </c>
      <c r="AQ1117" s="504" t="s">
        <v>154</v>
      </c>
      <c r="AR1117" s="526" t="s">
        <v>154</v>
      </c>
      <c r="AS1117" s="512">
        <v>7.4948504491711878</v>
      </c>
      <c r="AT1117" s="502"/>
      <c r="AU1117" s="512">
        <v>15.808491011436491</v>
      </c>
      <c r="AV1117" s="502"/>
      <c r="AW1117" s="574">
        <v>1.2982955326460481</v>
      </c>
      <c r="AX1117" s="502"/>
      <c r="AY1117" s="511"/>
      <c r="AZ1117" s="513">
        <v>4.8810261542754224E-2</v>
      </c>
      <c r="BA1117" s="515">
        <v>6</v>
      </c>
      <c r="BB1117" s="513">
        <v>4.9184924925266119E-2</v>
      </c>
      <c r="BD1117" s="512">
        <v>2115.9731787156761</v>
      </c>
      <c r="BE1117" s="502" t="s">
        <v>154</v>
      </c>
      <c r="BF1117" s="57"/>
      <c r="BG1117" s="513">
        <v>2203.5884474148429</v>
      </c>
      <c r="BI1117" s="514" t="s">
        <v>154</v>
      </c>
      <c r="BJ1117" s="516">
        <v>-1.6993180017820726</v>
      </c>
      <c r="BK1117" t="s">
        <v>154</v>
      </c>
    </row>
    <row r="1118" spans="1:64" ht="15.75" customHeight="1">
      <c r="A1118" s="51" t="s">
        <v>769</v>
      </c>
      <c r="B1118" s="521">
        <v>49</v>
      </c>
      <c r="C1118" s="507" t="s">
        <v>251</v>
      </c>
      <c r="D1118" s="522" t="s">
        <v>252</v>
      </c>
      <c r="E1118" s="523">
        <v>70</v>
      </c>
      <c r="F1118" s="523">
        <v>34.040000000000248</v>
      </c>
      <c r="G1118" s="523" t="s">
        <v>68</v>
      </c>
      <c r="H1118" s="524">
        <v>70.567333333333337</v>
      </c>
      <c r="I1118" s="523">
        <v>140</v>
      </c>
      <c r="J1118" s="523">
        <v>0.14999999999986358</v>
      </c>
      <c r="K1118" s="523" t="s">
        <v>69</v>
      </c>
      <c r="L1118" s="524">
        <v>140.0025</v>
      </c>
      <c r="M1118" s="524">
        <v>-140.0025</v>
      </c>
      <c r="N1118" s="501">
        <v>1135</v>
      </c>
      <c r="Q1118" s="6" t="s">
        <v>274</v>
      </c>
      <c r="R1118" s="6">
        <v>19</v>
      </c>
      <c r="S1118" s="42">
        <v>62.222000000000001</v>
      </c>
      <c r="T1118" s="571">
        <v>0.11749999999999999</v>
      </c>
      <c r="U1118" s="571">
        <v>0.1273</v>
      </c>
      <c r="V1118" s="571">
        <v>26.456445000000002</v>
      </c>
      <c r="W1118" s="571">
        <v>26.481682999999997</v>
      </c>
      <c r="X1118" s="571">
        <v>31.43257316095918</v>
      </c>
      <c r="Y1118" s="571">
        <v>31.455505123388992</v>
      </c>
      <c r="Z1118" s="571">
        <v>2.3056999999999999</v>
      </c>
      <c r="AA1118" s="42">
        <v>7.7277946552024703</v>
      </c>
      <c r="AB1118" s="42">
        <v>94.384198753266915</v>
      </c>
      <c r="AC1118" s="42">
        <v>0.17573952999999998</v>
      </c>
      <c r="AD1118" s="6">
        <v>0.22700000000000001</v>
      </c>
      <c r="AE1118" s="42">
        <v>89.76400000000001</v>
      </c>
      <c r="AF1118" s="6">
        <v>4.5056000000000003</v>
      </c>
      <c r="AG1118" s="42">
        <v>3.4556</v>
      </c>
      <c r="AH1118" s="6">
        <v>0.21099999999999999</v>
      </c>
      <c r="AI1118" s="42">
        <v>6.3701999999999995E-2</v>
      </c>
      <c r="AJ1118" s="42">
        <v>98.7</v>
      </c>
      <c r="AK1118" s="42">
        <v>9.9145000000000003</v>
      </c>
      <c r="AL1118" s="53">
        <v>31.434276580810547</v>
      </c>
      <c r="AM1118" s="504" t="s">
        <v>154</v>
      </c>
      <c r="AN1118" s="505"/>
      <c r="AO1118" s="509">
        <v>0.3</v>
      </c>
      <c r="AP1118" s="510">
        <v>7.7</v>
      </c>
      <c r="AQ1118" s="504" t="s">
        <v>154</v>
      </c>
      <c r="AR1118" s="526" t="s">
        <v>154</v>
      </c>
      <c r="AS1118" s="512">
        <v>4.5391619658024807</v>
      </c>
      <c r="AT1118" s="502"/>
      <c r="AU1118" s="512">
        <v>11.516528780990519</v>
      </c>
      <c r="AV1118" s="502"/>
      <c r="AW1118" s="574">
        <v>1.086207560137457</v>
      </c>
      <c r="AX1118" s="502"/>
      <c r="AY1118" s="511"/>
      <c r="AZ1118" s="513">
        <v>0.13372102256390808</v>
      </c>
      <c r="BA1118" s="515">
        <v>6</v>
      </c>
      <c r="BB1118" s="513">
        <v>0.17896457498489443</v>
      </c>
      <c r="BD1118" s="512">
        <v>2078.4893189583263</v>
      </c>
      <c r="BE1118" s="502" t="s">
        <v>154</v>
      </c>
      <c r="BF1118" s="57"/>
      <c r="BG1118" s="513">
        <v>2189.5605053089976</v>
      </c>
      <c r="BI1118" s="514" t="s">
        <v>154</v>
      </c>
      <c r="BJ1118" s="516">
        <v>-1.9801681671818634</v>
      </c>
      <c r="BK1118" t="s">
        <v>154</v>
      </c>
    </row>
    <row r="1119" spans="1:64" ht="15.75" customHeight="1">
      <c r="A1119" s="51" t="s">
        <v>769</v>
      </c>
      <c r="B1119" s="521">
        <v>49</v>
      </c>
      <c r="C1119" s="507" t="s">
        <v>251</v>
      </c>
      <c r="D1119" s="522" t="s">
        <v>252</v>
      </c>
      <c r="E1119" s="523">
        <v>70</v>
      </c>
      <c r="F1119" s="523">
        <v>34.040000000000248</v>
      </c>
      <c r="G1119" s="523" t="s">
        <v>68</v>
      </c>
      <c r="H1119" s="524">
        <v>70.567333333333337</v>
      </c>
      <c r="I1119" s="523">
        <v>140</v>
      </c>
      <c r="J1119" s="523">
        <v>0.14999999999986358</v>
      </c>
      <c r="K1119" s="523" t="s">
        <v>69</v>
      </c>
      <c r="L1119" s="524">
        <v>140.0025</v>
      </c>
      <c r="M1119" s="524">
        <v>-140.0025</v>
      </c>
      <c r="N1119" s="501">
        <v>1136</v>
      </c>
      <c r="Q1119" s="6" t="s">
        <v>274</v>
      </c>
      <c r="R1119" s="6">
        <v>20</v>
      </c>
      <c r="S1119" s="42">
        <v>54.209000000000003</v>
      </c>
      <c r="T1119" s="571">
        <v>0.12809999999999999</v>
      </c>
      <c r="U1119" s="571">
        <v>0.125</v>
      </c>
      <c r="V1119" s="571">
        <v>26.261628000000002</v>
      </c>
      <c r="W1119" s="571">
        <v>26.297138999999998</v>
      </c>
      <c r="X1119" s="571">
        <v>31.171744006209469</v>
      </c>
      <c r="Y1119" s="571">
        <v>31.22126803989341</v>
      </c>
      <c r="Z1119" s="571">
        <v>2.4167999999999998</v>
      </c>
      <c r="AA1119" s="42">
        <v>8.2309693362406229</v>
      </c>
      <c r="AB1119" s="42">
        <v>100.37436083323381</v>
      </c>
      <c r="AC1119" s="42">
        <v>0.26418710000000001</v>
      </c>
      <c r="AD1119" s="6">
        <v>0.33069999999999999</v>
      </c>
      <c r="AE1119" s="42">
        <v>89.54440000000001</v>
      </c>
      <c r="AF1119" s="6">
        <v>4.4946000000000002</v>
      </c>
      <c r="AG1119" s="42">
        <v>3.3452000000000002</v>
      </c>
      <c r="AH1119" s="6">
        <v>0.20649999999999999</v>
      </c>
      <c r="AI1119" s="42">
        <v>6.3701999999999995E-2</v>
      </c>
      <c r="AJ1119" s="42">
        <v>71.52</v>
      </c>
      <c r="AK1119" s="42">
        <v>9.9145000000000003</v>
      </c>
      <c r="AL1119" s="53">
        <v>31.175840377807617</v>
      </c>
      <c r="AM1119" s="504" t="s">
        <v>154</v>
      </c>
      <c r="AN1119" s="505"/>
      <c r="AO1119" s="509">
        <v>0.5</v>
      </c>
      <c r="AP1119" s="510">
        <v>7.968</v>
      </c>
      <c r="AQ1119" s="504" t="s">
        <v>154</v>
      </c>
      <c r="AR1119" s="526" t="s">
        <v>154</v>
      </c>
      <c r="AS1119" s="512">
        <v>2.3606732402468449</v>
      </c>
      <c r="AT1119" s="502"/>
      <c r="AU1119" s="512">
        <v>9.0618117984184963</v>
      </c>
      <c r="AV1119" s="502"/>
      <c r="AW1119" s="574">
        <v>0.95538694158075588</v>
      </c>
      <c r="AX1119" s="502"/>
      <c r="AY1119" s="511"/>
      <c r="AZ1119" s="513">
        <v>0.18450049213156966</v>
      </c>
      <c r="BA1119" s="515">
        <v>6</v>
      </c>
      <c r="BB1119" s="513">
        <v>0.26103518939739523</v>
      </c>
      <c r="BD1119" s="512">
        <v>2072.5248376443801</v>
      </c>
      <c r="BE1119" s="502" t="s">
        <v>154</v>
      </c>
      <c r="BF1119" s="57"/>
      <c r="BG1119" s="513">
        <v>2183.6229109701203</v>
      </c>
      <c r="BI1119" s="514" t="s">
        <v>154</v>
      </c>
      <c r="BJ1119" s="516">
        <v>-2.1759734375528876</v>
      </c>
      <c r="BK1119" t="s">
        <v>154</v>
      </c>
    </row>
    <row r="1120" spans="1:64" ht="15.75" customHeight="1">
      <c r="A1120" s="51" t="s">
        <v>769</v>
      </c>
      <c r="B1120" s="521">
        <v>49</v>
      </c>
      <c r="C1120" s="507" t="s">
        <v>251</v>
      </c>
      <c r="D1120" s="522" t="s">
        <v>252</v>
      </c>
      <c r="E1120" s="523">
        <v>70</v>
      </c>
      <c r="F1120" s="523">
        <v>34.040000000000248</v>
      </c>
      <c r="G1120" s="523" t="s">
        <v>68</v>
      </c>
      <c r="H1120" s="524">
        <v>70.567333333333337</v>
      </c>
      <c r="I1120" s="523">
        <v>140</v>
      </c>
      <c r="J1120" s="523">
        <v>0.14999999999986358</v>
      </c>
      <c r="K1120" s="523" t="s">
        <v>69</v>
      </c>
      <c r="L1120" s="524">
        <v>140.0025</v>
      </c>
      <c r="M1120" s="524">
        <v>-140.0025</v>
      </c>
      <c r="N1120" s="501">
        <v>1137</v>
      </c>
      <c r="O1120" s="501">
        <v>3</v>
      </c>
      <c r="P1120" s="503" t="s">
        <v>269</v>
      </c>
      <c r="Q1120" s="6" t="s">
        <v>274</v>
      </c>
      <c r="R1120" s="6">
        <v>21</v>
      </c>
      <c r="S1120" s="42">
        <v>21.943000000000001</v>
      </c>
      <c r="T1120" s="571">
        <v>-0.78490000000000004</v>
      </c>
      <c r="U1120" s="571">
        <v>-0.78700000000000003</v>
      </c>
      <c r="V1120" s="571">
        <v>23.530275</v>
      </c>
      <c r="W1120" s="571">
        <v>23.522963999999998</v>
      </c>
      <c r="X1120" s="571">
        <v>28.491324022116384</v>
      </c>
      <c r="Y1120" s="571">
        <v>28.483611013496681</v>
      </c>
      <c r="Z1120" s="571">
        <v>2.4828000000000001</v>
      </c>
      <c r="AA1120" s="42">
        <v>9.1233578619434468</v>
      </c>
      <c r="AB1120" s="42">
        <v>106.56355687163419</v>
      </c>
      <c r="AC1120" s="42">
        <v>8.9936260000000004E-2</v>
      </c>
      <c r="AD1120" s="6">
        <v>0.12640000000000001</v>
      </c>
      <c r="AE1120" s="42">
        <v>89.773400000000009</v>
      </c>
      <c r="AF1120" s="6">
        <v>4.5061</v>
      </c>
      <c r="AG1120" s="42">
        <v>2.6570999999999998</v>
      </c>
      <c r="AH1120" s="6">
        <v>0.17849999999999999</v>
      </c>
      <c r="AI1120" s="42">
        <v>6.3701999999999995E-2</v>
      </c>
      <c r="AJ1120" s="42">
        <v>98.71</v>
      </c>
      <c r="AK1120" s="42">
        <v>9.9145000000000003</v>
      </c>
      <c r="AL1120" s="53"/>
      <c r="AM1120" s="504">
        <v>5</v>
      </c>
      <c r="AN1120" s="505" t="s">
        <v>1410</v>
      </c>
      <c r="AO1120" s="509">
        <v>0.3</v>
      </c>
      <c r="AP1120" s="510">
        <v>8.7319999999999993</v>
      </c>
      <c r="AQ1120" s="504">
        <v>3</v>
      </c>
      <c r="AR1120" s="503" t="s">
        <v>1411</v>
      </c>
      <c r="AS1120" s="512">
        <v>9.0153542023921757E-2</v>
      </c>
      <c r="AT1120" s="502">
        <v>3</v>
      </c>
      <c r="AU1120" s="512">
        <v>3.6793239001221956</v>
      </c>
      <c r="AV1120" s="502">
        <v>3</v>
      </c>
      <c r="AW1120" s="574">
        <v>0.64716563573883157</v>
      </c>
      <c r="AX1120" s="502">
        <v>3</v>
      </c>
      <c r="AY1120" s="520" t="s">
        <v>1412</v>
      </c>
      <c r="BA1120" s="515" t="s">
        <v>261</v>
      </c>
      <c r="BC1120" s="514" t="s">
        <v>1413</v>
      </c>
      <c r="BD1120" s="512">
        <v>2010.3775852824813</v>
      </c>
      <c r="BE1120" s="502">
        <v>3</v>
      </c>
      <c r="BF1120" s="520" t="s">
        <v>1414</v>
      </c>
      <c r="BG1120" s="513">
        <v>2121.5635354012184</v>
      </c>
      <c r="BH1120" s="502">
        <v>3</v>
      </c>
      <c r="BI1120" s="520" t="s">
        <v>1415</v>
      </c>
      <c r="BJ1120" s="516">
        <v>-3.1569727525068401</v>
      </c>
      <c r="BK1120">
        <v>3</v>
      </c>
      <c r="BL1120" t="s">
        <v>1416</v>
      </c>
    </row>
    <row r="1121" spans="1:77" ht="15.75" customHeight="1">
      <c r="A1121" s="51" t="s">
        <v>769</v>
      </c>
      <c r="B1121" s="521">
        <v>49</v>
      </c>
      <c r="C1121" s="507" t="s">
        <v>251</v>
      </c>
      <c r="D1121" s="522" t="s">
        <v>252</v>
      </c>
      <c r="E1121" s="523">
        <v>70</v>
      </c>
      <c r="F1121" s="523">
        <v>34.040000000000248</v>
      </c>
      <c r="G1121" s="523" t="s">
        <v>68</v>
      </c>
      <c r="H1121" s="524">
        <v>70.567333333333337</v>
      </c>
      <c r="I1121" s="523">
        <v>140</v>
      </c>
      <c r="J1121" s="523">
        <v>0.14999999999986358</v>
      </c>
      <c r="K1121" s="523" t="s">
        <v>69</v>
      </c>
      <c r="L1121" s="524">
        <v>140.0025</v>
      </c>
      <c r="M1121" s="524">
        <v>-140.0025</v>
      </c>
      <c r="N1121" s="501">
        <v>1138</v>
      </c>
      <c r="P1121" s="517"/>
      <c r="Q1121" s="6" t="s">
        <v>275</v>
      </c>
      <c r="R1121" s="6">
        <v>22</v>
      </c>
      <c r="S1121" s="42">
        <v>5.718</v>
      </c>
      <c r="T1121" s="571">
        <v>-0.42430000000000001</v>
      </c>
      <c r="U1121" s="571">
        <v>-0.42380000000000001</v>
      </c>
      <c r="V1121" s="571">
        <v>22.199930000000002</v>
      </c>
      <c r="W1121" s="571">
        <v>22.201633999999999</v>
      </c>
      <c r="X1121" s="571">
        <v>26.424099996989931</v>
      </c>
      <c r="Y1121" s="571">
        <v>26.425882108920803</v>
      </c>
      <c r="Z1121" s="571">
        <v>2.4064999999999999</v>
      </c>
      <c r="AA1121" s="42">
        <v>8.6377227484598507</v>
      </c>
      <c r="AB1121" s="42">
        <v>100.40118509047163</v>
      </c>
      <c r="AC1121" s="42">
        <v>6.0373838999999999E-2</v>
      </c>
      <c r="AD1121" s="6">
        <v>9.1800000000000007E-2</v>
      </c>
      <c r="AE1121" s="42">
        <v>89.758300000000006</v>
      </c>
      <c r="AF1121" s="6">
        <v>4.5053000000000001</v>
      </c>
      <c r="AG1121" s="42">
        <v>2.1968999999999999</v>
      </c>
      <c r="AH1121" s="6">
        <v>0.15970000000000001</v>
      </c>
      <c r="AI1121" s="42">
        <v>0.12629000000000001</v>
      </c>
      <c r="AJ1121" s="42">
        <v>98.7</v>
      </c>
      <c r="AK1121" s="42">
        <v>9.9145000000000003</v>
      </c>
      <c r="AL1121" s="53">
        <v>26.43017578125</v>
      </c>
      <c r="AM1121" s="504" t="s">
        <v>154</v>
      </c>
      <c r="AN1121" s="505"/>
      <c r="AO1121" s="509">
        <v>-0.3</v>
      </c>
      <c r="AP1121" s="510">
        <v>8.6069999999999993</v>
      </c>
      <c r="AQ1121" s="504" t="s">
        <v>154</v>
      </c>
      <c r="AR1121" s="526" t="s">
        <v>154</v>
      </c>
      <c r="AS1121" s="512">
        <v>0</v>
      </c>
      <c r="AT1121" s="502"/>
      <c r="AU1121" s="512">
        <v>2.5144906445239039</v>
      </c>
      <c r="AV1121" s="502"/>
      <c r="AW1121" s="574">
        <v>0.51238075601374566</v>
      </c>
      <c r="AX1121" s="502"/>
      <c r="AY1121" s="511"/>
      <c r="AZ1121" s="513">
        <v>4.8871608606795333E-2</v>
      </c>
      <c r="BA1121" s="515">
        <v>6</v>
      </c>
      <c r="BB1121" s="513">
        <v>4.8489513798327999E-2</v>
      </c>
      <c r="BD1121" s="512">
        <v>1832.2971270446026</v>
      </c>
      <c r="BE1121" s="502" t="s">
        <v>154</v>
      </c>
      <c r="BF1121" s="57"/>
      <c r="BG1121" s="513">
        <v>1892.0197794473527</v>
      </c>
      <c r="BI1121" s="514" t="s">
        <v>154</v>
      </c>
      <c r="BJ1121" s="516">
        <v>-3.5812154615962357</v>
      </c>
      <c r="BK1121" t="s">
        <v>154</v>
      </c>
    </row>
    <row r="1122" spans="1:77" ht="15.75" customHeight="1">
      <c r="A1122" s="51" t="s">
        <v>769</v>
      </c>
      <c r="B1122" s="521">
        <v>50</v>
      </c>
      <c r="C1122" s="507" t="s">
        <v>253</v>
      </c>
      <c r="D1122" s="522" t="s">
        <v>254</v>
      </c>
      <c r="E1122" s="523">
        <v>70</v>
      </c>
      <c r="F1122" s="523">
        <v>23.879999999999768</v>
      </c>
      <c r="G1122" s="523" t="s">
        <v>68</v>
      </c>
      <c r="H1122" s="524">
        <v>70.397999999999996</v>
      </c>
      <c r="I1122" s="523">
        <v>139</v>
      </c>
      <c r="J1122" s="523">
        <v>59.889999999999759</v>
      </c>
      <c r="K1122" s="523" t="s">
        <v>69</v>
      </c>
      <c r="L1122" s="524">
        <v>139.99816666666666</v>
      </c>
      <c r="M1122" s="524">
        <v>-139.99816666666666</v>
      </c>
      <c r="N1122" s="501">
        <v>1139</v>
      </c>
      <c r="Q1122" s="6" t="s">
        <v>274</v>
      </c>
      <c r="R1122" s="6">
        <v>1</v>
      </c>
      <c r="S1122" s="42">
        <v>496.15100000000001</v>
      </c>
      <c r="T1122" s="571">
        <v>0.60329999999999995</v>
      </c>
      <c r="U1122" s="571">
        <v>0.60329999999999995</v>
      </c>
      <c r="V1122" s="571">
        <v>29.660444999999999</v>
      </c>
      <c r="W1122" s="571">
        <v>29.661331999999998</v>
      </c>
      <c r="X1122" s="571">
        <v>34.838064355096243</v>
      </c>
      <c r="Y1122" s="571">
        <v>34.839217465532911</v>
      </c>
      <c r="Z1122" s="571">
        <v>1.9767999999999999</v>
      </c>
      <c r="AA1122" s="42">
        <v>6.5938204182637659</v>
      </c>
      <c r="AB1122" s="42">
        <v>83.521858155904695</v>
      </c>
      <c r="AC1122" s="42">
        <v>1.9514285999999999E-2</v>
      </c>
      <c r="AD1122" s="6">
        <v>4.3900000000000002E-2</v>
      </c>
      <c r="AE1122" s="42">
        <v>89.214100000000002</v>
      </c>
      <c r="AF1122" s="6">
        <v>4.4779999999999998</v>
      </c>
      <c r="AG1122" s="42">
        <v>2.7883</v>
      </c>
      <c r="AH1122" s="6">
        <v>0.18379999999999999</v>
      </c>
      <c r="AI1122" s="42">
        <v>6.3701999999999995E-2</v>
      </c>
      <c r="AJ1122" s="42">
        <v>10.36</v>
      </c>
      <c r="AK1122" s="42">
        <v>9.9145000000000003</v>
      </c>
      <c r="AL1122" s="53">
        <v>34.839729309082031</v>
      </c>
      <c r="AM1122" s="504" t="s">
        <v>154</v>
      </c>
      <c r="AN1122" s="505"/>
      <c r="AO1122" s="509">
        <v>0.5</v>
      </c>
      <c r="AP1122" s="510">
        <v>6.5865</v>
      </c>
      <c r="AQ1122" s="504">
        <v>6</v>
      </c>
      <c r="AR1122" s="526" t="s">
        <v>154</v>
      </c>
      <c r="AS1122" s="512">
        <v>13.387817357580795</v>
      </c>
      <c r="AT1122" s="502"/>
      <c r="AU1122" s="512">
        <v>9.5793994210321198</v>
      </c>
      <c r="AV1122" s="502"/>
      <c r="AW1122" s="574">
        <v>0.90385154639175258</v>
      </c>
      <c r="AX1122" s="502"/>
      <c r="AY1122" s="511"/>
      <c r="AZ1122" s="513" t="s">
        <v>154</v>
      </c>
      <c r="BA1122" s="515" t="s">
        <v>154</v>
      </c>
      <c r="BB1122" s="513" t="s">
        <v>154</v>
      </c>
      <c r="BD1122" s="512" t="s">
        <v>154</v>
      </c>
      <c r="BE1122" s="502" t="s">
        <v>154</v>
      </c>
      <c r="BF1122" s="57"/>
      <c r="BG1122" s="513" t="s">
        <v>154</v>
      </c>
      <c r="BI1122" s="514" t="s">
        <v>154</v>
      </c>
    </row>
    <row r="1123" spans="1:77" ht="15.75" customHeight="1">
      <c r="A1123" s="51" t="s">
        <v>769</v>
      </c>
      <c r="B1123" s="521">
        <v>50</v>
      </c>
      <c r="C1123" s="507" t="s">
        <v>253</v>
      </c>
      <c r="D1123" s="522" t="s">
        <v>254</v>
      </c>
      <c r="E1123" s="523">
        <v>70</v>
      </c>
      <c r="F1123" s="523">
        <v>23.879999999999768</v>
      </c>
      <c r="G1123" s="523" t="s">
        <v>68</v>
      </c>
      <c r="H1123" s="524">
        <v>70.397999999999996</v>
      </c>
      <c r="I1123" s="523">
        <v>139</v>
      </c>
      <c r="J1123" s="523">
        <v>59.889999999999759</v>
      </c>
      <c r="K1123" s="523" t="s">
        <v>69</v>
      </c>
      <c r="L1123" s="524">
        <v>139.99816666666666</v>
      </c>
      <c r="M1123" s="524">
        <v>-139.99816666666666</v>
      </c>
      <c r="N1123" s="501">
        <v>1140</v>
      </c>
      <c r="Q1123" s="6" t="s">
        <v>274</v>
      </c>
      <c r="R1123" s="6">
        <v>2</v>
      </c>
      <c r="S1123" s="42">
        <v>426.334</v>
      </c>
      <c r="T1123" s="571">
        <v>0.66720000000000002</v>
      </c>
      <c r="U1123" s="571">
        <v>0.66769999999999996</v>
      </c>
      <c r="V1123" s="571">
        <v>29.668763000000002</v>
      </c>
      <c r="W1123" s="571">
        <v>29.669611</v>
      </c>
      <c r="X1123" s="571">
        <v>34.818140758415765</v>
      </c>
      <c r="Y1123" s="571">
        <v>34.818681723550135</v>
      </c>
      <c r="Z1123" s="571">
        <v>1.9815</v>
      </c>
      <c r="AA1123" s="42">
        <v>6.5311604656013564</v>
      </c>
      <c r="AB1123" s="42">
        <v>82.853008710224458</v>
      </c>
      <c r="AC1123" s="42">
        <v>1.9193557999999999E-2</v>
      </c>
      <c r="AD1123" s="6">
        <v>4.3499999999999997E-2</v>
      </c>
      <c r="AE1123" s="42">
        <v>89.784600000000012</v>
      </c>
      <c r="AF1123" s="6">
        <v>4.5065999999999997</v>
      </c>
      <c r="AG1123" s="42">
        <v>2.6846999999999999</v>
      </c>
      <c r="AH1123" s="6">
        <v>0.17960000000000001</v>
      </c>
      <c r="AI1123" s="42">
        <v>6.3701999999999995E-2</v>
      </c>
      <c r="AJ1123" s="42">
        <v>98.7</v>
      </c>
      <c r="AK1123" s="42">
        <v>9.9145000000000003</v>
      </c>
      <c r="AL1123" s="53">
        <v>34.820652008056641</v>
      </c>
      <c r="AM1123" s="504" t="s">
        <v>154</v>
      </c>
      <c r="AN1123" s="505"/>
      <c r="AO1123" s="509">
        <v>0.5</v>
      </c>
      <c r="AP1123" s="510">
        <v>6.5389999999999997</v>
      </c>
      <c r="AQ1123" s="504" t="s">
        <v>154</v>
      </c>
      <c r="AR1123" s="526" t="s">
        <v>154</v>
      </c>
      <c r="AS1123" s="512">
        <v>13.459498603016888</v>
      </c>
      <c r="AT1123" s="502"/>
      <c r="AU1123" s="512">
        <v>9.0951108060013066</v>
      </c>
      <c r="AV1123" s="502"/>
      <c r="AW1123" s="574">
        <v>0.90186941580756008</v>
      </c>
      <c r="AX1123" s="502"/>
      <c r="AY1123" s="511"/>
      <c r="AZ1123" s="513" t="s">
        <v>154</v>
      </c>
      <c r="BA1123" s="515" t="s">
        <v>154</v>
      </c>
      <c r="BB1123" s="513" t="s">
        <v>154</v>
      </c>
      <c r="BD1123" s="512" t="s">
        <v>154</v>
      </c>
      <c r="BE1123" s="502" t="s">
        <v>154</v>
      </c>
      <c r="BF1123" s="57"/>
      <c r="BG1123" s="513" t="s">
        <v>154</v>
      </c>
      <c r="BI1123" s="514" t="s">
        <v>154</v>
      </c>
    </row>
    <row r="1124" spans="1:77" ht="15.75" customHeight="1">
      <c r="A1124" s="51" t="s">
        <v>769</v>
      </c>
      <c r="B1124" s="521">
        <v>50</v>
      </c>
      <c r="C1124" s="507" t="s">
        <v>253</v>
      </c>
      <c r="D1124" s="522" t="s">
        <v>254</v>
      </c>
      <c r="E1124" s="523">
        <v>70</v>
      </c>
      <c r="F1124" s="523">
        <v>23.879999999999768</v>
      </c>
      <c r="G1124" s="523" t="s">
        <v>68</v>
      </c>
      <c r="H1124" s="524">
        <v>70.397999999999996</v>
      </c>
      <c r="I1124" s="523">
        <v>139</v>
      </c>
      <c r="J1124" s="523">
        <v>59.889999999999759</v>
      </c>
      <c r="K1124" s="523" t="s">
        <v>69</v>
      </c>
      <c r="L1124" s="524">
        <v>139.99816666666666</v>
      </c>
      <c r="M1124" s="524">
        <v>-139.99816666666666</v>
      </c>
      <c r="N1124" s="501">
        <v>1141</v>
      </c>
      <c r="Q1124" s="6" t="s">
        <v>274</v>
      </c>
      <c r="R1124" s="6">
        <v>3</v>
      </c>
      <c r="S1124" s="42">
        <v>395.678</v>
      </c>
      <c r="T1124" s="571">
        <v>0.65459999999999996</v>
      </c>
      <c r="U1124" s="571">
        <v>0.6542</v>
      </c>
      <c r="V1124" s="571">
        <v>29.634629</v>
      </c>
      <c r="W1124" s="571">
        <v>29.634505999999998</v>
      </c>
      <c r="X1124" s="571">
        <v>34.805930521544532</v>
      </c>
      <c r="Y1124" s="571">
        <v>34.806219027128989</v>
      </c>
      <c r="Z1124" s="571">
        <v>1.9765999999999999</v>
      </c>
      <c r="AA1124" s="42">
        <v>6.4814421939780731</v>
      </c>
      <c r="AB1124" s="42">
        <v>82.188617718391143</v>
      </c>
      <c r="AC1124" s="42">
        <v>1.7511442000000002E-2</v>
      </c>
      <c r="AD1124" s="6">
        <v>4.1500000000000002E-2</v>
      </c>
      <c r="AE1124" s="42">
        <v>89.673900000000003</v>
      </c>
      <c r="AF1124" s="6">
        <v>4.5011000000000001</v>
      </c>
      <c r="AG1124" s="42">
        <v>2.6019000000000001</v>
      </c>
      <c r="AH1124" s="6">
        <v>0.1762</v>
      </c>
      <c r="AI1124" s="42">
        <v>6.3701999999999995E-2</v>
      </c>
      <c r="AJ1124" s="42">
        <v>98.7</v>
      </c>
      <c r="AK1124" s="42">
        <v>9.9145000000000003</v>
      </c>
      <c r="AL1124" s="53">
        <v>34.808811187744141</v>
      </c>
      <c r="AM1124" s="504" t="s">
        <v>154</v>
      </c>
      <c r="AN1124" s="505"/>
      <c r="AO1124" s="509">
        <v>0.5</v>
      </c>
      <c r="AP1124" s="510">
        <v>6.4779999999999998</v>
      </c>
      <c r="AQ1124" s="504" t="s">
        <v>154</v>
      </c>
      <c r="AR1124" s="526" t="s">
        <v>154</v>
      </c>
      <c r="AS1124" s="512">
        <v>13.545586355751453</v>
      </c>
      <c r="AT1124" s="502"/>
      <c r="AU1124" s="512">
        <v>9.7792753055503159</v>
      </c>
      <c r="AV1124" s="502"/>
      <c r="AW1124" s="574">
        <v>0.92069965635738826</v>
      </c>
      <c r="AX1124" s="502"/>
      <c r="AY1124" s="511"/>
      <c r="AZ1124" s="513" t="s">
        <v>154</v>
      </c>
      <c r="BA1124" s="515" t="s">
        <v>154</v>
      </c>
      <c r="BB1124" s="513" t="s">
        <v>154</v>
      </c>
      <c r="BD1124" s="512" t="s">
        <v>154</v>
      </c>
      <c r="BE1124" s="502" t="s">
        <v>154</v>
      </c>
      <c r="BF1124" s="57"/>
      <c r="BG1124" s="513" t="s">
        <v>154</v>
      </c>
      <c r="BI1124" s="514" t="s">
        <v>154</v>
      </c>
    </row>
    <row r="1125" spans="1:77" ht="15.75" customHeight="1">
      <c r="A1125" s="51" t="s">
        <v>769</v>
      </c>
      <c r="B1125" s="521">
        <v>50</v>
      </c>
      <c r="C1125" s="507" t="s">
        <v>253</v>
      </c>
      <c r="D1125" s="522" t="s">
        <v>254</v>
      </c>
      <c r="E1125" s="523">
        <v>70</v>
      </c>
      <c r="F1125" s="523">
        <v>23.879999999999768</v>
      </c>
      <c r="G1125" s="523" t="s">
        <v>68</v>
      </c>
      <c r="H1125" s="524">
        <v>70.397999999999996</v>
      </c>
      <c r="I1125" s="523">
        <v>139</v>
      </c>
      <c r="J1125" s="523">
        <v>59.889999999999759</v>
      </c>
      <c r="K1125" s="523" t="s">
        <v>69</v>
      </c>
      <c r="L1125" s="524">
        <v>139.99816666666666</v>
      </c>
      <c r="M1125" s="524">
        <v>-139.99816666666666</v>
      </c>
      <c r="N1125" s="501">
        <v>1142</v>
      </c>
      <c r="Q1125" s="6" t="s">
        <v>274</v>
      </c>
      <c r="R1125" s="6">
        <v>4</v>
      </c>
      <c r="S1125" s="42">
        <v>363.529</v>
      </c>
      <c r="T1125" s="571">
        <v>0.59460000000000002</v>
      </c>
      <c r="U1125" s="571">
        <v>0.59450000000000003</v>
      </c>
      <c r="V1125" s="571">
        <v>29.549206999999999</v>
      </c>
      <c r="W1125" s="571">
        <v>29.549754999999998</v>
      </c>
      <c r="X1125" s="571">
        <v>34.781039127507576</v>
      </c>
      <c r="Y1125" s="571">
        <v>34.781864841786827</v>
      </c>
      <c r="Z1125" s="571">
        <v>1.9644999999999999</v>
      </c>
      <c r="AA1125" s="42">
        <v>6.4071026484870961</v>
      </c>
      <c r="AB1125" s="42">
        <v>81.1063078107167</v>
      </c>
      <c r="AC1125" s="42">
        <v>1.8552955000000003E-2</v>
      </c>
      <c r="AD1125" s="6">
        <v>4.2700000000000002E-2</v>
      </c>
      <c r="AE1125" s="42">
        <v>89.705800000000011</v>
      </c>
      <c r="AF1125" s="6">
        <v>4.5026999999999999</v>
      </c>
      <c r="AG1125" s="42">
        <v>2.6318000000000001</v>
      </c>
      <c r="AH1125" s="6">
        <v>0.1774</v>
      </c>
      <c r="AI1125" s="42">
        <v>6.3701999999999995E-2</v>
      </c>
      <c r="AJ1125" s="42">
        <v>65.11</v>
      </c>
      <c r="AK1125" s="42">
        <v>9.9145000000000003</v>
      </c>
      <c r="AL1125" s="53">
        <v>34.784809112548828</v>
      </c>
      <c r="AM1125" s="504" t="s">
        <v>154</v>
      </c>
      <c r="AN1125" s="505"/>
      <c r="AO1125" s="509">
        <v>0.5</v>
      </c>
      <c r="AP1125" s="510">
        <v>6.4349999999999996</v>
      </c>
      <c r="AQ1125" s="504" t="s">
        <v>154</v>
      </c>
      <c r="AR1125" s="526" t="s">
        <v>154</v>
      </c>
      <c r="AS1125" s="512">
        <v>13.626468940349557</v>
      </c>
      <c r="AT1125" s="502"/>
      <c r="AU1125" s="512">
        <v>9.9771572679320109</v>
      </c>
      <c r="AV1125" s="502"/>
      <c r="AW1125" s="574">
        <v>0.92961924398625417</v>
      </c>
      <c r="AX1125" s="502"/>
      <c r="AY1125" s="511"/>
      <c r="AZ1125" s="513" t="s">
        <v>154</v>
      </c>
      <c r="BA1125" s="515" t="s">
        <v>154</v>
      </c>
      <c r="BB1125" s="513" t="s">
        <v>154</v>
      </c>
      <c r="BD1125" s="512" t="s">
        <v>154</v>
      </c>
      <c r="BE1125" s="502" t="s">
        <v>154</v>
      </c>
      <c r="BF1125" s="57"/>
      <c r="BG1125" s="513" t="s">
        <v>154</v>
      </c>
      <c r="BI1125" s="514" t="s">
        <v>154</v>
      </c>
    </row>
    <row r="1126" spans="1:77" ht="15.75" customHeight="1">
      <c r="A1126" s="51" t="s">
        <v>769</v>
      </c>
      <c r="B1126" s="521">
        <v>50</v>
      </c>
      <c r="C1126" s="507" t="s">
        <v>253</v>
      </c>
      <c r="D1126" s="522" t="s">
        <v>254</v>
      </c>
      <c r="E1126" s="523">
        <v>70</v>
      </c>
      <c r="F1126" s="523">
        <v>23.879999999999768</v>
      </c>
      <c r="G1126" s="523" t="s">
        <v>68</v>
      </c>
      <c r="H1126" s="524">
        <v>70.397999999999996</v>
      </c>
      <c r="I1126" s="523">
        <v>139</v>
      </c>
      <c r="J1126" s="523">
        <v>59.889999999999759</v>
      </c>
      <c r="K1126" s="523" t="s">
        <v>69</v>
      </c>
      <c r="L1126" s="524">
        <v>139.99816666666666</v>
      </c>
      <c r="M1126" s="524">
        <v>-139.99816666666666</v>
      </c>
      <c r="N1126" s="501">
        <v>1143</v>
      </c>
      <c r="Q1126" s="6" t="s">
        <v>274</v>
      </c>
      <c r="R1126" s="6">
        <v>5</v>
      </c>
      <c r="S1126" s="42">
        <v>307.10599999999999</v>
      </c>
      <c r="T1126" s="571">
        <v>0.4153</v>
      </c>
      <c r="U1126" s="571">
        <v>0.42380000000000001</v>
      </c>
      <c r="V1126" s="571">
        <v>29.316776000000001</v>
      </c>
      <c r="W1126" s="571">
        <v>29.327750999999999</v>
      </c>
      <c r="X1126" s="571">
        <v>34.71233231754799</v>
      </c>
      <c r="Y1126" s="571">
        <v>34.71714730927831</v>
      </c>
      <c r="Z1126" s="571">
        <v>1.9418</v>
      </c>
      <c r="AA1126" s="42">
        <v>6.2895687460723524</v>
      </c>
      <c r="AB1126" s="42">
        <v>79.212457035188606</v>
      </c>
      <c r="AC1126" s="42">
        <v>2.1036891000000002E-2</v>
      </c>
      <c r="AD1126" s="6">
        <v>4.5699999999999998E-2</v>
      </c>
      <c r="AE1126" s="42">
        <v>89.713300000000004</v>
      </c>
      <c r="AF1126" s="6">
        <v>4.5030999999999999</v>
      </c>
      <c r="AG1126" s="42">
        <v>2.7997999999999998</v>
      </c>
      <c r="AH1126" s="6">
        <v>0.18429999999999999</v>
      </c>
      <c r="AI1126" s="42">
        <v>6.3701999999999995E-2</v>
      </c>
      <c r="AJ1126" s="42">
        <v>58.26</v>
      </c>
      <c r="AK1126" s="42">
        <v>9.9145000000000003</v>
      </c>
      <c r="AL1126" s="53">
        <v>34.709850311279297</v>
      </c>
      <c r="AM1126" s="504" t="s">
        <v>154</v>
      </c>
      <c r="AN1126" s="505"/>
      <c r="AO1126" s="509">
        <v>0.4</v>
      </c>
      <c r="AP1126" s="510">
        <v>6.3019999999999996</v>
      </c>
      <c r="AQ1126" s="504" t="s">
        <v>154</v>
      </c>
      <c r="AR1126" s="526" t="s">
        <v>154</v>
      </c>
      <c r="AS1126" s="512">
        <v>13.820924089400512</v>
      </c>
      <c r="AT1126" s="502"/>
      <c r="AU1126" s="512">
        <v>11.597616993882893</v>
      </c>
      <c r="AV1126" s="502"/>
      <c r="AW1126" s="574">
        <v>0.97818144329896894</v>
      </c>
      <c r="AX1126" s="502"/>
      <c r="AY1126" s="511"/>
      <c r="AZ1126" s="513" t="s">
        <v>154</v>
      </c>
      <c r="BA1126" s="515" t="s">
        <v>154</v>
      </c>
      <c r="BB1126" s="513" t="s">
        <v>154</v>
      </c>
      <c r="BD1126" s="512">
        <v>2177.9422836100221</v>
      </c>
      <c r="BE1126" s="502" t="s">
        <v>154</v>
      </c>
      <c r="BF1126" s="57"/>
      <c r="BG1126" s="513">
        <v>2291.2505695680757</v>
      </c>
      <c r="BI1126" s="514" t="s">
        <v>154</v>
      </c>
    </row>
    <row r="1127" spans="1:77" ht="15.75" customHeight="1">
      <c r="A1127" s="51" t="s">
        <v>769</v>
      </c>
      <c r="B1127" s="521">
        <v>50</v>
      </c>
      <c r="C1127" s="507" t="s">
        <v>253</v>
      </c>
      <c r="D1127" s="522" t="s">
        <v>254</v>
      </c>
      <c r="E1127" s="523">
        <v>70</v>
      </c>
      <c r="F1127" s="523">
        <v>23.879999999999768</v>
      </c>
      <c r="G1127" s="523" t="s">
        <v>68</v>
      </c>
      <c r="H1127" s="524">
        <v>70.397999999999996</v>
      </c>
      <c r="I1127" s="523">
        <v>139</v>
      </c>
      <c r="J1127" s="523">
        <v>59.889999999999759</v>
      </c>
      <c r="K1127" s="523" t="s">
        <v>69</v>
      </c>
      <c r="L1127" s="524">
        <v>139.99816666666666</v>
      </c>
      <c r="M1127" s="524">
        <v>-139.99816666666666</v>
      </c>
      <c r="N1127" s="501">
        <v>1144</v>
      </c>
      <c r="Q1127" s="6" t="s">
        <v>274</v>
      </c>
      <c r="R1127" s="6">
        <v>6</v>
      </c>
      <c r="S1127" s="42">
        <v>270.63799999999998</v>
      </c>
      <c r="T1127" s="571">
        <v>0.19220000000000001</v>
      </c>
      <c r="U1127" s="571">
        <v>0.1963</v>
      </c>
      <c r="V1127" s="571">
        <v>29.036958000000002</v>
      </c>
      <c r="W1127" s="571">
        <v>29.043291</v>
      </c>
      <c r="X1127" s="571">
        <v>34.617534022706572</v>
      </c>
      <c r="Y1127" s="571">
        <v>34.621262910971069</v>
      </c>
      <c r="Z1127" s="571">
        <v>1.9332</v>
      </c>
      <c r="AA1127" s="42">
        <v>6.2567260604009913</v>
      </c>
      <c r="AB1127" s="42">
        <v>78.292154289887264</v>
      </c>
      <c r="AC1127" s="42">
        <v>2.2318097000000002E-2</v>
      </c>
      <c r="AD1127" s="6">
        <v>4.7199999999999999E-2</v>
      </c>
      <c r="AE1127" s="42">
        <v>89.685100000000006</v>
      </c>
      <c r="AF1127" s="6">
        <v>4.5015999999999998</v>
      </c>
      <c r="AG1127" s="42">
        <v>2.7584</v>
      </c>
      <c r="AH1127" s="6">
        <v>0.18260000000000001</v>
      </c>
      <c r="AI1127" s="42">
        <v>6.3701999999999995E-2</v>
      </c>
      <c r="AJ1127" s="42">
        <v>98.7</v>
      </c>
      <c r="AK1127" s="42">
        <v>9.9145000000000003</v>
      </c>
      <c r="AL1127" s="53">
        <v>34.607219696044922</v>
      </c>
      <c r="AM1127" s="504" t="s">
        <v>154</v>
      </c>
      <c r="AN1127" s="505"/>
      <c r="AO1127" s="509">
        <v>0.2</v>
      </c>
      <c r="AP1127" s="510">
        <v>6.2690000000000001</v>
      </c>
      <c r="AQ1127" s="504" t="s">
        <v>154</v>
      </c>
      <c r="AR1127" s="526" t="s">
        <v>154</v>
      </c>
      <c r="AS1127" s="512">
        <v>13.627532233764159</v>
      </c>
      <c r="AT1127" s="502"/>
      <c r="AU1127" s="512">
        <v>12.408427419470877</v>
      </c>
      <c r="AV1127" s="502"/>
      <c r="AW1127" s="574">
        <v>0.99304742268041224</v>
      </c>
      <c r="AX1127" s="502"/>
      <c r="AY1127" s="511"/>
      <c r="AZ1127" s="513" t="s">
        <v>154</v>
      </c>
      <c r="BA1127" s="515" t="s">
        <v>154</v>
      </c>
      <c r="BB1127" s="513" t="s">
        <v>154</v>
      </c>
      <c r="BD1127" s="512">
        <v>2182.6136774009974</v>
      </c>
      <c r="BE1127" s="502" t="s">
        <v>154</v>
      </c>
      <c r="BF1127" s="57"/>
      <c r="BG1127" s="513">
        <v>2290.3794553901962</v>
      </c>
      <c r="BI1127" s="514" t="s">
        <v>154</v>
      </c>
    </row>
    <row r="1128" spans="1:77" ht="15.75" customHeight="1">
      <c r="A1128" s="51" t="s">
        <v>769</v>
      </c>
      <c r="B1128" s="521">
        <v>50</v>
      </c>
      <c r="C1128" s="507" t="s">
        <v>253</v>
      </c>
      <c r="D1128" s="522" t="s">
        <v>254</v>
      </c>
      <c r="E1128" s="523">
        <v>70</v>
      </c>
      <c r="F1128" s="523">
        <v>23.879999999999768</v>
      </c>
      <c r="G1128" s="523" t="s">
        <v>68</v>
      </c>
      <c r="H1128" s="524">
        <v>70.397999999999996</v>
      </c>
      <c r="I1128" s="523">
        <v>139</v>
      </c>
      <c r="J1128" s="523">
        <v>59.889999999999759</v>
      </c>
      <c r="K1128" s="523" t="s">
        <v>69</v>
      </c>
      <c r="L1128" s="524">
        <v>139.99816666666666</v>
      </c>
      <c r="M1128" s="524">
        <v>-139.99816666666666</v>
      </c>
      <c r="N1128" s="501">
        <v>1145</v>
      </c>
      <c r="Q1128" s="6" t="s">
        <v>274</v>
      </c>
      <c r="R1128" s="6">
        <v>7</v>
      </c>
      <c r="S1128" s="42">
        <v>239.16800000000001</v>
      </c>
      <c r="T1128" s="571">
        <v>-0.15409999999999999</v>
      </c>
      <c r="U1128" s="571">
        <v>-0.17599999999999999</v>
      </c>
      <c r="V1128" s="571">
        <v>28.604687999999999</v>
      </c>
      <c r="W1128" s="571">
        <v>28.581398999999998</v>
      </c>
      <c r="X1128" s="571">
        <v>34.454332595237076</v>
      </c>
      <c r="Y1128" s="571">
        <v>34.448036898617332</v>
      </c>
      <c r="Z1128" s="571">
        <v>1.9178999999999999</v>
      </c>
      <c r="AA1128" s="42">
        <v>6.2332262127355111</v>
      </c>
      <c r="AB1128" s="42">
        <v>77.208131974735025</v>
      </c>
      <c r="AC1128" s="42">
        <v>2.3680337999999995E-2</v>
      </c>
      <c r="AD1128" s="6">
        <v>4.87E-2</v>
      </c>
      <c r="AE1128" s="42">
        <v>89.762100000000004</v>
      </c>
      <c r="AF1128" s="6">
        <v>4.5054999999999996</v>
      </c>
      <c r="AG1128" s="42">
        <v>3.1381000000000001</v>
      </c>
      <c r="AH1128" s="6">
        <v>0.1981</v>
      </c>
      <c r="AI1128" s="42">
        <v>6.3701999999999995E-2</v>
      </c>
      <c r="AJ1128" s="42">
        <v>98.7</v>
      </c>
      <c r="AK1128" s="42">
        <v>9.9145000000000003</v>
      </c>
      <c r="AL1128" s="53">
        <v>34.434242248535156</v>
      </c>
      <c r="AM1128" s="504" t="s">
        <v>154</v>
      </c>
      <c r="AN1128" s="505"/>
      <c r="AO1128" s="509">
        <v>-0.2</v>
      </c>
      <c r="AP1128" s="510">
        <v>6.2539999999999996</v>
      </c>
      <c r="AQ1128" s="504">
        <v>6</v>
      </c>
      <c r="AR1128" s="526" t="s">
        <v>154</v>
      </c>
      <c r="AS1128" s="512">
        <v>13.135380003097318</v>
      </c>
      <c r="AT1128" s="502"/>
      <c r="AU1128" s="512">
        <v>13.721582408458781</v>
      </c>
      <c r="AV1128" s="502"/>
      <c r="AW1128" s="574">
        <v>1.0128687285223368</v>
      </c>
      <c r="AX1128" s="502"/>
      <c r="AY1128" s="511"/>
      <c r="AZ1128" s="513" t="s">
        <v>154</v>
      </c>
      <c r="BA1128" s="515" t="s">
        <v>154</v>
      </c>
      <c r="BB1128" s="513" t="s">
        <v>154</v>
      </c>
      <c r="BD1128" s="512">
        <v>2186.0290713734717</v>
      </c>
      <c r="BE1128" s="502" t="s">
        <v>154</v>
      </c>
      <c r="BF1128" s="57"/>
      <c r="BG1128" s="513">
        <v>2285.2428855827029</v>
      </c>
      <c r="BI1128" s="514" t="s">
        <v>154</v>
      </c>
    </row>
    <row r="1129" spans="1:77" ht="15.75" customHeight="1">
      <c r="A1129" s="51" t="s">
        <v>769</v>
      </c>
      <c r="B1129" s="521">
        <v>50</v>
      </c>
      <c r="C1129" s="507" t="s">
        <v>253</v>
      </c>
      <c r="D1129" s="522" t="s">
        <v>254</v>
      </c>
      <c r="E1129" s="523">
        <v>70</v>
      </c>
      <c r="F1129" s="523">
        <v>23.879999999999768</v>
      </c>
      <c r="G1129" s="523" t="s">
        <v>68</v>
      </c>
      <c r="H1129" s="524">
        <v>70.397999999999996</v>
      </c>
      <c r="I1129" s="523">
        <v>139</v>
      </c>
      <c r="J1129" s="523">
        <v>59.889999999999759</v>
      </c>
      <c r="K1129" s="523" t="s">
        <v>69</v>
      </c>
      <c r="L1129" s="524">
        <v>139.99816666666666</v>
      </c>
      <c r="M1129" s="524">
        <v>-139.99816666666666</v>
      </c>
      <c r="N1129" s="501">
        <v>1146</v>
      </c>
      <c r="Q1129" s="6" t="s">
        <v>274</v>
      </c>
      <c r="R1129" s="6">
        <v>8</v>
      </c>
      <c r="S1129" s="42">
        <v>211.864</v>
      </c>
      <c r="T1129" s="571">
        <v>-0.61880000000000002</v>
      </c>
      <c r="U1129" s="571">
        <v>-0.61750000000000005</v>
      </c>
      <c r="V1129" s="571">
        <v>27.974982000000001</v>
      </c>
      <c r="W1129" s="571">
        <v>27.975251</v>
      </c>
      <c r="X1129" s="571">
        <v>34.151881313968772</v>
      </c>
      <c r="Y1129" s="571">
        <v>34.150778482848821</v>
      </c>
      <c r="Z1129" s="571">
        <v>1.8536999999999999</v>
      </c>
      <c r="AA1129" s="42">
        <v>6.0026180086958716</v>
      </c>
      <c r="AB1129" s="42">
        <v>73.292107372637233</v>
      </c>
      <c r="AC1129" s="42">
        <v>2.5522818000000003E-2</v>
      </c>
      <c r="AD1129" s="6">
        <v>5.0900000000000001E-2</v>
      </c>
      <c r="AE1129" s="42">
        <v>89.540600000000012</v>
      </c>
      <c r="AF1129" s="6">
        <v>4.4943999999999997</v>
      </c>
      <c r="AG1129" s="42">
        <v>3.3452000000000002</v>
      </c>
      <c r="AH1129" s="6">
        <v>0.20649999999999999</v>
      </c>
      <c r="AI1129" s="42">
        <v>6.3701999999999995E-2</v>
      </c>
      <c r="AJ1129" s="42">
        <v>98.69</v>
      </c>
      <c r="AK1129" s="42">
        <v>9.9145000000000003</v>
      </c>
      <c r="AL1129" s="53">
        <v>34.134315490722656</v>
      </c>
      <c r="AM1129" s="504" t="s">
        <v>154</v>
      </c>
      <c r="AN1129" s="505"/>
      <c r="AO1129" s="509">
        <v>-0.6</v>
      </c>
      <c r="AP1129" s="510">
        <v>6.0030000000000001</v>
      </c>
      <c r="AQ1129" s="504" t="s">
        <v>154</v>
      </c>
      <c r="AR1129" s="526" t="s">
        <v>154</v>
      </c>
      <c r="AS1129" s="512">
        <v>14.138713544709628</v>
      </c>
      <c r="AT1129" s="502"/>
      <c r="AU1129" s="512">
        <v>20.770166102707204</v>
      </c>
      <c r="AV1129" s="502"/>
      <c r="AW1129" s="574">
        <v>1.2338762886597938</v>
      </c>
      <c r="AX1129" s="502"/>
      <c r="AY1129" s="511"/>
      <c r="AZ1129" s="513" t="s">
        <v>154</v>
      </c>
      <c r="BA1129" s="515" t="s">
        <v>154</v>
      </c>
      <c r="BB1129" s="513" t="s">
        <v>154</v>
      </c>
      <c r="BD1129" s="512">
        <v>2206.0303709050218</v>
      </c>
      <c r="BE1129" s="502" t="s">
        <v>154</v>
      </c>
      <c r="BF1129" s="57"/>
      <c r="BG1129" s="513">
        <v>2285.7735643347442</v>
      </c>
      <c r="BI1129" s="514" t="s">
        <v>154</v>
      </c>
    </row>
    <row r="1130" spans="1:77" ht="15.75" customHeight="1">
      <c r="A1130" s="51" t="s">
        <v>769</v>
      </c>
      <c r="B1130" s="521">
        <v>50</v>
      </c>
      <c r="C1130" s="507" t="s">
        <v>253</v>
      </c>
      <c r="D1130" s="522" t="s">
        <v>254</v>
      </c>
      <c r="E1130" s="523">
        <v>70</v>
      </c>
      <c r="F1130" s="523">
        <v>23.879999999999768</v>
      </c>
      <c r="G1130" s="523" t="s">
        <v>68</v>
      </c>
      <c r="H1130" s="524">
        <v>70.397999999999996</v>
      </c>
      <c r="I1130" s="523">
        <v>139</v>
      </c>
      <c r="J1130" s="523">
        <v>59.889999999999759</v>
      </c>
      <c r="K1130" s="523" t="s">
        <v>69</v>
      </c>
      <c r="L1130" s="524">
        <v>139.99816666666666</v>
      </c>
      <c r="M1130" s="524">
        <v>-139.99816666666666</v>
      </c>
      <c r="N1130" s="501">
        <v>1147</v>
      </c>
      <c r="Q1130" s="6" t="s">
        <v>274</v>
      </c>
      <c r="R1130" s="6">
        <v>9</v>
      </c>
      <c r="S1130" s="42">
        <v>187.15899999999999</v>
      </c>
      <c r="T1130" s="571">
        <v>-1.0445</v>
      </c>
      <c r="U1130" s="571">
        <v>-1.0546</v>
      </c>
      <c r="V1130" s="571">
        <v>27.228491999999999</v>
      </c>
      <c r="W1130" s="571">
        <v>27.211143999999997</v>
      </c>
      <c r="X1130" s="571">
        <v>33.634183658651231</v>
      </c>
      <c r="Y1130" s="571">
        <v>33.621862176464873</v>
      </c>
      <c r="Z1130" s="571">
        <v>1.8220000000000001</v>
      </c>
      <c r="AA1130" s="42">
        <v>5.9322890100194847</v>
      </c>
      <c r="AB1130" s="42">
        <v>71.35760409898063</v>
      </c>
      <c r="AC1130" s="42">
        <v>2.7926572000000004E-2</v>
      </c>
      <c r="AD1130" s="6">
        <v>5.3699999999999998E-2</v>
      </c>
      <c r="AE1130" s="42">
        <v>89.749000000000009</v>
      </c>
      <c r="AF1130" s="6">
        <v>4.5049000000000001</v>
      </c>
      <c r="AG1130" s="42">
        <v>3.5385</v>
      </c>
      <c r="AH1130" s="6">
        <v>0.21440000000000001</v>
      </c>
      <c r="AI1130" s="42">
        <v>6.3701999999999995E-2</v>
      </c>
      <c r="AJ1130" s="42">
        <v>98.71</v>
      </c>
      <c r="AK1130" s="42">
        <v>9.9145000000000003</v>
      </c>
      <c r="AL1130" s="53">
        <v>33.637229919433594</v>
      </c>
      <c r="AM1130" s="504" t="s">
        <v>154</v>
      </c>
      <c r="AN1130" s="505"/>
      <c r="AO1130" s="509">
        <v>-0.9</v>
      </c>
      <c r="AP1130" s="510">
        <v>5.9260000000000002</v>
      </c>
      <c r="AQ1130" s="504" t="s">
        <v>154</v>
      </c>
      <c r="AR1130" s="526" t="s">
        <v>154</v>
      </c>
      <c r="AS1130" s="512">
        <v>15.476919905483726</v>
      </c>
      <c r="AT1130" s="502"/>
      <c r="AU1130" s="512">
        <v>28.755642649323381</v>
      </c>
      <c r="AV1130" s="502"/>
      <c r="AW1130" s="574">
        <v>1.5559725085910652</v>
      </c>
      <c r="AX1130" s="502"/>
      <c r="AY1130" s="511"/>
      <c r="AZ1130" s="513" t="s">
        <v>154</v>
      </c>
      <c r="BA1130" s="515" t="s">
        <v>154</v>
      </c>
      <c r="BB1130" s="513" t="s">
        <v>154</v>
      </c>
      <c r="BD1130" s="512">
        <v>2226.3442786708579</v>
      </c>
      <c r="BE1130" s="502" t="s">
        <v>154</v>
      </c>
      <c r="BF1130" s="57"/>
      <c r="BG1130" s="513">
        <v>2276.4533621439778</v>
      </c>
      <c r="BI1130" s="514" t="s">
        <v>154</v>
      </c>
    </row>
    <row r="1131" spans="1:77" ht="15.75" customHeight="1">
      <c r="A1131" s="51" t="s">
        <v>769</v>
      </c>
      <c r="B1131" s="521">
        <v>50</v>
      </c>
      <c r="C1131" s="507" t="s">
        <v>253</v>
      </c>
      <c r="D1131" s="522" t="s">
        <v>254</v>
      </c>
      <c r="E1131" s="523">
        <v>70</v>
      </c>
      <c r="F1131" s="523">
        <v>23.879999999999768</v>
      </c>
      <c r="G1131" s="523" t="s">
        <v>68</v>
      </c>
      <c r="H1131" s="524">
        <v>70.397999999999996</v>
      </c>
      <c r="I1131" s="523">
        <v>139</v>
      </c>
      <c r="J1131" s="523">
        <v>59.889999999999759</v>
      </c>
      <c r="K1131" s="523" t="s">
        <v>69</v>
      </c>
      <c r="L1131" s="524">
        <v>139.99816666666666</v>
      </c>
      <c r="M1131" s="524">
        <v>-139.99816666666666</v>
      </c>
      <c r="N1131" s="501">
        <v>1148</v>
      </c>
      <c r="Q1131" s="6" t="s">
        <v>274</v>
      </c>
      <c r="R1131" s="6">
        <v>10</v>
      </c>
      <c r="S1131" s="42">
        <v>164.238</v>
      </c>
      <c r="T1131" s="571">
        <v>-1.3444</v>
      </c>
      <c r="U1131" s="571">
        <v>-1.3472</v>
      </c>
      <c r="V1131" s="571">
        <v>26.637076</v>
      </c>
      <c r="W1131" s="571">
        <v>26.635082999999998</v>
      </c>
      <c r="X1131" s="571">
        <v>33.17432468039565</v>
      </c>
      <c r="Y1131" s="571">
        <v>33.17469858650162</v>
      </c>
      <c r="Z1131" s="571">
        <v>1.8758999999999999</v>
      </c>
      <c r="AA1131" s="42">
        <v>6.235682541408397</v>
      </c>
      <c r="AB1131" s="42">
        <v>74.164993269072056</v>
      </c>
      <c r="AC1131" s="42">
        <v>2.9688869999999999E-2</v>
      </c>
      <c r="AD1131" s="6">
        <v>5.5800000000000002E-2</v>
      </c>
      <c r="AE1131" s="42">
        <v>89.786500000000004</v>
      </c>
      <c r="AF1131" s="6">
        <v>4.5067000000000004</v>
      </c>
      <c r="AG1131" s="42">
        <v>3.665</v>
      </c>
      <c r="AH1131" s="6">
        <v>0.21959999999999999</v>
      </c>
      <c r="AI1131" s="42">
        <v>6.3701999999999995E-2</v>
      </c>
      <c r="AJ1131" s="42">
        <v>98.7</v>
      </c>
      <c r="AK1131" s="42">
        <v>9.9145000000000003</v>
      </c>
      <c r="AL1131" s="53">
        <v>33.172428131103516</v>
      </c>
      <c r="AM1131" s="504" t="s">
        <v>154</v>
      </c>
      <c r="AN1131" s="505"/>
      <c r="AO1131" s="509">
        <v>-1.1000000000000001</v>
      </c>
      <c r="AP1131" s="510">
        <v>6.218</v>
      </c>
      <c r="AQ1131" s="504" t="s">
        <v>154</v>
      </c>
      <c r="AR1131" s="526" t="s">
        <v>154</v>
      </c>
      <c r="AS1131" s="512">
        <v>15.80158174050184</v>
      </c>
      <c r="AT1131" s="502"/>
      <c r="AU1131" s="512">
        <v>33.154750053555027</v>
      </c>
      <c r="AV1131" s="502"/>
      <c r="AW1131" s="574">
        <v>1.7650872852233674</v>
      </c>
      <c r="AX1131" s="502"/>
      <c r="AY1131" s="511"/>
      <c r="AZ1131" s="513" t="s">
        <v>154</v>
      </c>
      <c r="BA1131" s="515" t="s">
        <v>154</v>
      </c>
      <c r="BB1131" s="513" t="s">
        <v>154</v>
      </c>
      <c r="BD1131" s="512">
        <v>2227.5994050518334</v>
      </c>
      <c r="BE1131" s="502" t="s">
        <v>154</v>
      </c>
      <c r="BF1131" s="57"/>
      <c r="BG1131" s="513">
        <v>2273.1674407721034</v>
      </c>
      <c r="BI1131" s="514" t="s">
        <v>154</v>
      </c>
    </row>
    <row r="1132" spans="1:77" ht="15.75" customHeight="1">
      <c r="A1132" s="51" t="s">
        <v>769</v>
      </c>
      <c r="B1132" s="521">
        <v>50</v>
      </c>
      <c r="C1132" s="507" t="s">
        <v>253</v>
      </c>
      <c r="D1132" s="522" t="s">
        <v>254</v>
      </c>
      <c r="E1132" s="523">
        <v>70</v>
      </c>
      <c r="F1132" s="523">
        <v>23.879999999999768</v>
      </c>
      <c r="G1132" s="523" t="s">
        <v>68</v>
      </c>
      <c r="H1132" s="524">
        <v>70.397999999999996</v>
      </c>
      <c r="I1132" s="523">
        <v>139</v>
      </c>
      <c r="J1132" s="523">
        <v>59.889999999999759</v>
      </c>
      <c r="K1132" s="523" t="s">
        <v>69</v>
      </c>
      <c r="L1132" s="524">
        <v>139.99816666666666</v>
      </c>
      <c r="M1132" s="524">
        <v>-139.99816666666666</v>
      </c>
      <c r="N1132" s="501">
        <v>1149</v>
      </c>
      <c r="Q1132" s="6" t="s">
        <v>274</v>
      </c>
      <c r="R1132" s="6">
        <v>11</v>
      </c>
      <c r="S1132" s="42">
        <v>153.20099999999999</v>
      </c>
      <c r="T1132" s="571">
        <v>-1.4601999999999999</v>
      </c>
      <c r="U1132" s="571">
        <v>-1.458</v>
      </c>
      <c r="V1132" s="571">
        <v>26.375862000000001</v>
      </c>
      <c r="W1132" s="571">
        <v>26.379971999999999</v>
      </c>
      <c r="X1132" s="571">
        <v>32.950615986227845</v>
      </c>
      <c r="Y1132" s="571">
        <v>32.953836514775873</v>
      </c>
      <c r="Z1132" s="571">
        <v>1.9014</v>
      </c>
      <c r="AA1132" s="42">
        <v>6.3643902227478346</v>
      </c>
      <c r="AB1132" s="42">
        <v>75.340537601461435</v>
      </c>
      <c r="AC1132" s="42">
        <v>3.0009597999999998E-2</v>
      </c>
      <c r="AD1132" s="6">
        <v>5.62E-2</v>
      </c>
      <c r="AE1132" s="42">
        <v>89.887900000000002</v>
      </c>
      <c r="AF1132" s="6">
        <v>4.5118</v>
      </c>
      <c r="AG1132" s="42">
        <v>3.6282000000000001</v>
      </c>
      <c r="AH1132" s="6">
        <v>0.21809999999999999</v>
      </c>
      <c r="AI1132" s="42">
        <v>6.3701999999999995E-2</v>
      </c>
      <c r="AJ1132" s="42">
        <v>98.71</v>
      </c>
      <c r="AK1132" s="42">
        <v>9.9145000000000003</v>
      </c>
      <c r="AL1132" s="53">
        <v>32.952560424804688</v>
      </c>
      <c r="AM1132" s="504" t="s">
        <v>154</v>
      </c>
      <c r="AN1132" s="505"/>
      <c r="AO1132" s="509">
        <v>-1.3</v>
      </c>
      <c r="AP1132" s="510">
        <v>6.3739999999999997</v>
      </c>
      <c r="AQ1132" s="504" t="s">
        <v>154</v>
      </c>
      <c r="AR1132" s="526" t="s">
        <v>154</v>
      </c>
      <c r="AS1132" s="512">
        <v>15.8825368221753</v>
      </c>
      <c r="AT1132" s="502"/>
      <c r="AU1132" s="512">
        <v>34.548124565890404</v>
      </c>
      <c r="AV1132" s="502"/>
      <c r="AW1132" s="574">
        <v>1.8404082474226802</v>
      </c>
      <c r="AX1132" s="502"/>
      <c r="AY1132" s="511"/>
      <c r="AZ1132" s="513" t="s">
        <v>154</v>
      </c>
      <c r="BA1132" s="515" t="s">
        <v>154</v>
      </c>
      <c r="BB1132" s="513" t="s">
        <v>154</v>
      </c>
      <c r="BD1132" s="512">
        <v>2227.6988459274039</v>
      </c>
      <c r="BE1132" s="502" t="s">
        <v>154</v>
      </c>
      <c r="BF1132" s="57"/>
      <c r="BG1132" s="513">
        <v>2265.1071314250617</v>
      </c>
      <c r="BI1132" s="514" t="s">
        <v>154</v>
      </c>
    </row>
    <row r="1133" spans="1:77" ht="15.75" customHeight="1">
      <c r="A1133" s="51" t="s">
        <v>769</v>
      </c>
      <c r="B1133" s="521">
        <v>50</v>
      </c>
      <c r="C1133" s="507" t="s">
        <v>253</v>
      </c>
      <c r="D1133" s="522" t="s">
        <v>254</v>
      </c>
      <c r="E1133" s="523">
        <v>70</v>
      </c>
      <c r="F1133" s="523">
        <v>23.879999999999768</v>
      </c>
      <c r="G1133" s="523" t="s">
        <v>68</v>
      </c>
      <c r="H1133" s="524">
        <v>70.397999999999996</v>
      </c>
      <c r="I1133" s="523">
        <v>139</v>
      </c>
      <c r="J1133" s="523">
        <v>59.889999999999759</v>
      </c>
      <c r="K1133" s="523" t="s">
        <v>69</v>
      </c>
      <c r="L1133" s="524">
        <v>139.99816666666666</v>
      </c>
      <c r="M1133" s="524">
        <v>-139.99816666666666</v>
      </c>
      <c r="N1133" s="501">
        <v>1150</v>
      </c>
      <c r="Q1133" s="6" t="s">
        <v>274</v>
      </c>
      <c r="R1133" s="6">
        <v>12</v>
      </c>
      <c r="S1133" s="42">
        <v>128.529</v>
      </c>
      <c r="T1133" s="571">
        <v>-1.3656999999999999</v>
      </c>
      <c r="U1133" s="571">
        <v>-1.3636999999999999</v>
      </c>
      <c r="V1133" s="571">
        <v>26.219244</v>
      </c>
      <c r="W1133" s="571">
        <v>26.219723999999999</v>
      </c>
      <c r="X1133" s="571">
        <v>32.646872911141386</v>
      </c>
      <c r="Y1133" s="571">
        <v>32.64534487125016</v>
      </c>
      <c r="Z1133" s="571">
        <v>1.9277</v>
      </c>
      <c r="AA1133" s="42">
        <v>6.4270660005647935</v>
      </c>
      <c r="AB1133" s="42">
        <v>76.111964585316656</v>
      </c>
      <c r="AC1133" s="42">
        <v>3.1611531999999998E-2</v>
      </c>
      <c r="AD1133" s="6">
        <v>5.8000000000000003E-2</v>
      </c>
      <c r="AE1133" s="42">
        <v>89.807100000000005</v>
      </c>
      <c r="AF1133" s="6">
        <v>4.5076999999999998</v>
      </c>
      <c r="AG1133" s="42">
        <v>3.6857000000000002</v>
      </c>
      <c r="AH1133" s="6">
        <v>0.22040000000000001</v>
      </c>
      <c r="AI1133" s="42">
        <v>6.3701999999999995E-2</v>
      </c>
      <c r="AJ1133" s="42">
        <v>98.7</v>
      </c>
      <c r="AK1133" s="42">
        <v>9.9145000000000003</v>
      </c>
      <c r="AL1133" s="53">
        <v>32.645912170410156</v>
      </c>
      <c r="AM1133" s="51">
        <v>6</v>
      </c>
      <c r="AN1133" s="505"/>
      <c r="AO1133" s="509">
        <v>-1.2</v>
      </c>
      <c r="AP1133" s="510">
        <v>6.4770000000000003</v>
      </c>
      <c r="AQ1133" s="504" t="s">
        <v>154</v>
      </c>
      <c r="AR1133" s="526" t="s">
        <v>154</v>
      </c>
      <c r="AS1133" s="512">
        <v>14.816272058951414</v>
      </c>
      <c r="AT1133" s="502"/>
      <c r="AU1133" s="512">
        <v>31.937415401505245</v>
      </c>
      <c r="AV1133" s="502"/>
      <c r="AW1133" s="574">
        <v>1.8037388316151202</v>
      </c>
      <c r="AX1133" s="502"/>
      <c r="AY1133" s="511"/>
      <c r="AZ1133" s="513" t="s">
        <v>154</v>
      </c>
      <c r="BA1133" s="515" t="s">
        <v>154</v>
      </c>
      <c r="BB1133" s="513" t="s">
        <v>154</v>
      </c>
      <c r="BD1133" s="512">
        <v>2207.2425000679141</v>
      </c>
      <c r="BE1133" s="502" t="s">
        <v>154</v>
      </c>
      <c r="BF1133" s="57"/>
      <c r="BG1133" s="513">
        <v>2246.9939642091622</v>
      </c>
      <c r="BI1133" s="514" t="s">
        <v>154</v>
      </c>
      <c r="BY1133" s="503"/>
    </row>
    <row r="1134" spans="1:77" ht="15.75" customHeight="1">
      <c r="A1134" s="51" t="s">
        <v>769</v>
      </c>
      <c r="B1134" s="521">
        <v>50</v>
      </c>
      <c r="C1134" s="507" t="s">
        <v>253</v>
      </c>
      <c r="D1134" s="522" t="s">
        <v>254</v>
      </c>
      <c r="E1134" s="523">
        <v>70</v>
      </c>
      <c r="F1134" s="523">
        <v>23.879999999999768</v>
      </c>
      <c r="G1134" s="523" t="s">
        <v>68</v>
      </c>
      <c r="H1134" s="524">
        <v>70.397999999999996</v>
      </c>
      <c r="I1134" s="523">
        <v>139</v>
      </c>
      <c r="J1134" s="523">
        <v>59.889999999999759</v>
      </c>
      <c r="K1134" s="523" t="s">
        <v>69</v>
      </c>
      <c r="L1134" s="524">
        <v>139.99816666666666</v>
      </c>
      <c r="M1134" s="524">
        <v>-139.99816666666666</v>
      </c>
      <c r="N1134" s="501">
        <v>1151</v>
      </c>
      <c r="Q1134" s="6" t="s">
        <v>274</v>
      </c>
      <c r="R1134" s="6">
        <v>13</v>
      </c>
      <c r="S1134" s="42">
        <v>117.69199999999999</v>
      </c>
      <c r="T1134" s="571">
        <v>-1.2949999999999999</v>
      </c>
      <c r="U1134" s="571">
        <v>-1.2941</v>
      </c>
      <c r="V1134" s="571">
        <v>26.188929000000002</v>
      </c>
      <c r="W1134" s="571">
        <v>26.190110999999998</v>
      </c>
      <c r="X1134" s="571">
        <v>32.534859676743743</v>
      </c>
      <c r="Y1134" s="571">
        <v>32.53549594024166</v>
      </c>
      <c r="Z1134" s="571">
        <v>1.9605999999999999</v>
      </c>
      <c r="AA1134" s="42">
        <v>6.5313763206565527</v>
      </c>
      <c r="AB1134" s="42">
        <v>77.432914236774565</v>
      </c>
      <c r="AC1134" s="42">
        <v>3.2973772999999998E-2</v>
      </c>
      <c r="AD1134" s="6">
        <v>5.96E-2</v>
      </c>
      <c r="AE1134" s="42">
        <v>89.923400000000001</v>
      </c>
      <c r="AF1134" s="6">
        <v>4.5134999999999996</v>
      </c>
      <c r="AG1134" s="42">
        <v>3.6949000000000001</v>
      </c>
      <c r="AH1134" s="6">
        <v>0.2208</v>
      </c>
      <c r="AI1134" s="42">
        <v>6.3701999999999995E-2</v>
      </c>
      <c r="AJ1134" s="42">
        <v>98.69</v>
      </c>
      <c r="AK1134" s="42">
        <v>9.9145000000000003</v>
      </c>
      <c r="AL1134" s="53">
        <v>32.526126861572266</v>
      </c>
      <c r="AM1134" s="51">
        <v>6</v>
      </c>
      <c r="AN1134" s="505"/>
      <c r="AO1134" s="509">
        <v>-1.2</v>
      </c>
      <c r="AP1134" s="510">
        <v>6.5659999999999998</v>
      </c>
      <c r="AQ1134" s="504" t="s">
        <v>154</v>
      </c>
      <c r="AR1134" s="526" t="s">
        <v>154</v>
      </c>
      <c r="AS1134" s="512">
        <v>13.624923126538896</v>
      </c>
      <c r="AT1134" s="502"/>
      <c r="AU1134" s="512">
        <v>28.366545056002479</v>
      </c>
      <c r="AV1134" s="502"/>
      <c r="AW1134" s="574">
        <v>1.7204893470790377</v>
      </c>
      <c r="AX1134" s="502"/>
      <c r="AY1134" s="511"/>
      <c r="AZ1134" s="513" t="s">
        <v>154</v>
      </c>
      <c r="BA1134" s="515" t="s">
        <v>154</v>
      </c>
      <c r="BB1134" s="513" t="s">
        <v>154</v>
      </c>
      <c r="BD1134" s="512" t="s">
        <v>154</v>
      </c>
      <c r="BE1134" s="502" t="s">
        <v>154</v>
      </c>
      <c r="BF1134" s="57"/>
      <c r="BG1134" s="513" t="s">
        <v>154</v>
      </c>
      <c r="BI1134" s="514" t="s">
        <v>154</v>
      </c>
      <c r="BY1134" s="503"/>
    </row>
    <row r="1135" spans="1:77" ht="15.75" customHeight="1">
      <c r="A1135" s="51" t="s">
        <v>769</v>
      </c>
      <c r="B1135" s="521">
        <v>50</v>
      </c>
      <c r="C1135" s="507" t="s">
        <v>253</v>
      </c>
      <c r="D1135" s="522" t="s">
        <v>254</v>
      </c>
      <c r="E1135" s="523">
        <v>70</v>
      </c>
      <c r="F1135" s="523">
        <v>23.879999999999768</v>
      </c>
      <c r="G1135" s="523" t="s">
        <v>68</v>
      </c>
      <c r="H1135" s="524">
        <v>70.397999999999996</v>
      </c>
      <c r="I1135" s="523">
        <v>139</v>
      </c>
      <c r="J1135" s="523">
        <v>59.889999999999759</v>
      </c>
      <c r="K1135" s="523" t="s">
        <v>69</v>
      </c>
      <c r="L1135" s="524">
        <v>139.99816666666666</v>
      </c>
      <c r="M1135" s="524">
        <v>-139.99816666666666</v>
      </c>
      <c r="N1135" s="501">
        <v>1152</v>
      </c>
      <c r="Q1135" s="6" t="s">
        <v>274</v>
      </c>
      <c r="R1135" s="6">
        <v>14</v>
      </c>
      <c r="S1135" s="42">
        <v>103.312</v>
      </c>
      <c r="T1135" s="571">
        <v>-1.1528</v>
      </c>
      <c r="U1135" s="571">
        <v>-1.1455</v>
      </c>
      <c r="V1135" s="571">
        <v>26.162851</v>
      </c>
      <c r="W1135" s="571">
        <v>26.165208</v>
      </c>
      <c r="X1135" s="571">
        <v>32.353862114065798</v>
      </c>
      <c r="Y1135" s="571">
        <v>32.349190145304938</v>
      </c>
      <c r="Z1135" s="571">
        <v>2.0223</v>
      </c>
      <c r="AA1135" s="42">
        <v>6.7608695717895797</v>
      </c>
      <c r="AB1135" s="42">
        <v>80.357180875647387</v>
      </c>
      <c r="AC1135" s="42">
        <v>2.9208630999999999E-2</v>
      </c>
      <c r="AD1135" s="6">
        <v>5.5199999999999999E-2</v>
      </c>
      <c r="AE1135" s="42">
        <v>90.026600000000002</v>
      </c>
      <c r="AF1135" s="6">
        <v>4.5186999999999999</v>
      </c>
      <c r="AG1135" s="42">
        <v>3.665</v>
      </c>
      <c r="AH1135" s="6">
        <v>0.21959999999999999</v>
      </c>
      <c r="AI1135" s="42">
        <v>6.3701999999999995E-2</v>
      </c>
      <c r="AJ1135" s="42">
        <v>89.55</v>
      </c>
      <c r="AK1135" s="42">
        <v>9.9145000000000003</v>
      </c>
      <c r="AL1135" s="53">
        <v>32.343528747558594</v>
      </c>
      <c r="AM1135" s="504" t="s">
        <v>154</v>
      </c>
      <c r="AN1135" s="505"/>
      <c r="AO1135" s="509">
        <v>-1</v>
      </c>
      <c r="AP1135" s="510">
        <v>6.8280000000000003</v>
      </c>
      <c r="AQ1135" s="504" t="s">
        <v>154</v>
      </c>
      <c r="AR1135" s="526" t="s">
        <v>154</v>
      </c>
      <c r="AS1135" s="512">
        <v>12.308367260401793</v>
      </c>
      <c r="AT1135" s="502"/>
      <c r="AU1135" s="512">
        <v>25.458039046249127</v>
      </c>
      <c r="AV1135" s="502"/>
      <c r="AW1135" s="574">
        <v>1.6441773195876288</v>
      </c>
      <c r="AX1135" s="502"/>
      <c r="AY1135" s="511"/>
      <c r="AZ1135" s="513">
        <v>1.336529296492988E-2</v>
      </c>
      <c r="BA1135" s="515">
        <v>6</v>
      </c>
      <c r="BB1135" s="513">
        <v>2.8351108309873009E-2</v>
      </c>
      <c r="BD1135" s="512">
        <v>2169.5727303733047</v>
      </c>
      <c r="BE1135" s="502" t="s">
        <v>154</v>
      </c>
      <c r="BF1135" s="57"/>
      <c r="BG1135" s="513">
        <v>2230.9534479682166</v>
      </c>
      <c r="BI1135" s="514" t="s">
        <v>154</v>
      </c>
    </row>
    <row r="1136" spans="1:77" ht="15.75" customHeight="1">
      <c r="A1136" s="51" t="s">
        <v>769</v>
      </c>
      <c r="B1136" s="521">
        <v>50</v>
      </c>
      <c r="C1136" s="507" t="s">
        <v>253</v>
      </c>
      <c r="D1136" s="522" t="s">
        <v>254</v>
      </c>
      <c r="E1136" s="523">
        <v>70</v>
      </c>
      <c r="F1136" s="523">
        <v>23.879999999999768</v>
      </c>
      <c r="G1136" s="523" t="s">
        <v>68</v>
      </c>
      <c r="H1136" s="524">
        <v>70.397999999999996</v>
      </c>
      <c r="I1136" s="523">
        <v>139</v>
      </c>
      <c r="J1136" s="523">
        <v>59.889999999999759</v>
      </c>
      <c r="K1136" s="523" t="s">
        <v>69</v>
      </c>
      <c r="L1136" s="524">
        <v>139.99816666666666</v>
      </c>
      <c r="M1136" s="524">
        <v>-139.99816666666666</v>
      </c>
      <c r="N1136" s="501">
        <v>1153</v>
      </c>
      <c r="Q1136" s="6" t="s">
        <v>274</v>
      </c>
      <c r="R1136" s="6">
        <v>15</v>
      </c>
      <c r="S1136" s="42">
        <v>82.281999999999996</v>
      </c>
      <c r="T1136" s="571">
        <v>-0.69159999999999999</v>
      </c>
      <c r="U1136" s="571">
        <v>-0.6825</v>
      </c>
      <c r="V1136" s="571">
        <v>26.277971000000001</v>
      </c>
      <c r="W1136" s="571">
        <v>26.274391999999999</v>
      </c>
      <c r="X1136" s="571">
        <v>32.028480536379789</v>
      </c>
      <c r="Y1136" s="571">
        <v>32.014039289878603</v>
      </c>
      <c r="Z1136" s="571">
        <v>2.1202000000000001</v>
      </c>
      <c r="AA1136" s="42">
        <v>7.0747993125856903</v>
      </c>
      <c r="AB1136" s="42">
        <v>84.935466014110915</v>
      </c>
      <c r="AC1136" s="42">
        <v>4.6433260000000004E-2</v>
      </c>
      <c r="AD1136" s="6">
        <v>7.5399999999999995E-2</v>
      </c>
      <c r="AE1136" s="42">
        <v>90.028500000000008</v>
      </c>
      <c r="AF1136" s="6">
        <v>4.5187999999999997</v>
      </c>
      <c r="AG1136" s="42">
        <v>3.5983000000000001</v>
      </c>
      <c r="AH1136" s="6">
        <v>0.21690000000000001</v>
      </c>
      <c r="AI1136" s="42">
        <v>6.3701999999999995E-2</v>
      </c>
      <c r="AJ1136" s="42">
        <v>98.71</v>
      </c>
      <c r="AK1136" s="42">
        <v>9.9145000000000003</v>
      </c>
      <c r="AL1136" s="53">
        <v>32.014251708984375</v>
      </c>
      <c r="AM1136" s="504" t="s">
        <v>154</v>
      </c>
      <c r="AN1136" s="505"/>
      <c r="AO1136" s="509">
        <v>-0.6</v>
      </c>
      <c r="AP1136" s="510">
        <v>7.1680000000000001</v>
      </c>
      <c r="AQ1136" s="504" t="s">
        <v>154</v>
      </c>
      <c r="AR1136" s="526" t="s">
        <v>154</v>
      </c>
      <c r="AS1136" s="512">
        <v>8.9943497244220776</v>
      </c>
      <c r="AT1136" s="502"/>
      <c r="AU1136" s="512">
        <v>19.118109363569207</v>
      </c>
      <c r="AV1136" s="502"/>
      <c r="AW1136" s="574">
        <v>1.4211876288659793</v>
      </c>
      <c r="AX1136" s="502"/>
      <c r="AY1136" s="511"/>
      <c r="AZ1136" s="513">
        <v>4.5762585452988197E-2</v>
      </c>
      <c r="BA1136" s="515">
        <v>6</v>
      </c>
      <c r="BB1136" s="513">
        <v>7.3155918829935815E-2</v>
      </c>
      <c r="BD1136" s="512">
        <v>2130.6014392787533</v>
      </c>
      <c r="BE1136" s="502" t="s">
        <v>154</v>
      </c>
      <c r="BF1136" s="57"/>
      <c r="BG1136" s="513">
        <v>2208.5848379293448</v>
      </c>
      <c r="BI1136" s="514" t="s">
        <v>154</v>
      </c>
    </row>
    <row r="1137" spans="1:77" ht="15.75" customHeight="1">
      <c r="A1137" s="51" t="s">
        <v>769</v>
      </c>
      <c r="B1137" s="521">
        <v>50</v>
      </c>
      <c r="C1137" s="507" t="s">
        <v>253</v>
      </c>
      <c r="D1137" s="522" t="s">
        <v>254</v>
      </c>
      <c r="E1137" s="523">
        <v>70</v>
      </c>
      <c r="F1137" s="523">
        <v>23.879999999999768</v>
      </c>
      <c r="G1137" s="523" t="s">
        <v>68</v>
      </c>
      <c r="H1137" s="524">
        <v>70.397999999999996</v>
      </c>
      <c r="I1137" s="523">
        <v>139</v>
      </c>
      <c r="J1137" s="523">
        <v>59.889999999999759</v>
      </c>
      <c r="K1137" s="523" t="s">
        <v>69</v>
      </c>
      <c r="L1137" s="524">
        <v>139.99816666666666</v>
      </c>
      <c r="M1137" s="524">
        <v>-139.99816666666666</v>
      </c>
      <c r="N1137" s="501">
        <v>1154</v>
      </c>
      <c r="Q1137" s="6" t="s">
        <v>274</v>
      </c>
      <c r="R1137" s="6">
        <v>16</v>
      </c>
      <c r="S1137" s="42">
        <v>53.857999999999997</v>
      </c>
      <c r="T1137" s="571">
        <v>6.5000000000000002E-2</v>
      </c>
      <c r="U1137" s="571">
        <v>6.8000000000000005E-2</v>
      </c>
      <c r="V1137" s="571">
        <v>26.435877000000001</v>
      </c>
      <c r="W1137" s="571">
        <v>26.443325999999999</v>
      </c>
      <c r="X1137" s="571">
        <v>31.464295231943456</v>
      </c>
      <c r="Y1137" s="571">
        <v>31.470965116750957</v>
      </c>
      <c r="Z1137" s="571">
        <v>2.3742000000000001</v>
      </c>
      <c r="AA1137" s="42">
        <v>8.0544788943752632</v>
      </c>
      <c r="AB1137" s="42">
        <v>98.260481025606808</v>
      </c>
      <c r="AC1137" s="42">
        <v>0.30376629999999993</v>
      </c>
      <c r="AD1137" s="6">
        <v>0.37709999999999999</v>
      </c>
      <c r="AE1137" s="42">
        <v>89.392400000000009</v>
      </c>
      <c r="AF1137" s="6">
        <v>4.4870000000000001</v>
      </c>
      <c r="AG1137" s="42">
        <v>3.4026999999999998</v>
      </c>
      <c r="AH1137" s="6">
        <v>0.2089</v>
      </c>
      <c r="AI1137" s="42">
        <v>6.3701999999999995E-2</v>
      </c>
      <c r="AJ1137" s="42">
        <v>98.71</v>
      </c>
      <c r="AK1137" s="42">
        <v>9.9145000000000003</v>
      </c>
      <c r="AL1137" s="53" t="s">
        <v>154</v>
      </c>
      <c r="AM1137" s="504" t="s">
        <v>154</v>
      </c>
      <c r="AN1137" s="505"/>
      <c r="AO1137" s="509">
        <v>0.3</v>
      </c>
      <c r="AP1137" s="510">
        <v>7.9980000000000002</v>
      </c>
      <c r="AQ1137" s="504" t="s">
        <v>154</v>
      </c>
      <c r="AR1137" s="526" t="s">
        <v>154</v>
      </c>
      <c r="AS1137" s="512">
        <v>3.2255972675288365</v>
      </c>
      <c r="AT1137" s="502"/>
      <c r="AU1137" s="512">
        <v>10.869412739498657</v>
      </c>
      <c r="AV1137" s="502"/>
      <c r="AW1137" s="574">
        <v>1.0217883161512027</v>
      </c>
      <c r="AX1137" s="502"/>
      <c r="AY1137" s="511"/>
      <c r="AZ1137" s="513">
        <v>0.22182801891732878</v>
      </c>
      <c r="BA1137" s="515">
        <v>6</v>
      </c>
      <c r="BB1137" s="513">
        <v>0.43915293886553641</v>
      </c>
      <c r="BD1137" s="512">
        <v>2077.1031886122128</v>
      </c>
      <c r="BE1137" s="502" t="s">
        <v>154</v>
      </c>
      <c r="BF1137" s="57"/>
      <c r="BG1137" s="513">
        <v>2191.8534380300816</v>
      </c>
      <c r="BI1137" s="514" t="s">
        <v>154</v>
      </c>
    </row>
    <row r="1138" spans="1:77" ht="15.75" customHeight="1">
      <c r="A1138" s="51" t="s">
        <v>769</v>
      </c>
      <c r="B1138" s="521">
        <v>50</v>
      </c>
      <c r="C1138" s="507" t="s">
        <v>253</v>
      </c>
      <c r="D1138" s="522" t="s">
        <v>254</v>
      </c>
      <c r="E1138" s="523">
        <v>70</v>
      </c>
      <c r="F1138" s="523">
        <v>23.879999999999768</v>
      </c>
      <c r="G1138" s="523" t="s">
        <v>68</v>
      </c>
      <c r="H1138" s="524">
        <v>70.397999999999996</v>
      </c>
      <c r="I1138" s="523">
        <v>139</v>
      </c>
      <c r="J1138" s="523">
        <v>59.889999999999759</v>
      </c>
      <c r="K1138" s="523" t="s">
        <v>69</v>
      </c>
      <c r="L1138" s="524">
        <v>139.99816666666666</v>
      </c>
      <c r="M1138" s="524">
        <v>-139.99816666666666</v>
      </c>
      <c r="N1138" s="501">
        <v>1155</v>
      </c>
      <c r="Q1138" s="6" t="s">
        <v>274</v>
      </c>
      <c r="R1138" s="6">
        <v>17</v>
      </c>
      <c r="S1138" s="42">
        <v>42.085999999999999</v>
      </c>
      <c r="T1138" s="571">
        <v>-5.7700000000000001E-2</v>
      </c>
      <c r="U1138" s="571">
        <v>-3.78E-2</v>
      </c>
      <c r="V1138" s="571">
        <v>25.840149</v>
      </c>
      <c r="W1138" s="571">
        <v>25.874339999999997</v>
      </c>
      <c r="X1138" s="571">
        <v>30.815382821885784</v>
      </c>
      <c r="Y1138" s="571">
        <v>30.840107154250205</v>
      </c>
      <c r="Z1138" s="571">
        <v>2.5084</v>
      </c>
      <c r="AA1138" s="42">
        <v>8.702180984223574</v>
      </c>
      <c r="AB1138" s="42">
        <v>105.33976669397393</v>
      </c>
      <c r="AC1138" s="42">
        <v>0.29807678999999998</v>
      </c>
      <c r="AD1138" s="6">
        <v>0.37040000000000001</v>
      </c>
      <c r="AE1138" s="42">
        <v>88.724400000000003</v>
      </c>
      <c r="AF1138" s="6">
        <v>4.4535999999999998</v>
      </c>
      <c r="AG1138" s="42">
        <v>3.0758999999999999</v>
      </c>
      <c r="AH1138" s="6">
        <v>0.1956</v>
      </c>
      <c r="AI1138" s="42">
        <v>6.3701999999999995E-2</v>
      </c>
      <c r="AJ1138" s="42">
        <v>98.71</v>
      </c>
      <c r="AK1138" s="42">
        <v>9.9145000000000003</v>
      </c>
      <c r="AL1138" s="53">
        <v>30.680187225341797</v>
      </c>
      <c r="AM1138" s="504" t="s">
        <v>154</v>
      </c>
      <c r="AN1138" s="505"/>
      <c r="AO1138" s="509">
        <v>0.4</v>
      </c>
      <c r="AP1138" s="510">
        <v>8.6969999999999992</v>
      </c>
      <c r="AQ1138" s="504">
        <v>2</v>
      </c>
      <c r="AR1138" s="526" t="s">
        <v>1417</v>
      </c>
      <c r="AS1138" s="512">
        <v>0</v>
      </c>
      <c r="AT1138" s="502"/>
      <c r="AU1138" s="512">
        <v>5.2251381909262804</v>
      </c>
      <c r="AV1138" s="502"/>
      <c r="AW1138" s="574">
        <v>0.74230790378006872</v>
      </c>
      <c r="AX1138" s="502"/>
      <c r="AY1138" s="511"/>
      <c r="AZ1138" s="513">
        <v>0.16580248515171256</v>
      </c>
      <c r="BA1138" s="515">
        <v>6</v>
      </c>
      <c r="BB1138" s="513">
        <v>0.2360424460942892</v>
      </c>
      <c r="BD1138" s="512">
        <v>2046.192823546131</v>
      </c>
      <c r="BE1138" s="502" t="s">
        <v>154</v>
      </c>
      <c r="BF1138" s="57"/>
      <c r="BG1138" s="513">
        <v>2168.9140980125994</v>
      </c>
      <c r="BI1138" s="514" t="s">
        <v>154</v>
      </c>
    </row>
    <row r="1139" spans="1:77" ht="15.75" customHeight="1">
      <c r="A1139" s="51" t="s">
        <v>769</v>
      </c>
      <c r="B1139" s="521">
        <v>50</v>
      </c>
      <c r="C1139" s="507" t="s">
        <v>253</v>
      </c>
      <c r="D1139" s="522" t="s">
        <v>254</v>
      </c>
      <c r="E1139" s="523">
        <v>70</v>
      </c>
      <c r="F1139" s="523">
        <v>23.879999999999768</v>
      </c>
      <c r="G1139" s="523" t="s">
        <v>68</v>
      </c>
      <c r="H1139" s="524">
        <v>70.397999999999996</v>
      </c>
      <c r="I1139" s="523">
        <v>139</v>
      </c>
      <c r="J1139" s="523">
        <v>59.889999999999759</v>
      </c>
      <c r="K1139" s="523" t="s">
        <v>69</v>
      </c>
      <c r="L1139" s="524">
        <v>139.99816666666666</v>
      </c>
      <c r="M1139" s="524">
        <v>-139.99816666666666</v>
      </c>
      <c r="N1139" s="501">
        <v>1156</v>
      </c>
      <c r="Q1139" s="6" t="s">
        <v>274</v>
      </c>
      <c r="R1139" s="6">
        <v>18</v>
      </c>
      <c r="S1139" s="42">
        <v>21.48</v>
      </c>
      <c r="T1139" s="571">
        <v>-0.32479999999999998</v>
      </c>
      <c r="U1139" s="571">
        <v>-0.30349999999999999</v>
      </c>
      <c r="V1139" s="571">
        <v>24.514559999999999</v>
      </c>
      <c r="W1139" s="571">
        <v>24.540470999999997</v>
      </c>
      <c r="X1139" s="571">
        <v>29.351071692463222</v>
      </c>
      <c r="Y1139" s="571">
        <v>29.364521266968023</v>
      </c>
      <c r="Z1139" s="571">
        <v>2.5135999999999998</v>
      </c>
      <c r="AA1139" s="42">
        <v>9.1077205217084956</v>
      </c>
      <c r="AB1139" s="42">
        <v>108.35226529039107</v>
      </c>
      <c r="AC1139" s="42">
        <v>9.3143539999999983E-2</v>
      </c>
      <c r="AD1139" s="6">
        <v>0.13020000000000001</v>
      </c>
      <c r="AE1139" s="42">
        <v>89.696400000000011</v>
      </c>
      <c r="AF1139" s="6">
        <v>4.5022000000000002</v>
      </c>
      <c r="AG1139" s="42">
        <v>2.3717999999999999</v>
      </c>
      <c r="AH1139" s="6">
        <v>0.1668</v>
      </c>
      <c r="AI1139" s="42">
        <v>7.0509000000000002E-2</v>
      </c>
      <c r="AJ1139" s="42">
        <v>98.71</v>
      </c>
      <c r="AK1139" s="42">
        <v>9.9145000000000003</v>
      </c>
      <c r="AL1139" s="53">
        <v>29.024530410766602</v>
      </c>
      <c r="AM1139" s="504" t="s">
        <v>154</v>
      </c>
      <c r="AN1139" s="505"/>
      <c r="AO1139" s="509">
        <v>0.3</v>
      </c>
      <c r="AP1139" s="510">
        <v>8.9489999999999998</v>
      </c>
      <c r="AQ1139" s="504">
        <v>2</v>
      </c>
      <c r="AR1139" s="526" t="s">
        <v>1417</v>
      </c>
      <c r="AS1139" s="512">
        <v>0</v>
      </c>
      <c r="AT1139" s="502"/>
      <c r="AU1139" s="512">
        <v>2.7301775403853652</v>
      </c>
      <c r="AV1139" s="502"/>
      <c r="AW1139" s="574">
        <v>0.58968384879725078</v>
      </c>
      <c r="AX1139" s="502"/>
      <c r="AY1139" s="511"/>
      <c r="AZ1139" s="513">
        <v>6.0849436464750981E-2</v>
      </c>
      <c r="BA1139" s="515">
        <v>6</v>
      </c>
      <c r="BB1139" s="513">
        <v>5.9590611814388725E-2</v>
      </c>
      <c r="BD1139" s="512">
        <v>1999.6983156462072</v>
      </c>
      <c r="BE1139" s="502" t="s">
        <v>154</v>
      </c>
      <c r="BF1139" s="57"/>
      <c r="BG1139" s="513">
        <v>2095.1998155120741</v>
      </c>
      <c r="BI1139" s="514" t="s">
        <v>154</v>
      </c>
    </row>
    <row r="1140" spans="1:77" ht="15.75" customHeight="1">
      <c r="A1140" s="51" t="s">
        <v>769</v>
      </c>
      <c r="B1140" s="521">
        <v>50</v>
      </c>
      <c r="C1140" s="507" t="s">
        <v>253</v>
      </c>
      <c r="D1140" s="522" t="s">
        <v>254</v>
      </c>
      <c r="E1140" s="523">
        <v>70</v>
      </c>
      <c r="F1140" s="523">
        <v>23.879999999999768</v>
      </c>
      <c r="G1140" s="523" t="s">
        <v>68</v>
      </c>
      <c r="H1140" s="524">
        <v>70.397999999999996</v>
      </c>
      <c r="I1140" s="523">
        <v>139</v>
      </c>
      <c r="J1140" s="523">
        <v>59.889999999999759</v>
      </c>
      <c r="K1140" s="523" t="s">
        <v>69</v>
      </c>
      <c r="L1140" s="524">
        <v>139.99816666666666</v>
      </c>
      <c r="M1140" s="524">
        <v>-139.99816666666666</v>
      </c>
      <c r="N1140" s="501">
        <v>1157</v>
      </c>
      <c r="Q1140" s="6" t="s">
        <v>275</v>
      </c>
      <c r="R1140" s="6">
        <v>19</v>
      </c>
      <c r="S1140" s="42">
        <v>5.2839999999999998</v>
      </c>
      <c r="T1140" s="571">
        <v>0.45810000000000001</v>
      </c>
      <c r="U1140" s="571">
        <v>0.45750000000000002</v>
      </c>
      <c r="V1140" s="571">
        <v>22.945456</v>
      </c>
      <c r="W1140" s="571">
        <v>22.946781999999999</v>
      </c>
      <c r="X1140" s="571">
        <v>26.616945010676183</v>
      </c>
      <c r="Y1140" s="571">
        <v>26.619147393755657</v>
      </c>
      <c r="Z1140" s="571">
        <v>2.4796</v>
      </c>
      <c r="AA1140" s="42">
        <v>8.813796134030504</v>
      </c>
      <c r="AB1140" s="42">
        <v>105.02449976446553</v>
      </c>
      <c r="AC1140" s="42">
        <v>7.366955E-2</v>
      </c>
      <c r="AD1140" s="6">
        <v>0.1074</v>
      </c>
      <c r="AE1140" s="42">
        <v>89.561300000000003</v>
      </c>
      <c r="AF1140" s="6">
        <v>4.4954000000000001</v>
      </c>
      <c r="AG1140" s="42">
        <v>2.2682000000000002</v>
      </c>
      <c r="AH1140" s="6">
        <v>0.16259999999999999</v>
      </c>
      <c r="AI1140" s="42">
        <v>0.24657999999999999</v>
      </c>
      <c r="AJ1140" s="42">
        <v>7.36</v>
      </c>
      <c r="AK1140" s="42">
        <v>10.067</v>
      </c>
      <c r="AL1140" s="53">
        <v>26.621479034423828</v>
      </c>
      <c r="AM1140" s="504" t="s">
        <v>154</v>
      </c>
      <c r="AN1140" s="505"/>
      <c r="AO1140" s="509">
        <v>0.7</v>
      </c>
      <c r="AP1140" s="510">
        <v>8.4039999999999999</v>
      </c>
      <c r="AQ1140" s="504">
        <v>2</v>
      </c>
      <c r="AR1140" s="526" t="s">
        <v>1418</v>
      </c>
      <c r="AS1140" s="512">
        <v>0</v>
      </c>
      <c r="AT1140" s="502"/>
      <c r="AU1140" s="512">
        <v>2.5590173506329363</v>
      </c>
      <c r="AV1140" s="502"/>
      <c r="AW1140" s="574">
        <v>0.52030927835051544</v>
      </c>
      <c r="AX1140" s="502"/>
      <c r="AY1140" s="511"/>
      <c r="AZ1140" s="513">
        <v>4.9854346376743214E-2</v>
      </c>
      <c r="BA1140" s="515">
        <v>6</v>
      </c>
      <c r="BB1140" s="513">
        <v>8.0562657948697214E-2</v>
      </c>
      <c r="BD1140" s="512">
        <v>1839.8128692980295</v>
      </c>
      <c r="BE1140" s="502" t="s">
        <v>154</v>
      </c>
      <c r="BF1140" s="57"/>
      <c r="BG1140" s="513">
        <v>1908.1906258540589</v>
      </c>
      <c r="BI1140" s="514" t="s">
        <v>154</v>
      </c>
      <c r="BJ1140" s="516">
        <v>-3.553526075084918</v>
      </c>
      <c r="BK1140" t="s">
        <v>154</v>
      </c>
    </row>
    <row r="1141" spans="1:77" ht="15.75" customHeight="1">
      <c r="A1141" s="51" t="s">
        <v>769</v>
      </c>
      <c r="B1141" s="521">
        <v>51</v>
      </c>
      <c r="C1141" s="507" t="s">
        <v>255</v>
      </c>
      <c r="D1141" s="522" t="s">
        <v>256</v>
      </c>
      <c r="E1141" s="523">
        <v>70</v>
      </c>
      <c r="F1141" s="523">
        <v>13.570000000000277</v>
      </c>
      <c r="G1141" s="523" t="s">
        <v>68</v>
      </c>
      <c r="H1141" s="524">
        <v>70.226166666666671</v>
      </c>
      <c r="I1141" s="523">
        <v>139</v>
      </c>
      <c r="J1141" s="523">
        <v>59.739999999999895</v>
      </c>
      <c r="K1141" s="523" t="s">
        <v>69</v>
      </c>
      <c r="L1141" s="524">
        <v>139.99566666666666</v>
      </c>
      <c r="M1141" s="524">
        <v>-139.99566666666666</v>
      </c>
      <c r="N1141" s="501">
        <v>1158</v>
      </c>
      <c r="Q1141" s="6" t="s">
        <v>274</v>
      </c>
      <c r="R1141" s="6">
        <v>1</v>
      </c>
      <c r="S1141" s="42">
        <v>220.524</v>
      </c>
      <c r="T1141" s="571">
        <v>0.38879999999999998</v>
      </c>
      <c r="U1141" s="571">
        <v>0.38890000000000002</v>
      </c>
      <c r="V1141" s="571">
        <v>29.246136</v>
      </c>
      <c r="W1141" s="571">
        <v>29.247035999999998</v>
      </c>
      <c r="X1141" s="571">
        <v>34.701321601402007</v>
      </c>
      <c r="Y1141" s="571">
        <v>34.702389434457913</v>
      </c>
      <c r="Z1141" s="571">
        <v>1.9350000000000001</v>
      </c>
      <c r="AA1141" s="42">
        <v>6.1429951694371772</v>
      </c>
      <c r="AB1141" s="42">
        <v>77.307458772272369</v>
      </c>
      <c r="AC1141" s="42">
        <v>2.8887902999999999E-2</v>
      </c>
      <c r="AD1141" s="6">
        <v>5.4800000000000001E-2</v>
      </c>
      <c r="AE1141" s="42">
        <v>87.506400000000014</v>
      </c>
      <c r="AF1141" s="6">
        <v>4.3925999999999998</v>
      </c>
      <c r="AG1141" s="42">
        <v>2.7469000000000001</v>
      </c>
      <c r="AH1141" s="6">
        <v>0.18210000000000001</v>
      </c>
      <c r="AI1141" s="42">
        <v>6.3701999999999995E-2</v>
      </c>
      <c r="AJ1141" s="42">
        <v>8.8000000000000007</v>
      </c>
      <c r="AK1141" s="42">
        <v>99.144999999999996</v>
      </c>
      <c r="AL1141" s="53">
        <v>34.704681396484375</v>
      </c>
      <c r="AM1141" s="504" t="s">
        <v>154</v>
      </c>
      <c r="AN1141" s="505"/>
      <c r="AO1141" s="509">
        <v>0.4</v>
      </c>
      <c r="AP1141" s="510">
        <v>6.1924999999999999</v>
      </c>
      <c r="AQ1141" s="504">
        <v>6</v>
      </c>
      <c r="AR1141" s="526" t="s">
        <v>154</v>
      </c>
      <c r="AS1141" s="512">
        <v>13.902919712280063</v>
      </c>
      <c r="AT1141" s="502"/>
      <c r="AU1141" s="512">
        <v>14.389018124683437</v>
      </c>
      <c r="AV1141" s="502"/>
      <c r="AW1141" s="574">
        <v>1.0247615120274913</v>
      </c>
      <c r="AX1141" s="502"/>
      <c r="AY1141" s="511"/>
      <c r="AZ1141" s="513" t="s">
        <v>154</v>
      </c>
      <c r="BA1141" s="515" t="s">
        <v>154</v>
      </c>
      <c r="BB1141" s="513" t="s">
        <v>154</v>
      </c>
      <c r="BD1141" s="512">
        <v>2183.3654714475442</v>
      </c>
      <c r="BE1141" s="502" t="s">
        <v>154</v>
      </c>
      <c r="BF1141" s="57"/>
      <c r="BG1141" s="513">
        <v>2292.2348171530966</v>
      </c>
      <c r="BI1141" s="514" t="s">
        <v>154</v>
      </c>
    </row>
    <row r="1142" spans="1:77" ht="15.75" customHeight="1">
      <c r="A1142" s="51" t="s">
        <v>769</v>
      </c>
      <c r="B1142" s="521">
        <v>51</v>
      </c>
      <c r="C1142" s="507" t="s">
        <v>255</v>
      </c>
      <c r="D1142" s="522" t="s">
        <v>256</v>
      </c>
      <c r="E1142" s="523">
        <v>70</v>
      </c>
      <c r="F1142" s="523">
        <v>13.570000000000277</v>
      </c>
      <c r="G1142" s="523" t="s">
        <v>68</v>
      </c>
      <c r="H1142" s="524">
        <v>70.226166666666671</v>
      </c>
      <c r="I1142" s="523">
        <v>139</v>
      </c>
      <c r="J1142" s="523">
        <v>59.739999999999895</v>
      </c>
      <c r="K1142" s="523" t="s">
        <v>69</v>
      </c>
      <c r="L1142" s="524">
        <v>139.99566666666666</v>
      </c>
      <c r="M1142" s="524">
        <v>-139.99566666666666</v>
      </c>
      <c r="N1142" s="501">
        <v>1159</v>
      </c>
      <c r="Q1142" s="6" t="s">
        <v>274</v>
      </c>
      <c r="R1142" s="6">
        <v>2</v>
      </c>
      <c r="S1142" s="42">
        <v>177.828</v>
      </c>
      <c r="T1142" s="571">
        <v>-0.126</v>
      </c>
      <c r="U1142" s="571">
        <v>-0.14799999999999999</v>
      </c>
      <c r="V1142" s="571">
        <v>28.610040999999999</v>
      </c>
      <c r="W1142" s="571">
        <v>28.583454</v>
      </c>
      <c r="X1142" s="571">
        <v>34.466977609226738</v>
      </c>
      <c r="Y1142" s="571">
        <v>34.45642191467438</v>
      </c>
      <c r="Z1142" s="571">
        <v>1.9177999999999999</v>
      </c>
      <c r="AA1142" s="42">
        <v>6.1351960632309543</v>
      </c>
      <c r="AB1142" s="42">
        <v>76.056544710109264</v>
      </c>
      <c r="AC1142" s="42">
        <v>2.5763363999999997E-2</v>
      </c>
      <c r="AD1142" s="6">
        <v>5.1200000000000002E-2</v>
      </c>
      <c r="AE1142" s="42">
        <v>89.514300000000006</v>
      </c>
      <c r="AF1142" s="6">
        <v>4.4931000000000001</v>
      </c>
      <c r="AG1142" s="42">
        <v>2.9356</v>
      </c>
      <c r="AH1142" s="6">
        <v>0.18990000000000001</v>
      </c>
      <c r="AI1142" s="42">
        <v>6.3701999999999995E-2</v>
      </c>
      <c r="AJ1142" s="42">
        <v>51.44</v>
      </c>
      <c r="AK1142" s="42">
        <v>102.5</v>
      </c>
      <c r="AL1142" s="53">
        <v>34.446327209472656</v>
      </c>
      <c r="AM1142" s="504" t="s">
        <v>154</v>
      </c>
      <c r="AN1142" s="505"/>
      <c r="AO1142" s="509">
        <v>-0.1</v>
      </c>
      <c r="AP1142" s="510">
        <v>6.2059999999999995</v>
      </c>
      <c r="AQ1142" s="504">
        <v>3</v>
      </c>
      <c r="AR1142" s="526" t="s">
        <v>1419</v>
      </c>
      <c r="AS1142" s="512">
        <v>13.4174437501001</v>
      </c>
      <c r="AT1142" s="502"/>
      <c r="AU1142" s="512">
        <v>14.712117510651279</v>
      </c>
      <c r="AV1142" s="502"/>
      <c r="AW1142" s="574">
        <v>1.0455738831615118</v>
      </c>
      <c r="AX1142" s="502"/>
      <c r="AY1142" s="511"/>
      <c r="AZ1142" s="513" t="s">
        <v>154</v>
      </c>
      <c r="BA1142" s="515" t="s">
        <v>154</v>
      </c>
      <c r="BB1142" s="513" t="s">
        <v>154</v>
      </c>
      <c r="BD1142" s="512">
        <v>2192.0590219740261</v>
      </c>
      <c r="BE1142" s="502" t="s">
        <v>154</v>
      </c>
      <c r="BF1142" s="57"/>
      <c r="BG1142" s="513">
        <v>2283.7428805834911</v>
      </c>
      <c r="BI1142" s="514" t="s">
        <v>154</v>
      </c>
    </row>
    <row r="1143" spans="1:77" ht="15.75" customHeight="1">
      <c r="A1143" s="51" t="s">
        <v>769</v>
      </c>
      <c r="B1143" s="521">
        <v>51</v>
      </c>
      <c r="C1143" s="507" t="s">
        <v>255</v>
      </c>
      <c r="D1143" s="522" t="s">
        <v>256</v>
      </c>
      <c r="E1143" s="523">
        <v>70</v>
      </c>
      <c r="F1143" s="523">
        <v>13.570000000000277</v>
      </c>
      <c r="G1143" s="523" t="s">
        <v>68</v>
      </c>
      <c r="H1143" s="524">
        <v>70.226166666666671</v>
      </c>
      <c r="I1143" s="523">
        <v>139</v>
      </c>
      <c r="J1143" s="523">
        <v>59.739999999999895</v>
      </c>
      <c r="K1143" s="523" t="s">
        <v>69</v>
      </c>
      <c r="L1143" s="524">
        <v>139.99566666666666</v>
      </c>
      <c r="M1143" s="524">
        <v>-139.99566666666666</v>
      </c>
      <c r="N1143" s="501">
        <v>1160</v>
      </c>
      <c r="Q1143" s="6" t="s">
        <v>274</v>
      </c>
      <c r="R1143" s="6">
        <v>3</v>
      </c>
      <c r="S1143" s="42">
        <v>156.22200000000001</v>
      </c>
      <c r="T1143" s="571">
        <v>-0.54379999999999995</v>
      </c>
      <c r="U1143" s="571">
        <v>-0.56759999999999999</v>
      </c>
      <c r="V1143" s="571">
        <v>28.049191</v>
      </c>
      <c r="W1143" s="571">
        <v>28.019212</v>
      </c>
      <c r="X1143" s="571">
        <v>34.201253973951616</v>
      </c>
      <c r="Y1143" s="571">
        <v>34.187760294010445</v>
      </c>
      <c r="Z1143" s="571">
        <v>1.869</v>
      </c>
      <c r="AA1143" s="42">
        <v>5.9961913725328424</v>
      </c>
      <c r="AB1143" s="42">
        <v>73.384355811796681</v>
      </c>
      <c r="AC1143" s="42">
        <v>2.9929416E-2</v>
      </c>
      <c r="AD1143" s="6">
        <v>5.6099999999999997E-2</v>
      </c>
      <c r="AE1143" s="42">
        <v>89.354900000000001</v>
      </c>
      <c r="AF1143" s="6">
        <v>4.4851000000000001</v>
      </c>
      <c r="AG1143" s="42">
        <v>3.3774000000000002</v>
      </c>
      <c r="AH1143" s="6">
        <v>0.20780000000000001</v>
      </c>
      <c r="AI1143" s="42">
        <v>6.3701999999999995E-2</v>
      </c>
      <c r="AJ1143" s="42">
        <v>98.7</v>
      </c>
      <c r="AK1143" s="42">
        <v>103.11</v>
      </c>
      <c r="AL1143" s="53">
        <v>34.140350341796875</v>
      </c>
      <c r="AM1143" s="504" t="s">
        <v>154</v>
      </c>
      <c r="AN1143" s="505"/>
      <c r="AO1143" s="509">
        <v>-0.5</v>
      </c>
      <c r="AP1143" s="510">
        <v>6.0640000000000001</v>
      </c>
      <c r="AQ1143" s="504">
        <v>3</v>
      </c>
      <c r="AR1143" s="526" t="s">
        <v>1420</v>
      </c>
      <c r="AS1143" s="512">
        <v>13.98915920477892</v>
      </c>
      <c r="AT1143" s="502"/>
      <c r="AU1143" s="512">
        <v>20.582118712131397</v>
      </c>
      <c r="AV1143" s="502"/>
      <c r="AW1143" s="574">
        <v>1.2249567010309277</v>
      </c>
      <c r="AX1143" s="502"/>
      <c r="AY1143" s="511"/>
      <c r="AZ1143" s="513" t="s">
        <v>154</v>
      </c>
      <c r="BA1143" s="515" t="s">
        <v>154</v>
      </c>
      <c r="BB1143" s="513" t="s">
        <v>154</v>
      </c>
      <c r="BD1143" s="512">
        <v>2212.025352698126</v>
      </c>
      <c r="BE1143" s="502" t="s">
        <v>154</v>
      </c>
      <c r="BF1143" s="57"/>
      <c r="BG1143" s="513">
        <v>2281.7295341198055</v>
      </c>
      <c r="BI1143" s="514" t="s">
        <v>154</v>
      </c>
    </row>
    <row r="1144" spans="1:77" ht="15.75" customHeight="1">
      <c r="A1144" s="51" t="s">
        <v>769</v>
      </c>
      <c r="B1144" s="521">
        <v>51</v>
      </c>
      <c r="C1144" s="507" t="s">
        <v>255</v>
      </c>
      <c r="D1144" s="522" t="s">
        <v>256</v>
      </c>
      <c r="E1144" s="523">
        <v>70</v>
      </c>
      <c r="F1144" s="523">
        <v>13.570000000000277</v>
      </c>
      <c r="G1144" s="523" t="s">
        <v>68</v>
      </c>
      <c r="H1144" s="524">
        <v>70.226166666666671</v>
      </c>
      <c r="I1144" s="523">
        <v>139</v>
      </c>
      <c r="J1144" s="523">
        <v>59.739999999999895</v>
      </c>
      <c r="K1144" s="523" t="s">
        <v>69</v>
      </c>
      <c r="L1144" s="524">
        <v>139.99566666666666</v>
      </c>
      <c r="M1144" s="524">
        <v>-139.99566666666666</v>
      </c>
      <c r="N1144" s="501">
        <v>1161</v>
      </c>
      <c r="Q1144" s="6" t="s">
        <v>274</v>
      </c>
      <c r="R1144" s="6">
        <v>4</v>
      </c>
      <c r="S1144" s="42">
        <v>138.303</v>
      </c>
      <c r="T1144" s="571">
        <v>-0.91720000000000002</v>
      </c>
      <c r="U1144" s="571">
        <v>-0.97140000000000004</v>
      </c>
      <c r="V1144" s="571">
        <v>27.428111000000001</v>
      </c>
      <c r="W1144" s="571">
        <v>27.343900999999999</v>
      </c>
      <c r="X1144" s="571">
        <v>33.792935226973135</v>
      </c>
      <c r="Y1144" s="571">
        <v>33.739304618802137</v>
      </c>
      <c r="Z1144" s="571">
        <v>1.8435999999999999</v>
      </c>
      <c r="AA1144" s="42">
        <v>5.9502234762915212</v>
      </c>
      <c r="AB1144" s="42">
        <v>71.897225100257728</v>
      </c>
      <c r="AC1144" s="42">
        <v>2.7125604999999997E-2</v>
      </c>
      <c r="AD1144" s="6">
        <v>5.28E-2</v>
      </c>
      <c r="AE1144" s="42">
        <v>89.161600000000007</v>
      </c>
      <c r="AF1144" s="6">
        <v>4.4755000000000003</v>
      </c>
      <c r="AG1144" s="42">
        <v>3.6627000000000001</v>
      </c>
      <c r="AH1144" s="6">
        <v>0.2195</v>
      </c>
      <c r="AI1144" s="42">
        <v>6.3701999999999995E-2</v>
      </c>
      <c r="AJ1144" s="42">
        <v>98.7</v>
      </c>
      <c r="AK1144" s="42">
        <v>103.11</v>
      </c>
      <c r="AL1144" s="53">
        <v>33.651878356933594</v>
      </c>
      <c r="AM1144" s="504" t="s">
        <v>154</v>
      </c>
      <c r="AN1144" s="505"/>
      <c r="AO1144" s="509">
        <v>-0.9</v>
      </c>
      <c r="AP1144" s="510">
        <v>5.9770000000000003</v>
      </c>
      <c r="AQ1144" s="504" t="s">
        <v>154</v>
      </c>
      <c r="AR1144" s="526" t="s">
        <v>154</v>
      </c>
      <c r="AS1144" s="512">
        <v>15.323935053314376</v>
      </c>
      <c r="AT1144" s="502"/>
      <c r="AU1144" s="512">
        <v>28.855361892197131</v>
      </c>
      <c r="AV1144" s="502"/>
      <c r="AW1144" s="574">
        <v>1.5500261168384879</v>
      </c>
      <c r="AX1144" s="502"/>
      <c r="AY1144" s="511"/>
      <c r="AZ1144" s="513" t="s">
        <v>154</v>
      </c>
      <c r="BA1144" s="515" t="s">
        <v>154</v>
      </c>
      <c r="BB1144" s="513" t="s">
        <v>154</v>
      </c>
      <c r="BD1144" s="512">
        <v>2222.999384064181</v>
      </c>
      <c r="BE1144" s="502" t="s">
        <v>154</v>
      </c>
      <c r="BF1144" s="57"/>
      <c r="BG1144" s="513">
        <v>2276.7920767766118</v>
      </c>
      <c r="BI1144" s="514" t="s">
        <v>154</v>
      </c>
    </row>
    <row r="1145" spans="1:77" ht="15.75" customHeight="1">
      <c r="A1145" s="51" t="s">
        <v>769</v>
      </c>
      <c r="B1145" s="521">
        <v>51</v>
      </c>
      <c r="C1145" s="507" t="s">
        <v>255</v>
      </c>
      <c r="D1145" s="522" t="s">
        <v>256</v>
      </c>
      <c r="E1145" s="523">
        <v>70</v>
      </c>
      <c r="F1145" s="523">
        <v>13.570000000000277</v>
      </c>
      <c r="G1145" s="523" t="s">
        <v>68</v>
      </c>
      <c r="H1145" s="524">
        <v>70.226166666666671</v>
      </c>
      <c r="I1145" s="523">
        <v>139</v>
      </c>
      <c r="J1145" s="523">
        <v>59.739999999999895</v>
      </c>
      <c r="K1145" s="523" t="s">
        <v>69</v>
      </c>
      <c r="L1145" s="524">
        <v>139.99566666666666</v>
      </c>
      <c r="M1145" s="524">
        <v>-139.99566666666666</v>
      </c>
      <c r="N1145" s="501">
        <v>1162</v>
      </c>
      <c r="Q1145" s="6" t="s">
        <v>274</v>
      </c>
      <c r="R1145" s="6">
        <v>5</v>
      </c>
      <c r="S1145" s="42">
        <v>126.098</v>
      </c>
      <c r="T1145" s="571">
        <v>-1.2335</v>
      </c>
      <c r="U1145" s="571">
        <v>-1.2428999999999999</v>
      </c>
      <c r="V1145" s="571">
        <v>26.758389000000001</v>
      </c>
      <c r="W1145" s="571">
        <v>26.733885999999998</v>
      </c>
      <c r="X1145" s="571">
        <v>33.240733911363428</v>
      </c>
      <c r="Y1145" s="571">
        <v>33.217648547305856</v>
      </c>
      <c r="Z1145" s="571">
        <v>1.8891</v>
      </c>
      <c r="AA1145" s="42">
        <v>6.1957694852308176</v>
      </c>
      <c r="AB1145" s="42">
        <v>73.944756084354907</v>
      </c>
      <c r="AC1145" s="42">
        <v>3.4976617000000002E-2</v>
      </c>
      <c r="AD1145" s="6">
        <v>6.2E-2</v>
      </c>
      <c r="AE1145" s="42">
        <v>88.726200000000006</v>
      </c>
      <c r="AF1145" s="6">
        <v>4.4535999999999998</v>
      </c>
      <c r="AG1145" s="42">
        <v>3.5268999999999999</v>
      </c>
      <c r="AH1145" s="6">
        <v>0.214</v>
      </c>
      <c r="AI1145" s="42">
        <v>6.3701999999999995E-2</v>
      </c>
      <c r="AJ1145" s="42">
        <v>98.69</v>
      </c>
      <c r="AK1145" s="42">
        <v>103.11</v>
      </c>
      <c r="AL1145" s="53">
        <v>33.184524536132813</v>
      </c>
      <c r="AM1145" s="504" t="s">
        <v>154</v>
      </c>
      <c r="AN1145" s="505"/>
      <c r="AO1145" s="509">
        <v>-0.9</v>
      </c>
      <c r="AP1145" s="510">
        <v>6.1829999999999998</v>
      </c>
      <c r="AQ1145" s="504" t="s">
        <v>154</v>
      </c>
      <c r="AR1145" s="526" t="s">
        <v>154</v>
      </c>
      <c r="AS1145" s="512">
        <v>15.532163820037473</v>
      </c>
      <c r="AT1145" s="502"/>
      <c r="AU1145" s="512">
        <v>32.353612294778799</v>
      </c>
      <c r="AV1145" s="502"/>
      <c r="AW1145" s="574">
        <v>1.7234625429553265</v>
      </c>
      <c r="AX1145" s="502"/>
      <c r="AY1145" s="511"/>
      <c r="AZ1145" s="513" t="s">
        <v>154</v>
      </c>
      <c r="BA1145" s="515" t="s">
        <v>154</v>
      </c>
      <c r="BB1145" s="513" t="s">
        <v>154</v>
      </c>
      <c r="BD1145" s="512">
        <v>2226.0568624210241</v>
      </c>
      <c r="BE1145" s="502" t="s">
        <v>154</v>
      </c>
      <c r="BF1145" s="57"/>
      <c r="BG1145" s="513">
        <v>2273.1678281182903</v>
      </c>
      <c r="BI1145" s="514" t="s">
        <v>154</v>
      </c>
    </row>
    <row r="1146" spans="1:77" ht="15.75" customHeight="1">
      <c r="A1146" s="51" t="s">
        <v>769</v>
      </c>
      <c r="B1146" s="521">
        <v>51</v>
      </c>
      <c r="C1146" s="507" t="s">
        <v>255</v>
      </c>
      <c r="D1146" s="522" t="s">
        <v>256</v>
      </c>
      <c r="E1146" s="523">
        <v>70</v>
      </c>
      <c r="F1146" s="523">
        <v>13.570000000000277</v>
      </c>
      <c r="G1146" s="523" t="s">
        <v>68</v>
      </c>
      <c r="H1146" s="524">
        <v>70.226166666666671</v>
      </c>
      <c r="I1146" s="523">
        <v>139</v>
      </c>
      <c r="J1146" s="523">
        <v>59.739999999999895</v>
      </c>
      <c r="K1146" s="523" t="s">
        <v>69</v>
      </c>
      <c r="L1146" s="524">
        <v>139.99566666666666</v>
      </c>
      <c r="M1146" s="524">
        <v>-139.99566666666666</v>
      </c>
      <c r="N1146" s="501">
        <v>1163</v>
      </c>
      <c r="Q1146" s="6" t="s">
        <v>274</v>
      </c>
      <c r="R1146" s="6">
        <v>6</v>
      </c>
      <c r="S1146" s="42">
        <v>117.96899999999999</v>
      </c>
      <c r="T1146" s="571">
        <v>-1.2919</v>
      </c>
      <c r="U1146" s="571">
        <v>-1.2923</v>
      </c>
      <c r="V1146" s="571">
        <v>26.373085</v>
      </c>
      <c r="W1146" s="571">
        <v>26.372840999999998</v>
      </c>
      <c r="X1146" s="571">
        <v>32.783091286492684</v>
      </c>
      <c r="Y1146" s="571">
        <v>32.78319598144536</v>
      </c>
      <c r="Z1146" s="571">
        <v>1.9319</v>
      </c>
      <c r="AA1146" s="42">
        <v>6.3858582962239776</v>
      </c>
      <c r="AB1146" s="42">
        <v>75.847476772338155</v>
      </c>
      <c r="AC1146" s="42">
        <v>3.4095468000000004E-2</v>
      </c>
      <c r="AD1146" s="6">
        <v>6.0999999999999999E-2</v>
      </c>
      <c r="AE1146" s="42">
        <v>88.555400000000006</v>
      </c>
      <c r="AF1146" s="6">
        <v>4.4451000000000001</v>
      </c>
      <c r="AG1146" s="42">
        <v>3.6328</v>
      </c>
      <c r="AH1146" s="6">
        <v>0.21829999999999999</v>
      </c>
      <c r="AI1146" s="42">
        <v>6.3701999999999995E-2</v>
      </c>
      <c r="AJ1146" s="42">
        <v>13.66</v>
      </c>
      <c r="AK1146" s="42">
        <v>103.11</v>
      </c>
      <c r="AL1146" s="53">
        <v>32.802513122558594</v>
      </c>
      <c r="AM1146" s="504" t="s">
        <v>154</v>
      </c>
      <c r="AN1146" s="505"/>
      <c r="AO1146" s="509">
        <v>-1</v>
      </c>
      <c r="AP1146" s="510">
        <v>6.41</v>
      </c>
      <c r="AQ1146" s="504">
        <v>2</v>
      </c>
      <c r="AR1146" s="526" t="s">
        <v>1421</v>
      </c>
      <c r="AS1146" s="512">
        <v>14.59547310357819</v>
      </c>
      <c r="AT1146" s="502"/>
      <c r="AU1146" s="512">
        <v>30.970694128731473</v>
      </c>
      <c r="AV1146" s="502"/>
      <c r="AW1146" s="574">
        <v>1.7353553264604809</v>
      </c>
      <c r="AX1146" s="502"/>
      <c r="AY1146" s="511"/>
      <c r="AZ1146" s="513" t="s">
        <v>154</v>
      </c>
      <c r="BA1146" s="515" t="s">
        <v>154</v>
      </c>
      <c r="BB1146" s="513" t="s">
        <v>154</v>
      </c>
      <c r="BD1146" s="512">
        <v>2212.3264309314795</v>
      </c>
      <c r="BE1146" s="502" t="s">
        <v>154</v>
      </c>
      <c r="BF1146" s="57"/>
      <c r="BG1146" s="513">
        <v>2252.964594049522</v>
      </c>
      <c r="BI1146" s="514" t="s">
        <v>154</v>
      </c>
    </row>
    <row r="1147" spans="1:77" ht="15.75" customHeight="1">
      <c r="A1147" s="51" t="s">
        <v>769</v>
      </c>
      <c r="B1147" s="521">
        <v>51</v>
      </c>
      <c r="C1147" s="507" t="s">
        <v>255</v>
      </c>
      <c r="D1147" s="522" t="s">
        <v>256</v>
      </c>
      <c r="E1147" s="523">
        <v>70</v>
      </c>
      <c r="F1147" s="523">
        <v>13.570000000000277</v>
      </c>
      <c r="G1147" s="523" t="s">
        <v>68</v>
      </c>
      <c r="H1147" s="524">
        <v>70.226166666666671</v>
      </c>
      <c r="I1147" s="523">
        <v>139</v>
      </c>
      <c r="J1147" s="523">
        <v>59.739999999999895</v>
      </c>
      <c r="K1147" s="523" t="s">
        <v>69</v>
      </c>
      <c r="L1147" s="524">
        <v>139.99566666666666</v>
      </c>
      <c r="M1147" s="524">
        <v>-139.99566666666666</v>
      </c>
      <c r="N1147" s="501">
        <v>1164</v>
      </c>
      <c r="Q1147" s="6" t="s">
        <v>274</v>
      </c>
      <c r="R1147" s="6">
        <v>7</v>
      </c>
      <c r="S1147" s="42">
        <v>115.792</v>
      </c>
      <c r="T1147" s="571">
        <v>-1.2778</v>
      </c>
      <c r="U1147" s="571">
        <v>-1.2816000000000001</v>
      </c>
      <c r="V1147" s="571">
        <v>26.31653</v>
      </c>
      <c r="W1147" s="571">
        <v>26.328564</v>
      </c>
      <c r="X1147" s="571">
        <v>32.691650250221109</v>
      </c>
      <c r="Y1147" s="571">
        <v>32.712254287011675</v>
      </c>
      <c r="Z1147" s="571">
        <v>1.9474</v>
      </c>
      <c r="AA1147" s="42">
        <v>6.4543370392773127</v>
      </c>
      <c r="AB1147" s="42">
        <v>76.640145012404417</v>
      </c>
      <c r="AC1147" s="42">
        <v>3.1131292999999997E-2</v>
      </c>
      <c r="AD1147" s="6">
        <v>5.7500000000000002E-2</v>
      </c>
      <c r="AE1147" s="42">
        <v>88.502900000000011</v>
      </c>
      <c r="AF1147" s="6">
        <v>4.4424999999999999</v>
      </c>
      <c r="AG1147" s="42">
        <v>3.7018</v>
      </c>
      <c r="AH1147" s="6">
        <v>0.22109999999999999</v>
      </c>
      <c r="AI1147" s="42">
        <v>6.3701999999999995E-2</v>
      </c>
      <c r="AJ1147" s="42">
        <v>65.25</v>
      </c>
      <c r="AK1147" s="42">
        <v>103.11</v>
      </c>
      <c r="AL1147" s="53">
        <v>32.796649932861328</v>
      </c>
      <c r="AM1147" s="51">
        <v>6</v>
      </c>
      <c r="AN1147" s="505"/>
      <c r="AO1147" s="509">
        <v>-1.1000000000000001</v>
      </c>
      <c r="AP1147" s="510">
        <v>6.4279999999999999</v>
      </c>
      <c r="AQ1147" s="504" t="s">
        <v>154</v>
      </c>
      <c r="AR1147" s="526" t="s">
        <v>154</v>
      </c>
      <c r="AS1147" s="512">
        <v>14.600172060553881</v>
      </c>
      <c r="AT1147" s="502"/>
      <c r="AU1147" s="512">
        <v>31.074028159989314</v>
      </c>
      <c r="AV1147" s="502"/>
      <c r="AW1147" s="574">
        <v>1.7373374570446734</v>
      </c>
      <c r="AX1147" s="502"/>
      <c r="AY1147" s="511"/>
      <c r="AZ1147" s="513" t="s">
        <v>154</v>
      </c>
      <c r="BA1147" s="515" t="s">
        <v>154</v>
      </c>
      <c r="BB1147" s="513" t="s">
        <v>154</v>
      </c>
      <c r="BD1147" s="512" t="s">
        <v>154</v>
      </c>
      <c r="BE1147" s="502" t="s">
        <v>154</v>
      </c>
      <c r="BF1147" s="57"/>
      <c r="BG1147" s="513" t="s">
        <v>154</v>
      </c>
      <c r="BI1147" s="514" t="s">
        <v>154</v>
      </c>
      <c r="BY1147" s="503"/>
    </row>
    <row r="1148" spans="1:77" ht="15.75" customHeight="1">
      <c r="A1148" s="51" t="s">
        <v>769</v>
      </c>
      <c r="B1148" s="521">
        <v>51</v>
      </c>
      <c r="C1148" s="507" t="s">
        <v>255</v>
      </c>
      <c r="D1148" s="522" t="s">
        <v>256</v>
      </c>
      <c r="E1148" s="523">
        <v>70</v>
      </c>
      <c r="F1148" s="523">
        <v>13.570000000000277</v>
      </c>
      <c r="G1148" s="523" t="s">
        <v>68</v>
      </c>
      <c r="H1148" s="524">
        <v>70.226166666666671</v>
      </c>
      <c r="I1148" s="523">
        <v>139</v>
      </c>
      <c r="J1148" s="523">
        <v>59.739999999999895</v>
      </c>
      <c r="K1148" s="523" t="s">
        <v>69</v>
      </c>
      <c r="L1148" s="524">
        <v>139.99566666666666</v>
      </c>
      <c r="M1148" s="524">
        <v>-139.99566666666666</v>
      </c>
      <c r="N1148" s="501">
        <v>1165</v>
      </c>
      <c r="P1148" s="517" t="s">
        <v>183</v>
      </c>
      <c r="Q1148" s="6" t="s">
        <v>274</v>
      </c>
      <c r="R1148" s="6">
        <v>8</v>
      </c>
      <c r="S1148" s="42">
        <v>62.08</v>
      </c>
      <c r="T1148" s="571">
        <v>0.22090000000000001</v>
      </c>
      <c r="U1148" s="571">
        <v>0.24129999999999999</v>
      </c>
      <c r="V1148" s="571">
        <v>26.741600999999999</v>
      </c>
      <c r="W1148" s="571">
        <v>26.750896999999998</v>
      </c>
      <c r="X1148" s="571">
        <v>31.698633127962509</v>
      </c>
      <c r="Y1148" s="571">
        <v>31.689699301572233</v>
      </c>
      <c r="Z1148" s="571">
        <v>2.2635999999999998</v>
      </c>
      <c r="AA1148" s="42">
        <v>7.4823271173177126</v>
      </c>
      <c r="AB1148" s="42">
        <v>91.804905362499781</v>
      </c>
      <c r="AC1148" s="42">
        <v>0.11052767999999999</v>
      </c>
      <c r="AD1148" s="6">
        <v>0.15060000000000001</v>
      </c>
      <c r="AE1148" s="42">
        <v>85.468500000000006</v>
      </c>
      <c r="AF1148" s="6">
        <v>4.2906000000000004</v>
      </c>
      <c r="AG1148" s="42">
        <v>3.3980999999999999</v>
      </c>
      <c r="AH1148" s="6">
        <v>0.2087</v>
      </c>
      <c r="AI1148" s="42">
        <v>0.16294</v>
      </c>
      <c r="AJ1148" s="42">
        <v>68.5</v>
      </c>
      <c r="AK1148" s="42">
        <v>104.48</v>
      </c>
      <c r="AL1148" s="53">
        <v>31.735076904296875</v>
      </c>
      <c r="AM1148" s="504" t="s">
        <v>154</v>
      </c>
      <c r="AN1148" s="505"/>
      <c r="AO1148" s="509">
        <v>0.3</v>
      </c>
      <c r="AP1148" s="510">
        <v>7.5110000000000001</v>
      </c>
      <c r="AQ1148" s="504" t="s">
        <v>154</v>
      </c>
      <c r="AR1148" s="526" t="s">
        <v>154</v>
      </c>
      <c r="AS1148" s="512">
        <v>6.2444859260725583</v>
      </c>
      <c r="AT1148" s="502"/>
      <c r="AU1148" s="512">
        <v>14.824515171773715</v>
      </c>
      <c r="AV1148" s="502"/>
      <c r="AW1148" s="574">
        <v>1.2150460481099654</v>
      </c>
      <c r="AX1148" s="502"/>
      <c r="AY1148" s="511"/>
      <c r="AZ1148" s="513">
        <v>9.245516453101113E-2</v>
      </c>
      <c r="BA1148" s="515">
        <v>6</v>
      </c>
      <c r="BB1148" s="513">
        <v>0.15040509009499639</v>
      </c>
      <c r="BD1148" s="512">
        <v>2130.2940453046385</v>
      </c>
      <c r="BE1148" s="502" t="s">
        <v>154</v>
      </c>
      <c r="BF1148" s="57"/>
      <c r="BG1148" s="513">
        <v>2218.4386923158213</v>
      </c>
      <c r="BI1148" s="514" t="s">
        <v>154</v>
      </c>
    </row>
    <row r="1149" spans="1:77" ht="15.75" customHeight="1">
      <c r="A1149" s="51" t="s">
        <v>769</v>
      </c>
      <c r="B1149" s="521">
        <v>51</v>
      </c>
      <c r="C1149" s="507" t="s">
        <v>255</v>
      </c>
      <c r="D1149" s="522" t="s">
        <v>256</v>
      </c>
      <c r="E1149" s="523">
        <v>70</v>
      </c>
      <c r="F1149" s="523">
        <v>13.570000000000277</v>
      </c>
      <c r="G1149" s="523" t="s">
        <v>68</v>
      </c>
      <c r="H1149" s="524">
        <v>70.226166666666671</v>
      </c>
      <c r="I1149" s="523">
        <v>139</v>
      </c>
      <c r="J1149" s="523">
        <v>59.739999999999895</v>
      </c>
      <c r="K1149" s="523" t="s">
        <v>69</v>
      </c>
      <c r="L1149" s="524">
        <v>139.99566666666666</v>
      </c>
      <c r="M1149" s="524">
        <v>-139.99566666666666</v>
      </c>
      <c r="N1149" s="501">
        <v>1166</v>
      </c>
      <c r="P1149" s="517"/>
      <c r="Q1149" s="6" t="s">
        <v>274</v>
      </c>
      <c r="R1149" s="6">
        <v>9</v>
      </c>
      <c r="S1149" s="42">
        <v>102.285</v>
      </c>
      <c r="T1149" s="571">
        <v>-0.97519999999999996</v>
      </c>
      <c r="U1149" s="571">
        <v>-0.95860000000000001</v>
      </c>
      <c r="V1149" s="571">
        <v>26.328453</v>
      </c>
      <c r="W1149" s="571">
        <v>26.337027999999997</v>
      </c>
      <c r="X1149" s="571">
        <v>32.387690770403985</v>
      </c>
      <c r="Y1149" s="571">
        <v>32.381419209649295</v>
      </c>
      <c r="Z1149" s="571">
        <v>2.0588000000000002</v>
      </c>
      <c r="AA1149" s="42">
        <v>6.85227267412637</v>
      </c>
      <c r="AB1149" s="42">
        <v>81.851421722927171</v>
      </c>
      <c r="AC1149" s="42">
        <v>4.3469084999999998E-2</v>
      </c>
      <c r="AD1149" s="6">
        <v>7.1900000000000006E-2</v>
      </c>
      <c r="AE1149" s="42">
        <v>88.031900000000007</v>
      </c>
      <c r="AF1149" s="6">
        <v>4.4188999999999998</v>
      </c>
      <c r="AG1149" s="42">
        <v>3.5638000000000001</v>
      </c>
      <c r="AH1149" s="6">
        <v>0.21540000000000001</v>
      </c>
      <c r="AI1149" s="42">
        <v>6.3701999999999995E-2</v>
      </c>
      <c r="AJ1149" s="42">
        <v>98.7</v>
      </c>
      <c r="AK1149" s="42">
        <v>103.11</v>
      </c>
      <c r="AL1149" s="53">
        <v>32.352275848388672</v>
      </c>
      <c r="AM1149" s="504" t="s">
        <v>154</v>
      </c>
      <c r="AN1149" s="505"/>
      <c r="AO1149" s="509">
        <v>-0.8</v>
      </c>
      <c r="AP1149" s="510">
        <v>6.9210000000000003</v>
      </c>
      <c r="AQ1149" s="504" t="s">
        <v>154</v>
      </c>
      <c r="AR1149" s="526" t="s">
        <v>154</v>
      </c>
      <c r="AS1149" s="512">
        <v>10.691250072538715</v>
      </c>
      <c r="AT1149" s="502"/>
      <c r="AU1149" s="512">
        <v>22.491718673233816</v>
      </c>
      <c r="AV1149" s="502"/>
      <c r="AW1149" s="574">
        <v>1.5133567010309277</v>
      </c>
      <c r="AX1149" s="502"/>
      <c r="AY1149" s="511"/>
      <c r="AZ1149" s="513" t="s">
        <v>154</v>
      </c>
      <c r="BA1149" s="515" t="s">
        <v>154</v>
      </c>
      <c r="BB1149" s="513" t="s">
        <v>154</v>
      </c>
      <c r="BD1149" s="512">
        <v>2178.3413459095914</v>
      </c>
      <c r="BE1149" s="502" t="s">
        <v>154</v>
      </c>
      <c r="BF1149" s="57"/>
      <c r="BG1149" s="513">
        <v>2237.9641661888932</v>
      </c>
      <c r="BI1149" s="514" t="s">
        <v>154</v>
      </c>
    </row>
    <row r="1150" spans="1:77" ht="15.75" customHeight="1">
      <c r="A1150" s="51" t="s">
        <v>769</v>
      </c>
      <c r="B1150" s="521">
        <v>51</v>
      </c>
      <c r="C1150" s="507" t="s">
        <v>255</v>
      </c>
      <c r="D1150" s="522" t="s">
        <v>256</v>
      </c>
      <c r="E1150" s="523">
        <v>70</v>
      </c>
      <c r="F1150" s="523">
        <v>13.570000000000277</v>
      </c>
      <c r="G1150" s="523" t="s">
        <v>68</v>
      </c>
      <c r="H1150" s="524">
        <v>70.226166666666671</v>
      </c>
      <c r="I1150" s="523">
        <v>139</v>
      </c>
      <c r="J1150" s="523">
        <v>59.739999999999895</v>
      </c>
      <c r="K1150" s="523" t="s">
        <v>69</v>
      </c>
      <c r="L1150" s="524">
        <v>139.99566666666666</v>
      </c>
      <c r="M1150" s="524">
        <v>-139.99566666666666</v>
      </c>
      <c r="N1150" s="501">
        <v>1167</v>
      </c>
      <c r="Q1150" s="6" t="s">
        <v>274</v>
      </c>
      <c r="R1150" s="6">
        <v>10</v>
      </c>
      <c r="S1150" s="42">
        <v>82.376999999999995</v>
      </c>
      <c r="T1150" s="571">
        <v>-0.4577</v>
      </c>
      <c r="U1150" s="571">
        <v>-0.44879999999999998</v>
      </c>
      <c r="V1150" s="571">
        <v>26.451347000000002</v>
      </c>
      <c r="W1150" s="571">
        <v>26.457428999999998</v>
      </c>
      <c r="X1150" s="571">
        <v>32.012729590553782</v>
      </c>
      <c r="Y1150" s="571">
        <v>32.011438142599836</v>
      </c>
      <c r="Z1150" s="571">
        <v>2.1619000000000002</v>
      </c>
      <c r="AA1150" s="42">
        <v>7.1979905031900113</v>
      </c>
      <c r="AB1150" s="42">
        <v>86.943172225239749</v>
      </c>
      <c r="AC1150" s="42">
        <v>6.2055954999999996E-2</v>
      </c>
      <c r="AD1150" s="6">
        <v>9.3700000000000006E-2</v>
      </c>
      <c r="AE1150" s="42">
        <v>86.155300000000011</v>
      </c>
      <c r="AF1150" s="6">
        <v>4.3250000000000002</v>
      </c>
      <c r="AG1150" s="42">
        <v>3.5085000000000002</v>
      </c>
      <c r="AH1150" s="6">
        <v>0.2132</v>
      </c>
      <c r="AI1150" s="42">
        <v>6.3701999999999995E-2</v>
      </c>
      <c r="AJ1150" s="42">
        <v>98.71</v>
      </c>
      <c r="AK1150" s="42">
        <v>103.11</v>
      </c>
      <c r="AL1150" s="53">
        <v>32.003650665283203</v>
      </c>
      <c r="AM1150" s="504" t="s">
        <v>154</v>
      </c>
      <c r="AN1150" s="505"/>
      <c r="AO1150" s="509">
        <v>-0.5</v>
      </c>
      <c r="AP1150" s="510">
        <v>7.3360000000000003</v>
      </c>
      <c r="AQ1150" s="504" t="s">
        <v>154</v>
      </c>
      <c r="AR1150" s="526" t="s">
        <v>154</v>
      </c>
      <c r="AS1150" s="512">
        <v>7.9275584248334701</v>
      </c>
      <c r="AT1150" s="502"/>
      <c r="AU1150" s="512">
        <v>17.307287058433872</v>
      </c>
      <c r="AV1150" s="502"/>
      <c r="AW1150" s="574">
        <v>1.351813058419244</v>
      </c>
      <c r="AX1150" s="502"/>
      <c r="AY1150" s="511"/>
      <c r="AZ1150" s="513">
        <v>5.7719930786861148E-2</v>
      </c>
      <c r="BA1150" s="515">
        <v>6</v>
      </c>
      <c r="BB1150" s="513">
        <v>0.10544849000293288</v>
      </c>
      <c r="BD1150" s="512">
        <v>2135.0050071450387</v>
      </c>
      <c r="BE1150" s="502" t="s">
        <v>154</v>
      </c>
      <c r="BF1150" s="57"/>
      <c r="BG1150" s="513">
        <v>2214.1927240310183</v>
      </c>
      <c r="BI1150" s="514" t="s">
        <v>154</v>
      </c>
      <c r="BJ1150" s="516">
        <v>-2.2303628997291209</v>
      </c>
      <c r="BK1150">
        <v>3</v>
      </c>
      <c r="BL1150" t="s">
        <v>1422</v>
      </c>
    </row>
    <row r="1151" spans="1:77" ht="15.75" customHeight="1">
      <c r="A1151" s="51" t="s">
        <v>769</v>
      </c>
      <c r="B1151" s="521">
        <v>51</v>
      </c>
      <c r="C1151" s="507" t="s">
        <v>255</v>
      </c>
      <c r="D1151" s="522" t="s">
        <v>256</v>
      </c>
      <c r="E1151" s="523">
        <v>70</v>
      </c>
      <c r="F1151" s="523">
        <v>13.570000000000277</v>
      </c>
      <c r="G1151" s="523" t="s">
        <v>68</v>
      </c>
      <c r="H1151" s="524">
        <v>70.226166666666671</v>
      </c>
      <c r="I1151" s="523">
        <v>139</v>
      </c>
      <c r="J1151" s="523">
        <v>59.739999999999895</v>
      </c>
      <c r="K1151" s="523" t="s">
        <v>69</v>
      </c>
      <c r="L1151" s="524">
        <v>139.99566666666666</v>
      </c>
      <c r="M1151" s="524">
        <v>-139.99566666666666</v>
      </c>
      <c r="N1151" s="501">
        <v>1168</v>
      </c>
      <c r="Q1151" s="6" t="s">
        <v>274</v>
      </c>
      <c r="R1151" s="6">
        <v>11</v>
      </c>
      <c r="S1151" s="42">
        <v>44.515999999999998</v>
      </c>
      <c r="T1151" s="571">
        <v>0.14399999999999999</v>
      </c>
      <c r="U1151" s="571">
        <v>0.1479</v>
      </c>
      <c r="V1151" s="571">
        <v>26.372764</v>
      </c>
      <c r="W1151" s="571">
        <v>26.377679999999998</v>
      </c>
      <c r="X1151" s="571">
        <v>31.306083547144759</v>
      </c>
      <c r="Y1151" s="571">
        <v>31.308519036579124</v>
      </c>
      <c r="Z1151" s="571">
        <v>2.4849999999999999</v>
      </c>
      <c r="AA1151" s="42">
        <v>8.4824416041645225</v>
      </c>
      <c r="AB1151" s="42">
        <v>103.58150533642596</v>
      </c>
      <c r="AC1151" s="42">
        <v>0.22557179000000002</v>
      </c>
      <c r="AD1151" s="6">
        <v>0.28539999999999999</v>
      </c>
      <c r="AE1151" s="42">
        <v>89.187900000000013</v>
      </c>
      <c r="AF1151" s="6">
        <v>4.4767999999999999</v>
      </c>
      <c r="AG1151" s="42">
        <v>3.0207000000000002</v>
      </c>
      <c r="AH1151" s="6">
        <v>0.1933</v>
      </c>
      <c r="AI1151" s="42">
        <v>0.94035000000000002</v>
      </c>
      <c r="AJ1151" s="42">
        <v>98.71</v>
      </c>
      <c r="AK1151" s="42">
        <v>105.09</v>
      </c>
      <c r="AL1151" s="53">
        <v>31.253433227539063</v>
      </c>
      <c r="AM1151" s="504" t="s">
        <v>154</v>
      </c>
      <c r="AN1151" s="505"/>
      <c r="AO1151" s="509">
        <v>0.3</v>
      </c>
      <c r="AP1151" s="510">
        <v>8.4060000000000006</v>
      </c>
      <c r="AQ1151" s="504" t="s">
        <v>154</v>
      </c>
      <c r="AR1151" s="526" t="s">
        <v>154</v>
      </c>
      <c r="AS1151" s="512">
        <v>1.4211499404855052</v>
      </c>
      <c r="AT1151" s="502"/>
      <c r="AU1151" s="512">
        <v>8.2625790612880028</v>
      </c>
      <c r="AV1151" s="502"/>
      <c r="AW1151" s="574">
        <v>0.90979793814432985</v>
      </c>
      <c r="AX1151" s="502"/>
      <c r="AY1151" s="511"/>
      <c r="AZ1151" s="513">
        <v>0.40258192490353317</v>
      </c>
      <c r="BA1151" s="515">
        <v>6</v>
      </c>
      <c r="BB1151" s="513">
        <v>0.54156911672547836</v>
      </c>
      <c r="BD1151" s="512">
        <v>2067.0686945364473</v>
      </c>
      <c r="BE1151" s="502" t="s">
        <v>154</v>
      </c>
      <c r="BF1151" s="57"/>
      <c r="BG1151" s="513">
        <v>2189.1853662221683</v>
      </c>
      <c r="BI1151" s="514" t="s">
        <v>154</v>
      </c>
      <c r="BJ1151" s="516">
        <v>-2.234318256916739</v>
      </c>
      <c r="BK1151" t="s">
        <v>154</v>
      </c>
    </row>
    <row r="1152" spans="1:77" ht="15.75" customHeight="1">
      <c r="A1152" s="51" t="s">
        <v>769</v>
      </c>
      <c r="B1152" s="521">
        <v>51</v>
      </c>
      <c r="C1152" s="507" t="s">
        <v>255</v>
      </c>
      <c r="D1152" s="522" t="s">
        <v>256</v>
      </c>
      <c r="E1152" s="523">
        <v>70</v>
      </c>
      <c r="F1152" s="523">
        <v>13.570000000000277</v>
      </c>
      <c r="G1152" s="523" t="s">
        <v>68</v>
      </c>
      <c r="H1152" s="524">
        <v>70.226166666666671</v>
      </c>
      <c r="I1152" s="523">
        <v>139</v>
      </c>
      <c r="J1152" s="523">
        <v>59.739999999999895</v>
      </c>
      <c r="K1152" s="523" t="s">
        <v>69</v>
      </c>
      <c r="L1152" s="524">
        <v>139.99566666666666</v>
      </c>
      <c r="M1152" s="524">
        <v>-139.99566666666666</v>
      </c>
      <c r="N1152" s="501">
        <v>1169</v>
      </c>
      <c r="Q1152" s="6" t="s">
        <v>274</v>
      </c>
      <c r="R1152" s="6">
        <v>12</v>
      </c>
      <c r="S1152" s="42">
        <v>36.802999999999997</v>
      </c>
      <c r="T1152" s="571">
        <v>0.22720000000000001</v>
      </c>
      <c r="U1152" s="571">
        <v>0.121</v>
      </c>
      <c r="V1152" s="571">
        <v>26.136535000000002</v>
      </c>
      <c r="W1152" s="571">
        <v>26.038238999999997</v>
      </c>
      <c r="X1152" s="571">
        <v>30.918110333975275</v>
      </c>
      <c r="Y1152" s="571">
        <v>30.897104943512829</v>
      </c>
      <c r="Z1152" s="571">
        <v>2.548</v>
      </c>
      <c r="AA1152" s="42">
        <v>8.8742545469629874</v>
      </c>
      <c r="AB1152" s="42">
        <v>108.30853516918499</v>
      </c>
      <c r="AC1152" s="42">
        <v>0.26875917999999999</v>
      </c>
      <c r="AD1152" s="6">
        <v>0.33610000000000001</v>
      </c>
      <c r="AE1152" s="42">
        <v>89.137200000000007</v>
      </c>
      <c r="AF1152" s="6">
        <v>4.4741999999999997</v>
      </c>
      <c r="AG1152" s="42">
        <v>2.9148000000000001</v>
      </c>
      <c r="AH1152" s="6">
        <v>0.189</v>
      </c>
      <c r="AI1152" s="42">
        <v>1.7971999999999999</v>
      </c>
      <c r="AJ1152" s="42">
        <v>43.45</v>
      </c>
      <c r="AK1152" s="42">
        <v>105.09</v>
      </c>
      <c r="AL1152" s="53">
        <v>30.789543151855469</v>
      </c>
      <c r="AM1152" s="504" t="s">
        <v>154</v>
      </c>
      <c r="AN1152" s="505"/>
      <c r="AO1152" s="509">
        <v>0.3</v>
      </c>
      <c r="AP1152" s="510">
        <v>8.8420000000000005</v>
      </c>
      <c r="AQ1152" s="504" t="s">
        <v>154</v>
      </c>
      <c r="AR1152" s="526" t="s">
        <v>154</v>
      </c>
      <c r="AS1152" s="512">
        <v>0</v>
      </c>
      <c r="AT1152" s="502"/>
      <c r="AU1152" s="512">
        <v>5.5822265410153342</v>
      </c>
      <c r="AV1152" s="502"/>
      <c r="AW1152" s="574">
        <v>0.748254295532646</v>
      </c>
      <c r="AX1152" s="502"/>
      <c r="AY1152" s="511"/>
      <c r="AZ1152" s="513">
        <v>0.18001637232045917</v>
      </c>
      <c r="BA1152" s="515">
        <v>6</v>
      </c>
      <c r="BB1152" s="513">
        <v>0.26489813479044694</v>
      </c>
      <c r="BD1152" s="512">
        <v>2052.7046091980333</v>
      </c>
      <c r="BE1152" s="502" t="s">
        <v>154</v>
      </c>
      <c r="BF1152" s="57"/>
      <c r="BG1152" s="513">
        <v>2169.6997605959023</v>
      </c>
      <c r="BI1152" s="514" t="s">
        <v>154</v>
      </c>
      <c r="BJ1152" s="516">
        <v>-2.6595502768525368</v>
      </c>
      <c r="BK1152" t="s">
        <v>154</v>
      </c>
    </row>
    <row r="1153" spans="1:78" ht="15.75" customHeight="1">
      <c r="A1153" s="51" t="s">
        <v>769</v>
      </c>
      <c r="B1153" s="521">
        <v>51</v>
      </c>
      <c r="C1153" s="507" t="s">
        <v>255</v>
      </c>
      <c r="D1153" s="522" t="s">
        <v>256</v>
      </c>
      <c r="E1153" s="523">
        <v>70</v>
      </c>
      <c r="F1153" s="523">
        <v>13.570000000000277</v>
      </c>
      <c r="G1153" s="523" t="s">
        <v>68</v>
      </c>
      <c r="H1153" s="524">
        <v>70.226166666666671</v>
      </c>
      <c r="I1153" s="523">
        <v>139</v>
      </c>
      <c r="J1153" s="523">
        <v>59.739999999999895</v>
      </c>
      <c r="K1153" s="523" t="s">
        <v>69</v>
      </c>
      <c r="L1153" s="524">
        <v>139.99566666666666</v>
      </c>
      <c r="M1153" s="524">
        <v>-139.99566666666666</v>
      </c>
      <c r="N1153" s="501">
        <v>1170</v>
      </c>
      <c r="Q1153" s="6" t="s">
        <v>274</v>
      </c>
      <c r="R1153" s="6">
        <v>13</v>
      </c>
      <c r="S1153" s="42">
        <v>21.664000000000001</v>
      </c>
      <c r="T1153" s="571">
        <v>-0.3322</v>
      </c>
      <c r="U1153" s="571">
        <v>-0.35199999999999998</v>
      </c>
      <c r="V1153" s="571">
        <v>24.940854999999999</v>
      </c>
      <c r="W1153" s="571">
        <v>24.931095999999997</v>
      </c>
      <c r="X1153" s="571">
        <v>29.918833689631988</v>
      </c>
      <c r="Y1153" s="571">
        <v>29.925482050305025</v>
      </c>
      <c r="Z1153" s="571">
        <v>2.5177999999999998</v>
      </c>
      <c r="AA1153" s="42">
        <v>9.036213503182962</v>
      </c>
      <c r="AB1153" s="42">
        <v>107.91005966961447</v>
      </c>
      <c r="AC1153" s="42">
        <v>0.11100536</v>
      </c>
      <c r="AD1153" s="6">
        <v>0.15110000000000001</v>
      </c>
      <c r="AE1153" s="42">
        <v>89.692700000000002</v>
      </c>
      <c r="AF1153" s="6">
        <v>4.5019999999999998</v>
      </c>
      <c r="AG1153" s="42">
        <v>2.5051999999999999</v>
      </c>
      <c r="AH1153" s="6">
        <v>0.17230000000000001</v>
      </c>
      <c r="AI1153" s="42">
        <v>4.2279</v>
      </c>
      <c r="AJ1153" s="42">
        <v>98.71</v>
      </c>
      <c r="AK1153" s="42">
        <v>107.08</v>
      </c>
      <c r="AL1153" s="53">
        <v>29.848728179931641</v>
      </c>
      <c r="AM1153" s="504" t="s">
        <v>154</v>
      </c>
      <c r="AN1153" s="505"/>
      <c r="AO1153" s="509">
        <v>-0.1</v>
      </c>
      <c r="AP1153" s="510">
        <v>8.9619999999999997</v>
      </c>
      <c r="AQ1153" s="504" t="s">
        <v>154</v>
      </c>
      <c r="AR1153" s="526" t="s">
        <v>154</v>
      </c>
      <c r="AS1153" s="512">
        <v>0</v>
      </c>
      <c r="AT1153" s="502"/>
      <c r="AU1153" s="512">
        <v>3.1004332710816538</v>
      </c>
      <c r="AV1153" s="502"/>
      <c r="AW1153" s="574">
        <v>0.63725498281786941</v>
      </c>
      <c r="AX1153" s="502"/>
      <c r="AY1153" s="511"/>
      <c r="AZ1153" s="513">
        <v>9.9437735127491919E-2</v>
      </c>
      <c r="BA1153" s="515">
        <v>6</v>
      </c>
      <c r="BB1153" s="513">
        <v>0.1006846650055426</v>
      </c>
      <c r="BD1153" s="512">
        <v>2021.6301557145584</v>
      </c>
      <c r="BE1153" s="502" t="s">
        <v>154</v>
      </c>
      <c r="BF1153" s="57"/>
      <c r="BG1153" s="513">
        <v>2126.691889354297</v>
      </c>
      <c r="BI1153" s="514" t="s">
        <v>154</v>
      </c>
      <c r="BJ1153" s="516">
        <v>-3.1589504311006493</v>
      </c>
      <c r="BK1153" t="s">
        <v>154</v>
      </c>
    </row>
    <row r="1154" spans="1:78" ht="15.75" customHeight="1">
      <c r="A1154" s="51" t="s">
        <v>769</v>
      </c>
      <c r="B1154" s="521">
        <v>51</v>
      </c>
      <c r="C1154" s="507" t="s">
        <v>255</v>
      </c>
      <c r="D1154" s="522" t="s">
        <v>256</v>
      </c>
      <c r="E1154" s="523">
        <v>70</v>
      </c>
      <c r="F1154" s="523">
        <v>13.570000000000277</v>
      </c>
      <c r="G1154" s="523" t="s">
        <v>68</v>
      </c>
      <c r="H1154" s="524">
        <v>70.226166666666671</v>
      </c>
      <c r="I1154" s="523">
        <v>139</v>
      </c>
      <c r="J1154" s="523">
        <v>59.739999999999895</v>
      </c>
      <c r="K1154" s="523" t="s">
        <v>69</v>
      </c>
      <c r="L1154" s="524">
        <v>139.99566666666666</v>
      </c>
      <c r="M1154" s="524">
        <v>-139.99566666666666</v>
      </c>
      <c r="N1154" s="501">
        <v>1171</v>
      </c>
      <c r="Q1154" s="6" t="s">
        <v>275</v>
      </c>
      <c r="R1154" s="6">
        <v>14</v>
      </c>
      <c r="S1154" s="42">
        <v>5.7549999999999999</v>
      </c>
      <c r="T1154" s="571">
        <v>1.6051</v>
      </c>
      <c r="U1154" s="571">
        <v>1.5027999999999999</v>
      </c>
      <c r="V1154" s="571">
        <v>23.564835000000002</v>
      </c>
      <c r="W1154" s="571">
        <v>23.471665999999999</v>
      </c>
      <c r="X1154" s="571">
        <v>26.412737233966549</v>
      </c>
      <c r="Y1154" s="571">
        <v>26.384158386851407</v>
      </c>
      <c r="Z1154" s="571">
        <v>2.4264999999999999</v>
      </c>
      <c r="AA1154" s="42">
        <v>8.1999394859418473</v>
      </c>
      <c r="AB1154" s="42">
        <v>100.53858399901463</v>
      </c>
      <c r="AC1154" s="42">
        <v>0.15138637999999999</v>
      </c>
      <c r="AD1154" s="6">
        <v>0.19850000000000001</v>
      </c>
      <c r="AE1154" s="42">
        <v>88.227100000000007</v>
      </c>
      <c r="AF1154" s="6">
        <v>4.4287000000000001</v>
      </c>
      <c r="AG1154" s="42">
        <v>2.5973000000000002</v>
      </c>
      <c r="AH1154" s="6">
        <v>0.17599999999999999</v>
      </c>
      <c r="AI1154" s="42">
        <v>25.562999999999999</v>
      </c>
      <c r="AJ1154" s="42">
        <v>98.71</v>
      </c>
      <c r="AK1154" s="42">
        <v>109.06</v>
      </c>
      <c r="AL1154" s="53">
        <v>26.291187286376953</v>
      </c>
      <c r="AM1154" s="504" t="s">
        <v>154</v>
      </c>
      <c r="AN1154" s="505"/>
      <c r="AO1154" s="509">
        <v>1.7</v>
      </c>
      <c r="AP1154" s="510">
        <v>8.2379999999999995</v>
      </c>
      <c r="AQ1154" s="504" t="s">
        <v>154</v>
      </c>
      <c r="AR1154" s="526" t="s">
        <v>154</v>
      </c>
      <c r="AS1154" s="512">
        <v>0</v>
      </c>
      <c r="AT1154" s="502"/>
      <c r="AU1154" s="512">
        <v>3.398629234757272</v>
      </c>
      <c r="AV1154" s="502"/>
      <c r="AW1154" s="574">
        <v>0.48760412371134015</v>
      </c>
      <c r="AX1154" s="502"/>
      <c r="AY1154" s="511"/>
      <c r="AZ1154" s="513">
        <v>0.16328050943655822</v>
      </c>
      <c r="BA1154" s="515">
        <v>6</v>
      </c>
      <c r="BB1154" s="513">
        <v>0.14343247605540016</v>
      </c>
      <c r="BD1154" s="512">
        <v>1850.9089123883318</v>
      </c>
      <c r="BE1154" s="502" t="s">
        <v>154</v>
      </c>
      <c r="BF1154" s="57"/>
      <c r="BG1154" s="513">
        <v>1920.443481566919</v>
      </c>
      <c r="BI1154" s="514" t="s">
        <v>154</v>
      </c>
      <c r="BJ1154" s="516">
        <v>-3.8511883947300767</v>
      </c>
      <c r="BK1154" t="s">
        <v>154</v>
      </c>
    </row>
    <row r="1155" spans="1:78" ht="15.75" customHeight="1">
      <c r="A1155" s="51" t="s">
        <v>769</v>
      </c>
      <c r="B1155" s="521">
        <v>52</v>
      </c>
      <c r="C1155" s="507" t="s">
        <v>257</v>
      </c>
      <c r="D1155" s="522" t="s">
        <v>258</v>
      </c>
      <c r="E1155" s="523">
        <v>70</v>
      </c>
      <c r="F1155" s="523">
        <v>0.11999999999972033</v>
      </c>
      <c r="G1155" s="523" t="s">
        <v>68</v>
      </c>
      <c r="H1155" s="524">
        <v>70.001999999999995</v>
      </c>
      <c r="I1155" s="523">
        <v>139</v>
      </c>
      <c r="J1155" s="523">
        <v>59.850000000000136</v>
      </c>
      <c r="K1155" s="523" t="s">
        <v>69</v>
      </c>
      <c r="L1155" s="524">
        <v>139.9975</v>
      </c>
      <c r="M1155" s="524">
        <v>-139.9975</v>
      </c>
      <c r="N1155" s="501">
        <v>1172</v>
      </c>
      <c r="Q1155" s="6" t="s">
        <v>274</v>
      </c>
      <c r="R1155" s="6">
        <v>11</v>
      </c>
      <c r="S1155" s="42">
        <v>52.057000000000002</v>
      </c>
      <c r="T1155" s="571">
        <v>-0.55769999999999997</v>
      </c>
      <c r="U1155" s="571">
        <v>-0.55859999999999999</v>
      </c>
      <c r="V1155" s="571">
        <v>26.486758999999999</v>
      </c>
      <c r="W1155" s="571">
        <v>26.488653999999997</v>
      </c>
      <c r="X1155" s="571">
        <v>32.183617673894602</v>
      </c>
      <c r="Y1155" s="571">
        <v>32.187108136435164</v>
      </c>
      <c r="Z1155" s="571">
        <v>2.0493000000000001</v>
      </c>
      <c r="AA1155" s="42">
        <v>6.6956934139020357</v>
      </c>
      <c r="AB1155" s="42">
        <v>80.758966948948142</v>
      </c>
      <c r="AC1155" s="42">
        <v>8.5773619999999995E-2</v>
      </c>
      <c r="AD1155" s="6">
        <v>0.1215</v>
      </c>
      <c r="AE1155" s="42">
        <v>75.205400000000012</v>
      </c>
      <c r="AF1155" s="6">
        <v>3.7768999999999999</v>
      </c>
      <c r="AG1155" s="42">
        <v>3.7570999999999999</v>
      </c>
      <c r="AH1155" s="6">
        <v>0.2233</v>
      </c>
      <c r="AI1155" s="42">
        <v>6.3701999999999995E-2</v>
      </c>
      <c r="AJ1155" s="42">
        <v>5.66</v>
      </c>
      <c r="AK1155" s="42">
        <v>474.98</v>
      </c>
      <c r="AL1155" s="53">
        <v>32.159030914306641</v>
      </c>
      <c r="AM1155" s="504" t="s">
        <v>154</v>
      </c>
      <c r="AN1155" s="505"/>
      <c r="AO1155" s="509">
        <v>-0.4</v>
      </c>
      <c r="AP1155" s="510">
        <v>6.8674999999999997</v>
      </c>
      <c r="AQ1155" s="504">
        <v>6</v>
      </c>
      <c r="AR1155" s="526" t="s">
        <v>154</v>
      </c>
      <c r="AS1155" s="512">
        <v>9.3246815701487709</v>
      </c>
      <c r="AT1155" s="502"/>
      <c r="AU1155" s="512">
        <v>24.920220606104778</v>
      </c>
      <c r="AV1155" s="502"/>
      <c r="AW1155" s="574">
        <v>1.4776783505154638</v>
      </c>
      <c r="AX1155" s="502"/>
      <c r="AY1155" s="511"/>
      <c r="AZ1155" s="513" t="s">
        <v>154</v>
      </c>
      <c r="BA1155" s="515" t="s">
        <v>154</v>
      </c>
      <c r="BB1155" s="513" t="s">
        <v>154</v>
      </c>
      <c r="BD1155" s="512">
        <v>2169.9055227228046</v>
      </c>
      <c r="BE1155" s="502" t="s">
        <v>154</v>
      </c>
      <c r="BF1155" s="57"/>
      <c r="BG1155" s="513">
        <v>2235.2331912827049</v>
      </c>
      <c r="BI1155" s="514" t="s">
        <v>154</v>
      </c>
      <c r="BJ1155" s="516">
        <v>-1.8585329173211451</v>
      </c>
      <c r="BK1155" t="s">
        <v>154</v>
      </c>
    </row>
    <row r="1156" spans="1:78" ht="15.75" customHeight="1">
      <c r="A1156" s="51" t="s">
        <v>769</v>
      </c>
      <c r="B1156" s="521">
        <v>52</v>
      </c>
      <c r="C1156" s="507" t="s">
        <v>257</v>
      </c>
      <c r="D1156" s="522" t="s">
        <v>258</v>
      </c>
      <c r="E1156" s="523">
        <v>70</v>
      </c>
      <c r="F1156" s="523">
        <v>0.11999999999972033</v>
      </c>
      <c r="G1156" s="523" t="s">
        <v>68</v>
      </c>
      <c r="H1156" s="524">
        <v>70.001999999999995</v>
      </c>
      <c r="I1156" s="523">
        <v>139</v>
      </c>
      <c r="J1156" s="523">
        <v>59.850000000000136</v>
      </c>
      <c r="K1156" s="523" t="s">
        <v>69</v>
      </c>
      <c r="L1156" s="524">
        <v>139.9975</v>
      </c>
      <c r="M1156" s="524">
        <v>-139.9975</v>
      </c>
      <c r="N1156" s="501">
        <v>1173</v>
      </c>
      <c r="Q1156" s="6" t="s">
        <v>274</v>
      </c>
      <c r="R1156" s="6">
        <v>12</v>
      </c>
      <c r="S1156" s="42">
        <v>52.033000000000001</v>
      </c>
      <c r="T1156" s="571">
        <v>-0.5534</v>
      </c>
      <c r="U1156" s="571">
        <v>-0.55430000000000001</v>
      </c>
      <c r="V1156" s="571">
        <v>26.488417000000002</v>
      </c>
      <c r="W1156" s="571">
        <v>26.489213999999997</v>
      </c>
      <c r="X1156" s="571">
        <v>32.181277317670776</v>
      </c>
      <c r="Y1156" s="571">
        <v>32.183299448293575</v>
      </c>
      <c r="Z1156" s="571">
        <v>2.0493000000000001</v>
      </c>
      <c r="AA1156" s="42">
        <v>6.6956934139020357</v>
      </c>
      <c r="AB1156" s="42">
        <v>80.766850316071768</v>
      </c>
      <c r="AC1156" s="42">
        <v>9.1053690000000007E-2</v>
      </c>
      <c r="AD1156" s="6">
        <v>0.12770000000000001</v>
      </c>
      <c r="AE1156" s="42">
        <v>75.12660000000001</v>
      </c>
      <c r="AF1156" s="6">
        <v>3.7730000000000001</v>
      </c>
      <c r="AG1156" s="42">
        <v>3.7570999999999999</v>
      </c>
      <c r="AH1156" s="6">
        <v>0.2233</v>
      </c>
      <c r="AI1156" s="42">
        <v>6.3701999999999995E-2</v>
      </c>
      <c r="AJ1156" s="42">
        <v>5.76</v>
      </c>
      <c r="AK1156" s="42">
        <v>474.52</v>
      </c>
      <c r="AL1156" s="53">
        <v>32.174415588378906</v>
      </c>
      <c r="AM1156" s="504" t="s">
        <v>154</v>
      </c>
      <c r="AN1156" s="505"/>
      <c r="AO1156" s="509">
        <v>-0.5</v>
      </c>
      <c r="AP1156" s="510">
        <v>6.8460000000000001</v>
      </c>
      <c r="AQ1156" s="504" t="s">
        <v>154</v>
      </c>
      <c r="AR1156" s="526" t="s">
        <v>154</v>
      </c>
      <c r="AS1156" s="512">
        <v>9.4322801216584828</v>
      </c>
      <c r="AT1156" s="502"/>
      <c r="AU1156" s="512">
        <v>25.219582640904996</v>
      </c>
      <c r="AV1156" s="502"/>
      <c r="AW1156" s="574">
        <v>1.4885800687285222</v>
      </c>
      <c r="AX1156" s="502"/>
      <c r="AY1156" s="511"/>
      <c r="AZ1156" s="513">
        <v>0.12458740309429704</v>
      </c>
      <c r="BA1156" s="515">
        <v>6</v>
      </c>
      <c r="BB1156" s="513">
        <v>0.19562730331813</v>
      </c>
      <c r="BD1156" s="512">
        <v>2170.5847555569517</v>
      </c>
      <c r="BE1156" s="502" t="s">
        <v>154</v>
      </c>
      <c r="BF1156" s="57"/>
      <c r="BG1156" s="513">
        <v>2235.5720713805531</v>
      </c>
      <c r="BI1156" s="514" t="s">
        <v>154</v>
      </c>
      <c r="BJ1156" s="516">
        <v>-1.8664436316963813</v>
      </c>
      <c r="BK1156" t="s">
        <v>154</v>
      </c>
    </row>
    <row r="1157" spans="1:78" ht="15.75" customHeight="1">
      <c r="A1157" s="51" t="s">
        <v>769</v>
      </c>
      <c r="B1157" s="521">
        <v>52</v>
      </c>
      <c r="C1157" s="507" t="s">
        <v>257</v>
      </c>
      <c r="D1157" s="522" t="s">
        <v>258</v>
      </c>
      <c r="E1157" s="523">
        <v>70</v>
      </c>
      <c r="F1157" s="523">
        <v>0.11999999999972033</v>
      </c>
      <c r="G1157" s="523" t="s">
        <v>68</v>
      </c>
      <c r="H1157" s="524">
        <v>70.001999999999995</v>
      </c>
      <c r="I1157" s="523">
        <v>139</v>
      </c>
      <c r="J1157" s="523">
        <v>59.850000000000136</v>
      </c>
      <c r="K1157" s="523" t="s">
        <v>69</v>
      </c>
      <c r="L1157" s="524">
        <v>139.9975</v>
      </c>
      <c r="M1157" s="524">
        <v>-139.9975</v>
      </c>
      <c r="N1157" s="501">
        <v>1174</v>
      </c>
      <c r="Q1157" s="6" t="s">
        <v>274</v>
      </c>
      <c r="R1157" s="6">
        <v>13</v>
      </c>
      <c r="S1157" s="42">
        <v>41.807000000000002</v>
      </c>
      <c r="T1157" s="571">
        <v>-0.22</v>
      </c>
      <c r="U1157" s="571">
        <v>-0.2591</v>
      </c>
      <c r="V1157" s="571">
        <v>26.542646000000001</v>
      </c>
      <c r="W1157" s="571">
        <v>26.536289</v>
      </c>
      <c r="X1157" s="571">
        <v>31.907485248840462</v>
      </c>
      <c r="Y1157" s="571">
        <v>31.940077132821905</v>
      </c>
      <c r="Z1157" s="571">
        <v>2.1240999999999999</v>
      </c>
      <c r="AA1157" s="42">
        <v>6.9727762457637805</v>
      </c>
      <c r="AB1157" s="42">
        <v>84.691166494123465</v>
      </c>
      <c r="AC1157" s="42">
        <v>0.10243271</v>
      </c>
      <c r="AD1157" s="6">
        <v>0.1411</v>
      </c>
      <c r="AE1157" s="42">
        <v>79.472800000000007</v>
      </c>
      <c r="AF1157" s="6">
        <v>3.9904999999999999</v>
      </c>
      <c r="AG1157" s="42">
        <v>3.4992999999999999</v>
      </c>
      <c r="AH1157" s="6">
        <v>0.21290000000000001</v>
      </c>
      <c r="AI1157" s="42">
        <v>0.35165000000000002</v>
      </c>
      <c r="AJ1157" s="42">
        <v>16.05</v>
      </c>
      <c r="AK1157" s="42">
        <v>474.52</v>
      </c>
      <c r="AL1157" s="53">
        <v>32.073200225830078</v>
      </c>
      <c r="AM1157" s="504" t="s">
        <v>154</v>
      </c>
      <c r="AN1157" s="505"/>
      <c r="AO1157" s="509">
        <v>-0.3</v>
      </c>
      <c r="AP1157" s="510">
        <v>6.9710000000000001</v>
      </c>
      <c r="AQ1157" s="504" t="s">
        <v>154</v>
      </c>
      <c r="AR1157" s="526" t="s">
        <v>154</v>
      </c>
      <c r="AS1157" s="512">
        <v>8.6702353651561381</v>
      </c>
      <c r="AT1157" s="502"/>
      <c r="AU1157" s="512">
        <v>23.181814975095126</v>
      </c>
      <c r="AV1157" s="502"/>
      <c r="AW1157" s="574">
        <v>1.4310982817869413</v>
      </c>
      <c r="AX1157" s="502"/>
      <c r="AY1157" s="511"/>
      <c r="AZ1157" s="513">
        <v>0.13671808593724266</v>
      </c>
      <c r="BA1157" s="515">
        <v>6</v>
      </c>
      <c r="BB1157" s="513">
        <v>0.21144710051681892</v>
      </c>
      <c r="BD1157" s="512">
        <v>2164.9189548778245</v>
      </c>
      <c r="BE1157" s="502" t="s">
        <v>154</v>
      </c>
      <c r="BF1157" s="57"/>
      <c r="BG1157" s="513">
        <v>2234.042127409386</v>
      </c>
      <c r="BI1157" s="514" t="s">
        <v>154</v>
      </c>
      <c r="BJ1157" s="516">
        <v>-1.8862223038324628</v>
      </c>
      <c r="BK1157" t="s">
        <v>154</v>
      </c>
    </row>
    <row r="1158" spans="1:78" ht="15.75" customHeight="1">
      <c r="A1158" s="51" t="s">
        <v>769</v>
      </c>
      <c r="B1158" s="521">
        <v>52</v>
      </c>
      <c r="C1158" s="507" t="s">
        <v>257</v>
      </c>
      <c r="D1158" s="522" t="s">
        <v>258</v>
      </c>
      <c r="E1158" s="523">
        <v>70</v>
      </c>
      <c r="F1158" s="523">
        <v>0.11999999999972033</v>
      </c>
      <c r="G1158" s="523" t="s">
        <v>68</v>
      </c>
      <c r="H1158" s="524">
        <v>70.001999999999995</v>
      </c>
      <c r="I1158" s="523">
        <v>139</v>
      </c>
      <c r="J1158" s="523">
        <v>59.850000000000136</v>
      </c>
      <c r="K1158" s="523" t="s">
        <v>69</v>
      </c>
      <c r="L1158" s="524">
        <v>139.9975</v>
      </c>
      <c r="M1158" s="524">
        <v>-139.9975</v>
      </c>
      <c r="N1158" s="501">
        <v>1175</v>
      </c>
      <c r="Q1158" s="6" t="s">
        <v>274</v>
      </c>
      <c r="R1158" s="6">
        <v>14</v>
      </c>
      <c r="S1158" s="42">
        <v>31.678000000000001</v>
      </c>
      <c r="T1158" s="571">
        <v>0.33479999999999999</v>
      </c>
      <c r="U1158" s="571">
        <v>0.33639999999999998</v>
      </c>
      <c r="V1158" s="571">
        <v>26.607213000000002</v>
      </c>
      <c r="W1158" s="571">
        <v>26.608560999999998</v>
      </c>
      <c r="X1158" s="571">
        <v>31.423760513934642</v>
      </c>
      <c r="Y1158" s="571">
        <v>31.42387705266955</v>
      </c>
      <c r="Z1158" s="571">
        <v>2.3372999999999999</v>
      </c>
      <c r="AA1158" s="42">
        <v>7.9075589634486407</v>
      </c>
      <c r="AB1158" s="42">
        <v>97.125078648565975</v>
      </c>
      <c r="AC1158" s="42">
        <v>0.18792037</v>
      </c>
      <c r="AD1158" s="6">
        <v>0.24129999999999999</v>
      </c>
      <c r="AE1158" s="42">
        <v>85.040600000000012</v>
      </c>
      <c r="AF1158" s="6">
        <v>4.2691999999999997</v>
      </c>
      <c r="AG1158" s="42">
        <v>3.2553999999999998</v>
      </c>
      <c r="AH1158" s="6">
        <v>0.2029</v>
      </c>
      <c r="AI1158" s="42">
        <v>1.0658000000000001</v>
      </c>
      <c r="AJ1158" s="42">
        <v>26.18</v>
      </c>
      <c r="AK1158" s="42">
        <v>515.71</v>
      </c>
      <c r="AL1158" s="53">
        <v>31.41607666015625</v>
      </c>
      <c r="AM1158" s="504" t="s">
        <v>154</v>
      </c>
      <c r="AN1158" s="505"/>
      <c r="AO1158" s="509">
        <v>0.5</v>
      </c>
      <c r="AP1158" s="510">
        <v>7.8639999999999999</v>
      </c>
      <c r="AQ1158" s="504">
        <v>2</v>
      </c>
      <c r="AR1158" s="526" t="s">
        <v>1423</v>
      </c>
      <c r="AS1158" s="512">
        <v>3.3905393423006984</v>
      </c>
      <c r="AT1158" s="502"/>
      <c r="AU1158" s="512">
        <v>11.099140698039122</v>
      </c>
      <c r="AV1158" s="502"/>
      <c r="AW1158" s="574">
        <v>1.02773470790378</v>
      </c>
      <c r="AX1158" s="502"/>
      <c r="AY1158" s="511"/>
      <c r="AZ1158" s="513">
        <v>0.25547679690540503</v>
      </c>
      <c r="BA1158" s="515">
        <v>6</v>
      </c>
      <c r="BB1158" s="513">
        <v>0.27681468608784093</v>
      </c>
      <c r="BD1158" s="512">
        <v>2098.139448510175</v>
      </c>
      <c r="BE1158" s="502" t="s">
        <v>154</v>
      </c>
      <c r="BF1158" s="57"/>
      <c r="BG1158" s="513">
        <v>2206.9566372357913</v>
      </c>
      <c r="BI1158" s="514" t="s">
        <v>154</v>
      </c>
      <c r="BJ1158" s="516">
        <v>-2.2056405026580146</v>
      </c>
      <c r="BK1158" t="s">
        <v>154</v>
      </c>
    </row>
    <row r="1159" spans="1:78" ht="15.75" customHeight="1">
      <c r="A1159" s="51" t="s">
        <v>769</v>
      </c>
      <c r="B1159" s="521">
        <v>52</v>
      </c>
      <c r="C1159" s="507" t="s">
        <v>257</v>
      </c>
      <c r="D1159" s="522" t="s">
        <v>258</v>
      </c>
      <c r="E1159" s="523">
        <v>70</v>
      </c>
      <c r="F1159" s="523">
        <v>0.11999999999972033</v>
      </c>
      <c r="G1159" s="523" t="s">
        <v>68</v>
      </c>
      <c r="H1159" s="524">
        <v>70.001999999999995</v>
      </c>
      <c r="I1159" s="523">
        <v>139</v>
      </c>
      <c r="J1159" s="523">
        <v>59.850000000000136</v>
      </c>
      <c r="K1159" s="523" t="s">
        <v>69</v>
      </c>
      <c r="L1159" s="524">
        <v>139.9975</v>
      </c>
      <c r="M1159" s="524">
        <v>-139.9975</v>
      </c>
      <c r="N1159" s="501">
        <v>1176</v>
      </c>
      <c r="Q1159" s="6" t="s">
        <v>274</v>
      </c>
      <c r="R1159" s="6">
        <v>15</v>
      </c>
      <c r="S1159" s="42">
        <v>11.256</v>
      </c>
      <c r="T1159" s="571">
        <v>2.7562000000000002</v>
      </c>
      <c r="U1159" s="571">
        <v>3.0459000000000001</v>
      </c>
      <c r="V1159" s="571">
        <v>26.900169000000002</v>
      </c>
      <c r="W1159" s="571">
        <v>27.081374999999998</v>
      </c>
      <c r="X1159" s="571">
        <v>29.454612240390286</v>
      </c>
      <c r="Y1159" s="571">
        <v>29.406858865138801</v>
      </c>
      <c r="Z1159" s="571">
        <v>2.4121000000000001</v>
      </c>
      <c r="AA1159" s="42">
        <v>7.4649521763577544</v>
      </c>
      <c r="AB1159" s="42">
        <v>96.238292580462399</v>
      </c>
      <c r="AC1159" s="42">
        <v>0.39702479000000002</v>
      </c>
      <c r="AD1159" s="6">
        <v>0.4864</v>
      </c>
      <c r="AE1159" s="42">
        <v>86.902200000000008</v>
      </c>
      <c r="AF1159" s="6">
        <v>4.3624000000000001</v>
      </c>
      <c r="AG1159" s="42">
        <v>2.5121000000000002</v>
      </c>
      <c r="AH1159" s="6">
        <v>0.17249999999999999</v>
      </c>
      <c r="AI1159" s="42">
        <v>14.63</v>
      </c>
      <c r="AJ1159" s="42">
        <v>47.14</v>
      </c>
      <c r="AK1159" s="42">
        <v>467.36</v>
      </c>
      <c r="AL1159" s="53">
        <v>29.234909057617188</v>
      </c>
      <c r="AM1159" s="504" t="s">
        <v>154</v>
      </c>
      <c r="AN1159" s="505"/>
      <c r="AO1159" s="509">
        <v>2.1</v>
      </c>
      <c r="AP1159" s="510">
        <v>8.2390000000000008</v>
      </c>
      <c r="AQ1159" s="504" t="s">
        <v>154</v>
      </c>
      <c r="AR1159" s="526" t="s">
        <v>154</v>
      </c>
      <c r="AS1159" s="512">
        <v>9.9371650177228515E-2</v>
      </c>
      <c r="AT1159" s="502"/>
      <c r="AU1159" s="512">
        <v>4.0710243494990319</v>
      </c>
      <c r="AV1159" s="502"/>
      <c r="AW1159" s="574">
        <v>0.59563024054982816</v>
      </c>
      <c r="AX1159" s="502"/>
      <c r="AY1159" s="511"/>
      <c r="AZ1159" s="513">
        <v>0.53530404385967745</v>
      </c>
      <c r="BA1159" s="515">
        <v>6</v>
      </c>
      <c r="BB1159" s="513">
        <v>0.42402106080870372</v>
      </c>
      <c r="BD1159" s="512">
        <v>2022.0347037150291</v>
      </c>
      <c r="BE1159" s="502" t="s">
        <v>154</v>
      </c>
      <c r="BF1159" s="57"/>
      <c r="BG1159" s="513">
        <v>2126.4526798734632</v>
      </c>
      <c r="BI1159" s="514" t="s">
        <v>154</v>
      </c>
      <c r="BJ1159" s="516">
        <v>-3.3250876932675513</v>
      </c>
      <c r="BK1159" t="s">
        <v>154</v>
      </c>
    </row>
    <row r="1160" spans="1:78" ht="15.75" customHeight="1">
      <c r="A1160" s="51" t="s">
        <v>769</v>
      </c>
      <c r="B1160" s="521">
        <v>52</v>
      </c>
      <c r="C1160" s="507" t="s">
        <v>257</v>
      </c>
      <c r="D1160" s="522" t="s">
        <v>258</v>
      </c>
      <c r="E1160" s="523">
        <v>70</v>
      </c>
      <c r="F1160" s="523">
        <v>0.11999999999972033</v>
      </c>
      <c r="G1160" s="523" t="s">
        <v>68</v>
      </c>
      <c r="H1160" s="524">
        <v>70.001999999999995</v>
      </c>
      <c r="I1160" s="523">
        <v>139</v>
      </c>
      <c r="J1160" s="523">
        <v>59.850000000000136</v>
      </c>
      <c r="K1160" s="523" t="s">
        <v>69</v>
      </c>
      <c r="L1160" s="524">
        <v>139.9975</v>
      </c>
      <c r="M1160" s="524">
        <v>-139.9975</v>
      </c>
      <c r="N1160" s="501">
        <v>1177</v>
      </c>
      <c r="P1160" s="517" t="s">
        <v>183</v>
      </c>
      <c r="Q1160" s="6" t="s">
        <v>274</v>
      </c>
      <c r="R1160" s="6">
        <v>16</v>
      </c>
      <c r="S1160" s="42">
        <v>14.491</v>
      </c>
      <c r="T1160" s="571">
        <v>0.82869999999999999</v>
      </c>
      <c r="U1160" s="571">
        <v>0.85640000000000005</v>
      </c>
      <c r="V1160" s="571">
        <v>25.939873000000002</v>
      </c>
      <c r="W1160" s="571">
        <v>25.944666999999999</v>
      </c>
      <c r="X1160" s="571">
        <v>30.082344922251583</v>
      </c>
      <c r="Y1160" s="571">
        <v>30.061597067676296</v>
      </c>
      <c r="Z1160" s="571">
        <v>2.4318</v>
      </c>
      <c r="AA1160" s="42">
        <v>7.713895654709277</v>
      </c>
      <c r="AB1160" s="42">
        <v>95.080999040128617</v>
      </c>
      <c r="AC1160" s="42">
        <v>0.30713564999999998</v>
      </c>
      <c r="AD1160" s="6">
        <v>0.38109999999999999</v>
      </c>
      <c r="AE1160" s="42">
        <v>86.947200000000009</v>
      </c>
      <c r="AF1160" s="6">
        <v>4.3646000000000003</v>
      </c>
      <c r="AG1160" s="42">
        <v>2.6179999999999999</v>
      </c>
      <c r="AH1160" s="6">
        <v>0.17680000000000001</v>
      </c>
      <c r="AI1160" s="42">
        <v>9.2436000000000007</v>
      </c>
      <c r="AJ1160" s="42">
        <v>43.68</v>
      </c>
      <c r="AK1160" s="42">
        <v>471.93</v>
      </c>
      <c r="AL1160" s="53">
        <v>30.040401458740234</v>
      </c>
      <c r="AM1160" s="504" t="s">
        <v>154</v>
      </c>
      <c r="AN1160" s="505"/>
      <c r="AO1160" s="509">
        <v>1.2</v>
      </c>
      <c r="AP1160" s="510">
        <v>8.5559999999999992</v>
      </c>
      <c r="AQ1160" s="504">
        <v>2</v>
      </c>
      <c r="AR1160" s="526" t="s">
        <v>1424</v>
      </c>
      <c r="AS1160" s="512">
        <v>0.11269233659467376</v>
      </c>
      <c r="AT1160" s="502"/>
      <c r="AU1160" s="512">
        <v>4.1202209279666748</v>
      </c>
      <c r="AV1160" s="502"/>
      <c r="AW1160" s="574">
        <v>0.6689690721649485</v>
      </c>
      <c r="AX1160" s="502"/>
      <c r="AY1160" s="511"/>
      <c r="AZ1160" s="513">
        <v>0.35511887629343697</v>
      </c>
      <c r="BA1160" s="515">
        <v>6</v>
      </c>
      <c r="BB1160" s="513">
        <v>0.2605746073499246</v>
      </c>
      <c r="BD1160" s="512">
        <v>2036.2665962114404</v>
      </c>
      <c r="BE1160" s="502" t="s">
        <v>154</v>
      </c>
      <c r="BF1160" s="57"/>
      <c r="BG1160" s="513">
        <v>2148.7489968995283</v>
      </c>
      <c r="BI1160" s="514" t="s">
        <v>154</v>
      </c>
      <c r="BJ1160" s="516">
        <v>-3.0432482170213579</v>
      </c>
      <c r="BK1160" t="s">
        <v>154</v>
      </c>
    </row>
    <row r="1161" spans="1:78" ht="15" customHeight="1">
      <c r="A1161" s="51" t="s">
        <v>769</v>
      </c>
      <c r="B1161" s="521">
        <v>52</v>
      </c>
      <c r="C1161" s="507" t="s">
        <v>257</v>
      </c>
      <c r="D1161" s="522" t="s">
        <v>258</v>
      </c>
      <c r="E1161" s="523">
        <v>70</v>
      </c>
      <c r="F1161" s="523">
        <v>0.11999999999972033</v>
      </c>
      <c r="G1161" s="523" t="s">
        <v>68</v>
      </c>
      <c r="H1161" s="524">
        <v>70.001999999999995</v>
      </c>
      <c r="I1161" s="523">
        <v>139</v>
      </c>
      <c r="J1161" s="523">
        <v>59.850000000000136</v>
      </c>
      <c r="K1161" s="523" t="s">
        <v>69</v>
      </c>
      <c r="L1161" s="524">
        <v>139.9975</v>
      </c>
      <c r="M1161" s="524">
        <v>-139.9975</v>
      </c>
      <c r="N1161" s="501">
        <v>1178</v>
      </c>
      <c r="Q1161" s="6" t="s">
        <v>275</v>
      </c>
      <c r="R1161" s="6">
        <v>17</v>
      </c>
      <c r="S1161" s="42">
        <v>5.8159999999999998</v>
      </c>
      <c r="T1161" s="571">
        <v>3.7181999999999999</v>
      </c>
      <c r="U1161" s="571">
        <v>3.7189999999999999</v>
      </c>
      <c r="V1161" s="571">
        <v>23.632717</v>
      </c>
      <c r="W1161" s="571">
        <v>23.634622999999998</v>
      </c>
      <c r="X1161" s="571">
        <v>24.803679190408825</v>
      </c>
      <c r="Y1161" s="571">
        <v>24.805262694245837</v>
      </c>
      <c r="Z1161" s="571">
        <v>2.4184999999999999</v>
      </c>
      <c r="AA1161" s="42">
        <v>7.7730755837145669</v>
      </c>
      <c r="AB1161" s="42">
        <v>99.457957519763113</v>
      </c>
      <c r="AC1161" s="42">
        <v>0.24391981999999998</v>
      </c>
      <c r="AD1161" s="6">
        <v>0.30690000000000001</v>
      </c>
      <c r="AE1161" s="42">
        <v>83.877100000000013</v>
      </c>
      <c r="AF1161" s="6">
        <v>4.2108999999999996</v>
      </c>
      <c r="AG1161" s="42">
        <v>4.9904999999999999</v>
      </c>
      <c r="AH1161" s="6">
        <v>0.2737</v>
      </c>
      <c r="AI1161" s="42">
        <v>44.12</v>
      </c>
      <c r="AJ1161" s="42">
        <v>53.36</v>
      </c>
      <c r="AK1161" s="42">
        <v>380.72</v>
      </c>
      <c r="AL1161" s="53">
        <v>24.80908203125</v>
      </c>
      <c r="AM1161" s="504" t="s">
        <v>154</v>
      </c>
      <c r="AN1161" s="505"/>
      <c r="AO1161" s="509">
        <v>4.3</v>
      </c>
      <c r="AP1161" s="510">
        <v>7.8090000000000002</v>
      </c>
      <c r="AQ1161" s="504" t="s">
        <v>154</v>
      </c>
      <c r="AR1161" s="526" t="s">
        <v>154</v>
      </c>
      <c r="AS1161" s="512">
        <v>0</v>
      </c>
      <c r="AT1161" s="502"/>
      <c r="AU1161" s="512">
        <v>8.1913884618329913</v>
      </c>
      <c r="AV1161" s="502"/>
      <c r="AW1161" s="574">
        <v>0.32705154639175255</v>
      </c>
      <c r="AX1161" s="502"/>
      <c r="AY1161" s="511"/>
      <c r="AZ1161" s="513">
        <v>0.32768595839098336</v>
      </c>
      <c r="BA1161" s="515">
        <v>6</v>
      </c>
      <c r="BB1161" s="513">
        <v>0.33210819309765677</v>
      </c>
      <c r="BD1161" s="512">
        <v>1932.3315227315923</v>
      </c>
      <c r="BE1161" s="502" t="s">
        <v>154</v>
      </c>
      <c r="BF1161" s="57"/>
      <c r="BG1161" s="513">
        <v>2009.3496719435395</v>
      </c>
      <c r="BI1161" s="514" t="s">
        <v>154</v>
      </c>
      <c r="BJ1161" s="516">
        <v>-5.4512459067485493</v>
      </c>
      <c r="BK1161" t="s">
        <v>154</v>
      </c>
    </row>
    <row r="1162" spans="1:78" ht="15.75" customHeight="1">
      <c r="AM1162" s="502"/>
      <c r="AN1162" s="534"/>
      <c r="AQ1162" s="502"/>
      <c r="AX1162" s="513"/>
      <c r="BJ1162" s="516" t="s">
        <v>154</v>
      </c>
      <c r="BK1162" t="s">
        <v>154</v>
      </c>
    </row>
    <row r="1163" spans="1:78" ht="15.75" customHeight="1">
      <c r="AM1163" s="502"/>
      <c r="AN1163" s="534"/>
      <c r="AQ1163" s="502"/>
      <c r="AX1163" s="513"/>
      <c r="BJ1163" s="516" t="s">
        <v>154</v>
      </c>
      <c r="BK1163" t="s">
        <v>154</v>
      </c>
    </row>
    <row r="1164" spans="1:78" ht="15.75" customHeight="1">
      <c r="AM1164" s="502"/>
      <c r="AN1164" s="534"/>
      <c r="AQ1164" s="502"/>
      <c r="AX1164" s="513"/>
      <c r="BJ1164" s="516" t="s">
        <v>154</v>
      </c>
      <c r="BK1164" t="s">
        <v>154</v>
      </c>
    </row>
    <row r="1165" spans="1:78" ht="15.75" customHeight="1">
      <c r="AM1165" s="502"/>
      <c r="AN1165" s="534"/>
      <c r="AQ1165" s="502"/>
      <c r="AX1165" s="513"/>
      <c r="BJ1165" s="516" t="s">
        <v>154</v>
      </c>
      <c r="BK1165" t="s">
        <v>154</v>
      </c>
    </row>
    <row r="1166" spans="1:78" ht="15.75" customHeight="1">
      <c r="AM1166" s="502"/>
      <c r="AN1166" s="534"/>
      <c r="AQ1166" s="502"/>
      <c r="AX1166" s="513"/>
      <c r="BJ1166" s="516" t="s">
        <v>154</v>
      </c>
      <c r="BK1166" t="s">
        <v>154</v>
      </c>
    </row>
    <row r="1167" spans="1:78" ht="15.75" customHeight="1">
      <c r="AM1167" s="502"/>
      <c r="AN1167" s="534"/>
      <c r="AQ1167" s="502"/>
      <c r="AX1167" s="513"/>
      <c r="BJ1167" s="516" t="s">
        <v>154</v>
      </c>
      <c r="BK1167" t="s">
        <v>154</v>
      </c>
    </row>
    <row r="1168" spans="1:78" customFormat="1" ht="15.75" customHeight="1">
      <c r="A1168" s="507"/>
      <c r="B1168" s="521"/>
      <c r="C1168" s="507"/>
      <c r="D1168" s="522"/>
      <c r="E1168" s="523"/>
      <c r="F1168" s="523"/>
      <c r="G1168" s="523"/>
      <c r="H1168" s="524"/>
      <c r="I1168" s="523"/>
      <c r="J1168" s="523"/>
      <c r="K1168" s="523"/>
      <c r="L1168" s="524"/>
      <c r="M1168" s="524"/>
      <c r="N1168" s="501"/>
      <c r="O1168" s="501"/>
      <c r="P1168" s="503"/>
      <c r="Q1168" s="6"/>
      <c r="R1168" s="6"/>
      <c r="S1168" s="42"/>
      <c r="T1168" s="571"/>
      <c r="U1168" s="571"/>
      <c r="V1168" s="571"/>
      <c r="W1168" s="571"/>
      <c r="X1168" s="571"/>
      <c r="Y1168" s="571"/>
      <c r="Z1168" s="571"/>
      <c r="AA1168" s="42"/>
      <c r="AB1168" s="42"/>
      <c r="AC1168" s="42"/>
      <c r="AD1168" s="6"/>
      <c r="AE1168" s="42"/>
      <c r="AF1168" s="6"/>
      <c r="AG1168" s="42"/>
      <c r="AH1168" s="6"/>
      <c r="AI1168" s="42"/>
      <c r="AJ1168" s="42"/>
      <c r="AK1168" s="42"/>
      <c r="AL1168" s="524"/>
      <c r="AM1168" s="502"/>
      <c r="AN1168" s="534"/>
      <c r="AO1168" s="509"/>
      <c r="AP1168" s="535"/>
      <c r="AQ1168" s="502"/>
      <c r="AR1168" s="526"/>
      <c r="AS1168" s="513"/>
      <c r="AT1168" s="509"/>
      <c r="AU1168" s="514"/>
      <c r="AV1168" s="513"/>
      <c r="AW1168" s="506"/>
      <c r="AX1168" s="513"/>
      <c r="AY1168" s="532"/>
      <c r="AZ1168" s="513"/>
      <c r="BA1168" s="536"/>
      <c r="BB1168" s="513"/>
      <c r="BC1168" s="514"/>
      <c r="BD1168" s="537"/>
      <c r="BE1168" s="539"/>
      <c r="BF1168" s="538"/>
      <c r="BG1168" s="513"/>
      <c r="BH1168" s="502"/>
      <c r="BI1168" s="514"/>
      <c r="BJ1168" s="516" t="s">
        <v>154</v>
      </c>
      <c r="BK1168" t="s">
        <v>154</v>
      </c>
      <c r="BM1168" s="507"/>
      <c r="BN1168" s="507"/>
      <c r="BO1168" s="507"/>
      <c r="BP1168" s="507"/>
      <c r="BQ1168" s="507"/>
      <c r="BR1168" s="507"/>
      <c r="BS1168" s="507"/>
      <c r="BT1168" s="507"/>
      <c r="BU1168" s="507"/>
      <c r="BV1168" s="507"/>
      <c r="BW1168" s="507"/>
      <c r="BX1168" s="507"/>
      <c r="BY1168" s="507"/>
      <c r="BZ1168" s="507"/>
    </row>
    <row r="1169" spans="1:78" customFormat="1" ht="15.75" customHeight="1">
      <c r="A1169" s="507"/>
      <c r="B1169" s="521"/>
      <c r="C1169" s="507"/>
      <c r="D1169" s="522"/>
      <c r="E1169" s="523"/>
      <c r="F1169" s="523"/>
      <c r="G1169" s="523"/>
      <c r="H1169" s="524"/>
      <c r="I1169" s="523"/>
      <c r="J1169" s="523"/>
      <c r="K1169" s="523"/>
      <c r="L1169" s="524"/>
      <c r="M1169" s="524"/>
      <c r="N1169" s="501"/>
      <c r="O1169" s="501"/>
      <c r="P1169" s="503"/>
      <c r="Q1169" s="6"/>
      <c r="R1169" s="6"/>
      <c r="S1169" s="42"/>
      <c r="T1169" s="571"/>
      <c r="U1169" s="571"/>
      <c r="V1169" s="571"/>
      <c r="W1169" s="571"/>
      <c r="X1169" s="571"/>
      <c r="Y1169" s="571"/>
      <c r="Z1169" s="571"/>
      <c r="AA1169" s="42"/>
      <c r="AB1169" s="42"/>
      <c r="AC1169" s="42"/>
      <c r="AD1169" s="6"/>
      <c r="AE1169" s="42"/>
      <c r="AF1169" s="6"/>
      <c r="AG1169" s="42"/>
      <c r="AH1169" s="6"/>
      <c r="AI1169" s="42"/>
      <c r="AJ1169" s="42"/>
      <c r="AK1169" s="42"/>
      <c r="AL1169" s="524"/>
      <c r="AM1169" s="502"/>
      <c r="AN1169" s="534"/>
      <c r="AO1169" s="509"/>
      <c r="AP1169" s="535"/>
      <c r="AQ1169" s="502"/>
      <c r="AR1169" s="526"/>
      <c r="AS1169" s="513"/>
      <c r="AT1169" s="509"/>
      <c r="AU1169" s="514"/>
      <c r="AV1169" s="513"/>
      <c r="AW1169" s="506"/>
      <c r="AX1169" s="513"/>
      <c r="AY1169" s="532"/>
      <c r="AZ1169" s="513"/>
      <c r="BA1169" s="536"/>
      <c r="BB1169" s="513"/>
      <c r="BC1169" s="514"/>
      <c r="BD1169" s="537"/>
      <c r="BE1169" s="539"/>
      <c r="BF1169" s="538"/>
      <c r="BG1169" s="513"/>
      <c r="BH1169" s="502"/>
      <c r="BI1169" s="514"/>
      <c r="BJ1169" s="516" t="s">
        <v>154</v>
      </c>
      <c r="BK1169" t="s">
        <v>154</v>
      </c>
      <c r="BM1169" s="507"/>
      <c r="BN1169" s="507"/>
      <c r="BO1169" s="507"/>
      <c r="BP1169" s="507"/>
      <c r="BQ1169" s="507"/>
      <c r="BR1169" s="507"/>
      <c r="BS1169" s="507"/>
      <c r="BT1169" s="507"/>
      <c r="BU1169" s="507"/>
      <c r="BV1169" s="507"/>
      <c r="BW1169" s="507"/>
      <c r="BX1169" s="507"/>
      <c r="BY1169" s="507"/>
      <c r="BZ1169" s="507"/>
    </row>
    <row r="1170" spans="1:78" customFormat="1" ht="15.75" customHeight="1">
      <c r="A1170" s="507"/>
      <c r="B1170" s="521"/>
      <c r="C1170" s="507"/>
      <c r="D1170" s="522"/>
      <c r="E1170" s="523"/>
      <c r="F1170" s="523"/>
      <c r="G1170" s="523"/>
      <c r="H1170" s="524"/>
      <c r="I1170" s="523"/>
      <c r="J1170" s="523"/>
      <c r="K1170" s="523"/>
      <c r="L1170" s="524"/>
      <c r="M1170" s="524"/>
      <c r="N1170" s="501"/>
      <c r="O1170" s="501"/>
      <c r="P1170" s="503"/>
      <c r="Q1170" s="6"/>
      <c r="R1170" s="6"/>
      <c r="S1170" s="42"/>
      <c r="T1170" s="571"/>
      <c r="U1170" s="571"/>
      <c r="V1170" s="571"/>
      <c r="W1170" s="571"/>
      <c r="X1170" s="571"/>
      <c r="Y1170" s="571"/>
      <c r="Z1170" s="571"/>
      <c r="AA1170" s="42"/>
      <c r="AB1170" s="42"/>
      <c r="AC1170" s="42"/>
      <c r="AD1170" s="6"/>
      <c r="AE1170" s="42"/>
      <c r="AF1170" s="6"/>
      <c r="AG1170" s="42"/>
      <c r="AH1170" s="6"/>
      <c r="AI1170" s="42"/>
      <c r="AJ1170" s="42"/>
      <c r="AK1170" s="42"/>
      <c r="AL1170" s="524"/>
      <c r="AM1170" s="502"/>
      <c r="AN1170" s="534"/>
      <c r="AO1170" s="509"/>
      <c r="AP1170" s="535"/>
      <c r="AQ1170" s="502"/>
      <c r="AR1170" s="526"/>
      <c r="AS1170" s="513"/>
      <c r="AT1170" s="509"/>
      <c r="AU1170" s="514"/>
      <c r="AV1170" s="513"/>
      <c r="AW1170" s="506"/>
      <c r="AX1170" s="513"/>
      <c r="AY1170" s="532"/>
      <c r="AZ1170" s="513"/>
      <c r="BA1170" s="536"/>
      <c r="BB1170" s="513"/>
      <c r="BC1170" s="514"/>
      <c r="BD1170" s="537"/>
      <c r="BE1170" s="539"/>
      <c r="BF1170" s="538"/>
      <c r="BG1170" s="513"/>
      <c r="BH1170" s="502"/>
      <c r="BI1170" s="514"/>
      <c r="BJ1170" s="516" t="s">
        <v>154</v>
      </c>
      <c r="BK1170" t="s">
        <v>154</v>
      </c>
      <c r="BM1170" s="507"/>
      <c r="BN1170" s="507"/>
      <c r="BO1170" s="507"/>
      <c r="BP1170" s="507"/>
      <c r="BQ1170" s="507"/>
      <c r="BR1170" s="507"/>
      <c r="BS1170" s="507"/>
      <c r="BT1170" s="507"/>
      <c r="BU1170" s="507"/>
      <c r="BV1170" s="507"/>
      <c r="BW1170" s="507"/>
      <c r="BX1170" s="507"/>
      <c r="BY1170" s="507"/>
      <c r="BZ1170" s="507"/>
    </row>
    <row r="1171" spans="1:78" customFormat="1" ht="15.75" customHeight="1">
      <c r="A1171" s="507"/>
      <c r="B1171" s="521"/>
      <c r="C1171" s="507"/>
      <c r="D1171" s="522"/>
      <c r="E1171" s="523"/>
      <c r="F1171" s="523"/>
      <c r="G1171" s="523"/>
      <c r="H1171" s="524"/>
      <c r="I1171" s="523"/>
      <c r="J1171" s="523"/>
      <c r="K1171" s="523"/>
      <c r="L1171" s="524"/>
      <c r="M1171" s="524"/>
      <c r="N1171" s="501"/>
      <c r="O1171" s="501"/>
      <c r="P1171" s="503"/>
      <c r="Q1171" s="6"/>
      <c r="R1171" s="6"/>
      <c r="S1171" s="42"/>
      <c r="T1171" s="571"/>
      <c r="U1171" s="571"/>
      <c r="V1171" s="571"/>
      <c r="W1171" s="571"/>
      <c r="X1171" s="571"/>
      <c r="Y1171" s="571"/>
      <c r="Z1171" s="571"/>
      <c r="AA1171" s="42"/>
      <c r="AB1171" s="42"/>
      <c r="AC1171" s="42"/>
      <c r="AD1171" s="6"/>
      <c r="AE1171" s="42"/>
      <c r="AF1171" s="6"/>
      <c r="AG1171" s="42"/>
      <c r="AH1171" s="6"/>
      <c r="AI1171" s="42"/>
      <c r="AJ1171" s="42"/>
      <c r="AK1171" s="42"/>
      <c r="AL1171" s="524"/>
      <c r="AM1171" s="502"/>
      <c r="AN1171" s="534"/>
      <c r="AO1171" s="509"/>
      <c r="AP1171" s="535"/>
      <c r="AQ1171" s="502"/>
      <c r="AR1171" s="526"/>
      <c r="AS1171" s="513"/>
      <c r="AT1171" s="509"/>
      <c r="AU1171" s="514"/>
      <c r="AV1171" s="513"/>
      <c r="AW1171" s="506"/>
      <c r="AX1171" s="513"/>
      <c r="AY1171" s="532"/>
      <c r="AZ1171" s="513"/>
      <c r="BA1171" s="536"/>
      <c r="BB1171" s="513"/>
      <c r="BC1171" s="514"/>
      <c r="BD1171" s="537"/>
      <c r="BE1171" s="539"/>
      <c r="BF1171" s="538"/>
      <c r="BG1171" s="513"/>
      <c r="BH1171" s="502"/>
      <c r="BI1171" s="514"/>
      <c r="BJ1171" s="516" t="s">
        <v>154</v>
      </c>
      <c r="BK1171" t="s">
        <v>154</v>
      </c>
      <c r="BM1171" s="507"/>
      <c r="BN1171" s="507"/>
      <c r="BO1171" s="507"/>
      <c r="BP1171" s="507"/>
      <c r="BQ1171" s="507"/>
      <c r="BR1171" s="507"/>
      <c r="BS1171" s="507"/>
      <c r="BT1171" s="507"/>
      <c r="BU1171" s="507"/>
      <c r="BV1171" s="507"/>
      <c r="BW1171" s="507"/>
      <c r="BX1171" s="507"/>
      <c r="BY1171" s="507"/>
      <c r="BZ1171" s="507"/>
    </row>
    <row r="1172" spans="1:78" customFormat="1" ht="15.75" customHeight="1">
      <c r="A1172" s="507"/>
      <c r="B1172" s="521"/>
      <c r="C1172" s="507"/>
      <c r="D1172" s="522"/>
      <c r="E1172" s="523"/>
      <c r="F1172" s="523"/>
      <c r="G1172" s="523"/>
      <c r="H1172" s="524"/>
      <c r="I1172" s="523"/>
      <c r="J1172" s="523"/>
      <c r="K1172" s="523"/>
      <c r="L1172" s="524"/>
      <c r="M1172" s="524"/>
      <c r="N1172" s="501"/>
      <c r="O1172" s="501"/>
      <c r="P1172" s="503"/>
      <c r="Q1172" s="6"/>
      <c r="R1172" s="6"/>
      <c r="S1172" s="42"/>
      <c r="T1172" s="571"/>
      <c r="U1172" s="571"/>
      <c r="V1172" s="571"/>
      <c r="W1172" s="571"/>
      <c r="X1172" s="571"/>
      <c r="Y1172" s="571"/>
      <c r="Z1172" s="571"/>
      <c r="AA1172" s="42"/>
      <c r="AB1172" s="42"/>
      <c r="AC1172" s="42"/>
      <c r="AD1172" s="6"/>
      <c r="AE1172" s="42"/>
      <c r="AF1172" s="6"/>
      <c r="AG1172" s="42"/>
      <c r="AH1172" s="6"/>
      <c r="AI1172" s="42"/>
      <c r="AJ1172" s="42"/>
      <c r="AK1172" s="42"/>
      <c r="AL1172" s="524"/>
      <c r="AM1172" s="502"/>
      <c r="AN1172" s="534"/>
      <c r="AO1172" s="509"/>
      <c r="AP1172" s="535"/>
      <c r="AQ1172" s="502"/>
      <c r="AR1172" s="526"/>
      <c r="AS1172" s="513"/>
      <c r="AT1172" s="509"/>
      <c r="AU1172" s="514"/>
      <c r="AV1172" s="513"/>
      <c r="AW1172" s="506"/>
      <c r="AX1172" s="513"/>
      <c r="AY1172" s="532"/>
      <c r="AZ1172" s="513"/>
      <c r="BA1172" s="536"/>
      <c r="BB1172" s="513"/>
      <c r="BC1172" s="514"/>
      <c r="BD1172" s="537"/>
      <c r="BE1172" s="539"/>
      <c r="BF1172" s="538"/>
      <c r="BG1172" s="513"/>
      <c r="BH1172" s="502"/>
      <c r="BI1172" s="514"/>
      <c r="BJ1172" s="516" t="s">
        <v>154</v>
      </c>
      <c r="BK1172" t="s">
        <v>154</v>
      </c>
      <c r="BM1172" s="507"/>
      <c r="BN1172" s="507"/>
      <c r="BO1172" s="507"/>
      <c r="BP1172" s="507"/>
      <c r="BQ1172" s="507"/>
      <c r="BR1172" s="507"/>
      <c r="BS1172" s="507"/>
      <c r="BT1172" s="507"/>
      <c r="BU1172" s="507"/>
      <c r="BV1172" s="507"/>
      <c r="BW1172" s="507"/>
      <c r="BX1172" s="507"/>
      <c r="BY1172" s="507"/>
      <c r="BZ1172" s="507"/>
    </row>
    <row r="1173" spans="1:78" customFormat="1" ht="15.75" customHeight="1">
      <c r="A1173" s="507"/>
      <c r="B1173" s="521"/>
      <c r="C1173" s="507"/>
      <c r="D1173" s="522"/>
      <c r="E1173" s="523"/>
      <c r="F1173" s="523"/>
      <c r="G1173" s="523"/>
      <c r="H1173" s="524"/>
      <c r="I1173" s="523"/>
      <c r="J1173" s="523"/>
      <c r="K1173" s="523"/>
      <c r="L1173" s="524"/>
      <c r="M1173" s="524"/>
      <c r="N1173" s="501"/>
      <c r="O1173" s="501"/>
      <c r="P1173" s="503"/>
      <c r="Q1173" s="6"/>
      <c r="R1173" s="6"/>
      <c r="S1173" s="42"/>
      <c r="T1173" s="571"/>
      <c r="U1173" s="571"/>
      <c r="V1173" s="571"/>
      <c r="W1173" s="571"/>
      <c r="X1173" s="571"/>
      <c r="Y1173" s="571"/>
      <c r="Z1173" s="571"/>
      <c r="AA1173" s="42"/>
      <c r="AB1173" s="42"/>
      <c r="AC1173" s="42"/>
      <c r="AD1173" s="6"/>
      <c r="AE1173" s="42"/>
      <c r="AF1173" s="6"/>
      <c r="AG1173" s="42"/>
      <c r="AH1173" s="6"/>
      <c r="AI1173" s="42"/>
      <c r="AJ1173" s="42"/>
      <c r="AK1173" s="42"/>
      <c r="AL1173" s="524"/>
      <c r="AM1173" s="502"/>
      <c r="AN1173" s="534"/>
      <c r="AO1173" s="509"/>
      <c r="AP1173" s="535"/>
      <c r="AQ1173" s="502"/>
      <c r="AR1173" s="526"/>
      <c r="AS1173" s="513"/>
      <c r="AT1173" s="509"/>
      <c r="AU1173" s="514"/>
      <c r="AV1173" s="513"/>
      <c r="AW1173" s="506"/>
      <c r="AX1173" s="513"/>
      <c r="AY1173" s="532"/>
      <c r="AZ1173" s="513"/>
      <c r="BA1173" s="536"/>
      <c r="BB1173" s="513"/>
      <c r="BC1173" s="514"/>
      <c r="BD1173" s="537"/>
      <c r="BE1173" s="539"/>
      <c r="BF1173" s="538"/>
      <c r="BG1173" s="513"/>
      <c r="BH1173" s="502"/>
      <c r="BI1173" s="514"/>
      <c r="BJ1173" s="516" t="s">
        <v>154</v>
      </c>
      <c r="BK1173" t="s">
        <v>154</v>
      </c>
      <c r="BM1173" s="507"/>
      <c r="BN1173" s="507"/>
      <c r="BO1173" s="507"/>
      <c r="BP1173" s="507"/>
      <c r="BQ1173" s="507"/>
      <c r="BR1173" s="507"/>
      <c r="BS1173" s="507"/>
      <c r="BT1173" s="507"/>
      <c r="BU1173" s="507"/>
      <c r="BV1173" s="507"/>
      <c r="BW1173" s="507"/>
      <c r="BX1173" s="507"/>
      <c r="BY1173" s="507"/>
      <c r="BZ1173" s="507"/>
    </row>
    <row r="1174" spans="1:78" customFormat="1" ht="15.75" customHeight="1">
      <c r="A1174" s="507"/>
      <c r="B1174" s="521"/>
      <c r="C1174" s="507"/>
      <c r="D1174" s="522"/>
      <c r="E1174" s="523"/>
      <c r="F1174" s="523"/>
      <c r="G1174" s="523"/>
      <c r="H1174" s="524"/>
      <c r="I1174" s="523"/>
      <c r="J1174" s="523"/>
      <c r="K1174" s="523"/>
      <c r="L1174" s="524"/>
      <c r="M1174" s="524"/>
      <c r="N1174" s="501"/>
      <c r="O1174" s="501"/>
      <c r="P1174" s="503"/>
      <c r="Q1174" s="6"/>
      <c r="R1174" s="6"/>
      <c r="S1174" s="42"/>
      <c r="T1174" s="571"/>
      <c r="U1174" s="571"/>
      <c r="V1174" s="571"/>
      <c r="W1174" s="571"/>
      <c r="X1174" s="571"/>
      <c r="Y1174" s="571"/>
      <c r="Z1174" s="571"/>
      <c r="AA1174" s="42"/>
      <c r="AB1174" s="42"/>
      <c r="AC1174" s="42"/>
      <c r="AD1174" s="6"/>
      <c r="AE1174" s="42"/>
      <c r="AF1174" s="6"/>
      <c r="AG1174" s="42"/>
      <c r="AH1174" s="6"/>
      <c r="AI1174" s="42"/>
      <c r="AJ1174" s="42"/>
      <c r="AK1174" s="42"/>
      <c r="AL1174" s="524"/>
      <c r="AM1174" s="502"/>
      <c r="AN1174" s="534"/>
      <c r="AO1174" s="509"/>
      <c r="AP1174" s="535"/>
      <c r="AQ1174" s="502"/>
      <c r="AR1174" s="526"/>
      <c r="AS1174" s="513"/>
      <c r="AT1174" s="509"/>
      <c r="AU1174" s="514"/>
      <c r="AV1174" s="513"/>
      <c r="AW1174" s="506"/>
      <c r="AX1174" s="513"/>
      <c r="AY1174" s="532"/>
      <c r="AZ1174" s="513"/>
      <c r="BA1174" s="536"/>
      <c r="BB1174" s="513"/>
      <c r="BC1174" s="514"/>
      <c r="BD1174" s="537"/>
      <c r="BE1174" s="539"/>
      <c r="BF1174" s="538"/>
      <c r="BG1174" s="513"/>
      <c r="BH1174" s="502"/>
      <c r="BI1174" s="514"/>
      <c r="BJ1174" s="516" t="s">
        <v>154</v>
      </c>
      <c r="BK1174" t="s">
        <v>154</v>
      </c>
      <c r="BM1174" s="507"/>
      <c r="BN1174" s="507"/>
      <c r="BO1174" s="507"/>
      <c r="BP1174" s="507"/>
      <c r="BQ1174" s="507"/>
      <c r="BR1174" s="507"/>
      <c r="BS1174" s="507"/>
      <c r="BT1174" s="507"/>
      <c r="BU1174" s="507"/>
      <c r="BV1174" s="507"/>
      <c r="BW1174" s="507"/>
      <c r="BX1174" s="507"/>
      <c r="BY1174" s="507"/>
      <c r="BZ1174" s="507"/>
    </row>
    <row r="1175" spans="1:78" customFormat="1" ht="15.75" customHeight="1">
      <c r="A1175" s="507"/>
      <c r="B1175" s="521"/>
      <c r="C1175" s="507"/>
      <c r="D1175" s="522"/>
      <c r="E1175" s="523"/>
      <c r="F1175" s="523"/>
      <c r="G1175" s="523"/>
      <c r="H1175" s="524"/>
      <c r="I1175" s="523"/>
      <c r="J1175" s="523"/>
      <c r="K1175" s="523"/>
      <c r="L1175" s="524"/>
      <c r="M1175" s="524"/>
      <c r="N1175" s="501"/>
      <c r="O1175" s="501"/>
      <c r="P1175" s="503"/>
      <c r="Q1175" s="6"/>
      <c r="R1175" s="6"/>
      <c r="S1175" s="42"/>
      <c r="T1175" s="571"/>
      <c r="U1175" s="571"/>
      <c r="V1175" s="571"/>
      <c r="W1175" s="571"/>
      <c r="X1175" s="571"/>
      <c r="Y1175" s="571"/>
      <c r="Z1175" s="571"/>
      <c r="AA1175" s="42"/>
      <c r="AB1175" s="42"/>
      <c r="AC1175" s="42"/>
      <c r="AD1175" s="6"/>
      <c r="AE1175" s="42"/>
      <c r="AF1175" s="6"/>
      <c r="AG1175" s="42"/>
      <c r="AH1175" s="6"/>
      <c r="AI1175" s="42"/>
      <c r="AJ1175" s="42"/>
      <c r="AK1175" s="42"/>
      <c r="AL1175" s="524"/>
      <c r="AM1175" s="502"/>
      <c r="AN1175" s="534"/>
      <c r="AO1175" s="509"/>
      <c r="AP1175" s="535"/>
      <c r="AQ1175" s="502"/>
      <c r="AR1175" s="526"/>
      <c r="AS1175" s="513"/>
      <c r="AT1175" s="509"/>
      <c r="AU1175" s="514"/>
      <c r="AV1175" s="513"/>
      <c r="AW1175" s="506"/>
      <c r="AX1175" s="513"/>
      <c r="AY1175" s="532"/>
      <c r="AZ1175" s="513"/>
      <c r="BA1175" s="536"/>
      <c r="BB1175" s="513"/>
      <c r="BC1175" s="514"/>
      <c r="BD1175" s="537"/>
      <c r="BE1175" s="539"/>
      <c r="BF1175" s="538"/>
      <c r="BG1175" s="513"/>
      <c r="BH1175" s="502"/>
      <c r="BI1175" s="514"/>
      <c r="BJ1175" s="516" t="s">
        <v>154</v>
      </c>
      <c r="BK1175" t="s">
        <v>154</v>
      </c>
      <c r="BM1175" s="507"/>
      <c r="BN1175" s="507"/>
      <c r="BO1175" s="507"/>
      <c r="BP1175" s="507"/>
      <c r="BQ1175" s="507"/>
      <c r="BR1175" s="507"/>
      <c r="BS1175" s="507"/>
      <c r="BT1175" s="507"/>
      <c r="BU1175" s="507"/>
      <c r="BV1175" s="507"/>
      <c r="BW1175" s="507"/>
      <c r="BX1175" s="507"/>
      <c r="BY1175" s="507"/>
      <c r="BZ1175" s="507"/>
    </row>
    <row r="1176" spans="1:78" customFormat="1" ht="15.75" customHeight="1">
      <c r="A1176" s="507"/>
      <c r="B1176" s="521"/>
      <c r="C1176" s="507"/>
      <c r="D1176" s="522"/>
      <c r="E1176" s="523"/>
      <c r="F1176" s="523"/>
      <c r="G1176" s="523"/>
      <c r="H1176" s="524"/>
      <c r="I1176" s="523"/>
      <c r="J1176" s="523"/>
      <c r="K1176" s="523"/>
      <c r="L1176" s="524"/>
      <c r="M1176" s="524"/>
      <c r="N1176" s="501"/>
      <c r="O1176" s="501"/>
      <c r="P1176" s="503"/>
      <c r="Q1176" s="6"/>
      <c r="R1176" s="6"/>
      <c r="S1176" s="42"/>
      <c r="T1176" s="571"/>
      <c r="U1176" s="571"/>
      <c r="V1176" s="571"/>
      <c r="W1176" s="571"/>
      <c r="X1176" s="571"/>
      <c r="Y1176" s="571"/>
      <c r="Z1176" s="571"/>
      <c r="AA1176" s="42"/>
      <c r="AB1176" s="42"/>
      <c r="AC1176" s="42"/>
      <c r="AD1176" s="6"/>
      <c r="AE1176" s="42"/>
      <c r="AF1176" s="6"/>
      <c r="AG1176" s="42"/>
      <c r="AH1176" s="6"/>
      <c r="AI1176" s="42"/>
      <c r="AJ1176" s="42"/>
      <c r="AK1176" s="42"/>
      <c r="AL1176" s="524"/>
      <c r="AM1176" s="502"/>
      <c r="AN1176" s="534"/>
      <c r="AO1176" s="509"/>
      <c r="AP1176" s="535"/>
      <c r="AQ1176" s="502"/>
      <c r="AR1176" s="526"/>
      <c r="AS1176" s="513"/>
      <c r="AT1176" s="509"/>
      <c r="AU1176" s="514"/>
      <c r="AV1176" s="513"/>
      <c r="AW1176" s="506"/>
      <c r="AX1176" s="513"/>
      <c r="AY1176" s="532"/>
      <c r="AZ1176" s="513"/>
      <c r="BA1176" s="536"/>
      <c r="BB1176" s="513"/>
      <c r="BC1176" s="514"/>
      <c r="BD1176" s="537"/>
      <c r="BE1176" s="539"/>
      <c r="BF1176" s="538"/>
      <c r="BG1176" s="513"/>
      <c r="BH1176" s="502"/>
      <c r="BI1176" s="514"/>
      <c r="BJ1176" s="516" t="s">
        <v>154</v>
      </c>
      <c r="BK1176" t="s">
        <v>154</v>
      </c>
      <c r="BM1176" s="507"/>
      <c r="BN1176" s="507"/>
      <c r="BO1176" s="507"/>
      <c r="BP1176" s="507"/>
      <c r="BQ1176" s="507"/>
      <c r="BR1176" s="507"/>
      <c r="BS1176" s="507"/>
      <c r="BT1176" s="507"/>
      <c r="BU1176" s="507"/>
      <c r="BV1176" s="507"/>
      <c r="BW1176" s="507"/>
      <c r="BX1176" s="507"/>
      <c r="BY1176" s="507"/>
      <c r="BZ1176" s="507"/>
    </row>
    <row r="1177" spans="1:78" customFormat="1" ht="15.75" customHeight="1">
      <c r="A1177" s="507"/>
      <c r="B1177" s="521"/>
      <c r="C1177" s="507"/>
      <c r="D1177" s="522"/>
      <c r="E1177" s="523"/>
      <c r="F1177" s="523"/>
      <c r="G1177" s="523"/>
      <c r="H1177" s="524"/>
      <c r="I1177" s="523"/>
      <c r="J1177" s="523"/>
      <c r="K1177" s="523"/>
      <c r="L1177" s="524"/>
      <c r="M1177" s="524"/>
      <c r="N1177" s="501"/>
      <c r="O1177" s="501"/>
      <c r="P1177" s="503"/>
      <c r="Q1177" s="6"/>
      <c r="R1177" s="6"/>
      <c r="S1177" s="42"/>
      <c r="T1177" s="571"/>
      <c r="U1177" s="571"/>
      <c r="V1177" s="571"/>
      <c r="W1177" s="571"/>
      <c r="X1177" s="571"/>
      <c r="Y1177" s="571"/>
      <c r="Z1177" s="571"/>
      <c r="AA1177" s="42"/>
      <c r="AB1177" s="42"/>
      <c r="AC1177" s="42"/>
      <c r="AD1177" s="6"/>
      <c r="AE1177" s="42"/>
      <c r="AF1177" s="6"/>
      <c r="AG1177" s="42"/>
      <c r="AH1177" s="6"/>
      <c r="AI1177" s="42"/>
      <c r="AJ1177" s="42"/>
      <c r="AK1177" s="42"/>
      <c r="AL1177" s="524"/>
      <c r="AM1177" s="502"/>
      <c r="AN1177" s="534"/>
      <c r="AO1177" s="509"/>
      <c r="AP1177" s="535"/>
      <c r="AQ1177" s="502"/>
      <c r="AR1177" s="526"/>
      <c r="AS1177" s="513"/>
      <c r="AT1177" s="509"/>
      <c r="AU1177" s="514"/>
      <c r="AV1177" s="513"/>
      <c r="AW1177" s="506"/>
      <c r="AX1177" s="513"/>
      <c r="AY1177" s="532"/>
      <c r="AZ1177" s="513"/>
      <c r="BA1177" s="536"/>
      <c r="BB1177" s="513"/>
      <c r="BC1177" s="514"/>
      <c r="BD1177" s="537"/>
      <c r="BE1177" s="539"/>
      <c r="BF1177" s="538"/>
      <c r="BG1177" s="513"/>
      <c r="BH1177" s="502"/>
      <c r="BI1177" s="514"/>
      <c r="BJ1177" s="516" t="s">
        <v>154</v>
      </c>
      <c r="BK1177" t="s">
        <v>154</v>
      </c>
      <c r="BM1177" s="507"/>
      <c r="BN1177" s="507"/>
      <c r="BO1177" s="507"/>
      <c r="BP1177" s="507"/>
      <c r="BQ1177" s="507"/>
      <c r="BR1177" s="507"/>
      <c r="BS1177" s="507"/>
      <c r="BT1177" s="507"/>
      <c r="BU1177" s="507"/>
      <c r="BV1177" s="507"/>
      <c r="BW1177" s="507"/>
      <c r="BX1177" s="507"/>
      <c r="BY1177" s="507"/>
      <c r="BZ1177" s="507"/>
    </row>
    <row r="1178" spans="1:78" customFormat="1" ht="15.75" customHeight="1">
      <c r="A1178" s="507"/>
      <c r="B1178" s="521"/>
      <c r="C1178" s="507"/>
      <c r="D1178" s="522"/>
      <c r="E1178" s="523"/>
      <c r="F1178" s="523"/>
      <c r="G1178" s="523"/>
      <c r="H1178" s="524"/>
      <c r="I1178" s="523"/>
      <c r="J1178" s="523"/>
      <c r="K1178" s="523"/>
      <c r="L1178" s="524"/>
      <c r="M1178" s="524"/>
      <c r="N1178" s="501"/>
      <c r="O1178" s="501"/>
      <c r="P1178" s="503"/>
      <c r="Q1178" s="6"/>
      <c r="R1178" s="6"/>
      <c r="S1178" s="42"/>
      <c r="T1178" s="571"/>
      <c r="U1178" s="571"/>
      <c r="V1178" s="571"/>
      <c r="W1178" s="571"/>
      <c r="X1178" s="571"/>
      <c r="Y1178" s="571"/>
      <c r="Z1178" s="571"/>
      <c r="AA1178" s="42"/>
      <c r="AB1178" s="42"/>
      <c r="AC1178" s="42"/>
      <c r="AD1178" s="6"/>
      <c r="AE1178" s="42"/>
      <c r="AF1178" s="6"/>
      <c r="AG1178" s="42"/>
      <c r="AH1178" s="6"/>
      <c r="AI1178" s="42"/>
      <c r="AJ1178" s="42"/>
      <c r="AK1178" s="42"/>
      <c r="AL1178" s="524"/>
      <c r="AM1178" s="502"/>
      <c r="AN1178" s="534"/>
      <c r="AO1178" s="509"/>
      <c r="AP1178" s="535"/>
      <c r="AQ1178" s="502"/>
      <c r="AR1178" s="526"/>
      <c r="AS1178" s="513"/>
      <c r="AT1178" s="509"/>
      <c r="AU1178" s="514"/>
      <c r="AV1178" s="513"/>
      <c r="AW1178" s="506"/>
      <c r="AX1178" s="513"/>
      <c r="AY1178" s="532"/>
      <c r="AZ1178" s="513"/>
      <c r="BA1178" s="536"/>
      <c r="BB1178" s="513"/>
      <c r="BC1178" s="514"/>
      <c r="BD1178" s="537"/>
      <c r="BE1178" s="539"/>
      <c r="BF1178" s="538"/>
      <c r="BG1178" s="513"/>
      <c r="BH1178" s="502"/>
      <c r="BI1178" s="514"/>
      <c r="BJ1178" s="516" t="s">
        <v>154</v>
      </c>
      <c r="BK1178" t="s">
        <v>154</v>
      </c>
      <c r="BM1178" s="507"/>
      <c r="BN1178" s="507"/>
      <c r="BO1178" s="507"/>
      <c r="BP1178" s="507"/>
      <c r="BQ1178" s="507"/>
      <c r="BR1178" s="507"/>
      <c r="BS1178" s="507"/>
      <c r="BT1178" s="507"/>
      <c r="BU1178" s="507"/>
      <c r="BV1178" s="507"/>
      <c r="BW1178" s="507"/>
      <c r="BX1178" s="507"/>
      <c r="BY1178" s="507"/>
      <c r="BZ1178" s="507"/>
    </row>
    <row r="1179" spans="1:78" customFormat="1" ht="15.75" customHeight="1">
      <c r="A1179" s="507"/>
      <c r="B1179" s="521"/>
      <c r="C1179" s="507"/>
      <c r="D1179" s="522"/>
      <c r="E1179" s="523"/>
      <c r="F1179" s="523"/>
      <c r="G1179" s="523"/>
      <c r="H1179" s="524"/>
      <c r="I1179" s="523"/>
      <c r="J1179" s="523"/>
      <c r="K1179" s="523"/>
      <c r="L1179" s="524"/>
      <c r="M1179" s="524"/>
      <c r="N1179" s="501"/>
      <c r="O1179" s="501"/>
      <c r="P1179" s="503"/>
      <c r="Q1179" s="6"/>
      <c r="R1179" s="6"/>
      <c r="S1179" s="42"/>
      <c r="T1179" s="571"/>
      <c r="U1179" s="571"/>
      <c r="V1179" s="571"/>
      <c r="W1179" s="571"/>
      <c r="X1179" s="571"/>
      <c r="Y1179" s="571"/>
      <c r="Z1179" s="571"/>
      <c r="AA1179" s="42"/>
      <c r="AB1179" s="42"/>
      <c r="AC1179" s="42"/>
      <c r="AD1179" s="6"/>
      <c r="AE1179" s="42"/>
      <c r="AF1179" s="6"/>
      <c r="AG1179" s="42"/>
      <c r="AH1179" s="6"/>
      <c r="AI1179" s="42"/>
      <c r="AJ1179" s="42"/>
      <c r="AK1179" s="42"/>
      <c r="AL1179" s="524"/>
      <c r="AM1179" s="502"/>
      <c r="AN1179" s="534"/>
      <c r="AO1179" s="509"/>
      <c r="AP1179" s="535"/>
      <c r="AQ1179" s="502"/>
      <c r="AR1179" s="526"/>
      <c r="AS1179" s="513"/>
      <c r="AT1179" s="509"/>
      <c r="AU1179" s="514"/>
      <c r="AV1179" s="513"/>
      <c r="AW1179" s="506"/>
      <c r="AX1179" s="513"/>
      <c r="AY1179" s="532"/>
      <c r="AZ1179" s="513"/>
      <c r="BA1179" s="536"/>
      <c r="BB1179" s="513"/>
      <c r="BC1179" s="514"/>
      <c r="BD1179" s="537"/>
      <c r="BE1179" s="539"/>
      <c r="BF1179" s="538"/>
      <c r="BG1179" s="513"/>
      <c r="BH1179" s="502"/>
      <c r="BI1179" s="514"/>
      <c r="BJ1179" s="516" t="s">
        <v>154</v>
      </c>
      <c r="BK1179" t="s">
        <v>154</v>
      </c>
      <c r="BM1179" s="507"/>
      <c r="BN1179" s="507"/>
      <c r="BO1179" s="507"/>
      <c r="BP1179" s="507"/>
      <c r="BQ1179" s="507"/>
      <c r="BR1179" s="507"/>
      <c r="BS1179" s="507"/>
      <c r="BT1179" s="507"/>
      <c r="BU1179" s="507"/>
      <c r="BV1179" s="507"/>
      <c r="BW1179" s="507"/>
      <c r="BX1179" s="507"/>
      <c r="BY1179" s="507"/>
      <c r="BZ1179" s="507"/>
    </row>
    <row r="1180" spans="1:78" customFormat="1" ht="15.75" customHeight="1">
      <c r="A1180" s="507"/>
      <c r="B1180" s="521"/>
      <c r="C1180" s="507"/>
      <c r="D1180" s="522"/>
      <c r="E1180" s="523"/>
      <c r="F1180" s="523"/>
      <c r="G1180" s="523"/>
      <c r="H1180" s="524"/>
      <c r="I1180" s="523"/>
      <c r="J1180" s="523"/>
      <c r="K1180" s="523"/>
      <c r="L1180" s="524"/>
      <c r="M1180" s="524"/>
      <c r="N1180" s="501"/>
      <c r="O1180" s="501"/>
      <c r="P1180" s="503"/>
      <c r="Q1180" s="6"/>
      <c r="R1180" s="6"/>
      <c r="S1180" s="42"/>
      <c r="T1180" s="571"/>
      <c r="U1180" s="571"/>
      <c r="V1180" s="571"/>
      <c r="W1180" s="571"/>
      <c r="X1180" s="571"/>
      <c r="Y1180" s="571"/>
      <c r="Z1180" s="571"/>
      <c r="AA1180" s="42"/>
      <c r="AB1180" s="42"/>
      <c r="AC1180" s="42"/>
      <c r="AD1180" s="6"/>
      <c r="AE1180" s="42"/>
      <c r="AF1180" s="6"/>
      <c r="AG1180" s="42"/>
      <c r="AH1180" s="6"/>
      <c r="AI1180" s="42"/>
      <c r="AJ1180" s="42"/>
      <c r="AK1180" s="42"/>
      <c r="AL1180" s="524"/>
      <c r="AM1180" s="502"/>
      <c r="AN1180" s="534"/>
      <c r="AO1180" s="509"/>
      <c r="AP1180" s="535"/>
      <c r="AQ1180" s="502"/>
      <c r="AR1180" s="526"/>
      <c r="AS1180" s="513"/>
      <c r="AT1180" s="509"/>
      <c r="AU1180" s="514"/>
      <c r="AV1180" s="513"/>
      <c r="AW1180" s="506"/>
      <c r="AX1180" s="513"/>
      <c r="AY1180" s="532"/>
      <c r="AZ1180" s="513"/>
      <c r="BA1180" s="536"/>
      <c r="BB1180" s="513"/>
      <c r="BC1180" s="514"/>
      <c r="BD1180" s="537"/>
      <c r="BE1180" s="539"/>
      <c r="BF1180" s="538"/>
      <c r="BG1180" s="513"/>
      <c r="BH1180" s="502"/>
      <c r="BI1180" s="514"/>
      <c r="BJ1180" s="516" t="s">
        <v>154</v>
      </c>
      <c r="BK1180" t="s">
        <v>154</v>
      </c>
      <c r="BM1180" s="507"/>
      <c r="BN1180" s="507"/>
      <c r="BO1180" s="507"/>
      <c r="BP1180" s="507"/>
      <c r="BQ1180" s="507"/>
      <c r="BR1180" s="507"/>
      <c r="BS1180" s="507"/>
      <c r="BT1180" s="507"/>
      <c r="BU1180" s="507"/>
      <c r="BV1180" s="507"/>
      <c r="BW1180" s="507"/>
      <c r="BX1180" s="507"/>
      <c r="BY1180" s="507"/>
      <c r="BZ1180" s="507"/>
    </row>
    <row r="1181" spans="1:78" customFormat="1" ht="15.75" customHeight="1">
      <c r="A1181" s="507"/>
      <c r="B1181" s="521"/>
      <c r="C1181" s="507"/>
      <c r="D1181" s="522"/>
      <c r="E1181" s="523"/>
      <c r="F1181" s="523"/>
      <c r="G1181" s="523"/>
      <c r="H1181" s="524"/>
      <c r="I1181" s="523"/>
      <c r="J1181" s="523"/>
      <c r="K1181" s="523"/>
      <c r="L1181" s="524"/>
      <c r="M1181" s="524"/>
      <c r="N1181" s="501"/>
      <c r="O1181" s="501"/>
      <c r="P1181" s="503"/>
      <c r="Q1181" s="6"/>
      <c r="R1181" s="6"/>
      <c r="S1181" s="42"/>
      <c r="T1181" s="571"/>
      <c r="U1181" s="571"/>
      <c r="V1181" s="571"/>
      <c r="W1181" s="571"/>
      <c r="X1181" s="571"/>
      <c r="Y1181" s="571"/>
      <c r="Z1181" s="571"/>
      <c r="AA1181" s="42"/>
      <c r="AB1181" s="42"/>
      <c r="AC1181" s="42"/>
      <c r="AD1181" s="6"/>
      <c r="AE1181" s="42"/>
      <c r="AF1181" s="6"/>
      <c r="AG1181" s="42"/>
      <c r="AH1181" s="6"/>
      <c r="AI1181" s="42"/>
      <c r="AJ1181" s="42"/>
      <c r="AK1181" s="42"/>
      <c r="AL1181" s="524"/>
      <c r="AM1181" s="502"/>
      <c r="AN1181" s="534"/>
      <c r="AO1181" s="509"/>
      <c r="AP1181" s="535"/>
      <c r="AQ1181" s="502"/>
      <c r="AR1181" s="526"/>
      <c r="AS1181" s="513"/>
      <c r="AT1181" s="509"/>
      <c r="AU1181" s="514"/>
      <c r="AV1181" s="513"/>
      <c r="AW1181" s="506"/>
      <c r="AX1181" s="513"/>
      <c r="AY1181" s="532"/>
      <c r="AZ1181" s="513"/>
      <c r="BA1181" s="536"/>
      <c r="BB1181" s="513"/>
      <c r="BC1181" s="514"/>
      <c r="BD1181" s="537"/>
      <c r="BE1181" s="539"/>
      <c r="BF1181" s="538"/>
      <c r="BG1181" s="513"/>
      <c r="BH1181" s="502"/>
      <c r="BI1181" s="514"/>
      <c r="BJ1181" s="516" t="s">
        <v>154</v>
      </c>
      <c r="BK1181" t="s">
        <v>154</v>
      </c>
      <c r="BM1181" s="507"/>
      <c r="BN1181" s="507"/>
      <c r="BO1181" s="507"/>
      <c r="BP1181" s="507"/>
      <c r="BQ1181" s="507"/>
      <c r="BR1181" s="507"/>
      <c r="BS1181" s="507"/>
      <c r="BT1181" s="507"/>
      <c r="BU1181" s="507"/>
      <c r="BV1181" s="507"/>
      <c r="BW1181" s="507"/>
      <c r="BX1181" s="507"/>
      <c r="BY1181" s="507"/>
      <c r="BZ1181" s="507"/>
    </row>
    <row r="1182" spans="1:78" customFormat="1" ht="15.75" customHeight="1">
      <c r="A1182" s="507"/>
      <c r="B1182" s="521"/>
      <c r="C1182" s="507"/>
      <c r="D1182" s="522"/>
      <c r="E1182" s="523"/>
      <c r="F1182" s="523"/>
      <c r="G1182" s="523"/>
      <c r="H1182" s="524"/>
      <c r="I1182" s="523"/>
      <c r="J1182" s="523"/>
      <c r="K1182" s="523"/>
      <c r="L1182" s="524"/>
      <c r="M1182" s="524"/>
      <c r="N1182" s="501"/>
      <c r="O1182" s="501"/>
      <c r="P1182" s="503"/>
      <c r="Q1182" s="6"/>
      <c r="R1182" s="6"/>
      <c r="S1182" s="42"/>
      <c r="T1182" s="571"/>
      <c r="U1182" s="571"/>
      <c r="V1182" s="571"/>
      <c r="W1182" s="571"/>
      <c r="X1182" s="571"/>
      <c r="Y1182" s="571"/>
      <c r="Z1182" s="571"/>
      <c r="AA1182" s="42"/>
      <c r="AB1182" s="42"/>
      <c r="AC1182" s="42"/>
      <c r="AD1182" s="6"/>
      <c r="AE1182" s="42"/>
      <c r="AF1182" s="6"/>
      <c r="AG1182" s="42"/>
      <c r="AH1182" s="6"/>
      <c r="AI1182" s="42"/>
      <c r="AJ1182" s="42"/>
      <c r="AK1182" s="42"/>
      <c r="AL1182" s="524"/>
      <c r="AM1182" s="502"/>
      <c r="AN1182" s="534"/>
      <c r="AO1182" s="509"/>
      <c r="AP1182" s="535"/>
      <c r="AQ1182" s="502"/>
      <c r="AR1182" s="526"/>
      <c r="AS1182" s="513"/>
      <c r="AT1182" s="509"/>
      <c r="AU1182" s="514"/>
      <c r="AV1182" s="513"/>
      <c r="AW1182" s="506"/>
      <c r="AX1182" s="513"/>
      <c r="AY1182" s="532"/>
      <c r="AZ1182" s="513"/>
      <c r="BA1182" s="536"/>
      <c r="BB1182" s="513"/>
      <c r="BC1182" s="514"/>
      <c r="BD1182" s="537"/>
      <c r="BE1182" s="539"/>
      <c r="BF1182" s="538"/>
      <c r="BG1182" s="513"/>
      <c r="BH1182" s="502"/>
      <c r="BI1182" s="514"/>
      <c r="BJ1182" s="516" t="s">
        <v>154</v>
      </c>
      <c r="BK1182" t="s">
        <v>154</v>
      </c>
      <c r="BM1182" s="507"/>
      <c r="BN1182" s="507"/>
      <c r="BO1182" s="507"/>
      <c r="BP1182" s="507"/>
      <c r="BQ1182" s="507"/>
      <c r="BR1182" s="507"/>
      <c r="BS1182" s="507"/>
      <c r="BT1182" s="507"/>
      <c r="BU1182" s="507"/>
      <c r="BV1182" s="507"/>
      <c r="BW1182" s="507"/>
      <c r="BX1182" s="507"/>
      <c r="BY1182" s="507"/>
      <c r="BZ1182" s="507"/>
    </row>
    <row r="1183" spans="1:78" customFormat="1" ht="15.75" customHeight="1">
      <c r="A1183" s="507"/>
      <c r="B1183" s="521"/>
      <c r="C1183" s="507"/>
      <c r="D1183" s="522"/>
      <c r="E1183" s="523"/>
      <c r="F1183" s="523"/>
      <c r="G1183" s="523"/>
      <c r="H1183" s="524"/>
      <c r="I1183" s="523"/>
      <c r="J1183" s="523"/>
      <c r="K1183" s="523"/>
      <c r="L1183" s="524"/>
      <c r="M1183" s="524"/>
      <c r="N1183" s="501"/>
      <c r="O1183" s="501"/>
      <c r="P1183" s="503"/>
      <c r="Q1183" s="6"/>
      <c r="R1183" s="6"/>
      <c r="S1183" s="42"/>
      <c r="T1183" s="571"/>
      <c r="U1183" s="571"/>
      <c r="V1183" s="571"/>
      <c r="W1183" s="571"/>
      <c r="X1183" s="571"/>
      <c r="Y1183" s="571"/>
      <c r="Z1183" s="571"/>
      <c r="AA1183" s="42"/>
      <c r="AB1183" s="42"/>
      <c r="AC1183" s="42"/>
      <c r="AD1183" s="6"/>
      <c r="AE1183" s="42"/>
      <c r="AF1183" s="6"/>
      <c r="AG1183" s="42"/>
      <c r="AH1183" s="6"/>
      <c r="AI1183" s="42"/>
      <c r="AJ1183" s="42"/>
      <c r="AK1183" s="42"/>
      <c r="AL1183" s="524"/>
      <c r="AM1183" s="502"/>
      <c r="AN1183" s="534"/>
      <c r="AO1183" s="509"/>
      <c r="AP1183" s="535"/>
      <c r="AQ1183" s="502"/>
      <c r="AR1183" s="526"/>
      <c r="AS1183" s="513"/>
      <c r="AT1183" s="509"/>
      <c r="AU1183" s="514"/>
      <c r="AV1183" s="513"/>
      <c r="AW1183" s="506"/>
      <c r="AX1183" s="513"/>
      <c r="AY1183" s="532"/>
      <c r="AZ1183" s="513"/>
      <c r="BA1183" s="536"/>
      <c r="BB1183" s="513"/>
      <c r="BC1183" s="514"/>
      <c r="BD1183" s="537"/>
      <c r="BE1183" s="539"/>
      <c r="BF1183" s="538"/>
      <c r="BG1183" s="513"/>
      <c r="BH1183" s="502"/>
      <c r="BI1183" s="514"/>
      <c r="BJ1183" s="516" t="s">
        <v>154</v>
      </c>
      <c r="BK1183" t="s">
        <v>154</v>
      </c>
      <c r="BM1183" s="507"/>
      <c r="BN1183" s="507"/>
      <c r="BO1183" s="507"/>
      <c r="BP1183" s="507"/>
      <c r="BQ1183" s="507"/>
      <c r="BR1183" s="507"/>
      <c r="BS1183" s="507"/>
      <c r="BT1183" s="507"/>
      <c r="BU1183" s="507"/>
      <c r="BV1183" s="507"/>
      <c r="BW1183" s="507"/>
      <c r="BX1183" s="507"/>
      <c r="BY1183" s="507"/>
      <c r="BZ1183" s="507"/>
    </row>
    <row r="1184" spans="1:78" customFormat="1" ht="15.75" customHeight="1">
      <c r="A1184" s="507"/>
      <c r="B1184" s="521"/>
      <c r="C1184" s="507"/>
      <c r="D1184" s="522"/>
      <c r="E1184" s="523"/>
      <c r="F1184" s="523"/>
      <c r="G1184" s="523"/>
      <c r="H1184" s="524"/>
      <c r="I1184" s="523"/>
      <c r="J1184" s="523"/>
      <c r="K1184" s="523"/>
      <c r="L1184" s="524"/>
      <c r="M1184" s="524"/>
      <c r="N1184" s="501"/>
      <c r="O1184" s="501"/>
      <c r="P1184" s="503"/>
      <c r="Q1184" s="6"/>
      <c r="R1184" s="6"/>
      <c r="S1184" s="42"/>
      <c r="T1184" s="571"/>
      <c r="U1184" s="571"/>
      <c r="V1184" s="571"/>
      <c r="W1184" s="571"/>
      <c r="X1184" s="571"/>
      <c r="Y1184" s="571"/>
      <c r="Z1184" s="571"/>
      <c r="AA1184" s="42"/>
      <c r="AB1184" s="42"/>
      <c r="AC1184" s="42"/>
      <c r="AD1184" s="6"/>
      <c r="AE1184" s="42"/>
      <c r="AF1184" s="6"/>
      <c r="AG1184" s="42"/>
      <c r="AH1184" s="6"/>
      <c r="AI1184" s="42"/>
      <c r="AJ1184" s="42"/>
      <c r="AK1184" s="42"/>
      <c r="AL1184" s="524"/>
      <c r="AM1184" s="502"/>
      <c r="AN1184" s="534"/>
      <c r="AO1184" s="509"/>
      <c r="AP1184" s="535"/>
      <c r="AQ1184" s="502"/>
      <c r="AR1184" s="526"/>
      <c r="AS1184" s="513"/>
      <c r="AT1184" s="509"/>
      <c r="AU1184" s="514"/>
      <c r="AV1184" s="513"/>
      <c r="AW1184" s="506"/>
      <c r="AX1184" s="513"/>
      <c r="AY1184" s="532"/>
      <c r="AZ1184" s="513"/>
      <c r="BA1184" s="536"/>
      <c r="BB1184" s="513"/>
      <c r="BC1184" s="514"/>
      <c r="BD1184" s="537"/>
      <c r="BE1184" s="539"/>
      <c r="BF1184" s="538"/>
      <c r="BG1184" s="513"/>
      <c r="BH1184" s="502"/>
      <c r="BI1184" s="514"/>
      <c r="BJ1184" s="516" t="s">
        <v>154</v>
      </c>
      <c r="BK1184" t="s">
        <v>154</v>
      </c>
      <c r="BM1184" s="507"/>
      <c r="BN1184" s="507"/>
      <c r="BO1184" s="507"/>
      <c r="BP1184" s="507"/>
      <c r="BQ1184" s="507"/>
      <c r="BR1184" s="507"/>
      <c r="BS1184" s="507"/>
      <c r="BT1184" s="507"/>
      <c r="BU1184" s="507"/>
      <c r="BV1184" s="507"/>
      <c r="BW1184" s="507"/>
      <c r="BX1184" s="507"/>
      <c r="BY1184" s="507"/>
      <c r="BZ1184" s="507"/>
    </row>
    <row r="1185" spans="1:78" customFormat="1" ht="15.75" customHeight="1">
      <c r="A1185" s="507"/>
      <c r="B1185" s="521"/>
      <c r="C1185" s="507"/>
      <c r="D1185" s="522"/>
      <c r="E1185" s="523"/>
      <c r="F1185" s="523"/>
      <c r="G1185" s="523"/>
      <c r="H1185" s="524"/>
      <c r="I1185" s="523"/>
      <c r="J1185" s="523"/>
      <c r="K1185" s="523"/>
      <c r="L1185" s="524"/>
      <c r="M1185" s="524"/>
      <c r="N1185" s="501"/>
      <c r="O1185" s="501"/>
      <c r="P1185" s="503"/>
      <c r="Q1185" s="6"/>
      <c r="R1185" s="6"/>
      <c r="S1185" s="42"/>
      <c r="T1185" s="571"/>
      <c r="U1185" s="571"/>
      <c r="V1185" s="571"/>
      <c r="W1185" s="571"/>
      <c r="X1185" s="571"/>
      <c r="Y1185" s="571"/>
      <c r="Z1185" s="571"/>
      <c r="AA1185" s="42"/>
      <c r="AB1185" s="42"/>
      <c r="AC1185" s="42"/>
      <c r="AD1185" s="6"/>
      <c r="AE1185" s="42"/>
      <c r="AF1185" s="6"/>
      <c r="AG1185" s="42"/>
      <c r="AH1185" s="6"/>
      <c r="AI1185" s="42"/>
      <c r="AJ1185" s="42"/>
      <c r="AK1185" s="42"/>
      <c r="AL1185" s="524"/>
      <c r="AM1185" s="502"/>
      <c r="AN1185" s="534"/>
      <c r="AO1185" s="509"/>
      <c r="AP1185" s="535"/>
      <c r="AQ1185" s="502"/>
      <c r="AR1185" s="526"/>
      <c r="AS1185" s="513"/>
      <c r="AT1185" s="509"/>
      <c r="AU1185" s="514"/>
      <c r="AV1185" s="513"/>
      <c r="AW1185" s="506"/>
      <c r="AX1185" s="513"/>
      <c r="AY1185" s="532"/>
      <c r="AZ1185" s="513"/>
      <c r="BA1185" s="536"/>
      <c r="BB1185" s="513"/>
      <c r="BC1185" s="514"/>
      <c r="BD1185" s="537"/>
      <c r="BE1185" s="539"/>
      <c r="BF1185" s="538"/>
      <c r="BG1185" s="513"/>
      <c r="BH1185" s="502"/>
      <c r="BI1185" s="514"/>
      <c r="BJ1185" s="516" t="s">
        <v>154</v>
      </c>
      <c r="BK1185" t="s">
        <v>154</v>
      </c>
      <c r="BM1185" s="507"/>
      <c r="BN1185" s="507"/>
      <c r="BO1185" s="507"/>
      <c r="BP1185" s="507"/>
      <c r="BQ1185" s="507"/>
      <c r="BR1185" s="507"/>
      <c r="BS1185" s="507"/>
      <c r="BT1185" s="507"/>
      <c r="BU1185" s="507"/>
      <c r="BV1185" s="507"/>
      <c r="BW1185" s="507"/>
      <c r="BX1185" s="507"/>
      <c r="BY1185" s="507"/>
      <c r="BZ1185" s="507"/>
    </row>
    <row r="1186" spans="1:78" customFormat="1" ht="15.75" customHeight="1">
      <c r="A1186" s="507"/>
      <c r="B1186" s="521"/>
      <c r="C1186" s="507"/>
      <c r="D1186" s="522"/>
      <c r="E1186" s="523"/>
      <c r="F1186" s="523"/>
      <c r="G1186" s="523"/>
      <c r="H1186" s="524"/>
      <c r="I1186" s="523"/>
      <c r="J1186" s="523"/>
      <c r="K1186" s="523"/>
      <c r="L1186" s="524"/>
      <c r="M1186" s="524"/>
      <c r="N1186" s="501"/>
      <c r="O1186" s="501"/>
      <c r="P1186" s="503"/>
      <c r="Q1186" s="6"/>
      <c r="R1186" s="6"/>
      <c r="S1186" s="42"/>
      <c r="T1186" s="571"/>
      <c r="U1186" s="571"/>
      <c r="V1186" s="571"/>
      <c r="W1186" s="571"/>
      <c r="X1186" s="571"/>
      <c r="Y1186" s="571"/>
      <c r="Z1186" s="571"/>
      <c r="AA1186" s="42"/>
      <c r="AB1186" s="42"/>
      <c r="AC1186" s="42"/>
      <c r="AD1186" s="6"/>
      <c r="AE1186" s="42"/>
      <c r="AF1186" s="6"/>
      <c r="AG1186" s="42"/>
      <c r="AH1186" s="6"/>
      <c r="AI1186" s="42"/>
      <c r="AJ1186" s="42"/>
      <c r="AK1186" s="42"/>
      <c r="AL1186" s="524"/>
      <c r="AM1186" s="502"/>
      <c r="AN1186" s="534"/>
      <c r="AO1186" s="509"/>
      <c r="AP1186" s="535"/>
      <c r="AQ1186" s="502"/>
      <c r="AR1186" s="526"/>
      <c r="AS1186" s="513"/>
      <c r="AT1186" s="509"/>
      <c r="AU1186" s="514"/>
      <c r="AV1186" s="513"/>
      <c r="AW1186" s="506"/>
      <c r="AX1186" s="513"/>
      <c r="AY1186" s="532"/>
      <c r="AZ1186" s="513"/>
      <c r="BA1186" s="536"/>
      <c r="BB1186" s="513"/>
      <c r="BC1186" s="514"/>
      <c r="BD1186" s="537"/>
      <c r="BE1186" s="539"/>
      <c r="BF1186" s="538"/>
      <c r="BG1186" s="513"/>
      <c r="BH1186" s="502"/>
      <c r="BI1186" s="514"/>
      <c r="BJ1186" s="516" t="s">
        <v>154</v>
      </c>
      <c r="BK1186" t="s">
        <v>154</v>
      </c>
      <c r="BM1186" s="507"/>
      <c r="BN1186" s="507"/>
      <c r="BO1186" s="507"/>
      <c r="BP1186" s="507"/>
      <c r="BQ1186" s="507"/>
      <c r="BR1186" s="507"/>
      <c r="BS1186" s="507"/>
      <c r="BT1186" s="507"/>
      <c r="BU1186" s="507"/>
      <c r="BV1186" s="507"/>
      <c r="BW1186" s="507"/>
      <c r="BX1186" s="507"/>
      <c r="BY1186" s="507"/>
      <c r="BZ1186" s="507"/>
    </row>
    <row r="1187" spans="1:78" customFormat="1" ht="15.75" customHeight="1">
      <c r="A1187" s="507"/>
      <c r="B1187" s="521"/>
      <c r="C1187" s="507"/>
      <c r="D1187" s="522"/>
      <c r="E1187" s="523"/>
      <c r="F1187" s="523"/>
      <c r="G1187" s="523"/>
      <c r="H1187" s="524"/>
      <c r="I1187" s="523"/>
      <c r="J1187" s="523"/>
      <c r="K1187" s="523"/>
      <c r="L1187" s="524"/>
      <c r="M1187" s="524"/>
      <c r="N1187" s="501"/>
      <c r="O1187" s="501"/>
      <c r="P1187" s="503"/>
      <c r="Q1187" s="6"/>
      <c r="R1187" s="6"/>
      <c r="S1187" s="42"/>
      <c r="T1187" s="571"/>
      <c r="U1187" s="571"/>
      <c r="V1187" s="571"/>
      <c r="W1187" s="571"/>
      <c r="X1187" s="571"/>
      <c r="Y1187" s="571"/>
      <c r="Z1187" s="571"/>
      <c r="AA1187" s="42"/>
      <c r="AB1187" s="42"/>
      <c r="AC1187" s="42"/>
      <c r="AD1187" s="6"/>
      <c r="AE1187" s="42"/>
      <c r="AF1187" s="6"/>
      <c r="AG1187" s="42"/>
      <c r="AH1187" s="6"/>
      <c r="AI1187" s="42"/>
      <c r="AJ1187" s="42"/>
      <c r="AK1187" s="42"/>
      <c r="AL1187" s="524"/>
      <c r="AM1187" s="502"/>
      <c r="AN1187" s="534"/>
      <c r="AO1187" s="509"/>
      <c r="AP1187" s="535"/>
      <c r="AQ1187" s="502"/>
      <c r="AR1187" s="526"/>
      <c r="AS1187" s="513"/>
      <c r="AT1187" s="509"/>
      <c r="AU1187" s="514"/>
      <c r="AV1187" s="513"/>
      <c r="AW1187" s="506"/>
      <c r="AX1187" s="513"/>
      <c r="AY1187" s="532"/>
      <c r="AZ1187" s="513"/>
      <c r="BA1187" s="536"/>
      <c r="BB1187" s="513"/>
      <c r="BC1187" s="514"/>
      <c r="BD1187" s="537"/>
      <c r="BE1187" s="539"/>
      <c r="BF1187" s="538"/>
      <c r="BG1187" s="513"/>
      <c r="BH1187" s="502"/>
      <c r="BI1187" s="514"/>
      <c r="BJ1187" s="516" t="s">
        <v>154</v>
      </c>
      <c r="BK1187" t="s">
        <v>154</v>
      </c>
      <c r="BM1187" s="507"/>
      <c r="BN1187" s="507"/>
      <c r="BO1187" s="507"/>
      <c r="BP1187" s="507"/>
      <c r="BQ1187" s="507"/>
      <c r="BR1187" s="507"/>
      <c r="BS1187" s="507"/>
      <c r="BT1187" s="507"/>
      <c r="BU1187" s="507"/>
      <c r="BV1187" s="507"/>
      <c r="BW1187" s="507"/>
      <c r="BX1187" s="507"/>
      <c r="BY1187" s="507"/>
      <c r="BZ1187" s="507"/>
    </row>
    <row r="1188" spans="1:78" customFormat="1" ht="15.75" customHeight="1">
      <c r="A1188" s="507"/>
      <c r="B1188" s="521"/>
      <c r="C1188" s="507"/>
      <c r="D1188" s="522"/>
      <c r="E1188" s="523"/>
      <c r="F1188" s="523"/>
      <c r="G1188" s="523"/>
      <c r="H1188" s="524"/>
      <c r="I1188" s="523"/>
      <c r="J1188" s="523"/>
      <c r="K1188" s="523"/>
      <c r="L1188" s="524"/>
      <c r="M1188" s="524"/>
      <c r="N1188" s="501"/>
      <c r="O1188" s="501"/>
      <c r="P1188" s="503"/>
      <c r="Q1188" s="6"/>
      <c r="R1188" s="6"/>
      <c r="S1188" s="42"/>
      <c r="T1188" s="571"/>
      <c r="U1188" s="571"/>
      <c r="V1188" s="571"/>
      <c r="W1188" s="571"/>
      <c r="X1188" s="571"/>
      <c r="Y1188" s="571"/>
      <c r="Z1188" s="571"/>
      <c r="AA1188" s="42"/>
      <c r="AB1188" s="42"/>
      <c r="AC1188" s="42"/>
      <c r="AD1188" s="6"/>
      <c r="AE1188" s="42"/>
      <c r="AF1188" s="6"/>
      <c r="AG1188" s="42"/>
      <c r="AH1188" s="6"/>
      <c r="AI1188" s="42"/>
      <c r="AJ1188" s="42"/>
      <c r="AK1188" s="42"/>
      <c r="AL1188" s="524"/>
      <c r="AM1188" s="502"/>
      <c r="AN1188" s="534"/>
      <c r="AO1188" s="509"/>
      <c r="AP1188" s="535"/>
      <c r="AQ1188" s="502"/>
      <c r="AR1188" s="526"/>
      <c r="AS1188" s="513"/>
      <c r="AT1188" s="509"/>
      <c r="AU1188" s="514"/>
      <c r="AV1188" s="513"/>
      <c r="AW1188" s="506"/>
      <c r="AX1188" s="513"/>
      <c r="AY1188" s="532"/>
      <c r="AZ1188" s="513"/>
      <c r="BA1188" s="536"/>
      <c r="BB1188" s="513"/>
      <c r="BC1188" s="514"/>
      <c r="BD1188" s="537"/>
      <c r="BE1188" s="539"/>
      <c r="BF1188" s="538"/>
      <c r="BG1188" s="513"/>
      <c r="BH1188" s="502"/>
      <c r="BI1188" s="514"/>
      <c r="BJ1188" s="516" t="s">
        <v>154</v>
      </c>
      <c r="BK1188" t="s">
        <v>154</v>
      </c>
      <c r="BM1188" s="507"/>
      <c r="BN1188" s="507"/>
      <c r="BO1188" s="507"/>
      <c r="BP1188" s="507"/>
      <c r="BQ1188" s="507"/>
      <c r="BR1188" s="507"/>
      <c r="BS1188" s="507"/>
      <c r="BT1188" s="507"/>
      <c r="BU1188" s="507"/>
      <c r="BV1188" s="507"/>
      <c r="BW1188" s="507"/>
      <c r="BX1188" s="507"/>
      <c r="BY1188" s="507"/>
      <c r="BZ1188" s="507"/>
    </row>
    <row r="1189" spans="1:78" customFormat="1" ht="15.75" customHeight="1">
      <c r="A1189" s="507"/>
      <c r="B1189" s="521"/>
      <c r="C1189" s="507"/>
      <c r="D1189" s="522"/>
      <c r="E1189" s="523"/>
      <c r="F1189" s="523"/>
      <c r="G1189" s="523"/>
      <c r="H1189" s="524"/>
      <c r="I1189" s="523"/>
      <c r="J1189" s="523"/>
      <c r="K1189" s="523"/>
      <c r="L1189" s="524"/>
      <c r="M1189" s="524"/>
      <c r="N1189" s="501"/>
      <c r="O1189" s="501"/>
      <c r="P1189" s="503"/>
      <c r="Q1189" s="6"/>
      <c r="R1189" s="6"/>
      <c r="S1189" s="42"/>
      <c r="T1189" s="571"/>
      <c r="U1189" s="571"/>
      <c r="V1189" s="571"/>
      <c r="W1189" s="571"/>
      <c r="X1189" s="571"/>
      <c r="Y1189" s="571"/>
      <c r="Z1189" s="571"/>
      <c r="AA1189" s="42"/>
      <c r="AB1189" s="42"/>
      <c r="AC1189" s="42"/>
      <c r="AD1189" s="6"/>
      <c r="AE1189" s="42"/>
      <c r="AF1189" s="6"/>
      <c r="AG1189" s="42"/>
      <c r="AH1189" s="6"/>
      <c r="AI1189" s="42"/>
      <c r="AJ1189" s="42"/>
      <c r="AK1189" s="42"/>
      <c r="AL1189" s="524"/>
      <c r="AM1189" s="502"/>
      <c r="AN1189" s="534"/>
      <c r="AO1189" s="509"/>
      <c r="AP1189" s="535"/>
      <c r="AQ1189" s="502"/>
      <c r="AR1189" s="526"/>
      <c r="AS1189" s="513"/>
      <c r="AT1189" s="509"/>
      <c r="AU1189" s="514"/>
      <c r="AV1189" s="513"/>
      <c r="AW1189" s="506"/>
      <c r="AX1189" s="513"/>
      <c r="AY1189" s="532"/>
      <c r="AZ1189" s="513"/>
      <c r="BA1189" s="536"/>
      <c r="BB1189" s="513"/>
      <c r="BC1189" s="514"/>
      <c r="BD1189" s="537"/>
      <c r="BE1189" s="539"/>
      <c r="BF1189" s="538"/>
      <c r="BG1189" s="513"/>
      <c r="BH1189" s="502"/>
      <c r="BI1189" s="514"/>
      <c r="BJ1189" s="516" t="s">
        <v>154</v>
      </c>
      <c r="BK1189" t="s">
        <v>154</v>
      </c>
      <c r="BM1189" s="507"/>
      <c r="BN1189" s="507"/>
      <c r="BO1189" s="507"/>
      <c r="BP1189" s="507"/>
      <c r="BQ1189" s="507"/>
      <c r="BR1189" s="507"/>
      <c r="BS1189" s="507"/>
      <c r="BT1189" s="507"/>
      <c r="BU1189" s="507"/>
      <c r="BV1189" s="507"/>
      <c r="BW1189" s="507"/>
      <c r="BX1189" s="507"/>
      <c r="BY1189" s="507"/>
      <c r="BZ1189" s="507"/>
    </row>
    <row r="1190" spans="1:78" customFormat="1" ht="15.75" customHeight="1">
      <c r="A1190" s="507"/>
      <c r="B1190" s="521"/>
      <c r="C1190" s="507"/>
      <c r="D1190" s="522"/>
      <c r="E1190" s="523"/>
      <c r="F1190" s="523"/>
      <c r="G1190" s="523"/>
      <c r="H1190" s="524"/>
      <c r="I1190" s="523"/>
      <c r="J1190" s="523"/>
      <c r="K1190" s="523"/>
      <c r="L1190" s="524"/>
      <c r="M1190" s="524"/>
      <c r="N1190" s="501"/>
      <c r="O1190" s="501"/>
      <c r="P1190" s="503"/>
      <c r="Q1190" s="6"/>
      <c r="R1190" s="6"/>
      <c r="S1190" s="42"/>
      <c r="T1190" s="571"/>
      <c r="U1190" s="571"/>
      <c r="V1190" s="571"/>
      <c r="W1190" s="571"/>
      <c r="X1190" s="571"/>
      <c r="Y1190" s="571"/>
      <c r="Z1190" s="571"/>
      <c r="AA1190" s="42"/>
      <c r="AB1190" s="42"/>
      <c r="AC1190" s="42"/>
      <c r="AD1190" s="6"/>
      <c r="AE1190" s="42"/>
      <c r="AF1190" s="6"/>
      <c r="AG1190" s="42"/>
      <c r="AH1190" s="6"/>
      <c r="AI1190" s="42"/>
      <c r="AJ1190" s="42"/>
      <c r="AK1190" s="42"/>
      <c r="AL1190" s="524"/>
      <c r="AM1190" s="502"/>
      <c r="AN1190" s="534"/>
      <c r="AO1190" s="509"/>
      <c r="AP1190" s="535"/>
      <c r="AQ1190" s="502"/>
      <c r="AR1190" s="526"/>
      <c r="AS1190" s="513"/>
      <c r="AT1190" s="509"/>
      <c r="AU1190" s="514"/>
      <c r="AV1190" s="513"/>
      <c r="AW1190" s="506"/>
      <c r="AX1190" s="513"/>
      <c r="AY1190" s="532"/>
      <c r="AZ1190" s="513"/>
      <c r="BA1190" s="536"/>
      <c r="BB1190" s="513"/>
      <c r="BC1190" s="514"/>
      <c r="BD1190" s="537"/>
      <c r="BE1190" s="539"/>
      <c r="BF1190" s="538"/>
      <c r="BG1190" s="513"/>
      <c r="BH1190" s="502"/>
      <c r="BI1190" s="514"/>
      <c r="BJ1190" s="516" t="s">
        <v>154</v>
      </c>
      <c r="BK1190" t="s">
        <v>154</v>
      </c>
      <c r="BM1190" s="507"/>
      <c r="BN1190" s="507"/>
      <c r="BO1190" s="507"/>
      <c r="BP1190" s="507"/>
      <c r="BQ1190" s="507"/>
      <c r="BR1190" s="507"/>
      <c r="BS1190" s="507"/>
      <c r="BT1190" s="507"/>
      <c r="BU1190" s="507"/>
      <c r="BV1190" s="507"/>
      <c r="BW1190" s="507"/>
      <c r="BX1190" s="507"/>
      <c r="BY1190" s="507"/>
      <c r="BZ1190" s="507"/>
    </row>
    <row r="1191" spans="1:78" customFormat="1" ht="15.75" customHeight="1">
      <c r="A1191" s="507"/>
      <c r="B1191" s="521"/>
      <c r="C1191" s="507"/>
      <c r="D1191" s="522"/>
      <c r="E1191" s="523"/>
      <c r="F1191" s="523"/>
      <c r="G1191" s="523"/>
      <c r="H1191" s="524"/>
      <c r="I1191" s="523"/>
      <c r="J1191" s="523"/>
      <c r="K1191" s="523"/>
      <c r="L1191" s="524"/>
      <c r="M1191" s="524"/>
      <c r="N1191" s="501"/>
      <c r="O1191" s="501"/>
      <c r="P1191" s="503"/>
      <c r="Q1191" s="6"/>
      <c r="R1191" s="6"/>
      <c r="S1191" s="42"/>
      <c r="T1191" s="571"/>
      <c r="U1191" s="571"/>
      <c r="V1191" s="571"/>
      <c r="W1191" s="571"/>
      <c r="X1191" s="571"/>
      <c r="Y1191" s="571"/>
      <c r="Z1191" s="571"/>
      <c r="AA1191" s="42"/>
      <c r="AB1191" s="42"/>
      <c r="AC1191" s="42"/>
      <c r="AD1191" s="6"/>
      <c r="AE1191" s="42"/>
      <c r="AF1191" s="6"/>
      <c r="AG1191" s="42"/>
      <c r="AH1191" s="6"/>
      <c r="AI1191" s="42"/>
      <c r="AJ1191" s="42"/>
      <c r="AK1191" s="42"/>
      <c r="AL1191" s="524"/>
      <c r="AM1191" s="502"/>
      <c r="AN1191" s="534"/>
      <c r="AO1191" s="509"/>
      <c r="AP1191" s="535"/>
      <c r="AQ1191" s="502"/>
      <c r="AR1191" s="526"/>
      <c r="AS1191" s="513"/>
      <c r="AT1191" s="509"/>
      <c r="AU1191" s="514"/>
      <c r="AV1191" s="513"/>
      <c r="AW1191" s="506"/>
      <c r="AX1191" s="513"/>
      <c r="AY1191" s="532"/>
      <c r="AZ1191" s="513"/>
      <c r="BA1191" s="536"/>
      <c r="BB1191" s="513"/>
      <c r="BC1191" s="514"/>
      <c r="BD1191" s="537"/>
      <c r="BE1191" s="539"/>
      <c r="BF1191" s="538"/>
      <c r="BG1191" s="513"/>
      <c r="BH1191" s="502"/>
      <c r="BI1191" s="514"/>
      <c r="BJ1191" s="516" t="s">
        <v>154</v>
      </c>
      <c r="BK1191" t="s">
        <v>154</v>
      </c>
      <c r="BM1191" s="507"/>
      <c r="BN1191" s="507"/>
      <c r="BO1191" s="507"/>
      <c r="BP1191" s="507"/>
      <c r="BQ1191" s="507"/>
      <c r="BR1191" s="507"/>
      <c r="BS1191" s="507"/>
      <c r="BT1191" s="507"/>
      <c r="BU1191" s="507"/>
      <c r="BV1191" s="507"/>
      <c r="BW1191" s="507"/>
      <c r="BX1191" s="507"/>
      <c r="BY1191" s="507"/>
      <c r="BZ1191" s="507"/>
    </row>
    <row r="1192" spans="1:78" customFormat="1" ht="15.75" customHeight="1">
      <c r="A1192" s="507"/>
      <c r="B1192" s="521"/>
      <c r="C1192" s="507"/>
      <c r="D1192" s="522"/>
      <c r="E1192" s="523"/>
      <c r="F1192" s="523"/>
      <c r="G1192" s="523"/>
      <c r="H1192" s="524"/>
      <c r="I1192" s="523"/>
      <c r="J1192" s="523"/>
      <c r="K1192" s="523"/>
      <c r="L1192" s="524"/>
      <c r="M1192" s="524"/>
      <c r="N1192" s="501"/>
      <c r="O1192" s="501"/>
      <c r="P1192" s="503"/>
      <c r="Q1192" s="6"/>
      <c r="R1192" s="6"/>
      <c r="S1192" s="42"/>
      <c r="T1192" s="571"/>
      <c r="U1192" s="571"/>
      <c r="V1192" s="571"/>
      <c r="W1192" s="571"/>
      <c r="X1192" s="571"/>
      <c r="Y1192" s="571"/>
      <c r="Z1192" s="571"/>
      <c r="AA1192" s="42"/>
      <c r="AB1192" s="42"/>
      <c r="AC1192" s="42"/>
      <c r="AD1192" s="6"/>
      <c r="AE1192" s="42"/>
      <c r="AF1192" s="6"/>
      <c r="AG1192" s="42"/>
      <c r="AH1192" s="6"/>
      <c r="AI1192" s="42"/>
      <c r="AJ1192" s="42"/>
      <c r="AK1192" s="42"/>
      <c r="AL1192" s="524"/>
      <c r="AM1192" s="502"/>
      <c r="AN1192" s="534"/>
      <c r="AO1192" s="509"/>
      <c r="AP1192" s="535"/>
      <c r="AQ1192" s="502"/>
      <c r="AR1192" s="526"/>
      <c r="AS1192" s="513"/>
      <c r="AT1192" s="509"/>
      <c r="AU1192" s="514"/>
      <c r="AV1192" s="513"/>
      <c r="AW1192" s="506"/>
      <c r="AX1192" s="513"/>
      <c r="AY1192" s="532"/>
      <c r="AZ1192" s="513"/>
      <c r="BA1192" s="536"/>
      <c r="BB1192" s="513"/>
      <c r="BC1192" s="514"/>
      <c r="BD1192" s="537"/>
      <c r="BE1192" s="539"/>
      <c r="BF1192" s="538"/>
      <c r="BG1192" s="513"/>
      <c r="BH1192" s="502"/>
      <c r="BI1192" s="514"/>
      <c r="BJ1192" s="516" t="s">
        <v>154</v>
      </c>
      <c r="BK1192" t="s">
        <v>154</v>
      </c>
      <c r="BM1192" s="507"/>
      <c r="BN1192" s="507"/>
      <c r="BO1192" s="507"/>
      <c r="BP1192" s="507"/>
      <c r="BQ1192" s="507"/>
      <c r="BR1192" s="507"/>
      <c r="BS1192" s="507"/>
      <c r="BT1192" s="507"/>
      <c r="BU1192" s="507"/>
      <c r="BV1192" s="507"/>
      <c r="BW1192" s="507"/>
      <c r="BX1192" s="507"/>
      <c r="BY1192" s="507"/>
      <c r="BZ1192" s="507"/>
    </row>
    <row r="1193" spans="1:78" customFormat="1" ht="15.75" customHeight="1">
      <c r="A1193" s="507"/>
      <c r="B1193" s="521"/>
      <c r="C1193" s="507"/>
      <c r="D1193" s="522"/>
      <c r="E1193" s="523"/>
      <c r="F1193" s="523"/>
      <c r="G1193" s="523"/>
      <c r="H1193" s="524"/>
      <c r="I1193" s="523"/>
      <c r="J1193" s="523"/>
      <c r="K1193" s="523"/>
      <c r="L1193" s="524"/>
      <c r="M1193" s="524"/>
      <c r="N1193" s="501"/>
      <c r="O1193" s="501"/>
      <c r="P1193" s="503"/>
      <c r="Q1193" s="6"/>
      <c r="R1193" s="6"/>
      <c r="S1193" s="42"/>
      <c r="T1193" s="571"/>
      <c r="U1193" s="571"/>
      <c r="V1193" s="571"/>
      <c r="W1193" s="571"/>
      <c r="X1193" s="571"/>
      <c r="Y1193" s="571"/>
      <c r="Z1193" s="571"/>
      <c r="AA1193" s="42"/>
      <c r="AB1193" s="42"/>
      <c r="AC1193" s="42"/>
      <c r="AD1193" s="6"/>
      <c r="AE1193" s="42"/>
      <c r="AF1193" s="6"/>
      <c r="AG1193" s="42"/>
      <c r="AH1193" s="6"/>
      <c r="AI1193" s="42"/>
      <c r="AJ1193" s="42"/>
      <c r="AK1193" s="42"/>
      <c r="AL1193" s="524"/>
      <c r="AM1193" s="502"/>
      <c r="AN1193" s="534"/>
      <c r="AO1193" s="509"/>
      <c r="AP1193" s="535"/>
      <c r="AQ1193" s="502"/>
      <c r="AR1193" s="526"/>
      <c r="AS1193" s="513"/>
      <c r="AT1193" s="509"/>
      <c r="AU1193" s="514"/>
      <c r="AV1193" s="513"/>
      <c r="AW1193" s="506"/>
      <c r="AX1193" s="513"/>
      <c r="AY1193" s="532"/>
      <c r="AZ1193" s="513"/>
      <c r="BA1193" s="536"/>
      <c r="BB1193" s="513"/>
      <c r="BC1193" s="514"/>
      <c r="BD1193" s="537"/>
      <c r="BE1193" s="539"/>
      <c r="BF1193" s="538"/>
      <c r="BG1193" s="513"/>
      <c r="BH1193" s="502"/>
      <c r="BI1193" s="514"/>
      <c r="BJ1193" s="516" t="s">
        <v>154</v>
      </c>
      <c r="BK1193" t="s">
        <v>154</v>
      </c>
      <c r="BM1193" s="507"/>
      <c r="BN1193" s="507"/>
      <c r="BO1193" s="507"/>
      <c r="BP1193" s="507"/>
      <c r="BQ1193" s="507"/>
      <c r="BR1193" s="507"/>
      <c r="BS1193" s="507"/>
      <c r="BT1193" s="507"/>
      <c r="BU1193" s="507"/>
      <c r="BV1193" s="507"/>
      <c r="BW1193" s="507"/>
      <c r="BX1193" s="507"/>
      <c r="BY1193" s="507"/>
      <c r="BZ1193" s="507"/>
    </row>
    <row r="1194" spans="1:78" customFormat="1" ht="15.75" customHeight="1">
      <c r="A1194" s="507"/>
      <c r="B1194" s="521"/>
      <c r="C1194" s="507"/>
      <c r="D1194" s="522"/>
      <c r="E1194" s="523"/>
      <c r="F1194" s="523"/>
      <c r="G1194" s="523"/>
      <c r="H1194" s="524"/>
      <c r="I1194" s="523"/>
      <c r="J1194" s="523"/>
      <c r="K1194" s="523"/>
      <c r="L1194" s="524"/>
      <c r="M1194" s="524"/>
      <c r="N1194" s="501"/>
      <c r="O1194" s="501"/>
      <c r="P1194" s="503"/>
      <c r="Q1194" s="6"/>
      <c r="R1194" s="6"/>
      <c r="S1194" s="42"/>
      <c r="T1194" s="571"/>
      <c r="U1194" s="571"/>
      <c r="V1194" s="571"/>
      <c r="W1194" s="571"/>
      <c r="X1194" s="571"/>
      <c r="Y1194" s="571"/>
      <c r="Z1194" s="571"/>
      <c r="AA1194" s="42"/>
      <c r="AB1194" s="42"/>
      <c r="AC1194" s="42"/>
      <c r="AD1194" s="6"/>
      <c r="AE1194" s="42"/>
      <c r="AF1194" s="6"/>
      <c r="AG1194" s="42"/>
      <c r="AH1194" s="6"/>
      <c r="AI1194" s="42"/>
      <c r="AJ1194" s="42"/>
      <c r="AK1194" s="42"/>
      <c r="AL1194" s="524"/>
      <c r="AM1194" s="502"/>
      <c r="AN1194" s="534"/>
      <c r="AO1194" s="509"/>
      <c r="AP1194" s="535"/>
      <c r="AQ1194" s="502"/>
      <c r="AR1194" s="526"/>
      <c r="AS1194" s="513"/>
      <c r="AT1194" s="509"/>
      <c r="AU1194" s="514"/>
      <c r="AV1194" s="513"/>
      <c r="AW1194" s="506"/>
      <c r="AX1194" s="513"/>
      <c r="AY1194" s="532"/>
      <c r="AZ1194" s="513"/>
      <c r="BA1194" s="536"/>
      <c r="BB1194" s="513"/>
      <c r="BC1194" s="514"/>
      <c r="BD1194" s="537"/>
      <c r="BE1194" s="539"/>
      <c r="BF1194" s="538"/>
      <c r="BG1194" s="513"/>
      <c r="BH1194" s="502"/>
      <c r="BI1194" s="514"/>
      <c r="BJ1194" s="516" t="s">
        <v>154</v>
      </c>
      <c r="BK1194" t="s">
        <v>154</v>
      </c>
      <c r="BM1194" s="507"/>
      <c r="BN1194" s="507"/>
      <c r="BO1194" s="507"/>
      <c r="BP1194" s="507"/>
      <c r="BQ1194" s="507"/>
      <c r="BR1194" s="507"/>
      <c r="BS1194" s="507"/>
      <c r="BT1194" s="507"/>
      <c r="BU1194" s="507"/>
      <c r="BV1194" s="507"/>
      <c r="BW1194" s="507"/>
      <c r="BX1194" s="507"/>
      <c r="BY1194" s="507"/>
      <c r="BZ1194" s="507"/>
    </row>
    <row r="1195" spans="1:78" customFormat="1" ht="15.75" customHeight="1">
      <c r="A1195" s="507"/>
      <c r="B1195" s="521"/>
      <c r="C1195" s="507"/>
      <c r="D1195" s="522"/>
      <c r="E1195" s="523"/>
      <c r="F1195" s="523"/>
      <c r="G1195" s="523"/>
      <c r="H1195" s="524"/>
      <c r="I1195" s="523"/>
      <c r="J1195" s="523"/>
      <c r="K1195" s="523"/>
      <c r="L1195" s="524"/>
      <c r="M1195" s="524"/>
      <c r="N1195" s="501"/>
      <c r="O1195" s="501"/>
      <c r="P1195" s="503"/>
      <c r="Q1195" s="6"/>
      <c r="R1195" s="6"/>
      <c r="S1195" s="42"/>
      <c r="T1195" s="571"/>
      <c r="U1195" s="571"/>
      <c r="V1195" s="571"/>
      <c r="W1195" s="571"/>
      <c r="X1195" s="571"/>
      <c r="Y1195" s="571"/>
      <c r="Z1195" s="571"/>
      <c r="AA1195" s="42"/>
      <c r="AB1195" s="42"/>
      <c r="AC1195" s="42"/>
      <c r="AD1195" s="6"/>
      <c r="AE1195" s="42"/>
      <c r="AF1195" s="6"/>
      <c r="AG1195" s="42"/>
      <c r="AH1195" s="6"/>
      <c r="AI1195" s="42"/>
      <c r="AJ1195" s="42"/>
      <c r="AK1195" s="42"/>
      <c r="AL1195" s="524"/>
      <c r="AM1195" s="502"/>
      <c r="AN1195" s="534"/>
      <c r="AO1195" s="509"/>
      <c r="AP1195" s="535"/>
      <c r="AQ1195" s="502"/>
      <c r="AR1195" s="526"/>
      <c r="AS1195" s="513"/>
      <c r="AT1195" s="509"/>
      <c r="AU1195" s="514"/>
      <c r="AV1195" s="513"/>
      <c r="AW1195" s="506"/>
      <c r="AX1195" s="513"/>
      <c r="AY1195" s="532"/>
      <c r="AZ1195" s="513"/>
      <c r="BA1195" s="536"/>
      <c r="BB1195" s="513"/>
      <c r="BC1195" s="514"/>
      <c r="BD1195" s="537"/>
      <c r="BE1195" s="539"/>
      <c r="BF1195" s="538"/>
      <c r="BG1195" s="513"/>
      <c r="BH1195" s="502"/>
      <c r="BI1195" s="514"/>
      <c r="BJ1195" s="516" t="s">
        <v>154</v>
      </c>
      <c r="BK1195" t="s">
        <v>154</v>
      </c>
      <c r="BM1195" s="507"/>
      <c r="BN1195" s="507"/>
      <c r="BO1195" s="507"/>
      <c r="BP1195" s="507"/>
      <c r="BQ1195" s="507"/>
      <c r="BR1195" s="507"/>
      <c r="BS1195" s="507"/>
      <c r="BT1195" s="507"/>
      <c r="BU1195" s="507"/>
      <c r="BV1195" s="507"/>
      <c r="BW1195" s="507"/>
      <c r="BX1195" s="507"/>
      <c r="BY1195" s="507"/>
      <c r="BZ1195" s="507"/>
    </row>
    <row r="1196" spans="1:78" customFormat="1" ht="15.75" customHeight="1">
      <c r="A1196" s="507"/>
      <c r="B1196" s="521"/>
      <c r="C1196" s="507"/>
      <c r="D1196" s="522"/>
      <c r="E1196" s="523"/>
      <c r="F1196" s="523"/>
      <c r="G1196" s="523"/>
      <c r="H1196" s="524"/>
      <c r="I1196" s="523"/>
      <c r="J1196" s="523"/>
      <c r="K1196" s="523"/>
      <c r="L1196" s="524"/>
      <c r="M1196" s="524"/>
      <c r="N1196" s="501"/>
      <c r="O1196" s="501"/>
      <c r="P1196" s="503"/>
      <c r="Q1196" s="6"/>
      <c r="R1196" s="6"/>
      <c r="S1196" s="42"/>
      <c r="T1196" s="571"/>
      <c r="U1196" s="571"/>
      <c r="V1196" s="571"/>
      <c r="W1196" s="571"/>
      <c r="X1196" s="571"/>
      <c r="Y1196" s="571"/>
      <c r="Z1196" s="571"/>
      <c r="AA1196" s="42"/>
      <c r="AB1196" s="42"/>
      <c r="AC1196" s="42"/>
      <c r="AD1196" s="6"/>
      <c r="AE1196" s="42"/>
      <c r="AF1196" s="6"/>
      <c r="AG1196" s="42"/>
      <c r="AH1196" s="6"/>
      <c r="AI1196" s="42"/>
      <c r="AJ1196" s="42"/>
      <c r="AK1196" s="42"/>
      <c r="AL1196" s="524"/>
      <c r="AM1196" s="502"/>
      <c r="AN1196" s="534"/>
      <c r="AO1196" s="509"/>
      <c r="AP1196" s="535"/>
      <c r="AQ1196" s="502"/>
      <c r="AR1196" s="526"/>
      <c r="AS1196" s="513"/>
      <c r="AT1196" s="509"/>
      <c r="AU1196" s="514"/>
      <c r="AV1196" s="513"/>
      <c r="AW1196" s="506"/>
      <c r="AX1196" s="513"/>
      <c r="AY1196" s="532"/>
      <c r="AZ1196" s="513"/>
      <c r="BA1196" s="536"/>
      <c r="BB1196" s="513"/>
      <c r="BC1196" s="514"/>
      <c r="BD1196" s="537"/>
      <c r="BE1196" s="539"/>
      <c r="BF1196" s="538"/>
      <c r="BG1196" s="513"/>
      <c r="BH1196" s="502"/>
      <c r="BI1196" s="514"/>
      <c r="BJ1196" s="516" t="s">
        <v>154</v>
      </c>
      <c r="BK1196" t="s">
        <v>154</v>
      </c>
      <c r="BM1196" s="507"/>
      <c r="BN1196" s="507"/>
      <c r="BO1196" s="507"/>
      <c r="BP1196" s="507"/>
      <c r="BQ1196" s="507"/>
      <c r="BR1196" s="507"/>
      <c r="BS1196" s="507"/>
      <c r="BT1196" s="507"/>
      <c r="BU1196" s="507"/>
      <c r="BV1196" s="507"/>
      <c r="BW1196" s="507"/>
      <c r="BX1196" s="507"/>
      <c r="BY1196" s="507"/>
      <c r="BZ1196" s="507"/>
    </row>
    <row r="1197" spans="1:78" customFormat="1" ht="15.75" customHeight="1">
      <c r="A1197" s="507"/>
      <c r="B1197" s="521"/>
      <c r="C1197" s="507"/>
      <c r="D1197" s="522"/>
      <c r="E1197" s="523"/>
      <c r="F1197" s="523"/>
      <c r="G1197" s="523"/>
      <c r="H1197" s="524"/>
      <c r="I1197" s="523"/>
      <c r="J1197" s="523"/>
      <c r="K1197" s="523"/>
      <c r="L1197" s="524"/>
      <c r="M1197" s="524"/>
      <c r="N1197" s="501"/>
      <c r="O1197" s="501"/>
      <c r="P1197" s="503"/>
      <c r="Q1197" s="6"/>
      <c r="R1197" s="6"/>
      <c r="S1197" s="42"/>
      <c r="T1197" s="571"/>
      <c r="U1197" s="571"/>
      <c r="V1197" s="571"/>
      <c r="W1197" s="571"/>
      <c r="X1197" s="571"/>
      <c r="Y1197" s="571"/>
      <c r="Z1197" s="571"/>
      <c r="AA1197" s="42"/>
      <c r="AB1197" s="42"/>
      <c r="AC1197" s="42"/>
      <c r="AD1197" s="6"/>
      <c r="AE1197" s="42"/>
      <c r="AF1197" s="6"/>
      <c r="AG1197" s="42"/>
      <c r="AH1197" s="6"/>
      <c r="AI1197" s="42"/>
      <c r="AJ1197" s="42"/>
      <c r="AK1197" s="42"/>
      <c r="AL1197" s="524"/>
      <c r="AM1197" s="502"/>
      <c r="AN1197" s="534"/>
      <c r="AO1197" s="509"/>
      <c r="AP1197" s="535"/>
      <c r="AQ1197" s="502"/>
      <c r="AR1197" s="526"/>
      <c r="AS1197" s="513"/>
      <c r="AT1197" s="509"/>
      <c r="AU1197" s="514"/>
      <c r="AV1197" s="513"/>
      <c r="AW1197" s="506"/>
      <c r="AX1197" s="513"/>
      <c r="AY1197" s="532"/>
      <c r="AZ1197" s="513"/>
      <c r="BA1197" s="536"/>
      <c r="BB1197" s="513"/>
      <c r="BC1197" s="514"/>
      <c r="BD1197" s="537"/>
      <c r="BE1197" s="539"/>
      <c r="BF1197" s="538"/>
      <c r="BG1197" s="513"/>
      <c r="BH1197" s="502"/>
      <c r="BI1197" s="514"/>
      <c r="BJ1197" s="516" t="s">
        <v>154</v>
      </c>
      <c r="BK1197" t="s">
        <v>154</v>
      </c>
      <c r="BM1197" s="507"/>
      <c r="BN1197" s="507"/>
      <c r="BO1197" s="507"/>
      <c r="BP1197" s="507"/>
      <c r="BQ1197" s="507"/>
      <c r="BR1197" s="507"/>
      <c r="BS1197" s="507"/>
      <c r="BT1197" s="507"/>
      <c r="BU1197" s="507"/>
      <c r="BV1197" s="507"/>
      <c r="BW1197" s="507"/>
      <c r="BX1197" s="507"/>
      <c r="BY1197" s="507"/>
      <c r="BZ1197" s="507"/>
    </row>
    <row r="1198" spans="1:78" customFormat="1" ht="15.75" customHeight="1">
      <c r="A1198" s="507"/>
      <c r="B1198" s="521"/>
      <c r="C1198" s="507"/>
      <c r="D1198" s="522"/>
      <c r="E1198" s="523"/>
      <c r="F1198" s="523"/>
      <c r="G1198" s="523"/>
      <c r="H1198" s="524"/>
      <c r="I1198" s="523"/>
      <c r="J1198" s="523"/>
      <c r="K1198" s="523"/>
      <c r="L1198" s="524"/>
      <c r="M1198" s="524"/>
      <c r="N1198" s="501"/>
      <c r="O1198" s="501"/>
      <c r="P1198" s="503"/>
      <c r="Q1198" s="6"/>
      <c r="R1198" s="6"/>
      <c r="S1198" s="42"/>
      <c r="T1198" s="571"/>
      <c r="U1198" s="571"/>
      <c r="V1198" s="571"/>
      <c r="W1198" s="571"/>
      <c r="X1198" s="571"/>
      <c r="Y1198" s="571"/>
      <c r="Z1198" s="571"/>
      <c r="AA1198" s="42"/>
      <c r="AB1198" s="42"/>
      <c r="AC1198" s="42"/>
      <c r="AD1198" s="6"/>
      <c r="AE1198" s="42"/>
      <c r="AF1198" s="6"/>
      <c r="AG1198" s="42"/>
      <c r="AH1198" s="6"/>
      <c r="AI1198" s="42"/>
      <c r="AJ1198" s="42"/>
      <c r="AK1198" s="42"/>
      <c r="AL1198" s="524"/>
      <c r="AM1198" s="502"/>
      <c r="AN1198" s="534"/>
      <c r="AO1198" s="509"/>
      <c r="AP1198" s="535"/>
      <c r="AQ1198" s="502"/>
      <c r="AR1198" s="526"/>
      <c r="AS1198" s="513"/>
      <c r="AT1198" s="509"/>
      <c r="AU1198" s="514"/>
      <c r="AV1198" s="513"/>
      <c r="AW1198" s="506"/>
      <c r="AX1198" s="513"/>
      <c r="AY1198" s="532"/>
      <c r="AZ1198" s="513"/>
      <c r="BA1198" s="536"/>
      <c r="BB1198" s="513"/>
      <c r="BC1198" s="514"/>
      <c r="BD1198" s="537"/>
      <c r="BE1198" s="539"/>
      <c r="BF1198" s="538"/>
      <c r="BG1198" s="513"/>
      <c r="BH1198" s="502"/>
      <c r="BI1198" s="514"/>
      <c r="BJ1198" s="516" t="s">
        <v>154</v>
      </c>
      <c r="BK1198" t="s">
        <v>154</v>
      </c>
      <c r="BM1198" s="507"/>
      <c r="BN1198" s="507"/>
      <c r="BO1198" s="507"/>
      <c r="BP1198" s="507"/>
      <c r="BQ1198" s="507"/>
      <c r="BR1198" s="507"/>
      <c r="BS1198" s="507"/>
      <c r="BT1198" s="507"/>
      <c r="BU1198" s="507"/>
      <c r="BV1198" s="507"/>
      <c r="BW1198" s="507"/>
      <c r="BX1198" s="507"/>
      <c r="BY1198" s="507"/>
      <c r="BZ1198" s="507"/>
    </row>
    <row r="1199" spans="1:78" customFormat="1" ht="15.75" customHeight="1">
      <c r="A1199" s="507"/>
      <c r="B1199" s="521"/>
      <c r="C1199" s="507"/>
      <c r="D1199" s="522"/>
      <c r="E1199" s="523"/>
      <c r="F1199" s="523"/>
      <c r="G1199" s="523"/>
      <c r="H1199" s="524"/>
      <c r="I1199" s="523"/>
      <c r="J1199" s="523"/>
      <c r="K1199" s="523"/>
      <c r="L1199" s="524"/>
      <c r="M1199" s="524"/>
      <c r="N1199" s="501"/>
      <c r="O1199" s="501"/>
      <c r="P1199" s="503"/>
      <c r="Q1199" s="6"/>
      <c r="R1199" s="6"/>
      <c r="S1199" s="42"/>
      <c r="T1199" s="571"/>
      <c r="U1199" s="571"/>
      <c r="V1199" s="571"/>
      <c r="W1199" s="571"/>
      <c r="X1199" s="571"/>
      <c r="Y1199" s="571"/>
      <c r="Z1199" s="571"/>
      <c r="AA1199" s="42"/>
      <c r="AB1199" s="42"/>
      <c r="AC1199" s="42"/>
      <c r="AD1199" s="6"/>
      <c r="AE1199" s="42"/>
      <c r="AF1199" s="6"/>
      <c r="AG1199" s="42"/>
      <c r="AH1199" s="6"/>
      <c r="AI1199" s="42"/>
      <c r="AJ1199" s="42"/>
      <c r="AK1199" s="42"/>
      <c r="AL1199" s="524"/>
      <c r="AM1199" s="502"/>
      <c r="AN1199" s="534"/>
      <c r="AO1199" s="509"/>
      <c r="AP1199" s="535"/>
      <c r="AQ1199" s="502"/>
      <c r="AR1199" s="526"/>
      <c r="AS1199" s="513"/>
      <c r="AT1199" s="509"/>
      <c r="AU1199" s="514"/>
      <c r="AV1199" s="513"/>
      <c r="AW1199" s="506"/>
      <c r="AX1199" s="513"/>
      <c r="AY1199" s="532"/>
      <c r="AZ1199" s="513"/>
      <c r="BA1199" s="536"/>
      <c r="BB1199" s="513"/>
      <c r="BC1199" s="514"/>
      <c r="BD1199" s="537"/>
      <c r="BE1199" s="539"/>
      <c r="BF1199" s="538"/>
      <c r="BG1199" s="513"/>
      <c r="BH1199" s="502"/>
      <c r="BI1199" s="514"/>
      <c r="BJ1199" s="516" t="s">
        <v>154</v>
      </c>
      <c r="BK1199" t="s">
        <v>154</v>
      </c>
      <c r="BM1199" s="507"/>
      <c r="BN1199" s="507"/>
      <c r="BO1199" s="507"/>
      <c r="BP1199" s="507"/>
      <c r="BQ1199" s="507"/>
      <c r="BR1199" s="507"/>
      <c r="BS1199" s="507"/>
      <c r="BT1199" s="507"/>
      <c r="BU1199" s="507"/>
      <c r="BV1199" s="507"/>
      <c r="BW1199" s="507"/>
      <c r="BX1199" s="507"/>
      <c r="BY1199" s="507"/>
      <c r="BZ1199" s="507"/>
    </row>
    <row r="1200" spans="1:78" customFormat="1" ht="15.75" customHeight="1">
      <c r="A1200" s="507"/>
      <c r="B1200" s="521"/>
      <c r="C1200" s="507"/>
      <c r="D1200" s="522"/>
      <c r="E1200" s="523"/>
      <c r="F1200" s="523"/>
      <c r="G1200" s="523"/>
      <c r="H1200" s="524"/>
      <c r="I1200" s="523"/>
      <c r="J1200" s="523"/>
      <c r="K1200" s="523"/>
      <c r="L1200" s="524"/>
      <c r="M1200" s="524"/>
      <c r="N1200" s="501"/>
      <c r="O1200" s="501"/>
      <c r="P1200" s="503"/>
      <c r="Q1200" s="6"/>
      <c r="R1200" s="6"/>
      <c r="S1200" s="42"/>
      <c r="T1200" s="571"/>
      <c r="U1200" s="571"/>
      <c r="V1200" s="571"/>
      <c r="W1200" s="571"/>
      <c r="X1200" s="571"/>
      <c r="Y1200" s="571"/>
      <c r="Z1200" s="571"/>
      <c r="AA1200" s="42"/>
      <c r="AB1200" s="42"/>
      <c r="AC1200" s="42"/>
      <c r="AD1200" s="6"/>
      <c r="AE1200" s="42"/>
      <c r="AF1200" s="6"/>
      <c r="AG1200" s="42"/>
      <c r="AH1200" s="6"/>
      <c r="AI1200" s="42"/>
      <c r="AJ1200" s="42"/>
      <c r="AK1200" s="42"/>
      <c r="AL1200" s="524"/>
      <c r="AM1200" s="502"/>
      <c r="AN1200" s="534"/>
      <c r="AO1200" s="509"/>
      <c r="AP1200" s="535"/>
      <c r="AQ1200" s="502"/>
      <c r="AR1200" s="526"/>
      <c r="AS1200" s="513"/>
      <c r="AT1200" s="509"/>
      <c r="AU1200" s="514"/>
      <c r="AV1200" s="513"/>
      <c r="AW1200" s="506"/>
      <c r="AX1200" s="513"/>
      <c r="AY1200" s="532"/>
      <c r="AZ1200" s="513"/>
      <c r="BA1200" s="536"/>
      <c r="BB1200" s="513"/>
      <c r="BC1200" s="514"/>
      <c r="BD1200" s="537"/>
      <c r="BE1200" s="539"/>
      <c r="BF1200" s="538"/>
      <c r="BG1200" s="513"/>
      <c r="BH1200" s="502"/>
      <c r="BI1200" s="514"/>
      <c r="BJ1200" s="516" t="s">
        <v>154</v>
      </c>
      <c r="BK1200" t="s">
        <v>154</v>
      </c>
      <c r="BM1200" s="507"/>
      <c r="BN1200" s="507"/>
      <c r="BO1200" s="507"/>
      <c r="BP1200" s="507"/>
      <c r="BQ1200" s="507"/>
      <c r="BR1200" s="507"/>
      <c r="BS1200" s="507"/>
      <c r="BT1200" s="507"/>
      <c r="BU1200" s="507"/>
      <c r="BV1200" s="507"/>
      <c r="BW1200" s="507"/>
      <c r="BX1200" s="507"/>
      <c r="BY1200" s="507"/>
      <c r="BZ1200" s="507"/>
    </row>
    <row r="1201" spans="1:78" customFormat="1" ht="15.75" customHeight="1">
      <c r="A1201" s="507"/>
      <c r="B1201" s="521"/>
      <c r="C1201" s="507"/>
      <c r="D1201" s="522"/>
      <c r="E1201" s="523"/>
      <c r="F1201" s="523"/>
      <c r="G1201" s="523"/>
      <c r="H1201" s="524"/>
      <c r="I1201" s="523"/>
      <c r="J1201" s="523"/>
      <c r="K1201" s="523"/>
      <c r="L1201" s="524"/>
      <c r="M1201" s="524"/>
      <c r="N1201" s="501"/>
      <c r="O1201" s="501"/>
      <c r="P1201" s="503"/>
      <c r="Q1201" s="6"/>
      <c r="R1201" s="6"/>
      <c r="S1201" s="42"/>
      <c r="T1201" s="571"/>
      <c r="U1201" s="571"/>
      <c r="V1201" s="571"/>
      <c r="W1201" s="571"/>
      <c r="X1201" s="571"/>
      <c r="Y1201" s="571"/>
      <c r="Z1201" s="571"/>
      <c r="AA1201" s="42"/>
      <c r="AB1201" s="42"/>
      <c r="AC1201" s="42"/>
      <c r="AD1201" s="6"/>
      <c r="AE1201" s="42"/>
      <c r="AF1201" s="6"/>
      <c r="AG1201" s="42"/>
      <c r="AH1201" s="6"/>
      <c r="AI1201" s="42"/>
      <c r="AJ1201" s="42"/>
      <c r="AK1201" s="42"/>
      <c r="AL1201" s="524"/>
      <c r="AM1201" s="502"/>
      <c r="AN1201" s="534"/>
      <c r="AO1201" s="509"/>
      <c r="AP1201" s="535"/>
      <c r="AQ1201" s="502"/>
      <c r="AR1201" s="526"/>
      <c r="AS1201" s="513"/>
      <c r="AT1201" s="509"/>
      <c r="AU1201" s="514"/>
      <c r="AV1201" s="513"/>
      <c r="AW1201" s="506"/>
      <c r="AX1201" s="513"/>
      <c r="AY1201" s="532"/>
      <c r="AZ1201" s="513"/>
      <c r="BA1201" s="536"/>
      <c r="BB1201" s="513"/>
      <c r="BC1201" s="514"/>
      <c r="BD1201" s="537"/>
      <c r="BE1201" s="539"/>
      <c r="BF1201" s="538"/>
      <c r="BG1201" s="513"/>
      <c r="BH1201" s="502"/>
      <c r="BI1201" s="514"/>
      <c r="BJ1201" s="516" t="s">
        <v>154</v>
      </c>
      <c r="BK1201" t="s">
        <v>154</v>
      </c>
      <c r="BM1201" s="507"/>
      <c r="BN1201" s="507"/>
      <c r="BO1201" s="507"/>
      <c r="BP1201" s="507"/>
      <c r="BQ1201" s="507"/>
      <c r="BR1201" s="507"/>
      <c r="BS1201" s="507"/>
      <c r="BT1201" s="507"/>
      <c r="BU1201" s="507"/>
      <c r="BV1201" s="507"/>
      <c r="BW1201" s="507"/>
      <c r="BX1201" s="507"/>
      <c r="BY1201" s="507"/>
      <c r="BZ1201" s="507"/>
    </row>
    <row r="1202" spans="1:78" customFormat="1" ht="15.75" customHeight="1">
      <c r="A1202" s="507"/>
      <c r="B1202" s="521"/>
      <c r="C1202" s="507"/>
      <c r="D1202" s="522"/>
      <c r="E1202" s="523"/>
      <c r="F1202" s="523"/>
      <c r="G1202" s="523"/>
      <c r="H1202" s="524"/>
      <c r="I1202" s="523"/>
      <c r="J1202" s="523"/>
      <c r="K1202" s="523"/>
      <c r="L1202" s="524"/>
      <c r="M1202" s="524"/>
      <c r="N1202" s="501"/>
      <c r="O1202" s="501"/>
      <c r="P1202" s="503"/>
      <c r="Q1202" s="6"/>
      <c r="R1202" s="6"/>
      <c r="S1202" s="42"/>
      <c r="T1202" s="571"/>
      <c r="U1202" s="571"/>
      <c r="V1202" s="571"/>
      <c r="W1202" s="571"/>
      <c r="X1202" s="571"/>
      <c r="Y1202" s="571"/>
      <c r="Z1202" s="571"/>
      <c r="AA1202" s="42"/>
      <c r="AB1202" s="42"/>
      <c r="AC1202" s="42"/>
      <c r="AD1202" s="6"/>
      <c r="AE1202" s="42"/>
      <c r="AF1202" s="6"/>
      <c r="AG1202" s="42"/>
      <c r="AH1202" s="6"/>
      <c r="AI1202" s="42"/>
      <c r="AJ1202" s="42"/>
      <c r="AK1202" s="42"/>
      <c r="AL1202" s="524"/>
      <c r="AM1202" s="502"/>
      <c r="AN1202" s="534"/>
      <c r="AO1202" s="509"/>
      <c r="AP1202" s="535"/>
      <c r="AQ1202" s="502"/>
      <c r="AR1202" s="526"/>
      <c r="AS1202" s="513"/>
      <c r="AT1202" s="509"/>
      <c r="AU1202" s="514"/>
      <c r="AV1202" s="513"/>
      <c r="AW1202" s="506"/>
      <c r="AX1202" s="513"/>
      <c r="AY1202" s="532"/>
      <c r="AZ1202" s="513"/>
      <c r="BA1202" s="536"/>
      <c r="BB1202" s="513"/>
      <c r="BC1202" s="514"/>
      <c r="BD1202" s="537"/>
      <c r="BE1202" s="539"/>
      <c r="BF1202" s="538"/>
      <c r="BG1202" s="513"/>
      <c r="BH1202" s="502"/>
      <c r="BI1202" s="514"/>
      <c r="BJ1202" s="516" t="s">
        <v>154</v>
      </c>
      <c r="BK1202" t="s">
        <v>154</v>
      </c>
      <c r="BM1202" s="507"/>
      <c r="BN1202" s="507"/>
      <c r="BO1202" s="507"/>
      <c r="BP1202" s="507"/>
      <c r="BQ1202" s="507"/>
      <c r="BR1202" s="507"/>
      <c r="BS1202" s="507"/>
      <c r="BT1202" s="507"/>
      <c r="BU1202" s="507"/>
      <c r="BV1202" s="507"/>
      <c r="BW1202" s="507"/>
      <c r="BX1202" s="507"/>
      <c r="BY1202" s="507"/>
      <c r="BZ1202" s="507"/>
    </row>
    <row r="1203" spans="1:78" customFormat="1" ht="15.75" customHeight="1">
      <c r="A1203" s="507"/>
      <c r="B1203" s="521"/>
      <c r="C1203" s="507"/>
      <c r="D1203" s="522"/>
      <c r="E1203" s="523"/>
      <c r="F1203" s="523"/>
      <c r="G1203" s="523"/>
      <c r="H1203" s="524"/>
      <c r="I1203" s="523"/>
      <c r="J1203" s="523"/>
      <c r="K1203" s="523"/>
      <c r="L1203" s="524"/>
      <c r="M1203" s="524"/>
      <c r="N1203" s="501"/>
      <c r="O1203" s="501"/>
      <c r="P1203" s="503"/>
      <c r="Q1203" s="6"/>
      <c r="R1203" s="6"/>
      <c r="S1203" s="42"/>
      <c r="T1203" s="571"/>
      <c r="U1203" s="571"/>
      <c r="V1203" s="571"/>
      <c r="W1203" s="571"/>
      <c r="X1203" s="571"/>
      <c r="Y1203" s="571"/>
      <c r="Z1203" s="571"/>
      <c r="AA1203" s="42"/>
      <c r="AB1203" s="42"/>
      <c r="AC1203" s="42"/>
      <c r="AD1203" s="6"/>
      <c r="AE1203" s="42"/>
      <c r="AF1203" s="6"/>
      <c r="AG1203" s="42"/>
      <c r="AH1203" s="6"/>
      <c r="AI1203" s="42"/>
      <c r="AJ1203" s="42"/>
      <c r="AK1203" s="42"/>
      <c r="AL1203" s="524"/>
      <c r="AM1203" s="502"/>
      <c r="AN1203" s="534"/>
      <c r="AO1203" s="509"/>
      <c r="AP1203" s="535"/>
      <c r="AQ1203" s="502"/>
      <c r="AR1203" s="526"/>
      <c r="AS1203" s="513"/>
      <c r="AT1203" s="509"/>
      <c r="AU1203" s="514"/>
      <c r="AV1203" s="513"/>
      <c r="AW1203" s="506"/>
      <c r="AX1203" s="513"/>
      <c r="AY1203" s="532"/>
      <c r="AZ1203" s="513"/>
      <c r="BA1203" s="536"/>
      <c r="BB1203" s="513"/>
      <c r="BC1203" s="514"/>
      <c r="BD1203" s="537"/>
      <c r="BE1203" s="539"/>
      <c r="BF1203" s="538"/>
      <c r="BG1203" s="513"/>
      <c r="BH1203" s="502"/>
      <c r="BI1203" s="514"/>
      <c r="BJ1203" s="516" t="s">
        <v>154</v>
      </c>
      <c r="BK1203" t="s">
        <v>154</v>
      </c>
      <c r="BM1203" s="507"/>
      <c r="BN1203" s="507"/>
      <c r="BO1203" s="507"/>
      <c r="BP1203" s="507"/>
      <c r="BQ1203" s="507"/>
      <c r="BR1203" s="507"/>
      <c r="BS1203" s="507"/>
      <c r="BT1203" s="507"/>
      <c r="BU1203" s="507"/>
      <c r="BV1203" s="507"/>
      <c r="BW1203" s="507"/>
      <c r="BX1203" s="507"/>
      <c r="BY1203" s="507"/>
      <c r="BZ1203" s="507"/>
    </row>
    <row r="1204" spans="1:78" customFormat="1" ht="15.75" customHeight="1">
      <c r="A1204" s="507"/>
      <c r="B1204" s="521"/>
      <c r="C1204" s="507"/>
      <c r="D1204" s="522"/>
      <c r="E1204" s="523"/>
      <c r="F1204" s="523"/>
      <c r="G1204" s="523"/>
      <c r="H1204" s="524"/>
      <c r="I1204" s="523"/>
      <c r="J1204" s="523"/>
      <c r="K1204" s="523"/>
      <c r="L1204" s="524"/>
      <c r="M1204" s="524"/>
      <c r="N1204" s="501"/>
      <c r="O1204" s="501"/>
      <c r="P1204" s="503"/>
      <c r="Q1204" s="6"/>
      <c r="R1204" s="6"/>
      <c r="S1204" s="42"/>
      <c r="T1204" s="571"/>
      <c r="U1204" s="571"/>
      <c r="V1204" s="571"/>
      <c r="W1204" s="571"/>
      <c r="X1204" s="571"/>
      <c r="Y1204" s="571"/>
      <c r="Z1204" s="571"/>
      <c r="AA1204" s="42"/>
      <c r="AB1204" s="42"/>
      <c r="AC1204" s="42"/>
      <c r="AD1204" s="6"/>
      <c r="AE1204" s="42"/>
      <c r="AF1204" s="6"/>
      <c r="AG1204" s="42"/>
      <c r="AH1204" s="6"/>
      <c r="AI1204" s="42"/>
      <c r="AJ1204" s="42"/>
      <c r="AK1204" s="42"/>
      <c r="AL1204" s="524"/>
      <c r="AM1204" s="502"/>
      <c r="AN1204" s="534"/>
      <c r="AO1204" s="509"/>
      <c r="AP1204" s="535"/>
      <c r="AQ1204" s="502"/>
      <c r="AR1204" s="526"/>
      <c r="AS1204" s="513"/>
      <c r="AT1204" s="509"/>
      <c r="AU1204" s="514"/>
      <c r="AV1204" s="513"/>
      <c r="AW1204" s="506"/>
      <c r="AX1204" s="513"/>
      <c r="AY1204" s="532"/>
      <c r="AZ1204" s="513"/>
      <c r="BA1204" s="536"/>
      <c r="BB1204" s="513"/>
      <c r="BC1204" s="514"/>
      <c r="BD1204" s="537"/>
      <c r="BE1204" s="539"/>
      <c r="BF1204" s="538"/>
      <c r="BG1204" s="513"/>
      <c r="BH1204" s="502"/>
      <c r="BI1204" s="514"/>
      <c r="BJ1204" s="516" t="s">
        <v>154</v>
      </c>
      <c r="BK1204" t="s">
        <v>154</v>
      </c>
      <c r="BM1204" s="507"/>
      <c r="BN1204" s="507"/>
      <c r="BO1204" s="507"/>
      <c r="BP1204" s="507"/>
      <c r="BQ1204" s="507"/>
      <c r="BR1204" s="507"/>
      <c r="BS1204" s="507"/>
      <c r="BT1204" s="507"/>
      <c r="BU1204" s="507"/>
      <c r="BV1204" s="507"/>
      <c r="BW1204" s="507"/>
      <c r="BX1204" s="507"/>
      <c r="BY1204" s="507"/>
      <c r="BZ1204" s="507"/>
    </row>
    <row r="1205" spans="1:78" customFormat="1" ht="15.75" customHeight="1">
      <c r="A1205" s="507"/>
      <c r="B1205" s="521"/>
      <c r="C1205" s="507"/>
      <c r="D1205" s="522"/>
      <c r="E1205" s="523"/>
      <c r="F1205" s="523"/>
      <c r="G1205" s="523"/>
      <c r="H1205" s="524"/>
      <c r="I1205" s="523"/>
      <c r="J1205" s="523"/>
      <c r="K1205" s="523"/>
      <c r="L1205" s="524"/>
      <c r="M1205" s="524"/>
      <c r="N1205" s="501"/>
      <c r="O1205" s="501"/>
      <c r="P1205" s="503"/>
      <c r="Q1205" s="6"/>
      <c r="R1205" s="6"/>
      <c r="S1205" s="42"/>
      <c r="T1205" s="571"/>
      <c r="U1205" s="571"/>
      <c r="V1205" s="571"/>
      <c r="W1205" s="571"/>
      <c r="X1205" s="571"/>
      <c r="Y1205" s="571"/>
      <c r="Z1205" s="571"/>
      <c r="AA1205" s="42"/>
      <c r="AB1205" s="42"/>
      <c r="AC1205" s="42"/>
      <c r="AD1205" s="6"/>
      <c r="AE1205" s="42"/>
      <c r="AF1205" s="6"/>
      <c r="AG1205" s="42"/>
      <c r="AH1205" s="6"/>
      <c r="AI1205" s="42"/>
      <c r="AJ1205" s="42"/>
      <c r="AK1205" s="42"/>
      <c r="AL1205" s="524"/>
      <c r="AM1205" s="502"/>
      <c r="AN1205" s="534"/>
      <c r="AO1205" s="509"/>
      <c r="AP1205" s="535"/>
      <c r="AQ1205" s="502"/>
      <c r="AR1205" s="526"/>
      <c r="AS1205" s="513"/>
      <c r="AT1205" s="509"/>
      <c r="AU1205" s="514"/>
      <c r="AV1205" s="513"/>
      <c r="AW1205" s="506"/>
      <c r="AX1205" s="513"/>
      <c r="AY1205" s="532"/>
      <c r="AZ1205" s="513"/>
      <c r="BA1205" s="536"/>
      <c r="BB1205" s="513"/>
      <c r="BC1205" s="514"/>
      <c r="BD1205" s="537"/>
      <c r="BE1205" s="539"/>
      <c r="BF1205" s="538"/>
      <c r="BG1205" s="513"/>
      <c r="BH1205" s="502"/>
      <c r="BI1205" s="514"/>
      <c r="BJ1205" s="516" t="s">
        <v>154</v>
      </c>
      <c r="BK1205" t="s">
        <v>154</v>
      </c>
      <c r="BM1205" s="507"/>
      <c r="BN1205" s="507"/>
      <c r="BO1205" s="507"/>
      <c r="BP1205" s="507"/>
      <c r="BQ1205" s="507"/>
      <c r="BR1205" s="507"/>
      <c r="BS1205" s="507"/>
      <c r="BT1205" s="507"/>
      <c r="BU1205" s="507"/>
      <c r="BV1205" s="507"/>
      <c r="BW1205" s="507"/>
      <c r="BX1205" s="507"/>
      <c r="BY1205" s="507"/>
      <c r="BZ1205" s="507"/>
    </row>
    <row r="1206" spans="1:78" customFormat="1" ht="15.75" customHeight="1">
      <c r="A1206" s="507"/>
      <c r="B1206" s="521"/>
      <c r="C1206" s="507"/>
      <c r="D1206" s="522"/>
      <c r="E1206" s="523"/>
      <c r="F1206" s="523"/>
      <c r="G1206" s="523"/>
      <c r="H1206" s="524"/>
      <c r="I1206" s="523"/>
      <c r="J1206" s="523"/>
      <c r="K1206" s="523"/>
      <c r="L1206" s="524"/>
      <c r="M1206" s="524"/>
      <c r="N1206" s="501"/>
      <c r="O1206" s="501"/>
      <c r="P1206" s="503"/>
      <c r="Q1206" s="6"/>
      <c r="R1206" s="6"/>
      <c r="S1206" s="42"/>
      <c r="T1206" s="571"/>
      <c r="U1206" s="571"/>
      <c r="V1206" s="571"/>
      <c r="W1206" s="571"/>
      <c r="X1206" s="571"/>
      <c r="Y1206" s="571"/>
      <c r="Z1206" s="571"/>
      <c r="AA1206" s="42"/>
      <c r="AB1206" s="42"/>
      <c r="AC1206" s="42"/>
      <c r="AD1206" s="6"/>
      <c r="AE1206" s="42"/>
      <c r="AF1206" s="6"/>
      <c r="AG1206" s="42"/>
      <c r="AH1206" s="6"/>
      <c r="AI1206" s="42"/>
      <c r="AJ1206" s="42"/>
      <c r="AK1206" s="42"/>
      <c r="AL1206" s="524"/>
      <c r="AM1206" s="502"/>
      <c r="AN1206" s="534"/>
      <c r="AO1206" s="509"/>
      <c r="AP1206" s="535"/>
      <c r="AQ1206" s="502"/>
      <c r="AR1206" s="526"/>
      <c r="AS1206" s="513"/>
      <c r="AT1206" s="509"/>
      <c r="AU1206" s="514"/>
      <c r="AV1206" s="513"/>
      <c r="AW1206" s="506"/>
      <c r="AX1206" s="513"/>
      <c r="AY1206" s="532"/>
      <c r="AZ1206" s="513"/>
      <c r="BA1206" s="536"/>
      <c r="BB1206" s="513"/>
      <c r="BC1206" s="514"/>
      <c r="BD1206" s="537"/>
      <c r="BE1206" s="539"/>
      <c r="BF1206" s="538"/>
      <c r="BG1206" s="513"/>
      <c r="BH1206" s="502"/>
      <c r="BI1206" s="514"/>
      <c r="BJ1206" s="516" t="s">
        <v>154</v>
      </c>
      <c r="BK1206" t="s">
        <v>154</v>
      </c>
      <c r="BM1206" s="507"/>
      <c r="BN1206" s="507"/>
      <c r="BO1206" s="507"/>
      <c r="BP1206" s="507"/>
      <c r="BQ1206" s="507"/>
      <c r="BR1206" s="507"/>
      <c r="BS1206" s="507"/>
      <c r="BT1206" s="507"/>
      <c r="BU1206" s="507"/>
      <c r="BV1206" s="507"/>
      <c r="BW1206" s="507"/>
      <c r="BX1206" s="507"/>
      <c r="BY1206" s="507"/>
      <c r="BZ1206" s="507"/>
    </row>
    <row r="1207" spans="1:78" customFormat="1" ht="15.75" customHeight="1">
      <c r="A1207" s="507"/>
      <c r="B1207" s="521"/>
      <c r="C1207" s="507"/>
      <c r="D1207" s="522"/>
      <c r="E1207" s="523"/>
      <c r="F1207" s="523"/>
      <c r="G1207" s="523"/>
      <c r="H1207" s="524"/>
      <c r="I1207" s="523"/>
      <c r="J1207" s="523"/>
      <c r="K1207" s="523"/>
      <c r="L1207" s="524"/>
      <c r="M1207" s="524"/>
      <c r="N1207" s="501"/>
      <c r="O1207" s="501"/>
      <c r="P1207" s="503"/>
      <c r="Q1207" s="6"/>
      <c r="R1207" s="6"/>
      <c r="S1207" s="42"/>
      <c r="T1207" s="571"/>
      <c r="U1207" s="571"/>
      <c r="V1207" s="571"/>
      <c r="W1207" s="571"/>
      <c r="X1207" s="571"/>
      <c r="Y1207" s="571"/>
      <c r="Z1207" s="571"/>
      <c r="AA1207" s="42"/>
      <c r="AB1207" s="42"/>
      <c r="AC1207" s="42"/>
      <c r="AD1207" s="6"/>
      <c r="AE1207" s="42"/>
      <c r="AF1207" s="6"/>
      <c r="AG1207" s="42"/>
      <c r="AH1207" s="6"/>
      <c r="AI1207" s="42"/>
      <c r="AJ1207" s="42"/>
      <c r="AK1207" s="42"/>
      <c r="AL1207" s="524"/>
      <c r="AM1207" s="502"/>
      <c r="AN1207" s="534"/>
      <c r="AO1207" s="509"/>
      <c r="AP1207" s="535"/>
      <c r="AQ1207" s="502"/>
      <c r="AR1207" s="526"/>
      <c r="AS1207" s="513"/>
      <c r="AT1207" s="509"/>
      <c r="AU1207" s="514"/>
      <c r="AV1207" s="513"/>
      <c r="AW1207" s="506"/>
      <c r="AX1207" s="513"/>
      <c r="AY1207" s="532"/>
      <c r="AZ1207" s="513"/>
      <c r="BA1207" s="536"/>
      <c r="BB1207" s="513"/>
      <c r="BC1207" s="514"/>
      <c r="BD1207" s="537"/>
      <c r="BE1207" s="539"/>
      <c r="BF1207" s="538"/>
      <c r="BG1207" s="513"/>
      <c r="BH1207" s="502"/>
      <c r="BI1207" s="514"/>
      <c r="BJ1207" s="516" t="s">
        <v>154</v>
      </c>
      <c r="BK1207" t="s">
        <v>154</v>
      </c>
      <c r="BM1207" s="507"/>
      <c r="BN1207" s="507"/>
      <c r="BO1207" s="507"/>
      <c r="BP1207" s="507"/>
      <c r="BQ1207" s="507"/>
      <c r="BR1207" s="507"/>
      <c r="BS1207" s="507"/>
      <c r="BT1207" s="507"/>
      <c r="BU1207" s="507"/>
      <c r="BV1207" s="507"/>
      <c r="BW1207" s="507"/>
      <c r="BX1207" s="507"/>
      <c r="BY1207" s="507"/>
      <c r="BZ1207" s="507"/>
    </row>
    <row r="1208" spans="1:78" customFormat="1" ht="15.75" customHeight="1">
      <c r="A1208" s="507"/>
      <c r="B1208" s="521"/>
      <c r="C1208" s="507"/>
      <c r="D1208" s="522"/>
      <c r="E1208" s="523"/>
      <c r="F1208" s="523"/>
      <c r="G1208" s="523"/>
      <c r="H1208" s="524"/>
      <c r="I1208" s="523"/>
      <c r="J1208" s="523"/>
      <c r="K1208" s="523"/>
      <c r="L1208" s="524"/>
      <c r="M1208" s="524"/>
      <c r="N1208" s="501"/>
      <c r="O1208" s="501"/>
      <c r="P1208" s="503"/>
      <c r="Q1208" s="6"/>
      <c r="R1208" s="6"/>
      <c r="S1208" s="42"/>
      <c r="T1208" s="571"/>
      <c r="U1208" s="571"/>
      <c r="V1208" s="571"/>
      <c r="W1208" s="571"/>
      <c r="X1208" s="571"/>
      <c r="Y1208" s="571"/>
      <c r="Z1208" s="571"/>
      <c r="AA1208" s="42"/>
      <c r="AB1208" s="42"/>
      <c r="AC1208" s="42"/>
      <c r="AD1208" s="6"/>
      <c r="AE1208" s="42"/>
      <c r="AF1208" s="6"/>
      <c r="AG1208" s="42"/>
      <c r="AH1208" s="6"/>
      <c r="AI1208" s="42"/>
      <c r="AJ1208" s="42"/>
      <c r="AK1208" s="42"/>
      <c r="AL1208" s="524"/>
      <c r="AM1208" s="502"/>
      <c r="AN1208" s="534"/>
      <c r="AO1208" s="509"/>
      <c r="AP1208" s="535"/>
      <c r="AQ1208" s="502"/>
      <c r="AR1208" s="526"/>
      <c r="AS1208" s="513"/>
      <c r="AT1208" s="509"/>
      <c r="AU1208" s="514"/>
      <c r="AV1208" s="513"/>
      <c r="AW1208" s="506"/>
      <c r="AX1208" s="513"/>
      <c r="AY1208" s="532"/>
      <c r="AZ1208" s="513"/>
      <c r="BA1208" s="536"/>
      <c r="BB1208" s="513"/>
      <c r="BC1208" s="514"/>
      <c r="BD1208" s="537"/>
      <c r="BE1208" s="539"/>
      <c r="BF1208" s="538"/>
      <c r="BG1208" s="513"/>
      <c r="BH1208" s="502"/>
      <c r="BI1208" s="514"/>
      <c r="BJ1208" s="516" t="s">
        <v>154</v>
      </c>
      <c r="BK1208" t="s">
        <v>154</v>
      </c>
      <c r="BM1208" s="507"/>
      <c r="BN1208" s="507"/>
      <c r="BO1208" s="507"/>
      <c r="BP1208" s="507"/>
      <c r="BQ1208" s="507"/>
      <c r="BR1208" s="507"/>
      <c r="BS1208" s="507"/>
      <c r="BT1208" s="507"/>
      <c r="BU1208" s="507"/>
      <c r="BV1208" s="507"/>
      <c r="BW1208" s="507"/>
      <c r="BX1208" s="507"/>
      <c r="BY1208" s="507"/>
      <c r="BZ1208" s="507"/>
    </row>
    <row r="1209" spans="1:78" customFormat="1" ht="15.75" customHeight="1">
      <c r="A1209" s="507"/>
      <c r="B1209" s="521"/>
      <c r="C1209" s="507"/>
      <c r="D1209" s="522"/>
      <c r="E1209" s="523"/>
      <c r="F1209" s="523"/>
      <c r="G1209" s="523"/>
      <c r="H1209" s="524"/>
      <c r="I1209" s="523"/>
      <c r="J1209" s="523"/>
      <c r="K1209" s="523"/>
      <c r="L1209" s="524"/>
      <c r="M1209" s="524"/>
      <c r="N1209" s="501"/>
      <c r="O1209" s="501"/>
      <c r="P1209" s="503"/>
      <c r="Q1209" s="6"/>
      <c r="R1209" s="6"/>
      <c r="S1209" s="42"/>
      <c r="T1209" s="571"/>
      <c r="U1209" s="571"/>
      <c r="V1209" s="571"/>
      <c r="W1209" s="571"/>
      <c r="X1209" s="571"/>
      <c r="Y1209" s="571"/>
      <c r="Z1209" s="571"/>
      <c r="AA1209" s="42"/>
      <c r="AB1209" s="42"/>
      <c r="AC1209" s="42"/>
      <c r="AD1209" s="6"/>
      <c r="AE1209" s="42"/>
      <c r="AF1209" s="6"/>
      <c r="AG1209" s="42"/>
      <c r="AH1209" s="6"/>
      <c r="AI1209" s="42"/>
      <c r="AJ1209" s="42"/>
      <c r="AK1209" s="42"/>
      <c r="AL1209" s="524"/>
      <c r="AM1209" s="502"/>
      <c r="AN1209" s="534"/>
      <c r="AO1209" s="509"/>
      <c r="AP1209" s="535"/>
      <c r="AQ1209" s="502"/>
      <c r="AR1209" s="526"/>
      <c r="AS1209" s="513"/>
      <c r="AT1209" s="509"/>
      <c r="AU1209" s="514"/>
      <c r="AV1209" s="513"/>
      <c r="AW1209" s="506"/>
      <c r="AX1209" s="513"/>
      <c r="AY1209" s="532"/>
      <c r="AZ1209" s="513"/>
      <c r="BA1209" s="536"/>
      <c r="BB1209" s="513"/>
      <c r="BC1209" s="514"/>
      <c r="BD1209" s="537"/>
      <c r="BE1209" s="539"/>
      <c r="BF1209" s="538"/>
      <c r="BG1209" s="513"/>
      <c r="BH1209" s="502"/>
      <c r="BI1209" s="514"/>
      <c r="BJ1209" s="516" t="s">
        <v>154</v>
      </c>
      <c r="BK1209" t="s">
        <v>154</v>
      </c>
      <c r="BM1209" s="507"/>
      <c r="BN1209" s="507"/>
      <c r="BO1209" s="507"/>
      <c r="BP1209" s="507"/>
      <c r="BQ1209" s="507"/>
      <c r="BR1209" s="507"/>
      <c r="BS1209" s="507"/>
      <c r="BT1209" s="507"/>
      <c r="BU1209" s="507"/>
      <c r="BV1209" s="507"/>
      <c r="BW1209" s="507"/>
      <c r="BX1209" s="507"/>
      <c r="BY1209" s="507"/>
      <c r="BZ1209" s="507"/>
    </row>
    <row r="1210" spans="1:78" customFormat="1" ht="15.75" customHeight="1">
      <c r="A1210" s="507"/>
      <c r="B1210" s="521"/>
      <c r="C1210" s="507"/>
      <c r="D1210" s="522"/>
      <c r="E1210" s="523"/>
      <c r="F1210" s="523"/>
      <c r="G1210" s="523"/>
      <c r="H1210" s="524"/>
      <c r="I1210" s="523"/>
      <c r="J1210" s="523"/>
      <c r="K1210" s="523"/>
      <c r="L1210" s="524"/>
      <c r="M1210" s="524"/>
      <c r="N1210" s="501"/>
      <c r="O1210" s="501"/>
      <c r="P1210" s="503"/>
      <c r="Q1210" s="6"/>
      <c r="R1210" s="6"/>
      <c r="S1210" s="42"/>
      <c r="T1210" s="571"/>
      <c r="U1210" s="571"/>
      <c r="V1210" s="571"/>
      <c r="W1210" s="571"/>
      <c r="X1210" s="571"/>
      <c r="Y1210" s="571"/>
      <c r="Z1210" s="571"/>
      <c r="AA1210" s="42"/>
      <c r="AB1210" s="42"/>
      <c r="AC1210" s="42"/>
      <c r="AD1210" s="6"/>
      <c r="AE1210" s="42"/>
      <c r="AF1210" s="6"/>
      <c r="AG1210" s="42"/>
      <c r="AH1210" s="6"/>
      <c r="AI1210" s="42"/>
      <c r="AJ1210" s="42"/>
      <c r="AK1210" s="42"/>
      <c r="AL1210" s="524"/>
      <c r="AM1210" s="502"/>
      <c r="AN1210" s="534"/>
      <c r="AO1210" s="509"/>
      <c r="AP1210" s="535"/>
      <c r="AQ1210" s="502"/>
      <c r="AR1210" s="526"/>
      <c r="AS1210" s="513"/>
      <c r="AT1210" s="509"/>
      <c r="AU1210" s="514"/>
      <c r="AV1210" s="513"/>
      <c r="AW1210" s="506"/>
      <c r="AX1210" s="513"/>
      <c r="AY1210" s="532"/>
      <c r="AZ1210" s="513"/>
      <c r="BA1210" s="536"/>
      <c r="BB1210" s="513"/>
      <c r="BC1210" s="514"/>
      <c r="BD1210" s="537"/>
      <c r="BE1210" s="539"/>
      <c r="BF1210" s="538"/>
      <c r="BG1210" s="513"/>
      <c r="BH1210" s="502"/>
      <c r="BI1210" s="514"/>
      <c r="BJ1210" s="516" t="s">
        <v>154</v>
      </c>
      <c r="BK1210" t="s">
        <v>154</v>
      </c>
      <c r="BM1210" s="507"/>
      <c r="BN1210" s="507"/>
      <c r="BO1210" s="507"/>
      <c r="BP1210" s="507"/>
      <c r="BQ1210" s="507"/>
      <c r="BR1210" s="507"/>
      <c r="BS1210" s="507"/>
      <c r="BT1210" s="507"/>
      <c r="BU1210" s="507"/>
      <c r="BV1210" s="507"/>
      <c r="BW1210" s="507"/>
      <c r="BX1210" s="507"/>
      <c r="BY1210" s="507"/>
      <c r="BZ1210" s="507"/>
    </row>
    <row r="1211" spans="1:78" customFormat="1" ht="15.75" customHeight="1">
      <c r="A1211" s="507"/>
      <c r="B1211" s="521"/>
      <c r="C1211" s="507"/>
      <c r="D1211" s="522"/>
      <c r="E1211" s="523"/>
      <c r="F1211" s="523"/>
      <c r="G1211" s="523"/>
      <c r="H1211" s="524"/>
      <c r="I1211" s="523"/>
      <c r="J1211" s="523"/>
      <c r="K1211" s="523"/>
      <c r="L1211" s="524"/>
      <c r="M1211" s="524"/>
      <c r="N1211" s="501"/>
      <c r="O1211" s="501"/>
      <c r="P1211" s="503"/>
      <c r="Q1211" s="6"/>
      <c r="R1211" s="6"/>
      <c r="S1211" s="42"/>
      <c r="T1211" s="571"/>
      <c r="U1211" s="571"/>
      <c r="V1211" s="571"/>
      <c r="W1211" s="571"/>
      <c r="X1211" s="571"/>
      <c r="Y1211" s="571"/>
      <c r="Z1211" s="571"/>
      <c r="AA1211" s="42"/>
      <c r="AB1211" s="42"/>
      <c r="AC1211" s="42"/>
      <c r="AD1211" s="6"/>
      <c r="AE1211" s="42"/>
      <c r="AF1211" s="6"/>
      <c r="AG1211" s="42"/>
      <c r="AH1211" s="6"/>
      <c r="AI1211" s="42"/>
      <c r="AJ1211" s="42"/>
      <c r="AK1211" s="42"/>
      <c r="AL1211" s="524"/>
      <c r="AM1211" s="502"/>
      <c r="AN1211" s="534"/>
      <c r="AO1211" s="509"/>
      <c r="AP1211" s="535"/>
      <c r="AQ1211" s="502"/>
      <c r="AR1211" s="526"/>
      <c r="AS1211" s="513"/>
      <c r="AT1211" s="509"/>
      <c r="AU1211" s="514"/>
      <c r="AV1211" s="513"/>
      <c r="AW1211" s="506"/>
      <c r="AX1211" s="513"/>
      <c r="AY1211" s="532"/>
      <c r="AZ1211" s="513"/>
      <c r="BA1211" s="536"/>
      <c r="BB1211" s="513"/>
      <c r="BC1211" s="514"/>
      <c r="BD1211" s="537"/>
      <c r="BE1211" s="539"/>
      <c r="BF1211" s="538"/>
      <c r="BG1211" s="513"/>
      <c r="BH1211" s="502"/>
      <c r="BI1211" s="514"/>
      <c r="BJ1211" s="516" t="s">
        <v>154</v>
      </c>
      <c r="BK1211" t="s">
        <v>154</v>
      </c>
      <c r="BM1211" s="507"/>
      <c r="BN1211" s="507"/>
      <c r="BO1211" s="507"/>
      <c r="BP1211" s="507"/>
      <c r="BQ1211" s="507"/>
      <c r="BR1211" s="507"/>
      <c r="BS1211" s="507"/>
      <c r="BT1211" s="507"/>
      <c r="BU1211" s="507"/>
      <c r="BV1211" s="507"/>
      <c r="BW1211" s="507"/>
      <c r="BX1211" s="507"/>
      <c r="BY1211" s="507"/>
      <c r="BZ1211" s="507"/>
    </row>
    <row r="1212" spans="1:78" customFormat="1" ht="15.75" customHeight="1">
      <c r="A1212" s="507"/>
      <c r="B1212" s="521"/>
      <c r="C1212" s="507"/>
      <c r="D1212" s="522"/>
      <c r="E1212" s="523"/>
      <c r="F1212" s="523"/>
      <c r="G1212" s="523"/>
      <c r="H1212" s="524"/>
      <c r="I1212" s="523"/>
      <c r="J1212" s="523"/>
      <c r="K1212" s="523"/>
      <c r="L1212" s="524"/>
      <c r="M1212" s="524"/>
      <c r="N1212" s="501"/>
      <c r="O1212" s="501"/>
      <c r="P1212" s="503"/>
      <c r="Q1212" s="6"/>
      <c r="R1212" s="6"/>
      <c r="S1212" s="42"/>
      <c r="T1212" s="571"/>
      <c r="U1212" s="571"/>
      <c r="V1212" s="571"/>
      <c r="W1212" s="571"/>
      <c r="X1212" s="571"/>
      <c r="Y1212" s="571"/>
      <c r="Z1212" s="571"/>
      <c r="AA1212" s="42"/>
      <c r="AB1212" s="42"/>
      <c r="AC1212" s="42"/>
      <c r="AD1212" s="6"/>
      <c r="AE1212" s="42"/>
      <c r="AF1212" s="6"/>
      <c r="AG1212" s="42"/>
      <c r="AH1212" s="6"/>
      <c r="AI1212" s="42"/>
      <c r="AJ1212" s="42"/>
      <c r="AK1212" s="42"/>
      <c r="AL1212" s="524"/>
      <c r="AM1212" s="502"/>
      <c r="AN1212" s="534"/>
      <c r="AO1212" s="509"/>
      <c r="AP1212" s="535"/>
      <c r="AQ1212" s="502"/>
      <c r="AR1212" s="526"/>
      <c r="AS1212" s="513"/>
      <c r="AT1212" s="509"/>
      <c r="AU1212" s="514"/>
      <c r="AV1212" s="513"/>
      <c r="AW1212" s="506"/>
      <c r="AX1212" s="513"/>
      <c r="AY1212" s="532"/>
      <c r="AZ1212" s="513"/>
      <c r="BA1212" s="536"/>
      <c r="BB1212" s="513"/>
      <c r="BC1212" s="514"/>
      <c r="BD1212" s="537"/>
      <c r="BE1212" s="539"/>
      <c r="BF1212" s="538"/>
      <c r="BG1212" s="513"/>
      <c r="BH1212" s="502"/>
      <c r="BI1212" s="514"/>
      <c r="BJ1212" s="516" t="s">
        <v>154</v>
      </c>
      <c r="BK1212" t="s">
        <v>154</v>
      </c>
      <c r="BM1212" s="507"/>
      <c r="BN1212" s="507"/>
      <c r="BO1212" s="507"/>
      <c r="BP1212" s="507"/>
      <c r="BQ1212" s="507"/>
      <c r="BR1212" s="507"/>
      <c r="BS1212" s="507"/>
      <c r="BT1212" s="507"/>
      <c r="BU1212" s="507"/>
      <c r="BV1212" s="507"/>
      <c r="BW1212" s="507"/>
      <c r="BX1212" s="507"/>
      <c r="BY1212" s="507"/>
      <c r="BZ1212" s="507"/>
    </row>
    <row r="1213" spans="1:78" customFormat="1" ht="15.75" customHeight="1">
      <c r="A1213" s="507"/>
      <c r="B1213" s="521"/>
      <c r="C1213" s="507"/>
      <c r="D1213" s="522"/>
      <c r="E1213" s="523"/>
      <c r="F1213" s="523"/>
      <c r="G1213" s="523"/>
      <c r="H1213" s="524"/>
      <c r="I1213" s="523"/>
      <c r="J1213" s="523"/>
      <c r="K1213" s="523"/>
      <c r="L1213" s="524"/>
      <c r="M1213" s="524"/>
      <c r="N1213" s="501"/>
      <c r="O1213" s="501"/>
      <c r="P1213" s="503"/>
      <c r="Q1213" s="6"/>
      <c r="R1213" s="6"/>
      <c r="S1213" s="42"/>
      <c r="T1213" s="571"/>
      <c r="U1213" s="571"/>
      <c r="V1213" s="571"/>
      <c r="W1213" s="571"/>
      <c r="X1213" s="571"/>
      <c r="Y1213" s="571"/>
      <c r="Z1213" s="571"/>
      <c r="AA1213" s="42"/>
      <c r="AB1213" s="42"/>
      <c r="AC1213" s="42"/>
      <c r="AD1213" s="6"/>
      <c r="AE1213" s="42"/>
      <c r="AF1213" s="6"/>
      <c r="AG1213" s="42"/>
      <c r="AH1213" s="6"/>
      <c r="AI1213" s="42"/>
      <c r="AJ1213" s="42"/>
      <c r="AK1213" s="42"/>
      <c r="AL1213" s="524"/>
      <c r="AM1213" s="502"/>
      <c r="AN1213" s="534"/>
      <c r="AO1213" s="509"/>
      <c r="AP1213" s="535"/>
      <c r="AQ1213" s="502"/>
      <c r="AR1213" s="526"/>
      <c r="AS1213" s="513"/>
      <c r="AT1213" s="509"/>
      <c r="AU1213" s="514"/>
      <c r="AV1213" s="513"/>
      <c r="AW1213" s="506"/>
      <c r="AX1213" s="513"/>
      <c r="AY1213" s="532"/>
      <c r="AZ1213" s="513"/>
      <c r="BA1213" s="536"/>
      <c r="BB1213" s="513"/>
      <c r="BC1213" s="514"/>
      <c r="BD1213" s="537"/>
      <c r="BE1213" s="539"/>
      <c r="BF1213" s="538"/>
      <c r="BG1213" s="513"/>
      <c r="BH1213" s="502"/>
      <c r="BI1213" s="514"/>
      <c r="BJ1213" s="516" t="s">
        <v>154</v>
      </c>
      <c r="BK1213" t="s">
        <v>154</v>
      </c>
      <c r="BM1213" s="507"/>
      <c r="BN1213" s="507"/>
      <c r="BO1213" s="507"/>
      <c r="BP1213" s="507"/>
      <c r="BQ1213" s="507"/>
      <c r="BR1213" s="507"/>
      <c r="BS1213" s="507"/>
      <c r="BT1213" s="507"/>
      <c r="BU1213" s="507"/>
      <c r="BV1213" s="507"/>
      <c r="BW1213" s="507"/>
      <c r="BX1213" s="507"/>
      <c r="BY1213" s="507"/>
      <c r="BZ1213" s="507"/>
    </row>
    <row r="1214" spans="1:78" customFormat="1" ht="15.75" customHeight="1">
      <c r="A1214" s="507"/>
      <c r="B1214" s="521"/>
      <c r="C1214" s="507"/>
      <c r="D1214" s="522"/>
      <c r="E1214" s="523"/>
      <c r="F1214" s="523"/>
      <c r="G1214" s="523"/>
      <c r="H1214" s="524"/>
      <c r="I1214" s="523"/>
      <c r="J1214" s="523"/>
      <c r="K1214" s="523"/>
      <c r="L1214" s="524"/>
      <c r="M1214" s="524"/>
      <c r="N1214" s="501"/>
      <c r="O1214" s="501"/>
      <c r="P1214" s="503"/>
      <c r="Q1214" s="6"/>
      <c r="R1214" s="6"/>
      <c r="S1214" s="42"/>
      <c r="T1214" s="571"/>
      <c r="U1214" s="571"/>
      <c r="V1214" s="571"/>
      <c r="W1214" s="571"/>
      <c r="X1214" s="571"/>
      <c r="Y1214" s="571"/>
      <c r="Z1214" s="571"/>
      <c r="AA1214" s="42"/>
      <c r="AB1214" s="42"/>
      <c r="AC1214" s="42"/>
      <c r="AD1214" s="6"/>
      <c r="AE1214" s="42"/>
      <c r="AF1214" s="6"/>
      <c r="AG1214" s="42"/>
      <c r="AH1214" s="6"/>
      <c r="AI1214" s="42"/>
      <c r="AJ1214" s="42"/>
      <c r="AK1214" s="42"/>
      <c r="AL1214" s="524"/>
      <c r="AM1214" s="502"/>
      <c r="AN1214" s="534"/>
      <c r="AO1214" s="509"/>
      <c r="AP1214" s="535"/>
      <c r="AQ1214" s="502"/>
      <c r="AR1214" s="526"/>
      <c r="AS1214" s="513"/>
      <c r="AT1214" s="509"/>
      <c r="AU1214" s="514"/>
      <c r="AV1214" s="513"/>
      <c r="AW1214" s="506"/>
      <c r="AX1214" s="513"/>
      <c r="AY1214" s="532"/>
      <c r="AZ1214" s="513"/>
      <c r="BA1214" s="536"/>
      <c r="BB1214" s="513"/>
      <c r="BC1214" s="514"/>
      <c r="BD1214" s="537"/>
      <c r="BE1214" s="539"/>
      <c r="BF1214" s="538"/>
      <c r="BG1214" s="513"/>
      <c r="BH1214" s="502"/>
      <c r="BI1214" s="514"/>
      <c r="BJ1214" s="516" t="s">
        <v>154</v>
      </c>
      <c r="BK1214" t="s">
        <v>154</v>
      </c>
      <c r="BM1214" s="507"/>
      <c r="BN1214" s="507"/>
      <c r="BO1214" s="507"/>
      <c r="BP1214" s="507"/>
      <c r="BQ1214" s="507"/>
      <c r="BR1214" s="507"/>
      <c r="BS1214" s="507"/>
      <c r="BT1214" s="507"/>
      <c r="BU1214" s="507"/>
      <c r="BV1214" s="507"/>
      <c r="BW1214" s="507"/>
      <c r="BX1214" s="507"/>
      <c r="BY1214" s="507"/>
      <c r="BZ1214" s="507"/>
    </row>
    <row r="1215" spans="1:78" customFormat="1" ht="15.75" customHeight="1">
      <c r="A1215" s="507"/>
      <c r="B1215" s="521"/>
      <c r="C1215" s="507"/>
      <c r="D1215" s="522"/>
      <c r="E1215" s="523"/>
      <c r="F1215" s="523"/>
      <c r="G1215" s="523"/>
      <c r="H1215" s="524"/>
      <c r="I1215" s="523"/>
      <c r="J1215" s="523"/>
      <c r="K1215" s="523"/>
      <c r="L1215" s="524"/>
      <c r="M1215" s="524"/>
      <c r="N1215" s="501"/>
      <c r="O1215" s="501"/>
      <c r="P1215" s="503"/>
      <c r="Q1215" s="6"/>
      <c r="R1215" s="6"/>
      <c r="S1215" s="42"/>
      <c r="T1215" s="571"/>
      <c r="U1215" s="571"/>
      <c r="V1215" s="571"/>
      <c r="W1215" s="571"/>
      <c r="X1215" s="571"/>
      <c r="Y1215" s="571"/>
      <c r="Z1215" s="571"/>
      <c r="AA1215" s="42"/>
      <c r="AB1215" s="42"/>
      <c r="AC1215" s="42"/>
      <c r="AD1215" s="6"/>
      <c r="AE1215" s="42"/>
      <c r="AF1215" s="6"/>
      <c r="AG1215" s="42"/>
      <c r="AH1215" s="6"/>
      <c r="AI1215" s="42"/>
      <c r="AJ1215" s="42"/>
      <c r="AK1215" s="42"/>
      <c r="AL1215" s="524"/>
      <c r="AM1215" s="502"/>
      <c r="AN1215" s="534"/>
      <c r="AO1215" s="509"/>
      <c r="AP1215" s="535"/>
      <c r="AQ1215" s="502"/>
      <c r="AR1215" s="526"/>
      <c r="AS1215" s="513"/>
      <c r="AT1215" s="509"/>
      <c r="AU1215" s="514"/>
      <c r="AV1215" s="513"/>
      <c r="AW1215" s="506"/>
      <c r="AX1215" s="513"/>
      <c r="AY1215" s="532"/>
      <c r="AZ1215" s="513"/>
      <c r="BA1215" s="536"/>
      <c r="BB1215" s="513"/>
      <c r="BC1215" s="514"/>
      <c r="BD1215" s="537"/>
      <c r="BE1215" s="539"/>
      <c r="BF1215" s="538"/>
      <c r="BG1215" s="513"/>
      <c r="BH1215" s="502"/>
      <c r="BI1215" s="514"/>
      <c r="BJ1215" s="516" t="s">
        <v>154</v>
      </c>
      <c r="BK1215" t="s">
        <v>154</v>
      </c>
      <c r="BM1215" s="507"/>
      <c r="BN1215" s="507"/>
      <c r="BO1215" s="507"/>
      <c r="BP1215" s="507"/>
      <c r="BQ1215" s="507"/>
      <c r="BR1215" s="507"/>
      <c r="BS1215" s="507"/>
      <c r="BT1215" s="507"/>
      <c r="BU1215" s="507"/>
      <c r="BV1215" s="507"/>
      <c r="BW1215" s="507"/>
      <c r="BX1215" s="507"/>
      <c r="BY1215" s="507"/>
      <c r="BZ1215" s="507"/>
    </row>
    <row r="1216" spans="1:78" customFormat="1" ht="15.75" customHeight="1">
      <c r="A1216" s="507"/>
      <c r="B1216" s="521"/>
      <c r="C1216" s="507"/>
      <c r="D1216" s="522"/>
      <c r="E1216" s="523"/>
      <c r="F1216" s="523"/>
      <c r="G1216" s="523"/>
      <c r="H1216" s="524"/>
      <c r="I1216" s="523"/>
      <c r="J1216" s="523"/>
      <c r="K1216" s="523"/>
      <c r="L1216" s="524"/>
      <c r="M1216" s="524"/>
      <c r="N1216" s="501"/>
      <c r="O1216" s="501"/>
      <c r="P1216" s="503"/>
      <c r="Q1216" s="6"/>
      <c r="R1216" s="6"/>
      <c r="S1216" s="42"/>
      <c r="T1216" s="571"/>
      <c r="U1216" s="571"/>
      <c r="V1216" s="571"/>
      <c r="W1216" s="571"/>
      <c r="X1216" s="571"/>
      <c r="Y1216" s="571"/>
      <c r="Z1216" s="571"/>
      <c r="AA1216" s="42"/>
      <c r="AB1216" s="42"/>
      <c r="AC1216" s="42"/>
      <c r="AD1216" s="6"/>
      <c r="AE1216" s="42"/>
      <c r="AF1216" s="6"/>
      <c r="AG1216" s="42"/>
      <c r="AH1216" s="6"/>
      <c r="AI1216" s="42"/>
      <c r="AJ1216" s="42"/>
      <c r="AK1216" s="42"/>
      <c r="AL1216" s="524"/>
      <c r="AM1216" s="502"/>
      <c r="AN1216" s="534"/>
      <c r="AO1216" s="509"/>
      <c r="AP1216" s="535"/>
      <c r="AQ1216" s="502"/>
      <c r="AR1216" s="526"/>
      <c r="AS1216" s="513"/>
      <c r="AT1216" s="509"/>
      <c r="AU1216" s="514"/>
      <c r="AV1216" s="513"/>
      <c r="AW1216" s="506"/>
      <c r="AX1216" s="513"/>
      <c r="AY1216" s="532"/>
      <c r="AZ1216" s="513"/>
      <c r="BA1216" s="536"/>
      <c r="BB1216" s="513"/>
      <c r="BC1216" s="514"/>
      <c r="BD1216" s="537"/>
      <c r="BE1216" s="539"/>
      <c r="BF1216" s="538"/>
      <c r="BG1216" s="513"/>
      <c r="BH1216" s="502"/>
      <c r="BI1216" s="514"/>
      <c r="BJ1216" s="516" t="s">
        <v>154</v>
      </c>
      <c r="BK1216" t="s">
        <v>154</v>
      </c>
      <c r="BM1216" s="507"/>
      <c r="BN1216" s="507"/>
      <c r="BO1216" s="507"/>
      <c r="BP1216" s="507"/>
      <c r="BQ1216" s="507"/>
      <c r="BR1216" s="507"/>
      <c r="BS1216" s="507"/>
      <c r="BT1216" s="507"/>
      <c r="BU1216" s="507"/>
      <c r="BV1216" s="507"/>
      <c r="BW1216" s="507"/>
      <c r="BX1216" s="507"/>
      <c r="BY1216" s="507"/>
      <c r="BZ1216" s="507"/>
    </row>
    <row r="1217" spans="1:78" customFormat="1" ht="15.75" customHeight="1">
      <c r="A1217" s="507"/>
      <c r="B1217" s="521"/>
      <c r="C1217" s="507"/>
      <c r="D1217" s="522"/>
      <c r="E1217" s="523"/>
      <c r="F1217" s="523"/>
      <c r="G1217" s="523"/>
      <c r="H1217" s="524"/>
      <c r="I1217" s="523"/>
      <c r="J1217" s="523"/>
      <c r="K1217" s="523"/>
      <c r="L1217" s="524"/>
      <c r="M1217" s="524"/>
      <c r="N1217" s="501"/>
      <c r="O1217" s="501"/>
      <c r="P1217" s="503"/>
      <c r="Q1217" s="6"/>
      <c r="R1217" s="6"/>
      <c r="S1217" s="42"/>
      <c r="T1217" s="571"/>
      <c r="U1217" s="571"/>
      <c r="V1217" s="571"/>
      <c r="W1217" s="571"/>
      <c r="X1217" s="571"/>
      <c r="Y1217" s="571"/>
      <c r="Z1217" s="571"/>
      <c r="AA1217" s="42"/>
      <c r="AB1217" s="42"/>
      <c r="AC1217" s="42"/>
      <c r="AD1217" s="6"/>
      <c r="AE1217" s="42"/>
      <c r="AF1217" s="6"/>
      <c r="AG1217" s="42"/>
      <c r="AH1217" s="6"/>
      <c r="AI1217" s="42"/>
      <c r="AJ1217" s="42"/>
      <c r="AK1217" s="42"/>
      <c r="AL1217" s="524"/>
      <c r="AM1217" s="502"/>
      <c r="AN1217" s="534"/>
      <c r="AO1217" s="509"/>
      <c r="AP1217" s="535"/>
      <c r="AQ1217" s="502"/>
      <c r="AR1217" s="526"/>
      <c r="AS1217" s="513"/>
      <c r="AT1217" s="509"/>
      <c r="AU1217" s="514"/>
      <c r="AV1217" s="513"/>
      <c r="AW1217" s="506"/>
      <c r="AX1217" s="513"/>
      <c r="AY1217" s="532"/>
      <c r="AZ1217" s="513"/>
      <c r="BA1217" s="536"/>
      <c r="BB1217" s="513"/>
      <c r="BC1217" s="514"/>
      <c r="BD1217" s="537"/>
      <c r="BE1217" s="539"/>
      <c r="BF1217" s="538"/>
      <c r="BG1217" s="513"/>
      <c r="BH1217" s="502"/>
      <c r="BI1217" s="514"/>
      <c r="BJ1217" s="516" t="s">
        <v>154</v>
      </c>
      <c r="BK1217" t="s">
        <v>154</v>
      </c>
      <c r="BM1217" s="507"/>
      <c r="BN1217" s="507"/>
      <c r="BO1217" s="507"/>
      <c r="BP1217" s="507"/>
      <c r="BQ1217" s="507"/>
      <c r="BR1217" s="507"/>
      <c r="BS1217" s="507"/>
      <c r="BT1217" s="507"/>
      <c r="BU1217" s="507"/>
      <c r="BV1217" s="507"/>
      <c r="BW1217" s="507"/>
      <c r="BX1217" s="507"/>
      <c r="BY1217" s="507"/>
      <c r="BZ1217" s="507"/>
    </row>
    <row r="1218" spans="1:78" customFormat="1" ht="15.75" customHeight="1">
      <c r="A1218" s="507"/>
      <c r="B1218" s="521"/>
      <c r="C1218" s="507"/>
      <c r="D1218" s="522"/>
      <c r="E1218" s="523"/>
      <c r="F1218" s="523"/>
      <c r="G1218" s="523"/>
      <c r="H1218" s="524"/>
      <c r="I1218" s="523"/>
      <c r="J1218" s="523"/>
      <c r="K1218" s="523"/>
      <c r="L1218" s="524"/>
      <c r="M1218" s="524"/>
      <c r="N1218" s="501"/>
      <c r="O1218" s="501"/>
      <c r="P1218" s="503"/>
      <c r="Q1218" s="6"/>
      <c r="R1218" s="6"/>
      <c r="S1218" s="42"/>
      <c r="T1218" s="571"/>
      <c r="U1218" s="571"/>
      <c r="V1218" s="571"/>
      <c r="W1218" s="571"/>
      <c r="X1218" s="571"/>
      <c r="Y1218" s="571"/>
      <c r="Z1218" s="571"/>
      <c r="AA1218" s="42"/>
      <c r="AB1218" s="42"/>
      <c r="AC1218" s="42"/>
      <c r="AD1218" s="6"/>
      <c r="AE1218" s="42"/>
      <c r="AF1218" s="6"/>
      <c r="AG1218" s="42"/>
      <c r="AH1218" s="6"/>
      <c r="AI1218" s="42"/>
      <c r="AJ1218" s="42"/>
      <c r="AK1218" s="42"/>
      <c r="AL1218" s="524"/>
      <c r="AM1218" s="502"/>
      <c r="AN1218" s="534"/>
      <c r="AO1218" s="509"/>
      <c r="AP1218" s="535"/>
      <c r="AQ1218" s="502"/>
      <c r="AR1218" s="526"/>
      <c r="AS1218" s="513"/>
      <c r="AT1218" s="509"/>
      <c r="AU1218" s="514"/>
      <c r="AV1218" s="513"/>
      <c r="AW1218" s="506"/>
      <c r="AX1218" s="513"/>
      <c r="AY1218" s="532"/>
      <c r="AZ1218" s="513"/>
      <c r="BA1218" s="536"/>
      <c r="BB1218" s="513"/>
      <c r="BC1218" s="514"/>
      <c r="BD1218" s="537"/>
      <c r="BE1218" s="539"/>
      <c r="BF1218" s="538"/>
      <c r="BG1218" s="513"/>
      <c r="BH1218" s="502"/>
      <c r="BI1218" s="514"/>
      <c r="BJ1218" s="516" t="s">
        <v>154</v>
      </c>
      <c r="BK1218" t="s">
        <v>154</v>
      </c>
      <c r="BM1218" s="507"/>
      <c r="BN1218" s="507"/>
      <c r="BO1218" s="507"/>
      <c r="BP1218" s="507"/>
      <c r="BQ1218" s="507"/>
      <c r="BR1218" s="507"/>
      <c r="BS1218" s="507"/>
      <c r="BT1218" s="507"/>
      <c r="BU1218" s="507"/>
      <c r="BV1218" s="507"/>
      <c r="BW1218" s="507"/>
      <c r="BX1218" s="507"/>
      <c r="BY1218" s="507"/>
      <c r="BZ1218" s="507"/>
    </row>
    <row r="1219" spans="1:78" customFormat="1" ht="15.75" customHeight="1">
      <c r="A1219" s="507"/>
      <c r="B1219" s="521"/>
      <c r="C1219" s="507"/>
      <c r="D1219" s="522"/>
      <c r="E1219" s="523"/>
      <c r="F1219" s="523"/>
      <c r="G1219" s="523"/>
      <c r="H1219" s="524"/>
      <c r="I1219" s="523"/>
      <c r="J1219" s="523"/>
      <c r="K1219" s="523"/>
      <c r="L1219" s="524"/>
      <c r="M1219" s="524"/>
      <c r="N1219" s="501"/>
      <c r="O1219" s="501"/>
      <c r="P1219" s="503"/>
      <c r="Q1219" s="6"/>
      <c r="R1219" s="6"/>
      <c r="S1219" s="42"/>
      <c r="T1219" s="571"/>
      <c r="U1219" s="571"/>
      <c r="V1219" s="571"/>
      <c r="W1219" s="571"/>
      <c r="X1219" s="571"/>
      <c r="Y1219" s="571"/>
      <c r="Z1219" s="571"/>
      <c r="AA1219" s="42"/>
      <c r="AB1219" s="42"/>
      <c r="AC1219" s="42"/>
      <c r="AD1219" s="6"/>
      <c r="AE1219" s="42"/>
      <c r="AF1219" s="6"/>
      <c r="AG1219" s="42"/>
      <c r="AH1219" s="6"/>
      <c r="AI1219" s="42"/>
      <c r="AJ1219" s="42"/>
      <c r="AK1219" s="42"/>
      <c r="AL1219" s="524"/>
      <c r="AM1219" s="502"/>
      <c r="AN1219" s="534"/>
      <c r="AO1219" s="509"/>
      <c r="AP1219" s="535"/>
      <c r="AQ1219" s="502"/>
      <c r="AR1219" s="526"/>
      <c r="AS1219" s="513"/>
      <c r="AT1219" s="509"/>
      <c r="AU1219" s="514"/>
      <c r="AV1219" s="513"/>
      <c r="AW1219" s="506"/>
      <c r="AX1219" s="513"/>
      <c r="AY1219" s="532"/>
      <c r="AZ1219" s="513"/>
      <c r="BA1219" s="536"/>
      <c r="BB1219" s="513"/>
      <c r="BC1219" s="514"/>
      <c r="BD1219" s="537"/>
      <c r="BE1219" s="539"/>
      <c r="BF1219" s="538"/>
      <c r="BG1219" s="513"/>
      <c r="BH1219" s="502"/>
      <c r="BI1219" s="514"/>
      <c r="BJ1219" s="516" t="s">
        <v>154</v>
      </c>
      <c r="BK1219" t="s">
        <v>154</v>
      </c>
      <c r="BM1219" s="507"/>
      <c r="BN1219" s="507"/>
      <c r="BO1219" s="507"/>
      <c r="BP1219" s="507"/>
      <c r="BQ1219" s="507"/>
      <c r="BR1219" s="507"/>
      <c r="BS1219" s="507"/>
      <c r="BT1219" s="507"/>
      <c r="BU1219" s="507"/>
      <c r="BV1219" s="507"/>
      <c r="BW1219" s="507"/>
      <c r="BX1219" s="507"/>
      <c r="BY1219" s="507"/>
      <c r="BZ1219" s="507"/>
    </row>
    <row r="1220" spans="1:78" customFormat="1" ht="15.75" customHeight="1">
      <c r="A1220" s="507"/>
      <c r="B1220" s="521"/>
      <c r="C1220" s="507"/>
      <c r="D1220" s="522"/>
      <c r="E1220" s="523"/>
      <c r="F1220" s="523"/>
      <c r="G1220" s="523"/>
      <c r="H1220" s="524"/>
      <c r="I1220" s="523"/>
      <c r="J1220" s="523"/>
      <c r="K1220" s="523"/>
      <c r="L1220" s="524"/>
      <c r="M1220" s="524"/>
      <c r="N1220" s="501"/>
      <c r="O1220" s="501"/>
      <c r="P1220" s="503"/>
      <c r="Q1220" s="6"/>
      <c r="R1220" s="6"/>
      <c r="S1220" s="42"/>
      <c r="T1220" s="571"/>
      <c r="U1220" s="571"/>
      <c r="V1220" s="571"/>
      <c r="W1220" s="571"/>
      <c r="X1220" s="571"/>
      <c r="Y1220" s="571"/>
      <c r="Z1220" s="571"/>
      <c r="AA1220" s="42"/>
      <c r="AB1220" s="42"/>
      <c r="AC1220" s="42"/>
      <c r="AD1220" s="6"/>
      <c r="AE1220" s="42"/>
      <c r="AF1220" s="6"/>
      <c r="AG1220" s="42"/>
      <c r="AH1220" s="6"/>
      <c r="AI1220" s="42"/>
      <c r="AJ1220" s="42"/>
      <c r="AK1220" s="42"/>
      <c r="AL1220" s="524"/>
      <c r="AM1220" s="502"/>
      <c r="AN1220" s="534"/>
      <c r="AO1220" s="509"/>
      <c r="AP1220" s="535"/>
      <c r="AQ1220" s="502"/>
      <c r="AR1220" s="526"/>
      <c r="AS1220" s="513"/>
      <c r="AT1220" s="509"/>
      <c r="AU1220" s="514"/>
      <c r="AV1220" s="513"/>
      <c r="AW1220" s="506"/>
      <c r="AX1220" s="513"/>
      <c r="AY1220" s="532"/>
      <c r="AZ1220" s="513"/>
      <c r="BA1220" s="536"/>
      <c r="BB1220" s="513"/>
      <c r="BC1220" s="514"/>
      <c r="BD1220" s="537"/>
      <c r="BE1220" s="539"/>
      <c r="BF1220" s="538"/>
      <c r="BG1220" s="513"/>
      <c r="BH1220" s="502"/>
      <c r="BI1220" s="514"/>
      <c r="BJ1220" s="516" t="s">
        <v>154</v>
      </c>
      <c r="BK1220" t="s">
        <v>154</v>
      </c>
      <c r="BM1220" s="507"/>
      <c r="BN1220" s="507"/>
      <c r="BO1220" s="507"/>
      <c r="BP1220" s="507"/>
      <c r="BQ1220" s="507"/>
      <c r="BR1220" s="507"/>
      <c r="BS1220" s="507"/>
      <c r="BT1220" s="507"/>
      <c r="BU1220" s="507"/>
      <c r="BV1220" s="507"/>
      <c r="BW1220" s="507"/>
      <c r="BX1220" s="507"/>
      <c r="BY1220" s="507"/>
      <c r="BZ1220" s="507"/>
    </row>
    <row r="1221" spans="1:78" customFormat="1" ht="15.75" customHeight="1">
      <c r="A1221" s="507"/>
      <c r="B1221" s="521"/>
      <c r="C1221" s="507"/>
      <c r="D1221" s="522"/>
      <c r="E1221" s="523"/>
      <c r="F1221" s="523"/>
      <c r="G1221" s="523"/>
      <c r="H1221" s="524"/>
      <c r="I1221" s="523"/>
      <c r="J1221" s="523"/>
      <c r="K1221" s="523"/>
      <c r="L1221" s="524"/>
      <c r="M1221" s="524"/>
      <c r="N1221" s="501"/>
      <c r="O1221" s="501"/>
      <c r="P1221" s="503"/>
      <c r="Q1221" s="6"/>
      <c r="R1221" s="6"/>
      <c r="S1221" s="42"/>
      <c r="T1221" s="571"/>
      <c r="U1221" s="571"/>
      <c r="V1221" s="571"/>
      <c r="W1221" s="571"/>
      <c r="X1221" s="571"/>
      <c r="Y1221" s="571"/>
      <c r="Z1221" s="571"/>
      <c r="AA1221" s="42"/>
      <c r="AB1221" s="42"/>
      <c r="AC1221" s="42"/>
      <c r="AD1221" s="6"/>
      <c r="AE1221" s="42"/>
      <c r="AF1221" s="6"/>
      <c r="AG1221" s="42"/>
      <c r="AH1221" s="6"/>
      <c r="AI1221" s="42"/>
      <c r="AJ1221" s="42"/>
      <c r="AK1221" s="42"/>
      <c r="AL1221" s="524"/>
      <c r="AM1221" s="502"/>
      <c r="AN1221" s="534"/>
      <c r="AO1221" s="509"/>
      <c r="AP1221" s="535"/>
      <c r="AQ1221" s="502"/>
      <c r="AR1221" s="526"/>
      <c r="AS1221" s="513"/>
      <c r="AT1221" s="509"/>
      <c r="AU1221" s="514"/>
      <c r="AV1221" s="513"/>
      <c r="AW1221" s="506"/>
      <c r="AX1221" s="513"/>
      <c r="AY1221" s="532"/>
      <c r="AZ1221" s="513"/>
      <c r="BA1221" s="536"/>
      <c r="BB1221" s="513"/>
      <c r="BC1221" s="514"/>
      <c r="BD1221" s="537"/>
      <c r="BE1221" s="539"/>
      <c r="BF1221" s="538"/>
      <c r="BG1221" s="513"/>
      <c r="BH1221" s="502"/>
      <c r="BI1221" s="514"/>
      <c r="BJ1221" s="516" t="s">
        <v>154</v>
      </c>
      <c r="BK1221" t="s">
        <v>154</v>
      </c>
      <c r="BM1221" s="507"/>
      <c r="BN1221" s="507"/>
      <c r="BO1221" s="507"/>
      <c r="BP1221" s="507"/>
      <c r="BQ1221" s="507"/>
      <c r="BR1221" s="507"/>
      <c r="BS1221" s="507"/>
      <c r="BT1221" s="507"/>
      <c r="BU1221" s="507"/>
      <c r="BV1221" s="507"/>
      <c r="BW1221" s="507"/>
      <c r="BX1221" s="507"/>
      <c r="BY1221" s="507"/>
      <c r="BZ1221" s="507"/>
    </row>
    <row r="1222" spans="1:78" customFormat="1" ht="15.75" customHeight="1">
      <c r="A1222" s="507"/>
      <c r="B1222" s="521"/>
      <c r="C1222" s="507"/>
      <c r="D1222" s="522"/>
      <c r="E1222" s="523"/>
      <c r="F1222" s="523"/>
      <c r="G1222" s="523"/>
      <c r="H1222" s="524"/>
      <c r="I1222" s="523"/>
      <c r="J1222" s="523"/>
      <c r="K1222" s="523"/>
      <c r="L1222" s="524"/>
      <c r="M1222" s="524"/>
      <c r="N1222" s="501"/>
      <c r="O1222" s="501"/>
      <c r="P1222" s="503"/>
      <c r="Q1222" s="6"/>
      <c r="R1222" s="6"/>
      <c r="S1222" s="42"/>
      <c r="T1222" s="571"/>
      <c r="U1222" s="571"/>
      <c r="V1222" s="571"/>
      <c r="W1222" s="571"/>
      <c r="X1222" s="571"/>
      <c r="Y1222" s="571"/>
      <c r="Z1222" s="571"/>
      <c r="AA1222" s="42"/>
      <c r="AB1222" s="42"/>
      <c r="AC1222" s="42"/>
      <c r="AD1222" s="6"/>
      <c r="AE1222" s="42"/>
      <c r="AF1222" s="6"/>
      <c r="AG1222" s="42"/>
      <c r="AH1222" s="6"/>
      <c r="AI1222" s="42"/>
      <c r="AJ1222" s="42"/>
      <c r="AK1222" s="42"/>
      <c r="AL1222" s="524"/>
      <c r="AM1222" s="502"/>
      <c r="AN1222" s="534"/>
      <c r="AO1222" s="509"/>
      <c r="AP1222" s="535"/>
      <c r="AQ1222" s="502"/>
      <c r="AR1222" s="526"/>
      <c r="AS1222" s="513"/>
      <c r="AT1222" s="509"/>
      <c r="AU1222" s="514"/>
      <c r="AV1222" s="513"/>
      <c r="AW1222" s="506"/>
      <c r="AX1222" s="513"/>
      <c r="AY1222" s="532"/>
      <c r="AZ1222" s="513"/>
      <c r="BA1222" s="536"/>
      <c r="BB1222" s="513"/>
      <c r="BC1222" s="514"/>
      <c r="BD1222" s="537"/>
      <c r="BE1222" s="539"/>
      <c r="BF1222" s="538"/>
      <c r="BG1222" s="513"/>
      <c r="BH1222" s="502"/>
      <c r="BI1222" s="514"/>
      <c r="BJ1222" s="516" t="s">
        <v>154</v>
      </c>
      <c r="BK1222" t="s">
        <v>154</v>
      </c>
      <c r="BM1222" s="507"/>
      <c r="BN1222" s="507"/>
      <c r="BO1222" s="507"/>
      <c r="BP1222" s="507"/>
      <c r="BQ1222" s="507"/>
      <c r="BR1222" s="507"/>
      <c r="BS1222" s="507"/>
      <c r="BT1222" s="507"/>
      <c r="BU1222" s="507"/>
      <c r="BV1222" s="507"/>
      <c r="BW1222" s="507"/>
      <c r="BX1222" s="507"/>
      <c r="BY1222" s="507"/>
      <c r="BZ1222" s="507"/>
    </row>
    <row r="1223" spans="1:78" customFormat="1" ht="15.75" customHeight="1">
      <c r="A1223" s="507"/>
      <c r="B1223" s="521"/>
      <c r="C1223" s="507"/>
      <c r="D1223" s="522"/>
      <c r="E1223" s="523"/>
      <c r="F1223" s="523"/>
      <c r="G1223" s="523"/>
      <c r="H1223" s="524"/>
      <c r="I1223" s="523"/>
      <c r="J1223" s="523"/>
      <c r="K1223" s="523"/>
      <c r="L1223" s="524"/>
      <c r="M1223" s="524"/>
      <c r="N1223" s="501"/>
      <c r="O1223" s="501"/>
      <c r="P1223" s="503"/>
      <c r="Q1223" s="6"/>
      <c r="R1223" s="6"/>
      <c r="S1223" s="42"/>
      <c r="T1223" s="571"/>
      <c r="U1223" s="571"/>
      <c r="V1223" s="571"/>
      <c r="W1223" s="571"/>
      <c r="X1223" s="571"/>
      <c r="Y1223" s="571"/>
      <c r="Z1223" s="571"/>
      <c r="AA1223" s="42"/>
      <c r="AB1223" s="42"/>
      <c r="AC1223" s="42"/>
      <c r="AD1223" s="6"/>
      <c r="AE1223" s="42"/>
      <c r="AF1223" s="6"/>
      <c r="AG1223" s="42"/>
      <c r="AH1223" s="6"/>
      <c r="AI1223" s="42"/>
      <c r="AJ1223" s="42"/>
      <c r="AK1223" s="42"/>
      <c r="AL1223" s="524"/>
      <c r="AM1223" s="502"/>
      <c r="AN1223" s="534"/>
      <c r="AO1223" s="509"/>
      <c r="AP1223" s="535"/>
      <c r="AQ1223" s="502"/>
      <c r="AR1223" s="526"/>
      <c r="AS1223" s="513"/>
      <c r="AT1223" s="509"/>
      <c r="AU1223" s="514"/>
      <c r="AV1223" s="513"/>
      <c r="AW1223" s="506"/>
      <c r="AX1223" s="513"/>
      <c r="AY1223" s="532"/>
      <c r="AZ1223" s="513"/>
      <c r="BA1223" s="536"/>
      <c r="BB1223" s="513"/>
      <c r="BC1223" s="514"/>
      <c r="BD1223" s="537"/>
      <c r="BE1223" s="539"/>
      <c r="BF1223" s="538"/>
      <c r="BG1223" s="513"/>
      <c r="BH1223" s="502"/>
      <c r="BI1223" s="514"/>
      <c r="BJ1223" s="516" t="s">
        <v>154</v>
      </c>
      <c r="BK1223" t="s">
        <v>154</v>
      </c>
      <c r="BM1223" s="507"/>
      <c r="BN1223" s="507"/>
      <c r="BO1223" s="507"/>
      <c r="BP1223" s="507"/>
      <c r="BQ1223" s="507"/>
      <c r="BR1223" s="507"/>
      <c r="BS1223" s="507"/>
      <c r="BT1223" s="507"/>
      <c r="BU1223" s="507"/>
      <c r="BV1223" s="507"/>
      <c r="BW1223" s="507"/>
      <c r="BX1223" s="507"/>
      <c r="BY1223" s="507"/>
      <c r="BZ1223" s="507"/>
    </row>
    <row r="1224" spans="1:78" customFormat="1" ht="15.75" customHeight="1">
      <c r="A1224" s="507"/>
      <c r="B1224" s="521"/>
      <c r="C1224" s="507"/>
      <c r="D1224" s="522"/>
      <c r="E1224" s="523"/>
      <c r="F1224" s="523"/>
      <c r="G1224" s="523"/>
      <c r="H1224" s="524"/>
      <c r="I1224" s="523"/>
      <c r="J1224" s="523"/>
      <c r="K1224" s="523"/>
      <c r="L1224" s="524"/>
      <c r="M1224" s="524"/>
      <c r="N1224" s="501"/>
      <c r="O1224" s="501"/>
      <c r="P1224" s="503"/>
      <c r="Q1224" s="6"/>
      <c r="R1224" s="6"/>
      <c r="S1224" s="42"/>
      <c r="T1224" s="571"/>
      <c r="U1224" s="571"/>
      <c r="V1224" s="571"/>
      <c r="W1224" s="571"/>
      <c r="X1224" s="571"/>
      <c r="Y1224" s="571"/>
      <c r="Z1224" s="571"/>
      <c r="AA1224" s="42"/>
      <c r="AB1224" s="42"/>
      <c r="AC1224" s="42"/>
      <c r="AD1224" s="6"/>
      <c r="AE1224" s="42"/>
      <c r="AF1224" s="6"/>
      <c r="AG1224" s="42"/>
      <c r="AH1224" s="6"/>
      <c r="AI1224" s="42"/>
      <c r="AJ1224" s="42"/>
      <c r="AK1224" s="42"/>
      <c r="AL1224" s="524"/>
      <c r="AM1224" s="502"/>
      <c r="AN1224" s="534"/>
      <c r="AO1224" s="509"/>
      <c r="AP1224" s="535"/>
      <c r="AQ1224" s="502"/>
      <c r="AR1224" s="526"/>
      <c r="AS1224" s="513"/>
      <c r="AT1224" s="509"/>
      <c r="AU1224" s="514"/>
      <c r="AV1224" s="513"/>
      <c r="AW1224" s="506"/>
      <c r="AX1224" s="513"/>
      <c r="AY1224" s="532"/>
      <c r="AZ1224" s="513"/>
      <c r="BA1224" s="536"/>
      <c r="BB1224" s="513"/>
      <c r="BC1224" s="514"/>
      <c r="BD1224" s="537"/>
      <c r="BE1224" s="539"/>
      <c r="BF1224" s="538"/>
      <c r="BG1224" s="513"/>
      <c r="BH1224" s="502"/>
      <c r="BI1224" s="514"/>
      <c r="BJ1224" s="516" t="s">
        <v>154</v>
      </c>
      <c r="BK1224" t="s">
        <v>154</v>
      </c>
      <c r="BM1224" s="507"/>
      <c r="BN1224" s="507"/>
      <c r="BO1224" s="507"/>
      <c r="BP1224" s="507"/>
      <c r="BQ1224" s="507"/>
      <c r="BR1224" s="507"/>
      <c r="BS1224" s="507"/>
      <c r="BT1224" s="507"/>
      <c r="BU1224" s="507"/>
      <c r="BV1224" s="507"/>
      <c r="BW1224" s="507"/>
      <c r="BX1224" s="507"/>
      <c r="BY1224" s="507"/>
      <c r="BZ1224" s="507"/>
    </row>
    <row r="1225" spans="1:78" customFormat="1" ht="15.75" customHeight="1">
      <c r="A1225" s="507"/>
      <c r="B1225" s="521"/>
      <c r="C1225" s="507"/>
      <c r="D1225" s="522"/>
      <c r="E1225" s="523"/>
      <c r="F1225" s="523"/>
      <c r="G1225" s="523"/>
      <c r="H1225" s="524"/>
      <c r="I1225" s="523"/>
      <c r="J1225" s="523"/>
      <c r="K1225" s="523"/>
      <c r="L1225" s="524"/>
      <c r="M1225" s="524"/>
      <c r="N1225" s="501"/>
      <c r="O1225" s="501"/>
      <c r="P1225" s="503"/>
      <c r="Q1225" s="6"/>
      <c r="R1225" s="6"/>
      <c r="S1225" s="42"/>
      <c r="T1225" s="571"/>
      <c r="U1225" s="571"/>
      <c r="V1225" s="571"/>
      <c r="W1225" s="571"/>
      <c r="X1225" s="571"/>
      <c r="Y1225" s="571"/>
      <c r="Z1225" s="571"/>
      <c r="AA1225" s="42"/>
      <c r="AB1225" s="42"/>
      <c r="AC1225" s="42"/>
      <c r="AD1225" s="6"/>
      <c r="AE1225" s="42"/>
      <c r="AF1225" s="6"/>
      <c r="AG1225" s="42"/>
      <c r="AH1225" s="6"/>
      <c r="AI1225" s="42"/>
      <c r="AJ1225" s="42"/>
      <c r="AK1225" s="42"/>
      <c r="AL1225" s="524"/>
      <c r="AM1225" s="502"/>
      <c r="AN1225" s="534"/>
      <c r="AO1225" s="509"/>
      <c r="AP1225" s="535"/>
      <c r="AQ1225" s="502"/>
      <c r="AR1225" s="526"/>
      <c r="AS1225" s="513"/>
      <c r="AT1225" s="509"/>
      <c r="AU1225" s="514"/>
      <c r="AV1225" s="513"/>
      <c r="AW1225" s="506"/>
      <c r="AX1225" s="513"/>
      <c r="AY1225" s="532"/>
      <c r="AZ1225" s="513"/>
      <c r="BA1225" s="536"/>
      <c r="BB1225" s="513"/>
      <c r="BC1225" s="514"/>
      <c r="BD1225" s="537"/>
      <c r="BE1225" s="539"/>
      <c r="BF1225" s="538"/>
      <c r="BG1225" s="513"/>
      <c r="BH1225" s="502"/>
      <c r="BI1225" s="514"/>
      <c r="BJ1225" s="516" t="s">
        <v>154</v>
      </c>
      <c r="BK1225" t="s">
        <v>154</v>
      </c>
      <c r="BM1225" s="507"/>
      <c r="BN1225" s="507"/>
      <c r="BO1225" s="507"/>
      <c r="BP1225" s="507"/>
      <c r="BQ1225" s="507"/>
      <c r="BR1225" s="507"/>
      <c r="BS1225" s="507"/>
      <c r="BT1225" s="507"/>
      <c r="BU1225" s="507"/>
      <c r="BV1225" s="507"/>
      <c r="BW1225" s="507"/>
      <c r="BX1225" s="507"/>
      <c r="BY1225" s="507"/>
      <c r="BZ1225" s="507"/>
    </row>
    <row r="1226" spans="1:78" customFormat="1" ht="15.75" customHeight="1">
      <c r="A1226" s="507"/>
      <c r="B1226" s="521"/>
      <c r="C1226" s="507"/>
      <c r="D1226" s="522"/>
      <c r="E1226" s="523"/>
      <c r="F1226" s="523"/>
      <c r="G1226" s="523"/>
      <c r="H1226" s="524"/>
      <c r="I1226" s="523"/>
      <c r="J1226" s="523"/>
      <c r="K1226" s="523"/>
      <c r="L1226" s="524"/>
      <c r="M1226" s="524"/>
      <c r="N1226" s="501"/>
      <c r="O1226" s="501"/>
      <c r="P1226" s="503"/>
      <c r="Q1226" s="6"/>
      <c r="R1226" s="6"/>
      <c r="S1226" s="42"/>
      <c r="T1226" s="571"/>
      <c r="U1226" s="571"/>
      <c r="V1226" s="571"/>
      <c r="W1226" s="571"/>
      <c r="X1226" s="571"/>
      <c r="Y1226" s="571"/>
      <c r="Z1226" s="571"/>
      <c r="AA1226" s="42"/>
      <c r="AB1226" s="42"/>
      <c r="AC1226" s="42"/>
      <c r="AD1226" s="6"/>
      <c r="AE1226" s="42"/>
      <c r="AF1226" s="6"/>
      <c r="AG1226" s="42"/>
      <c r="AH1226" s="6"/>
      <c r="AI1226" s="42"/>
      <c r="AJ1226" s="42"/>
      <c r="AK1226" s="42"/>
      <c r="AL1226" s="524"/>
      <c r="AM1226" s="502"/>
      <c r="AN1226" s="534"/>
      <c r="AO1226" s="509"/>
      <c r="AP1226" s="535"/>
      <c r="AQ1226" s="502"/>
      <c r="AR1226" s="526"/>
      <c r="AS1226" s="513"/>
      <c r="AT1226" s="509"/>
      <c r="AU1226" s="514"/>
      <c r="AV1226" s="513"/>
      <c r="AW1226" s="506"/>
      <c r="AX1226" s="513"/>
      <c r="AY1226" s="532"/>
      <c r="AZ1226" s="513"/>
      <c r="BA1226" s="536"/>
      <c r="BB1226" s="513"/>
      <c r="BC1226" s="514"/>
      <c r="BD1226" s="537"/>
      <c r="BE1226" s="539"/>
      <c r="BF1226" s="538"/>
      <c r="BG1226" s="513"/>
      <c r="BH1226" s="502"/>
      <c r="BI1226" s="514"/>
      <c r="BJ1226" s="516" t="s">
        <v>154</v>
      </c>
      <c r="BK1226" t="s">
        <v>154</v>
      </c>
      <c r="BM1226" s="507"/>
      <c r="BN1226" s="507"/>
      <c r="BO1226" s="507"/>
      <c r="BP1226" s="507"/>
      <c r="BQ1226" s="507"/>
      <c r="BR1226" s="507"/>
      <c r="BS1226" s="507"/>
      <c r="BT1226" s="507"/>
      <c r="BU1226" s="507"/>
      <c r="BV1226" s="507"/>
      <c r="BW1226" s="507"/>
      <c r="BX1226" s="507"/>
      <c r="BY1226" s="507"/>
      <c r="BZ1226" s="507"/>
    </row>
    <row r="1227" spans="1:78" customFormat="1" ht="15.75" customHeight="1">
      <c r="A1227" s="507"/>
      <c r="B1227" s="521"/>
      <c r="C1227" s="507"/>
      <c r="D1227" s="522"/>
      <c r="E1227" s="523"/>
      <c r="F1227" s="523"/>
      <c r="G1227" s="523"/>
      <c r="H1227" s="524"/>
      <c r="I1227" s="523"/>
      <c r="J1227" s="523"/>
      <c r="K1227" s="523"/>
      <c r="L1227" s="524"/>
      <c r="M1227" s="524"/>
      <c r="N1227" s="501"/>
      <c r="O1227" s="501"/>
      <c r="P1227" s="503"/>
      <c r="Q1227" s="6"/>
      <c r="R1227" s="6"/>
      <c r="S1227" s="42"/>
      <c r="T1227" s="571"/>
      <c r="U1227" s="571"/>
      <c r="V1227" s="571"/>
      <c r="W1227" s="571"/>
      <c r="X1227" s="571"/>
      <c r="Y1227" s="571"/>
      <c r="Z1227" s="571"/>
      <c r="AA1227" s="42"/>
      <c r="AB1227" s="42"/>
      <c r="AC1227" s="42"/>
      <c r="AD1227" s="6"/>
      <c r="AE1227" s="42"/>
      <c r="AF1227" s="6"/>
      <c r="AG1227" s="42"/>
      <c r="AH1227" s="6"/>
      <c r="AI1227" s="42"/>
      <c r="AJ1227" s="42"/>
      <c r="AK1227" s="42"/>
      <c r="AL1227" s="524"/>
      <c r="AM1227" s="502"/>
      <c r="AN1227" s="534"/>
      <c r="AO1227" s="509"/>
      <c r="AP1227" s="535"/>
      <c r="AQ1227" s="502"/>
      <c r="AR1227" s="526"/>
      <c r="AS1227" s="513"/>
      <c r="AT1227" s="509"/>
      <c r="AU1227" s="514"/>
      <c r="AV1227" s="513"/>
      <c r="AW1227" s="506"/>
      <c r="AX1227" s="513"/>
      <c r="AY1227" s="532"/>
      <c r="AZ1227" s="513"/>
      <c r="BA1227" s="536"/>
      <c r="BB1227" s="513"/>
      <c r="BC1227" s="514"/>
      <c r="BD1227" s="537"/>
      <c r="BE1227" s="539"/>
      <c r="BF1227" s="538"/>
      <c r="BG1227" s="513"/>
      <c r="BH1227" s="502"/>
      <c r="BI1227" s="514"/>
      <c r="BJ1227" s="516" t="s">
        <v>154</v>
      </c>
      <c r="BK1227" t="s">
        <v>154</v>
      </c>
      <c r="BM1227" s="507"/>
      <c r="BN1227" s="507"/>
      <c r="BO1227" s="507"/>
      <c r="BP1227" s="507"/>
      <c r="BQ1227" s="507"/>
      <c r="BR1227" s="507"/>
      <c r="BS1227" s="507"/>
      <c r="BT1227" s="507"/>
      <c r="BU1227" s="507"/>
      <c r="BV1227" s="507"/>
      <c r="BW1227" s="507"/>
      <c r="BX1227" s="507"/>
      <c r="BY1227" s="507"/>
      <c r="BZ1227" s="507"/>
    </row>
    <row r="1228" spans="1:78" customFormat="1" ht="15.75" customHeight="1">
      <c r="A1228" s="507"/>
      <c r="B1228" s="521"/>
      <c r="C1228" s="507"/>
      <c r="D1228" s="522"/>
      <c r="E1228" s="523"/>
      <c r="F1228" s="523"/>
      <c r="G1228" s="523"/>
      <c r="H1228" s="524"/>
      <c r="I1228" s="523"/>
      <c r="J1228" s="523"/>
      <c r="K1228" s="523"/>
      <c r="L1228" s="524"/>
      <c r="M1228" s="524"/>
      <c r="N1228" s="501"/>
      <c r="O1228" s="501"/>
      <c r="P1228" s="503"/>
      <c r="Q1228" s="6"/>
      <c r="R1228" s="6"/>
      <c r="S1228" s="42"/>
      <c r="T1228" s="571"/>
      <c r="U1228" s="571"/>
      <c r="V1228" s="571"/>
      <c r="W1228" s="571"/>
      <c r="X1228" s="571"/>
      <c r="Y1228" s="571"/>
      <c r="Z1228" s="571"/>
      <c r="AA1228" s="42"/>
      <c r="AB1228" s="42"/>
      <c r="AC1228" s="42"/>
      <c r="AD1228" s="6"/>
      <c r="AE1228" s="42"/>
      <c r="AF1228" s="6"/>
      <c r="AG1228" s="42"/>
      <c r="AH1228" s="6"/>
      <c r="AI1228" s="42"/>
      <c r="AJ1228" s="42"/>
      <c r="AK1228" s="42"/>
      <c r="AL1228" s="524"/>
      <c r="AM1228" s="502"/>
      <c r="AN1228" s="534"/>
      <c r="AO1228" s="509"/>
      <c r="AP1228" s="535"/>
      <c r="AQ1228" s="502"/>
      <c r="AR1228" s="526"/>
      <c r="AS1228" s="513"/>
      <c r="AT1228" s="509"/>
      <c r="AU1228" s="514"/>
      <c r="AV1228" s="513"/>
      <c r="AW1228" s="506"/>
      <c r="AX1228" s="513"/>
      <c r="AY1228" s="532"/>
      <c r="AZ1228" s="513"/>
      <c r="BA1228" s="536"/>
      <c r="BB1228" s="513"/>
      <c r="BC1228" s="514"/>
      <c r="BD1228" s="537"/>
      <c r="BE1228" s="539"/>
      <c r="BF1228" s="538"/>
      <c r="BG1228" s="513"/>
      <c r="BH1228" s="502"/>
      <c r="BI1228" s="514"/>
      <c r="BJ1228" s="516" t="s">
        <v>154</v>
      </c>
      <c r="BK1228" t="s">
        <v>154</v>
      </c>
      <c r="BM1228" s="507"/>
      <c r="BN1228" s="507"/>
      <c r="BO1228" s="507"/>
      <c r="BP1228" s="507"/>
      <c r="BQ1228" s="507"/>
      <c r="BR1228" s="507"/>
      <c r="BS1228" s="507"/>
      <c r="BT1228" s="507"/>
      <c r="BU1228" s="507"/>
      <c r="BV1228" s="507"/>
      <c r="BW1228" s="507"/>
      <c r="BX1228" s="507"/>
      <c r="BY1228" s="507"/>
      <c r="BZ1228" s="507"/>
    </row>
    <row r="1229" spans="1:78" customFormat="1" ht="15.75" customHeight="1">
      <c r="A1229" s="507"/>
      <c r="B1229" s="521"/>
      <c r="C1229" s="507"/>
      <c r="D1229" s="522"/>
      <c r="E1229" s="523"/>
      <c r="F1229" s="523"/>
      <c r="G1229" s="523"/>
      <c r="H1229" s="524"/>
      <c r="I1229" s="523"/>
      <c r="J1229" s="523"/>
      <c r="K1229" s="523"/>
      <c r="L1229" s="524"/>
      <c r="M1229" s="524"/>
      <c r="N1229" s="501"/>
      <c r="O1229" s="501"/>
      <c r="P1229" s="503"/>
      <c r="Q1229" s="6"/>
      <c r="R1229" s="6"/>
      <c r="S1229" s="42"/>
      <c r="T1229" s="571"/>
      <c r="U1229" s="571"/>
      <c r="V1229" s="571"/>
      <c r="W1229" s="571"/>
      <c r="X1229" s="571"/>
      <c r="Y1229" s="571"/>
      <c r="Z1229" s="571"/>
      <c r="AA1229" s="42"/>
      <c r="AB1229" s="42"/>
      <c r="AC1229" s="42"/>
      <c r="AD1229" s="6"/>
      <c r="AE1229" s="42"/>
      <c r="AF1229" s="6"/>
      <c r="AG1229" s="42"/>
      <c r="AH1229" s="6"/>
      <c r="AI1229" s="42"/>
      <c r="AJ1229" s="42"/>
      <c r="AK1229" s="42"/>
      <c r="AL1229" s="524"/>
      <c r="AM1229" s="502"/>
      <c r="AN1229" s="534"/>
      <c r="AO1229" s="509"/>
      <c r="AP1229" s="535"/>
      <c r="AQ1229" s="502"/>
      <c r="AR1229" s="526"/>
      <c r="AS1229" s="513"/>
      <c r="AT1229" s="509"/>
      <c r="AU1229" s="514"/>
      <c r="AV1229" s="513"/>
      <c r="AW1229" s="506"/>
      <c r="AX1229" s="513"/>
      <c r="AY1229" s="532"/>
      <c r="AZ1229" s="513"/>
      <c r="BA1229" s="536"/>
      <c r="BB1229" s="513"/>
      <c r="BC1229" s="514"/>
      <c r="BD1229" s="537"/>
      <c r="BE1229" s="539"/>
      <c r="BF1229" s="538"/>
      <c r="BG1229" s="513"/>
      <c r="BH1229" s="502"/>
      <c r="BI1229" s="514"/>
      <c r="BJ1229" s="516" t="s">
        <v>154</v>
      </c>
      <c r="BK1229" t="s">
        <v>154</v>
      </c>
      <c r="BM1229" s="507"/>
      <c r="BN1229" s="507"/>
      <c r="BO1229" s="507"/>
      <c r="BP1229" s="507"/>
      <c r="BQ1229" s="507"/>
      <c r="BR1229" s="507"/>
      <c r="BS1229" s="507"/>
      <c r="BT1229" s="507"/>
      <c r="BU1229" s="507"/>
      <c r="BV1229" s="507"/>
      <c r="BW1229" s="507"/>
      <c r="BX1229" s="507"/>
      <c r="BY1229" s="507"/>
      <c r="BZ1229" s="507"/>
    </row>
    <row r="1230" spans="1:78" customFormat="1" ht="15.75" customHeight="1">
      <c r="A1230" s="507"/>
      <c r="B1230" s="521"/>
      <c r="C1230" s="507"/>
      <c r="D1230" s="522"/>
      <c r="E1230" s="523"/>
      <c r="F1230" s="523"/>
      <c r="G1230" s="523"/>
      <c r="H1230" s="524"/>
      <c r="I1230" s="523"/>
      <c r="J1230" s="523"/>
      <c r="K1230" s="523"/>
      <c r="L1230" s="524"/>
      <c r="M1230" s="524"/>
      <c r="N1230" s="501"/>
      <c r="O1230" s="501"/>
      <c r="P1230" s="503"/>
      <c r="Q1230" s="6"/>
      <c r="R1230" s="6"/>
      <c r="S1230" s="42"/>
      <c r="T1230" s="571"/>
      <c r="U1230" s="571"/>
      <c r="V1230" s="571"/>
      <c r="W1230" s="571"/>
      <c r="X1230" s="571"/>
      <c r="Y1230" s="571"/>
      <c r="Z1230" s="571"/>
      <c r="AA1230" s="42"/>
      <c r="AB1230" s="42"/>
      <c r="AC1230" s="42"/>
      <c r="AD1230" s="6"/>
      <c r="AE1230" s="42"/>
      <c r="AF1230" s="6"/>
      <c r="AG1230" s="42"/>
      <c r="AH1230" s="6"/>
      <c r="AI1230" s="42"/>
      <c r="AJ1230" s="42"/>
      <c r="AK1230" s="42"/>
      <c r="AL1230" s="524"/>
      <c r="AM1230" s="502"/>
      <c r="AN1230" s="534"/>
      <c r="AO1230" s="509"/>
      <c r="AP1230" s="535"/>
      <c r="AQ1230" s="502"/>
      <c r="AR1230" s="526"/>
      <c r="AS1230" s="513"/>
      <c r="AT1230" s="509"/>
      <c r="AU1230" s="514"/>
      <c r="AV1230" s="513"/>
      <c r="AW1230" s="506"/>
      <c r="AX1230" s="513"/>
      <c r="AY1230" s="532"/>
      <c r="AZ1230" s="513"/>
      <c r="BA1230" s="536"/>
      <c r="BB1230" s="513"/>
      <c r="BC1230" s="514"/>
      <c r="BD1230" s="537"/>
      <c r="BE1230" s="539"/>
      <c r="BF1230" s="538"/>
      <c r="BG1230" s="513"/>
      <c r="BH1230" s="502"/>
      <c r="BI1230" s="514"/>
      <c r="BJ1230" s="516" t="s">
        <v>154</v>
      </c>
      <c r="BK1230" t="s">
        <v>154</v>
      </c>
      <c r="BM1230" s="507"/>
      <c r="BN1230" s="507"/>
      <c r="BO1230" s="507"/>
      <c r="BP1230" s="507"/>
      <c r="BQ1230" s="507"/>
      <c r="BR1230" s="507"/>
      <c r="BS1230" s="507"/>
      <c r="BT1230" s="507"/>
      <c r="BU1230" s="507"/>
      <c r="BV1230" s="507"/>
      <c r="BW1230" s="507"/>
      <c r="BX1230" s="507"/>
      <c r="BY1230" s="507"/>
      <c r="BZ1230" s="507"/>
    </row>
    <row r="1231" spans="1:78" customFormat="1" ht="15.75" customHeight="1">
      <c r="A1231" s="507"/>
      <c r="B1231" s="521"/>
      <c r="C1231" s="507"/>
      <c r="D1231" s="522"/>
      <c r="E1231" s="523"/>
      <c r="F1231" s="523"/>
      <c r="G1231" s="523"/>
      <c r="H1231" s="524"/>
      <c r="I1231" s="523"/>
      <c r="J1231" s="523"/>
      <c r="K1231" s="523"/>
      <c r="L1231" s="524"/>
      <c r="M1231" s="524"/>
      <c r="N1231" s="501"/>
      <c r="O1231" s="501"/>
      <c r="P1231" s="503"/>
      <c r="Q1231" s="6"/>
      <c r="R1231" s="6"/>
      <c r="S1231" s="42"/>
      <c r="T1231" s="571"/>
      <c r="U1231" s="571"/>
      <c r="V1231" s="571"/>
      <c r="W1231" s="571"/>
      <c r="X1231" s="571"/>
      <c r="Y1231" s="571"/>
      <c r="Z1231" s="571"/>
      <c r="AA1231" s="42"/>
      <c r="AB1231" s="42"/>
      <c r="AC1231" s="42"/>
      <c r="AD1231" s="6"/>
      <c r="AE1231" s="42"/>
      <c r="AF1231" s="6"/>
      <c r="AG1231" s="42"/>
      <c r="AH1231" s="6"/>
      <c r="AI1231" s="42"/>
      <c r="AJ1231" s="42"/>
      <c r="AK1231" s="42"/>
      <c r="AL1231" s="524"/>
      <c r="AM1231" s="502"/>
      <c r="AN1231" s="534"/>
      <c r="AO1231" s="509"/>
      <c r="AP1231" s="535"/>
      <c r="AQ1231" s="502"/>
      <c r="AR1231" s="526"/>
      <c r="AS1231" s="513"/>
      <c r="AT1231" s="509"/>
      <c r="AU1231" s="514"/>
      <c r="AV1231" s="513"/>
      <c r="AW1231" s="506"/>
      <c r="AX1231" s="513"/>
      <c r="AY1231" s="532"/>
      <c r="AZ1231" s="513"/>
      <c r="BA1231" s="536"/>
      <c r="BB1231" s="513"/>
      <c r="BC1231" s="514"/>
      <c r="BD1231" s="537"/>
      <c r="BE1231" s="539"/>
      <c r="BF1231" s="538"/>
      <c r="BG1231" s="513"/>
      <c r="BH1231" s="502"/>
      <c r="BI1231" s="514"/>
      <c r="BJ1231" s="516" t="s">
        <v>154</v>
      </c>
      <c r="BK1231" t="s">
        <v>154</v>
      </c>
      <c r="BM1231" s="507"/>
      <c r="BN1231" s="507"/>
      <c r="BO1231" s="507"/>
      <c r="BP1231" s="507"/>
      <c r="BQ1231" s="507"/>
      <c r="BR1231" s="507"/>
      <c r="BS1231" s="507"/>
      <c r="BT1231" s="507"/>
      <c r="BU1231" s="507"/>
      <c r="BV1231" s="507"/>
      <c r="BW1231" s="507"/>
      <c r="BX1231" s="507"/>
      <c r="BY1231" s="507"/>
      <c r="BZ1231" s="507"/>
    </row>
    <row r="1232" spans="1:78" customFormat="1" ht="15.75" customHeight="1">
      <c r="A1232" s="507"/>
      <c r="B1232" s="521"/>
      <c r="C1232" s="507"/>
      <c r="D1232" s="522"/>
      <c r="E1232" s="523"/>
      <c r="F1232" s="523"/>
      <c r="G1232" s="523"/>
      <c r="H1232" s="524"/>
      <c r="I1232" s="523"/>
      <c r="J1232" s="523"/>
      <c r="K1232" s="523"/>
      <c r="L1232" s="524"/>
      <c r="M1232" s="524"/>
      <c r="N1232" s="501"/>
      <c r="O1232" s="501"/>
      <c r="P1232" s="503"/>
      <c r="Q1232" s="6"/>
      <c r="R1232" s="6"/>
      <c r="S1232" s="42"/>
      <c r="T1232" s="571"/>
      <c r="U1232" s="571"/>
      <c r="V1232" s="571"/>
      <c r="W1232" s="571"/>
      <c r="X1232" s="571"/>
      <c r="Y1232" s="571"/>
      <c r="Z1232" s="571"/>
      <c r="AA1232" s="42"/>
      <c r="AB1232" s="42"/>
      <c r="AC1232" s="42"/>
      <c r="AD1232" s="6"/>
      <c r="AE1232" s="42"/>
      <c r="AF1232" s="6"/>
      <c r="AG1232" s="42"/>
      <c r="AH1232" s="6"/>
      <c r="AI1232" s="42"/>
      <c r="AJ1232" s="42"/>
      <c r="AK1232" s="42"/>
      <c r="AL1232" s="524"/>
      <c r="AM1232" s="502"/>
      <c r="AN1232" s="534"/>
      <c r="AO1232" s="509"/>
      <c r="AP1232" s="535"/>
      <c r="AQ1232" s="502"/>
      <c r="AR1232" s="526"/>
      <c r="AS1232" s="513"/>
      <c r="AT1232" s="509"/>
      <c r="AU1232" s="514"/>
      <c r="AV1232" s="513"/>
      <c r="AW1232" s="506"/>
      <c r="AX1232" s="513"/>
      <c r="AY1232" s="532"/>
      <c r="AZ1232" s="513"/>
      <c r="BA1232" s="536"/>
      <c r="BB1232" s="513"/>
      <c r="BC1232" s="514"/>
      <c r="BD1232" s="537"/>
      <c r="BE1232" s="539"/>
      <c r="BF1232" s="538"/>
      <c r="BG1232" s="513"/>
      <c r="BH1232" s="502"/>
      <c r="BI1232" s="514"/>
      <c r="BJ1232" s="516" t="s">
        <v>154</v>
      </c>
      <c r="BK1232" t="s">
        <v>154</v>
      </c>
      <c r="BM1232" s="507"/>
      <c r="BN1232" s="507"/>
      <c r="BO1232" s="507"/>
      <c r="BP1232" s="507"/>
      <c r="BQ1232" s="507"/>
      <c r="BR1232" s="507"/>
      <c r="BS1232" s="507"/>
      <c r="BT1232" s="507"/>
      <c r="BU1232" s="507"/>
      <c r="BV1232" s="507"/>
      <c r="BW1232" s="507"/>
      <c r="BX1232" s="507"/>
      <c r="BY1232" s="507"/>
      <c r="BZ1232" s="507"/>
    </row>
    <row r="1233" spans="1:78" customFormat="1" ht="15.75" customHeight="1">
      <c r="A1233" s="507"/>
      <c r="B1233" s="521"/>
      <c r="C1233" s="507"/>
      <c r="D1233" s="522"/>
      <c r="E1233" s="523"/>
      <c r="F1233" s="523"/>
      <c r="G1233" s="523"/>
      <c r="H1233" s="524"/>
      <c r="I1233" s="523"/>
      <c r="J1233" s="523"/>
      <c r="K1233" s="523"/>
      <c r="L1233" s="524"/>
      <c r="M1233" s="524"/>
      <c r="N1233" s="501"/>
      <c r="O1233" s="501"/>
      <c r="P1233" s="503"/>
      <c r="Q1233" s="6"/>
      <c r="R1233" s="6"/>
      <c r="S1233" s="42"/>
      <c r="T1233" s="571"/>
      <c r="U1233" s="571"/>
      <c r="V1233" s="571"/>
      <c r="W1233" s="571"/>
      <c r="X1233" s="571"/>
      <c r="Y1233" s="571"/>
      <c r="Z1233" s="571"/>
      <c r="AA1233" s="42"/>
      <c r="AB1233" s="42"/>
      <c r="AC1233" s="42"/>
      <c r="AD1233" s="6"/>
      <c r="AE1233" s="42"/>
      <c r="AF1233" s="6"/>
      <c r="AG1233" s="42"/>
      <c r="AH1233" s="6"/>
      <c r="AI1233" s="42"/>
      <c r="AJ1233" s="42"/>
      <c r="AK1233" s="42"/>
      <c r="AL1233" s="524"/>
      <c r="AM1233" s="502"/>
      <c r="AN1233" s="534"/>
      <c r="AO1233" s="509"/>
      <c r="AP1233" s="535"/>
      <c r="AQ1233" s="502"/>
      <c r="AR1233" s="526"/>
      <c r="AS1233" s="513"/>
      <c r="AT1233" s="509"/>
      <c r="AU1233" s="514"/>
      <c r="AV1233" s="513"/>
      <c r="AW1233" s="506"/>
      <c r="AX1233" s="513"/>
      <c r="AY1233" s="532"/>
      <c r="AZ1233" s="513"/>
      <c r="BA1233" s="536"/>
      <c r="BB1233" s="513"/>
      <c r="BC1233" s="514"/>
      <c r="BD1233" s="537"/>
      <c r="BE1233" s="539"/>
      <c r="BF1233" s="538"/>
      <c r="BG1233" s="513"/>
      <c r="BH1233" s="502"/>
      <c r="BI1233" s="514"/>
      <c r="BJ1233" s="516" t="s">
        <v>154</v>
      </c>
      <c r="BK1233" t="s">
        <v>154</v>
      </c>
      <c r="BM1233" s="507"/>
      <c r="BN1233" s="507"/>
      <c r="BO1233" s="507"/>
      <c r="BP1233" s="507"/>
      <c r="BQ1233" s="507"/>
      <c r="BR1233" s="507"/>
      <c r="BS1233" s="507"/>
      <c r="BT1233" s="507"/>
      <c r="BU1233" s="507"/>
      <c r="BV1233" s="507"/>
      <c r="BW1233" s="507"/>
      <c r="BX1233" s="507"/>
      <c r="BY1233" s="507"/>
      <c r="BZ1233" s="507"/>
    </row>
    <row r="1234" spans="1:78" customFormat="1" ht="15.75" customHeight="1">
      <c r="A1234" s="507"/>
      <c r="B1234" s="521"/>
      <c r="C1234" s="507"/>
      <c r="D1234" s="522"/>
      <c r="E1234" s="523"/>
      <c r="F1234" s="523"/>
      <c r="G1234" s="523"/>
      <c r="H1234" s="524"/>
      <c r="I1234" s="523"/>
      <c r="J1234" s="523"/>
      <c r="K1234" s="523"/>
      <c r="L1234" s="524"/>
      <c r="M1234" s="524"/>
      <c r="N1234" s="501"/>
      <c r="O1234" s="501"/>
      <c r="P1234" s="503"/>
      <c r="Q1234" s="6"/>
      <c r="R1234" s="6"/>
      <c r="S1234" s="42"/>
      <c r="T1234" s="571"/>
      <c r="U1234" s="571"/>
      <c r="V1234" s="571"/>
      <c r="W1234" s="571"/>
      <c r="X1234" s="571"/>
      <c r="Y1234" s="571"/>
      <c r="Z1234" s="571"/>
      <c r="AA1234" s="42"/>
      <c r="AB1234" s="42"/>
      <c r="AC1234" s="42"/>
      <c r="AD1234" s="6"/>
      <c r="AE1234" s="42"/>
      <c r="AF1234" s="6"/>
      <c r="AG1234" s="42"/>
      <c r="AH1234" s="6"/>
      <c r="AI1234" s="42"/>
      <c r="AJ1234" s="42"/>
      <c r="AK1234" s="42"/>
      <c r="AL1234" s="524"/>
      <c r="AM1234" s="502"/>
      <c r="AN1234" s="534"/>
      <c r="AO1234" s="509"/>
      <c r="AP1234" s="535"/>
      <c r="AQ1234" s="502"/>
      <c r="AR1234" s="526"/>
      <c r="AS1234" s="513"/>
      <c r="AT1234" s="509"/>
      <c r="AU1234" s="514"/>
      <c r="AV1234" s="513"/>
      <c r="AW1234" s="506"/>
      <c r="AX1234" s="513"/>
      <c r="AY1234" s="532"/>
      <c r="AZ1234" s="513"/>
      <c r="BA1234" s="536"/>
      <c r="BB1234" s="513"/>
      <c r="BC1234" s="514"/>
      <c r="BD1234" s="537"/>
      <c r="BE1234" s="539"/>
      <c r="BF1234" s="538"/>
      <c r="BG1234" s="513"/>
      <c r="BH1234" s="502"/>
      <c r="BI1234" s="514"/>
      <c r="BJ1234" s="516" t="s">
        <v>154</v>
      </c>
      <c r="BK1234" t="s">
        <v>154</v>
      </c>
      <c r="BM1234" s="507"/>
      <c r="BN1234" s="507"/>
      <c r="BO1234" s="507"/>
      <c r="BP1234" s="507"/>
      <c r="BQ1234" s="507"/>
      <c r="BR1234" s="507"/>
      <c r="BS1234" s="507"/>
      <c r="BT1234" s="507"/>
      <c r="BU1234" s="507"/>
      <c r="BV1234" s="507"/>
      <c r="BW1234" s="507"/>
      <c r="BX1234" s="507"/>
      <c r="BY1234" s="507"/>
      <c r="BZ1234" s="507"/>
    </row>
    <row r="1235" spans="1:78" customFormat="1" ht="15.75" customHeight="1">
      <c r="A1235" s="507"/>
      <c r="B1235" s="521"/>
      <c r="C1235" s="507"/>
      <c r="D1235" s="522"/>
      <c r="E1235" s="523"/>
      <c r="F1235" s="523"/>
      <c r="G1235" s="523"/>
      <c r="H1235" s="524"/>
      <c r="I1235" s="523"/>
      <c r="J1235" s="523"/>
      <c r="K1235" s="523"/>
      <c r="L1235" s="524"/>
      <c r="M1235" s="524"/>
      <c r="N1235" s="501"/>
      <c r="O1235" s="501"/>
      <c r="P1235" s="503"/>
      <c r="Q1235" s="6"/>
      <c r="R1235" s="6"/>
      <c r="S1235" s="42"/>
      <c r="T1235" s="571"/>
      <c r="U1235" s="571"/>
      <c r="V1235" s="571"/>
      <c r="W1235" s="571"/>
      <c r="X1235" s="571"/>
      <c r="Y1235" s="571"/>
      <c r="Z1235" s="571"/>
      <c r="AA1235" s="42"/>
      <c r="AB1235" s="42"/>
      <c r="AC1235" s="42"/>
      <c r="AD1235" s="6"/>
      <c r="AE1235" s="42"/>
      <c r="AF1235" s="6"/>
      <c r="AG1235" s="42"/>
      <c r="AH1235" s="6"/>
      <c r="AI1235" s="42"/>
      <c r="AJ1235" s="42"/>
      <c r="AK1235" s="42"/>
      <c r="AL1235" s="524"/>
      <c r="AM1235" s="502"/>
      <c r="AN1235" s="534"/>
      <c r="AO1235" s="509"/>
      <c r="AP1235" s="535"/>
      <c r="AQ1235" s="502"/>
      <c r="AR1235" s="526"/>
      <c r="AS1235" s="513"/>
      <c r="AT1235" s="509"/>
      <c r="AU1235" s="514"/>
      <c r="AV1235" s="513"/>
      <c r="AW1235" s="506"/>
      <c r="AX1235" s="513"/>
      <c r="AY1235" s="532"/>
      <c r="AZ1235" s="513"/>
      <c r="BA1235" s="536"/>
      <c r="BB1235" s="513"/>
      <c r="BC1235" s="514"/>
      <c r="BD1235" s="537"/>
      <c r="BE1235" s="539"/>
      <c r="BF1235" s="538"/>
      <c r="BG1235" s="513"/>
      <c r="BH1235" s="502"/>
      <c r="BI1235" s="514"/>
      <c r="BJ1235" s="516" t="s">
        <v>154</v>
      </c>
      <c r="BK1235" t="s">
        <v>154</v>
      </c>
      <c r="BM1235" s="507"/>
      <c r="BN1235" s="507"/>
      <c r="BO1235" s="507"/>
      <c r="BP1235" s="507"/>
      <c r="BQ1235" s="507"/>
      <c r="BR1235" s="507"/>
      <c r="BS1235" s="507"/>
      <c r="BT1235" s="507"/>
      <c r="BU1235" s="507"/>
      <c r="BV1235" s="507"/>
      <c r="BW1235" s="507"/>
      <c r="BX1235" s="507"/>
      <c r="BY1235" s="507"/>
      <c r="BZ1235" s="507"/>
    </row>
    <row r="1236" spans="1:78" customFormat="1" ht="15.75" customHeight="1">
      <c r="A1236" s="507"/>
      <c r="B1236" s="521"/>
      <c r="C1236" s="507"/>
      <c r="D1236" s="522"/>
      <c r="E1236" s="523"/>
      <c r="F1236" s="523"/>
      <c r="G1236" s="523"/>
      <c r="H1236" s="524"/>
      <c r="I1236" s="523"/>
      <c r="J1236" s="523"/>
      <c r="K1236" s="523"/>
      <c r="L1236" s="524"/>
      <c r="M1236" s="524"/>
      <c r="N1236" s="501"/>
      <c r="O1236" s="501"/>
      <c r="P1236" s="503"/>
      <c r="Q1236" s="6"/>
      <c r="R1236" s="6"/>
      <c r="S1236" s="42"/>
      <c r="T1236" s="571"/>
      <c r="U1236" s="571"/>
      <c r="V1236" s="571"/>
      <c r="W1236" s="571"/>
      <c r="X1236" s="571"/>
      <c r="Y1236" s="571"/>
      <c r="Z1236" s="571"/>
      <c r="AA1236" s="42"/>
      <c r="AB1236" s="42"/>
      <c r="AC1236" s="42"/>
      <c r="AD1236" s="6"/>
      <c r="AE1236" s="42"/>
      <c r="AF1236" s="6"/>
      <c r="AG1236" s="42"/>
      <c r="AH1236" s="6"/>
      <c r="AI1236" s="42"/>
      <c r="AJ1236" s="42"/>
      <c r="AK1236" s="42"/>
      <c r="AL1236" s="524"/>
      <c r="AM1236" s="502"/>
      <c r="AN1236" s="534"/>
      <c r="AO1236" s="509"/>
      <c r="AP1236" s="535"/>
      <c r="AQ1236" s="502"/>
      <c r="AR1236" s="526"/>
      <c r="AS1236" s="513"/>
      <c r="AT1236" s="509"/>
      <c r="AU1236" s="514"/>
      <c r="AV1236" s="513"/>
      <c r="AW1236" s="506"/>
      <c r="AX1236" s="513"/>
      <c r="AY1236" s="532"/>
      <c r="AZ1236" s="513"/>
      <c r="BA1236" s="536"/>
      <c r="BB1236" s="513"/>
      <c r="BC1236" s="514"/>
      <c r="BD1236" s="537"/>
      <c r="BE1236" s="539"/>
      <c r="BF1236" s="538"/>
      <c r="BG1236" s="513"/>
      <c r="BH1236" s="502"/>
      <c r="BI1236" s="514"/>
      <c r="BJ1236" s="516" t="s">
        <v>154</v>
      </c>
      <c r="BK1236" t="s">
        <v>154</v>
      </c>
      <c r="BM1236" s="507"/>
      <c r="BN1236" s="507"/>
      <c r="BO1236" s="507"/>
      <c r="BP1236" s="507"/>
      <c r="BQ1236" s="507"/>
      <c r="BR1236" s="507"/>
      <c r="BS1236" s="507"/>
      <c r="BT1236" s="507"/>
      <c r="BU1236" s="507"/>
      <c r="BV1236" s="507"/>
      <c r="BW1236" s="507"/>
      <c r="BX1236" s="507"/>
      <c r="BY1236" s="507"/>
      <c r="BZ1236" s="507"/>
    </row>
    <row r="1237" spans="1:78" customFormat="1" ht="15.75" customHeight="1">
      <c r="A1237" s="507"/>
      <c r="B1237" s="521"/>
      <c r="C1237" s="507"/>
      <c r="D1237" s="522"/>
      <c r="E1237" s="523"/>
      <c r="F1237" s="523"/>
      <c r="G1237" s="523"/>
      <c r="H1237" s="524"/>
      <c r="I1237" s="523"/>
      <c r="J1237" s="523"/>
      <c r="K1237" s="523"/>
      <c r="L1237" s="524"/>
      <c r="M1237" s="524"/>
      <c r="N1237" s="501"/>
      <c r="O1237" s="501"/>
      <c r="P1237" s="503"/>
      <c r="Q1237" s="6"/>
      <c r="R1237" s="6"/>
      <c r="S1237" s="42"/>
      <c r="T1237" s="571"/>
      <c r="U1237" s="571"/>
      <c r="V1237" s="571"/>
      <c r="W1237" s="571"/>
      <c r="X1237" s="571"/>
      <c r="Y1237" s="571"/>
      <c r="Z1237" s="571"/>
      <c r="AA1237" s="42"/>
      <c r="AB1237" s="42"/>
      <c r="AC1237" s="42"/>
      <c r="AD1237" s="6"/>
      <c r="AE1237" s="42"/>
      <c r="AF1237" s="6"/>
      <c r="AG1237" s="42"/>
      <c r="AH1237" s="6"/>
      <c r="AI1237" s="42"/>
      <c r="AJ1237" s="42"/>
      <c r="AK1237" s="42"/>
      <c r="AL1237" s="524"/>
      <c r="AM1237" s="502"/>
      <c r="AN1237" s="534"/>
      <c r="AO1237" s="509"/>
      <c r="AP1237" s="535"/>
      <c r="AQ1237" s="502"/>
      <c r="AR1237" s="526"/>
      <c r="AS1237" s="513"/>
      <c r="AT1237" s="509"/>
      <c r="AU1237" s="514"/>
      <c r="AV1237" s="513"/>
      <c r="AW1237" s="506"/>
      <c r="AX1237" s="513"/>
      <c r="AY1237" s="532"/>
      <c r="AZ1237" s="513"/>
      <c r="BA1237" s="536"/>
      <c r="BB1237" s="513"/>
      <c r="BC1237" s="514"/>
      <c r="BD1237" s="537"/>
      <c r="BE1237" s="539"/>
      <c r="BF1237" s="538"/>
      <c r="BG1237" s="513"/>
      <c r="BH1237" s="502"/>
      <c r="BI1237" s="514"/>
      <c r="BJ1237" s="516" t="s">
        <v>154</v>
      </c>
      <c r="BK1237" t="s">
        <v>154</v>
      </c>
      <c r="BM1237" s="507"/>
      <c r="BN1237" s="507"/>
      <c r="BO1237" s="507"/>
      <c r="BP1237" s="507"/>
      <c r="BQ1237" s="507"/>
      <c r="BR1237" s="507"/>
      <c r="BS1237" s="507"/>
      <c r="BT1237" s="507"/>
      <c r="BU1237" s="507"/>
      <c r="BV1237" s="507"/>
      <c r="BW1237" s="507"/>
      <c r="BX1237" s="507"/>
      <c r="BY1237" s="507"/>
      <c r="BZ1237" s="507"/>
    </row>
    <row r="1238" spans="1:78" customFormat="1" ht="15.75" customHeight="1">
      <c r="A1238" s="507"/>
      <c r="B1238" s="521"/>
      <c r="C1238" s="507"/>
      <c r="D1238" s="522"/>
      <c r="E1238" s="523"/>
      <c r="F1238" s="523"/>
      <c r="G1238" s="523"/>
      <c r="H1238" s="524"/>
      <c r="I1238" s="523"/>
      <c r="J1238" s="523"/>
      <c r="K1238" s="523"/>
      <c r="L1238" s="524"/>
      <c r="M1238" s="524"/>
      <c r="N1238" s="501"/>
      <c r="O1238" s="501"/>
      <c r="P1238" s="503"/>
      <c r="Q1238" s="6"/>
      <c r="R1238" s="6"/>
      <c r="S1238" s="42"/>
      <c r="T1238" s="571"/>
      <c r="U1238" s="571"/>
      <c r="V1238" s="571"/>
      <c r="W1238" s="571"/>
      <c r="X1238" s="571"/>
      <c r="Y1238" s="571"/>
      <c r="Z1238" s="571"/>
      <c r="AA1238" s="42"/>
      <c r="AB1238" s="42"/>
      <c r="AC1238" s="42"/>
      <c r="AD1238" s="6"/>
      <c r="AE1238" s="42"/>
      <c r="AF1238" s="6"/>
      <c r="AG1238" s="42"/>
      <c r="AH1238" s="6"/>
      <c r="AI1238" s="42"/>
      <c r="AJ1238" s="42"/>
      <c r="AK1238" s="42"/>
      <c r="AL1238" s="524"/>
      <c r="AM1238" s="502"/>
      <c r="AN1238" s="534"/>
      <c r="AO1238" s="509"/>
      <c r="AP1238" s="535"/>
      <c r="AQ1238" s="502"/>
      <c r="AR1238" s="526"/>
      <c r="AS1238" s="513"/>
      <c r="AT1238" s="509"/>
      <c r="AU1238" s="514"/>
      <c r="AV1238" s="513"/>
      <c r="AW1238" s="506"/>
      <c r="AX1238" s="513"/>
      <c r="AY1238" s="532"/>
      <c r="AZ1238" s="513"/>
      <c r="BA1238" s="536"/>
      <c r="BB1238" s="513"/>
      <c r="BC1238" s="514"/>
      <c r="BD1238" s="537"/>
      <c r="BE1238" s="539"/>
      <c r="BF1238" s="538"/>
      <c r="BG1238" s="513"/>
      <c r="BH1238" s="502"/>
      <c r="BI1238" s="514"/>
      <c r="BJ1238" s="516" t="s">
        <v>154</v>
      </c>
      <c r="BK1238" t="s">
        <v>154</v>
      </c>
      <c r="BM1238" s="507"/>
      <c r="BN1238" s="507"/>
      <c r="BO1238" s="507"/>
      <c r="BP1238" s="507"/>
      <c r="BQ1238" s="507"/>
      <c r="BR1238" s="507"/>
      <c r="BS1238" s="507"/>
      <c r="BT1238" s="507"/>
      <c r="BU1238" s="507"/>
      <c r="BV1238" s="507"/>
      <c r="BW1238" s="507"/>
      <c r="BX1238" s="507"/>
      <c r="BY1238" s="507"/>
      <c r="BZ1238" s="507"/>
    </row>
    <row r="1239" spans="1:78" customFormat="1" ht="15.75" customHeight="1">
      <c r="A1239" s="507"/>
      <c r="B1239" s="521"/>
      <c r="C1239" s="507"/>
      <c r="D1239" s="522"/>
      <c r="E1239" s="523"/>
      <c r="F1239" s="523"/>
      <c r="G1239" s="523"/>
      <c r="H1239" s="524"/>
      <c r="I1239" s="523"/>
      <c r="J1239" s="523"/>
      <c r="K1239" s="523"/>
      <c r="L1239" s="524"/>
      <c r="M1239" s="524"/>
      <c r="N1239" s="501"/>
      <c r="O1239" s="501"/>
      <c r="P1239" s="503"/>
      <c r="Q1239" s="6"/>
      <c r="R1239" s="6"/>
      <c r="S1239" s="42"/>
      <c r="T1239" s="571"/>
      <c r="U1239" s="571"/>
      <c r="V1239" s="571"/>
      <c r="W1239" s="571"/>
      <c r="X1239" s="571"/>
      <c r="Y1239" s="571"/>
      <c r="Z1239" s="571"/>
      <c r="AA1239" s="42"/>
      <c r="AB1239" s="42"/>
      <c r="AC1239" s="42"/>
      <c r="AD1239" s="6"/>
      <c r="AE1239" s="42"/>
      <c r="AF1239" s="6"/>
      <c r="AG1239" s="42"/>
      <c r="AH1239" s="6"/>
      <c r="AI1239" s="42"/>
      <c r="AJ1239" s="42"/>
      <c r="AK1239" s="42"/>
      <c r="AL1239" s="524"/>
      <c r="AM1239" s="502"/>
      <c r="AN1239" s="534"/>
      <c r="AO1239" s="509"/>
      <c r="AP1239" s="535"/>
      <c r="AQ1239" s="502"/>
      <c r="AR1239" s="526"/>
      <c r="AS1239" s="513"/>
      <c r="AT1239" s="509"/>
      <c r="AU1239" s="514"/>
      <c r="AV1239" s="513"/>
      <c r="AW1239" s="506"/>
      <c r="AX1239" s="513"/>
      <c r="AY1239" s="532"/>
      <c r="AZ1239" s="513"/>
      <c r="BA1239" s="536"/>
      <c r="BB1239" s="513"/>
      <c r="BC1239" s="514"/>
      <c r="BD1239" s="537"/>
      <c r="BE1239" s="539"/>
      <c r="BF1239" s="538"/>
      <c r="BG1239" s="513"/>
      <c r="BH1239" s="502"/>
      <c r="BI1239" s="514"/>
      <c r="BJ1239" s="516" t="s">
        <v>154</v>
      </c>
      <c r="BK1239" t="s">
        <v>154</v>
      </c>
      <c r="BM1239" s="507"/>
      <c r="BN1239" s="507"/>
      <c r="BO1239" s="507"/>
      <c r="BP1239" s="507"/>
      <c r="BQ1239" s="507"/>
      <c r="BR1239" s="507"/>
      <c r="BS1239" s="507"/>
      <c r="BT1239" s="507"/>
      <c r="BU1239" s="507"/>
      <c r="BV1239" s="507"/>
      <c r="BW1239" s="507"/>
      <c r="BX1239" s="507"/>
      <c r="BY1239" s="507"/>
      <c r="BZ1239" s="507"/>
    </row>
    <row r="1240" spans="1:78" customFormat="1" ht="15.75" customHeight="1">
      <c r="A1240" s="507"/>
      <c r="B1240" s="521"/>
      <c r="C1240" s="507"/>
      <c r="D1240" s="522"/>
      <c r="E1240" s="523"/>
      <c r="F1240" s="523"/>
      <c r="G1240" s="523"/>
      <c r="H1240" s="524"/>
      <c r="I1240" s="523"/>
      <c r="J1240" s="523"/>
      <c r="K1240" s="523"/>
      <c r="L1240" s="524"/>
      <c r="M1240" s="524"/>
      <c r="N1240" s="501"/>
      <c r="O1240" s="501"/>
      <c r="P1240" s="503"/>
      <c r="Q1240" s="6"/>
      <c r="R1240" s="6"/>
      <c r="S1240" s="42"/>
      <c r="T1240" s="571"/>
      <c r="U1240" s="571"/>
      <c r="V1240" s="571"/>
      <c r="W1240" s="571"/>
      <c r="X1240" s="571"/>
      <c r="Y1240" s="571"/>
      <c r="Z1240" s="571"/>
      <c r="AA1240" s="42"/>
      <c r="AB1240" s="42"/>
      <c r="AC1240" s="42"/>
      <c r="AD1240" s="6"/>
      <c r="AE1240" s="42"/>
      <c r="AF1240" s="6"/>
      <c r="AG1240" s="42"/>
      <c r="AH1240" s="6"/>
      <c r="AI1240" s="42"/>
      <c r="AJ1240" s="42"/>
      <c r="AK1240" s="42"/>
      <c r="AL1240" s="524"/>
      <c r="AM1240" s="502"/>
      <c r="AN1240" s="534"/>
      <c r="AO1240" s="509"/>
      <c r="AP1240" s="535"/>
      <c r="AQ1240" s="502"/>
      <c r="AR1240" s="526"/>
      <c r="AS1240" s="513"/>
      <c r="AT1240" s="509"/>
      <c r="AU1240" s="514"/>
      <c r="AV1240" s="513"/>
      <c r="AW1240" s="506"/>
      <c r="AX1240" s="513"/>
      <c r="AY1240" s="532"/>
      <c r="AZ1240" s="513"/>
      <c r="BA1240" s="536"/>
      <c r="BB1240" s="513"/>
      <c r="BC1240" s="514"/>
      <c r="BD1240" s="537"/>
      <c r="BE1240" s="539"/>
      <c r="BF1240" s="538"/>
      <c r="BG1240" s="513"/>
      <c r="BH1240" s="502"/>
      <c r="BI1240" s="514"/>
      <c r="BJ1240" s="516" t="s">
        <v>154</v>
      </c>
      <c r="BK1240" t="s">
        <v>154</v>
      </c>
      <c r="BM1240" s="507"/>
      <c r="BN1240" s="507"/>
      <c r="BO1240" s="507"/>
      <c r="BP1240" s="507"/>
      <c r="BQ1240" s="507"/>
      <c r="BR1240" s="507"/>
      <c r="BS1240" s="507"/>
      <c r="BT1240" s="507"/>
      <c r="BU1240" s="507"/>
      <c r="BV1240" s="507"/>
      <c r="BW1240" s="507"/>
      <c r="BX1240" s="507"/>
      <c r="BY1240" s="507"/>
      <c r="BZ1240" s="507"/>
    </row>
    <row r="1241" spans="1:78" customFormat="1" ht="15.75" customHeight="1">
      <c r="A1241" s="507"/>
      <c r="B1241" s="521"/>
      <c r="C1241" s="507"/>
      <c r="D1241" s="522"/>
      <c r="E1241" s="523"/>
      <c r="F1241" s="523"/>
      <c r="G1241" s="523"/>
      <c r="H1241" s="524"/>
      <c r="I1241" s="523"/>
      <c r="J1241" s="523"/>
      <c r="K1241" s="523"/>
      <c r="L1241" s="524"/>
      <c r="M1241" s="524"/>
      <c r="N1241" s="501"/>
      <c r="O1241" s="501"/>
      <c r="P1241" s="503"/>
      <c r="Q1241" s="6"/>
      <c r="R1241" s="6"/>
      <c r="S1241" s="42"/>
      <c r="T1241" s="571"/>
      <c r="U1241" s="571"/>
      <c r="V1241" s="571"/>
      <c r="W1241" s="571"/>
      <c r="X1241" s="571"/>
      <c r="Y1241" s="571"/>
      <c r="Z1241" s="571"/>
      <c r="AA1241" s="42"/>
      <c r="AB1241" s="42"/>
      <c r="AC1241" s="42"/>
      <c r="AD1241" s="6"/>
      <c r="AE1241" s="42"/>
      <c r="AF1241" s="6"/>
      <c r="AG1241" s="42"/>
      <c r="AH1241" s="6"/>
      <c r="AI1241" s="42"/>
      <c r="AJ1241" s="42"/>
      <c r="AK1241" s="42"/>
      <c r="AL1241" s="524"/>
      <c r="AM1241" s="502"/>
      <c r="AN1241" s="534"/>
      <c r="AO1241" s="509"/>
      <c r="AP1241" s="535"/>
      <c r="AQ1241" s="502"/>
      <c r="AR1241" s="526"/>
      <c r="AS1241" s="513"/>
      <c r="AT1241" s="509"/>
      <c r="AU1241" s="514"/>
      <c r="AV1241" s="513"/>
      <c r="AW1241" s="506"/>
      <c r="AX1241" s="513"/>
      <c r="AY1241" s="532"/>
      <c r="AZ1241" s="513"/>
      <c r="BA1241" s="536"/>
      <c r="BB1241" s="513"/>
      <c r="BC1241" s="514"/>
      <c r="BD1241" s="537"/>
      <c r="BE1241" s="539"/>
      <c r="BF1241" s="538"/>
      <c r="BG1241" s="513"/>
      <c r="BH1241" s="502"/>
      <c r="BI1241" s="514"/>
      <c r="BJ1241" s="516" t="s">
        <v>154</v>
      </c>
      <c r="BK1241" t="s">
        <v>154</v>
      </c>
      <c r="BM1241" s="507"/>
      <c r="BN1241" s="507"/>
      <c r="BO1241" s="507"/>
      <c r="BP1241" s="507"/>
      <c r="BQ1241" s="507"/>
      <c r="BR1241" s="507"/>
      <c r="BS1241" s="507"/>
      <c r="BT1241" s="507"/>
      <c r="BU1241" s="507"/>
      <c r="BV1241" s="507"/>
      <c r="BW1241" s="507"/>
      <c r="BX1241" s="507"/>
      <c r="BY1241" s="507"/>
      <c r="BZ1241" s="507"/>
    </row>
    <row r="1242" spans="1:78" customFormat="1" ht="15.75" customHeight="1">
      <c r="A1242" s="507"/>
      <c r="B1242" s="521"/>
      <c r="C1242" s="507"/>
      <c r="D1242" s="522"/>
      <c r="E1242" s="523"/>
      <c r="F1242" s="523"/>
      <c r="G1242" s="523"/>
      <c r="H1242" s="524"/>
      <c r="I1242" s="523"/>
      <c r="J1242" s="523"/>
      <c r="K1242" s="523"/>
      <c r="L1242" s="524"/>
      <c r="M1242" s="524"/>
      <c r="N1242" s="501"/>
      <c r="O1242" s="501"/>
      <c r="P1242" s="503"/>
      <c r="Q1242" s="6"/>
      <c r="R1242" s="6"/>
      <c r="S1242" s="42"/>
      <c r="T1242" s="571"/>
      <c r="U1242" s="571"/>
      <c r="V1242" s="571"/>
      <c r="W1242" s="571"/>
      <c r="X1242" s="571"/>
      <c r="Y1242" s="571"/>
      <c r="Z1242" s="571"/>
      <c r="AA1242" s="42"/>
      <c r="AB1242" s="42"/>
      <c r="AC1242" s="42"/>
      <c r="AD1242" s="6"/>
      <c r="AE1242" s="42"/>
      <c r="AF1242" s="6"/>
      <c r="AG1242" s="42"/>
      <c r="AH1242" s="6"/>
      <c r="AI1242" s="42"/>
      <c r="AJ1242" s="42"/>
      <c r="AK1242" s="42"/>
      <c r="AL1242" s="524"/>
      <c r="AM1242" s="502"/>
      <c r="AN1242" s="534"/>
      <c r="AO1242" s="509"/>
      <c r="AP1242" s="535"/>
      <c r="AQ1242" s="502"/>
      <c r="AR1242" s="526"/>
      <c r="AS1242" s="513"/>
      <c r="AT1242" s="509"/>
      <c r="AU1242" s="514"/>
      <c r="AV1242" s="513"/>
      <c r="AW1242" s="506"/>
      <c r="AX1242" s="513"/>
      <c r="AY1242" s="532"/>
      <c r="AZ1242" s="513"/>
      <c r="BA1242" s="536"/>
      <c r="BB1242" s="513"/>
      <c r="BC1242" s="514"/>
      <c r="BD1242" s="537"/>
      <c r="BE1242" s="539"/>
      <c r="BF1242" s="538"/>
      <c r="BG1242" s="513"/>
      <c r="BH1242" s="502"/>
      <c r="BI1242" s="514"/>
      <c r="BJ1242" s="516" t="s">
        <v>154</v>
      </c>
      <c r="BK1242" t="s">
        <v>154</v>
      </c>
      <c r="BM1242" s="507"/>
      <c r="BN1242" s="507"/>
      <c r="BO1242" s="507"/>
      <c r="BP1242" s="507"/>
      <c r="BQ1242" s="507"/>
      <c r="BR1242" s="507"/>
      <c r="BS1242" s="507"/>
      <c r="BT1242" s="507"/>
      <c r="BU1242" s="507"/>
      <c r="BV1242" s="507"/>
      <c r="BW1242" s="507"/>
      <c r="BX1242" s="507"/>
      <c r="BY1242" s="507"/>
      <c r="BZ1242" s="507"/>
    </row>
    <row r="1243" spans="1:78" customFormat="1" ht="15.75" customHeight="1">
      <c r="A1243" s="507"/>
      <c r="B1243" s="521"/>
      <c r="C1243" s="507"/>
      <c r="D1243" s="522"/>
      <c r="E1243" s="523"/>
      <c r="F1243" s="523"/>
      <c r="G1243" s="523"/>
      <c r="H1243" s="524"/>
      <c r="I1243" s="523"/>
      <c r="J1243" s="523"/>
      <c r="K1243" s="523"/>
      <c r="L1243" s="524"/>
      <c r="M1243" s="524"/>
      <c r="N1243" s="501"/>
      <c r="O1243" s="501"/>
      <c r="P1243" s="503"/>
      <c r="Q1243" s="6"/>
      <c r="R1243" s="6"/>
      <c r="S1243" s="42"/>
      <c r="T1243" s="571"/>
      <c r="U1243" s="571"/>
      <c r="V1243" s="571"/>
      <c r="W1243" s="571"/>
      <c r="X1243" s="571"/>
      <c r="Y1243" s="571"/>
      <c r="Z1243" s="571"/>
      <c r="AA1243" s="42"/>
      <c r="AB1243" s="42"/>
      <c r="AC1243" s="42"/>
      <c r="AD1243" s="6"/>
      <c r="AE1243" s="42"/>
      <c r="AF1243" s="6"/>
      <c r="AG1243" s="42"/>
      <c r="AH1243" s="6"/>
      <c r="AI1243" s="42"/>
      <c r="AJ1243" s="42"/>
      <c r="AK1243" s="42"/>
      <c r="AL1243" s="524"/>
      <c r="AM1243" s="502"/>
      <c r="AN1243" s="534"/>
      <c r="AO1243" s="509"/>
      <c r="AP1243" s="535"/>
      <c r="AQ1243" s="502"/>
      <c r="AR1243" s="526"/>
      <c r="AS1243" s="513"/>
      <c r="AT1243" s="509"/>
      <c r="AU1243" s="514"/>
      <c r="AV1243" s="513"/>
      <c r="AW1243" s="506"/>
      <c r="AX1243" s="513"/>
      <c r="AY1243" s="532"/>
      <c r="AZ1243" s="513"/>
      <c r="BA1243" s="536"/>
      <c r="BB1243" s="513"/>
      <c r="BC1243" s="514"/>
      <c r="BD1243" s="537"/>
      <c r="BE1243" s="539"/>
      <c r="BF1243" s="538"/>
      <c r="BG1243" s="513"/>
      <c r="BH1243" s="502"/>
      <c r="BI1243" s="514"/>
      <c r="BJ1243" s="516" t="s">
        <v>154</v>
      </c>
      <c r="BK1243" t="s">
        <v>154</v>
      </c>
      <c r="BM1243" s="507"/>
      <c r="BN1243" s="507"/>
      <c r="BO1243" s="507"/>
      <c r="BP1243" s="507"/>
      <c r="BQ1243" s="507"/>
      <c r="BR1243" s="507"/>
      <c r="BS1243" s="507"/>
      <c r="BT1243" s="507"/>
      <c r="BU1243" s="507"/>
      <c r="BV1243" s="507"/>
      <c r="BW1243" s="507"/>
      <c r="BX1243" s="507"/>
      <c r="BY1243" s="507"/>
      <c r="BZ1243" s="507"/>
    </row>
    <row r="1244" spans="1:78" customFormat="1" ht="15.75" customHeight="1">
      <c r="A1244" s="507"/>
      <c r="B1244" s="521"/>
      <c r="C1244" s="507"/>
      <c r="D1244" s="522"/>
      <c r="E1244" s="523"/>
      <c r="F1244" s="523"/>
      <c r="G1244" s="523"/>
      <c r="H1244" s="524"/>
      <c r="I1244" s="523"/>
      <c r="J1244" s="523"/>
      <c r="K1244" s="523"/>
      <c r="L1244" s="524"/>
      <c r="M1244" s="524"/>
      <c r="N1244" s="501"/>
      <c r="O1244" s="501"/>
      <c r="P1244" s="503"/>
      <c r="Q1244" s="6"/>
      <c r="R1244" s="6"/>
      <c r="S1244" s="42"/>
      <c r="T1244" s="571"/>
      <c r="U1244" s="571"/>
      <c r="V1244" s="571"/>
      <c r="W1244" s="571"/>
      <c r="X1244" s="571"/>
      <c r="Y1244" s="571"/>
      <c r="Z1244" s="571"/>
      <c r="AA1244" s="42"/>
      <c r="AB1244" s="42"/>
      <c r="AC1244" s="42"/>
      <c r="AD1244" s="6"/>
      <c r="AE1244" s="42"/>
      <c r="AF1244" s="6"/>
      <c r="AG1244" s="42"/>
      <c r="AH1244" s="6"/>
      <c r="AI1244" s="42"/>
      <c r="AJ1244" s="42"/>
      <c r="AK1244" s="42"/>
      <c r="AL1244" s="524"/>
      <c r="AM1244" s="502"/>
      <c r="AN1244" s="534"/>
      <c r="AO1244" s="509"/>
      <c r="AP1244" s="535"/>
      <c r="AQ1244" s="502"/>
      <c r="AR1244" s="526"/>
      <c r="AS1244" s="513"/>
      <c r="AT1244" s="509"/>
      <c r="AU1244" s="514"/>
      <c r="AV1244" s="513"/>
      <c r="AW1244" s="506"/>
      <c r="AX1244" s="513"/>
      <c r="AY1244" s="532"/>
      <c r="AZ1244" s="513"/>
      <c r="BA1244" s="536"/>
      <c r="BB1244" s="513"/>
      <c r="BC1244" s="514"/>
      <c r="BD1244" s="537"/>
      <c r="BE1244" s="539"/>
      <c r="BF1244" s="538"/>
      <c r="BG1244" s="513"/>
      <c r="BH1244" s="502"/>
      <c r="BI1244" s="514"/>
      <c r="BJ1244" s="516" t="s">
        <v>154</v>
      </c>
      <c r="BK1244" t="s">
        <v>154</v>
      </c>
      <c r="BM1244" s="507"/>
      <c r="BN1244" s="507"/>
      <c r="BO1244" s="507"/>
      <c r="BP1244" s="507"/>
      <c r="BQ1244" s="507"/>
      <c r="BR1244" s="507"/>
      <c r="BS1244" s="507"/>
      <c r="BT1244" s="507"/>
      <c r="BU1244" s="507"/>
      <c r="BV1244" s="507"/>
      <c r="BW1244" s="507"/>
      <c r="BX1244" s="507"/>
      <c r="BY1244" s="507"/>
      <c r="BZ1244" s="507"/>
    </row>
    <row r="1245" spans="1:78" customFormat="1" ht="15.75" customHeight="1">
      <c r="A1245" s="507"/>
      <c r="B1245" s="521"/>
      <c r="C1245" s="507"/>
      <c r="D1245" s="522"/>
      <c r="E1245" s="523"/>
      <c r="F1245" s="523"/>
      <c r="G1245" s="523"/>
      <c r="H1245" s="524"/>
      <c r="I1245" s="523"/>
      <c r="J1245" s="523"/>
      <c r="K1245" s="523"/>
      <c r="L1245" s="524"/>
      <c r="M1245" s="524"/>
      <c r="N1245" s="501"/>
      <c r="O1245" s="501"/>
      <c r="P1245" s="503"/>
      <c r="Q1245" s="6"/>
      <c r="R1245" s="6"/>
      <c r="S1245" s="42"/>
      <c r="T1245" s="571"/>
      <c r="U1245" s="571"/>
      <c r="V1245" s="571"/>
      <c r="W1245" s="571"/>
      <c r="X1245" s="571"/>
      <c r="Y1245" s="571"/>
      <c r="Z1245" s="571"/>
      <c r="AA1245" s="42"/>
      <c r="AB1245" s="42"/>
      <c r="AC1245" s="42"/>
      <c r="AD1245" s="6"/>
      <c r="AE1245" s="42"/>
      <c r="AF1245" s="6"/>
      <c r="AG1245" s="42"/>
      <c r="AH1245" s="6"/>
      <c r="AI1245" s="42"/>
      <c r="AJ1245" s="42"/>
      <c r="AK1245" s="42"/>
      <c r="AL1245" s="524"/>
      <c r="AM1245" s="502"/>
      <c r="AN1245" s="534"/>
      <c r="AO1245" s="509"/>
      <c r="AP1245" s="535"/>
      <c r="AQ1245" s="502"/>
      <c r="AR1245" s="526"/>
      <c r="AS1245" s="513"/>
      <c r="AT1245" s="509"/>
      <c r="AU1245" s="514"/>
      <c r="AV1245" s="513"/>
      <c r="AW1245" s="506"/>
      <c r="AX1245" s="513"/>
      <c r="AY1245" s="532"/>
      <c r="AZ1245" s="513"/>
      <c r="BA1245" s="536"/>
      <c r="BB1245" s="513"/>
      <c r="BC1245" s="514"/>
      <c r="BD1245" s="537"/>
      <c r="BE1245" s="539"/>
      <c r="BF1245" s="538"/>
      <c r="BG1245" s="513"/>
      <c r="BH1245" s="502"/>
      <c r="BI1245" s="514"/>
      <c r="BJ1245" s="516" t="s">
        <v>154</v>
      </c>
      <c r="BK1245" t="s">
        <v>154</v>
      </c>
      <c r="BM1245" s="507"/>
      <c r="BN1245" s="507"/>
      <c r="BO1245" s="507"/>
      <c r="BP1245" s="507"/>
      <c r="BQ1245" s="507"/>
      <c r="BR1245" s="507"/>
      <c r="BS1245" s="507"/>
      <c r="BT1245" s="507"/>
      <c r="BU1245" s="507"/>
      <c r="BV1245" s="507"/>
      <c r="BW1245" s="507"/>
      <c r="BX1245" s="507"/>
      <c r="BY1245" s="507"/>
      <c r="BZ1245" s="507"/>
    </row>
    <row r="1246" spans="1:78" customFormat="1" ht="15.75" customHeight="1">
      <c r="A1246" s="507"/>
      <c r="B1246" s="521"/>
      <c r="C1246" s="507"/>
      <c r="D1246" s="522"/>
      <c r="E1246" s="523"/>
      <c r="F1246" s="523"/>
      <c r="G1246" s="523"/>
      <c r="H1246" s="524"/>
      <c r="I1246" s="523"/>
      <c r="J1246" s="523"/>
      <c r="K1246" s="523"/>
      <c r="L1246" s="524"/>
      <c r="M1246" s="524"/>
      <c r="N1246" s="501"/>
      <c r="O1246" s="501"/>
      <c r="P1246" s="503"/>
      <c r="Q1246" s="6"/>
      <c r="R1246" s="6"/>
      <c r="S1246" s="42"/>
      <c r="T1246" s="571"/>
      <c r="U1246" s="571"/>
      <c r="V1246" s="571"/>
      <c r="W1246" s="571"/>
      <c r="X1246" s="571"/>
      <c r="Y1246" s="571"/>
      <c r="Z1246" s="571"/>
      <c r="AA1246" s="42"/>
      <c r="AB1246" s="42"/>
      <c r="AC1246" s="42"/>
      <c r="AD1246" s="6"/>
      <c r="AE1246" s="42"/>
      <c r="AF1246" s="6"/>
      <c r="AG1246" s="42"/>
      <c r="AH1246" s="6"/>
      <c r="AI1246" s="42"/>
      <c r="AJ1246" s="42"/>
      <c r="AK1246" s="42"/>
      <c r="AL1246" s="524"/>
      <c r="AM1246" s="502"/>
      <c r="AN1246" s="534"/>
      <c r="AO1246" s="509"/>
      <c r="AP1246" s="535"/>
      <c r="AQ1246" s="502"/>
      <c r="AR1246" s="526"/>
      <c r="AS1246" s="513"/>
      <c r="AT1246" s="509"/>
      <c r="AU1246" s="514"/>
      <c r="AV1246" s="513"/>
      <c r="AW1246" s="506"/>
      <c r="AX1246" s="513"/>
      <c r="AY1246" s="532"/>
      <c r="AZ1246" s="513"/>
      <c r="BA1246" s="536"/>
      <c r="BB1246" s="513"/>
      <c r="BC1246" s="514"/>
      <c r="BD1246" s="537"/>
      <c r="BE1246" s="539"/>
      <c r="BF1246" s="538"/>
      <c r="BG1246" s="513"/>
      <c r="BH1246" s="502"/>
      <c r="BI1246" s="514"/>
      <c r="BJ1246" s="516" t="s">
        <v>154</v>
      </c>
      <c r="BK1246" t="s">
        <v>154</v>
      </c>
      <c r="BM1246" s="507"/>
      <c r="BN1246" s="507"/>
      <c r="BO1246" s="507"/>
      <c r="BP1246" s="507"/>
      <c r="BQ1246" s="507"/>
      <c r="BR1246" s="507"/>
      <c r="BS1246" s="507"/>
      <c r="BT1246" s="507"/>
      <c r="BU1246" s="507"/>
      <c r="BV1246" s="507"/>
      <c r="BW1246" s="507"/>
      <c r="BX1246" s="507"/>
      <c r="BY1246" s="507"/>
      <c r="BZ1246" s="507"/>
    </row>
    <row r="1247" spans="1:78" customFormat="1" ht="15.75" customHeight="1">
      <c r="A1247" s="507"/>
      <c r="B1247" s="521"/>
      <c r="C1247" s="507"/>
      <c r="D1247" s="522"/>
      <c r="E1247" s="523"/>
      <c r="F1247" s="523"/>
      <c r="G1247" s="523"/>
      <c r="H1247" s="524"/>
      <c r="I1247" s="523"/>
      <c r="J1247" s="523"/>
      <c r="K1247" s="523"/>
      <c r="L1247" s="524"/>
      <c r="M1247" s="524"/>
      <c r="N1247" s="501"/>
      <c r="O1247" s="501"/>
      <c r="P1247" s="503"/>
      <c r="Q1247" s="6"/>
      <c r="R1247" s="6"/>
      <c r="S1247" s="42"/>
      <c r="T1247" s="571"/>
      <c r="U1247" s="571"/>
      <c r="V1247" s="571"/>
      <c r="W1247" s="571"/>
      <c r="X1247" s="571"/>
      <c r="Y1247" s="571"/>
      <c r="Z1247" s="571"/>
      <c r="AA1247" s="42"/>
      <c r="AB1247" s="42"/>
      <c r="AC1247" s="42"/>
      <c r="AD1247" s="6"/>
      <c r="AE1247" s="42"/>
      <c r="AF1247" s="6"/>
      <c r="AG1247" s="42"/>
      <c r="AH1247" s="6"/>
      <c r="AI1247" s="42"/>
      <c r="AJ1247" s="42"/>
      <c r="AK1247" s="42"/>
      <c r="AL1247" s="524"/>
      <c r="AM1247" s="502"/>
      <c r="AN1247" s="534"/>
      <c r="AO1247" s="509"/>
      <c r="AP1247" s="535"/>
      <c r="AQ1247" s="502"/>
      <c r="AR1247" s="526"/>
      <c r="AS1247" s="513"/>
      <c r="AT1247" s="509"/>
      <c r="AU1247" s="514"/>
      <c r="AV1247" s="513"/>
      <c r="AW1247" s="506"/>
      <c r="AX1247" s="513"/>
      <c r="AY1247" s="532"/>
      <c r="AZ1247" s="513"/>
      <c r="BA1247" s="536"/>
      <c r="BB1247" s="513"/>
      <c r="BC1247" s="514"/>
      <c r="BD1247" s="537"/>
      <c r="BE1247" s="539"/>
      <c r="BF1247" s="538"/>
      <c r="BG1247" s="513"/>
      <c r="BH1247" s="502"/>
      <c r="BI1247" s="514"/>
      <c r="BJ1247" s="516" t="s">
        <v>154</v>
      </c>
      <c r="BK1247" t="s">
        <v>154</v>
      </c>
      <c r="BM1247" s="507"/>
      <c r="BN1247" s="507"/>
      <c r="BO1247" s="507"/>
      <c r="BP1247" s="507"/>
      <c r="BQ1247" s="507"/>
      <c r="BR1247" s="507"/>
      <c r="BS1247" s="507"/>
      <c r="BT1247" s="507"/>
      <c r="BU1247" s="507"/>
      <c r="BV1247" s="507"/>
      <c r="BW1247" s="507"/>
      <c r="BX1247" s="507"/>
      <c r="BY1247" s="507"/>
      <c r="BZ1247" s="507"/>
    </row>
    <row r="1248" spans="1:78" customFormat="1" ht="15.75" customHeight="1">
      <c r="A1248" s="507"/>
      <c r="B1248" s="521"/>
      <c r="C1248" s="507"/>
      <c r="D1248" s="522"/>
      <c r="E1248" s="523"/>
      <c r="F1248" s="523"/>
      <c r="G1248" s="523"/>
      <c r="H1248" s="524"/>
      <c r="I1248" s="523"/>
      <c r="J1248" s="523"/>
      <c r="K1248" s="523"/>
      <c r="L1248" s="524"/>
      <c r="M1248" s="524"/>
      <c r="N1248" s="501"/>
      <c r="O1248" s="501"/>
      <c r="P1248" s="503"/>
      <c r="Q1248" s="6"/>
      <c r="R1248" s="6"/>
      <c r="S1248" s="42"/>
      <c r="T1248" s="571"/>
      <c r="U1248" s="571"/>
      <c r="V1248" s="571"/>
      <c r="W1248" s="571"/>
      <c r="X1248" s="571"/>
      <c r="Y1248" s="571"/>
      <c r="Z1248" s="571"/>
      <c r="AA1248" s="42"/>
      <c r="AB1248" s="42"/>
      <c r="AC1248" s="42"/>
      <c r="AD1248" s="6"/>
      <c r="AE1248" s="42"/>
      <c r="AF1248" s="6"/>
      <c r="AG1248" s="42"/>
      <c r="AH1248" s="6"/>
      <c r="AI1248" s="42"/>
      <c r="AJ1248" s="42"/>
      <c r="AK1248" s="42"/>
      <c r="AL1248" s="524"/>
      <c r="AM1248" s="502"/>
      <c r="AN1248" s="534"/>
      <c r="AO1248" s="509"/>
      <c r="AP1248" s="535"/>
      <c r="AQ1248" s="502"/>
      <c r="AR1248" s="526"/>
      <c r="AS1248" s="513"/>
      <c r="AT1248" s="509"/>
      <c r="AU1248" s="514"/>
      <c r="AV1248" s="513"/>
      <c r="AW1248" s="506"/>
      <c r="AX1248" s="513"/>
      <c r="AY1248" s="532"/>
      <c r="AZ1248" s="513"/>
      <c r="BA1248" s="536"/>
      <c r="BB1248" s="513"/>
      <c r="BC1248" s="514"/>
      <c r="BD1248" s="537"/>
      <c r="BE1248" s="539"/>
      <c r="BF1248" s="538"/>
      <c r="BG1248" s="513"/>
      <c r="BH1248" s="502"/>
      <c r="BI1248" s="514"/>
      <c r="BJ1248" s="516" t="s">
        <v>154</v>
      </c>
      <c r="BK1248" t="s">
        <v>154</v>
      </c>
      <c r="BM1248" s="507"/>
      <c r="BN1248" s="507"/>
      <c r="BO1248" s="507"/>
      <c r="BP1248" s="507"/>
      <c r="BQ1248" s="507"/>
      <c r="BR1248" s="507"/>
      <c r="BS1248" s="507"/>
      <c r="BT1248" s="507"/>
      <c r="BU1248" s="507"/>
      <c r="BV1248" s="507"/>
      <c r="BW1248" s="507"/>
      <c r="BX1248" s="507"/>
      <c r="BY1248" s="507"/>
      <c r="BZ1248" s="507"/>
    </row>
    <row r="1249" spans="1:78" customFormat="1" ht="15.75" customHeight="1">
      <c r="A1249" s="507"/>
      <c r="B1249" s="521"/>
      <c r="C1249" s="507"/>
      <c r="D1249" s="522"/>
      <c r="E1249" s="523"/>
      <c r="F1249" s="523"/>
      <c r="G1249" s="523"/>
      <c r="H1249" s="524"/>
      <c r="I1249" s="523"/>
      <c r="J1249" s="523"/>
      <c r="K1249" s="523"/>
      <c r="L1249" s="524"/>
      <c r="M1249" s="524"/>
      <c r="N1249" s="501"/>
      <c r="O1249" s="501"/>
      <c r="P1249" s="503"/>
      <c r="Q1249" s="6"/>
      <c r="R1249" s="6"/>
      <c r="S1249" s="42"/>
      <c r="T1249" s="571"/>
      <c r="U1249" s="571"/>
      <c r="V1249" s="571"/>
      <c r="W1249" s="571"/>
      <c r="X1249" s="571"/>
      <c r="Y1249" s="571"/>
      <c r="Z1249" s="571"/>
      <c r="AA1249" s="42"/>
      <c r="AB1249" s="42"/>
      <c r="AC1249" s="42"/>
      <c r="AD1249" s="6"/>
      <c r="AE1249" s="42"/>
      <c r="AF1249" s="6"/>
      <c r="AG1249" s="42"/>
      <c r="AH1249" s="6"/>
      <c r="AI1249" s="42"/>
      <c r="AJ1249" s="42"/>
      <c r="AK1249" s="42"/>
      <c r="AL1249" s="524"/>
      <c r="AM1249" s="502"/>
      <c r="AN1249" s="534"/>
      <c r="AO1249" s="509"/>
      <c r="AP1249" s="535"/>
      <c r="AQ1249" s="502"/>
      <c r="AR1249" s="526"/>
      <c r="AS1249" s="513"/>
      <c r="AT1249" s="509"/>
      <c r="AU1249" s="514"/>
      <c r="AV1249" s="513"/>
      <c r="AW1249" s="506"/>
      <c r="AX1249" s="513"/>
      <c r="AY1249" s="532"/>
      <c r="AZ1249" s="513"/>
      <c r="BA1249" s="536"/>
      <c r="BB1249" s="513"/>
      <c r="BC1249" s="514"/>
      <c r="BD1249" s="537"/>
      <c r="BE1249" s="539"/>
      <c r="BF1249" s="538"/>
      <c r="BG1249" s="513"/>
      <c r="BH1249" s="502"/>
      <c r="BI1249" s="514"/>
      <c r="BJ1249" s="516" t="s">
        <v>154</v>
      </c>
      <c r="BK1249" t="s">
        <v>154</v>
      </c>
      <c r="BM1249" s="507"/>
      <c r="BN1249" s="507"/>
      <c r="BO1249" s="507"/>
      <c r="BP1249" s="507"/>
      <c r="BQ1249" s="507"/>
      <c r="BR1249" s="507"/>
      <c r="BS1249" s="507"/>
      <c r="BT1249" s="507"/>
      <c r="BU1249" s="507"/>
      <c r="BV1249" s="507"/>
      <c r="BW1249" s="507"/>
      <c r="BX1249" s="507"/>
      <c r="BY1249" s="507"/>
      <c r="BZ1249" s="507"/>
    </row>
    <row r="1250" spans="1:78" customFormat="1" ht="15.75" customHeight="1">
      <c r="A1250" s="507"/>
      <c r="B1250" s="521"/>
      <c r="C1250" s="507"/>
      <c r="D1250" s="522"/>
      <c r="E1250" s="523"/>
      <c r="F1250" s="523"/>
      <c r="G1250" s="523"/>
      <c r="H1250" s="524"/>
      <c r="I1250" s="523"/>
      <c r="J1250" s="523"/>
      <c r="K1250" s="523"/>
      <c r="L1250" s="524"/>
      <c r="M1250" s="524"/>
      <c r="N1250" s="501"/>
      <c r="O1250" s="501"/>
      <c r="P1250" s="503"/>
      <c r="Q1250" s="6"/>
      <c r="R1250" s="6"/>
      <c r="S1250" s="42"/>
      <c r="T1250" s="571"/>
      <c r="U1250" s="571"/>
      <c r="V1250" s="571"/>
      <c r="W1250" s="571"/>
      <c r="X1250" s="571"/>
      <c r="Y1250" s="571"/>
      <c r="Z1250" s="571"/>
      <c r="AA1250" s="42"/>
      <c r="AB1250" s="42"/>
      <c r="AC1250" s="42"/>
      <c r="AD1250" s="6"/>
      <c r="AE1250" s="42"/>
      <c r="AF1250" s="6"/>
      <c r="AG1250" s="42"/>
      <c r="AH1250" s="6"/>
      <c r="AI1250" s="42"/>
      <c r="AJ1250" s="42"/>
      <c r="AK1250" s="42"/>
      <c r="AL1250" s="524"/>
      <c r="AM1250" s="502"/>
      <c r="AN1250" s="534"/>
      <c r="AO1250" s="509"/>
      <c r="AP1250" s="535"/>
      <c r="AQ1250" s="502"/>
      <c r="AR1250" s="526"/>
      <c r="AS1250" s="513"/>
      <c r="AT1250" s="509"/>
      <c r="AU1250" s="514"/>
      <c r="AV1250" s="513"/>
      <c r="AW1250" s="506"/>
      <c r="AX1250" s="513"/>
      <c r="AY1250" s="532"/>
      <c r="AZ1250" s="513"/>
      <c r="BA1250" s="536"/>
      <c r="BB1250" s="513"/>
      <c r="BC1250" s="514"/>
      <c r="BD1250" s="537"/>
      <c r="BE1250" s="539"/>
      <c r="BF1250" s="538"/>
      <c r="BG1250" s="513"/>
      <c r="BH1250" s="502"/>
      <c r="BI1250" s="514"/>
      <c r="BJ1250" s="516" t="s">
        <v>154</v>
      </c>
      <c r="BK1250" t="s">
        <v>154</v>
      </c>
      <c r="BM1250" s="507"/>
      <c r="BN1250" s="507"/>
      <c r="BO1250" s="507"/>
      <c r="BP1250" s="507"/>
      <c r="BQ1250" s="507"/>
      <c r="BR1250" s="507"/>
      <c r="BS1250" s="507"/>
      <c r="BT1250" s="507"/>
      <c r="BU1250" s="507"/>
      <c r="BV1250" s="507"/>
      <c r="BW1250" s="507"/>
      <c r="BX1250" s="507"/>
      <c r="BY1250" s="507"/>
      <c r="BZ1250" s="507"/>
    </row>
    <row r="1251" spans="1:78" customFormat="1" ht="15.75" customHeight="1">
      <c r="A1251" s="507"/>
      <c r="B1251" s="521"/>
      <c r="C1251" s="507"/>
      <c r="D1251" s="522"/>
      <c r="E1251" s="523"/>
      <c r="F1251" s="523"/>
      <c r="G1251" s="523"/>
      <c r="H1251" s="524"/>
      <c r="I1251" s="523"/>
      <c r="J1251" s="523"/>
      <c r="K1251" s="523"/>
      <c r="L1251" s="524"/>
      <c r="M1251" s="524"/>
      <c r="N1251" s="501"/>
      <c r="O1251" s="501"/>
      <c r="P1251" s="503"/>
      <c r="Q1251" s="6"/>
      <c r="R1251" s="6"/>
      <c r="S1251" s="42"/>
      <c r="T1251" s="571"/>
      <c r="U1251" s="571"/>
      <c r="V1251" s="571"/>
      <c r="W1251" s="571"/>
      <c r="X1251" s="571"/>
      <c r="Y1251" s="571"/>
      <c r="Z1251" s="571"/>
      <c r="AA1251" s="42"/>
      <c r="AB1251" s="42"/>
      <c r="AC1251" s="42"/>
      <c r="AD1251" s="6"/>
      <c r="AE1251" s="42"/>
      <c r="AF1251" s="6"/>
      <c r="AG1251" s="42"/>
      <c r="AH1251" s="6"/>
      <c r="AI1251" s="42"/>
      <c r="AJ1251" s="42"/>
      <c r="AK1251" s="42"/>
      <c r="AL1251" s="524"/>
      <c r="AM1251" s="502"/>
      <c r="AN1251" s="534"/>
      <c r="AO1251" s="509"/>
      <c r="AP1251" s="535"/>
      <c r="AQ1251" s="502"/>
      <c r="AR1251" s="526"/>
      <c r="AS1251" s="513"/>
      <c r="AT1251" s="509"/>
      <c r="AU1251" s="514"/>
      <c r="AV1251" s="513"/>
      <c r="AW1251" s="506"/>
      <c r="AX1251" s="513"/>
      <c r="AY1251" s="532"/>
      <c r="AZ1251" s="513"/>
      <c r="BA1251" s="536"/>
      <c r="BB1251" s="513"/>
      <c r="BC1251" s="514"/>
      <c r="BD1251" s="537"/>
      <c r="BE1251" s="539"/>
      <c r="BF1251" s="538"/>
      <c r="BG1251" s="513"/>
      <c r="BH1251" s="502"/>
      <c r="BI1251" s="514"/>
      <c r="BJ1251" s="516" t="s">
        <v>154</v>
      </c>
      <c r="BK1251" t="s">
        <v>154</v>
      </c>
      <c r="BM1251" s="507"/>
      <c r="BN1251" s="507"/>
      <c r="BO1251" s="507"/>
      <c r="BP1251" s="507"/>
      <c r="BQ1251" s="507"/>
      <c r="BR1251" s="507"/>
      <c r="BS1251" s="507"/>
      <c r="BT1251" s="507"/>
      <c r="BU1251" s="507"/>
      <c r="BV1251" s="507"/>
      <c r="BW1251" s="507"/>
      <c r="BX1251" s="507"/>
      <c r="BY1251" s="507"/>
      <c r="BZ1251" s="507"/>
    </row>
    <row r="1252" spans="1:78" customFormat="1" ht="15.75" customHeight="1">
      <c r="A1252" s="507"/>
      <c r="B1252" s="521"/>
      <c r="C1252" s="507"/>
      <c r="D1252" s="522"/>
      <c r="E1252" s="523"/>
      <c r="F1252" s="523"/>
      <c r="G1252" s="523"/>
      <c r="H1252" s="524"/>
      <c r="I1252" s="523"/>
      <c r="J1252" s="523"/>
      <c r="K1252" s="523"/>
      <c r="L1252" s="524"/>
      <c r="M1252" s="524"/>
      <c r="N1252" s="501"/>
      <c r="O1252" s="501"/>
      <c r="P1252" s="503"/>
      <c r="Q1252" s="6"/>
      <c r="R1252" s="6"/>
      <c r="S1252" s="42"/>
      <c r="T1252" s="571"/>
      <c r="U1252" s="571"/>
      <c r="V1252" s="571"/>
      <c r="W1252" s="571"/>
      <c r="X1252" s="571"/>
      <c r="Y1252" s="571"/>
      <c r="Z1252" s="571"/>
      <c r="AA1252" s="42"/>
      <c r="AB1252" s="42"/>
      <c r="AC1252" s="42"/>
      <c r="AD1252" s="6"/>
      <c r="AE1252" s="42"/>
      <c r="AF1252" s="6"/>
      <c r="AG1252" s="42"/>
      <c r="AH1252" s="6"/>
      <c r="AI1252" s="42"/>
      <c r="AJ1252" s="42"/>
      <c r="AK1252" s="42"/>
      <c r="AL1252" s="524"/>
      <c r="AM1252" s="502"/>
      <c r="AN1252" s="534"/>
      <c r="AO1252" s="509"/>
      <c r="AP1252" s="535"/>
      <c r="AQ1252" s="502"/>
      <c r="AR1252" s="526"/>
      <c r="AS1252" s="513"/>
      <c r="AT1252" s="509"/>
      <c r="AU1252" s="514"/>
      <c r="AV1252" s="513"/>
      <c r="AW1252" s="506"/>
      <c r="AX1252" s="513"/>
      <c r="AY1252" s="532"/>
      <c r="AZ1252" s="513"/>
      <c r="BA1252" s="536"/>
      <c r="BB1252" s="513"/>
      <c r="BC1252" s="514"/>
      <c r="BD1252" s="537"/>
      <c r="BE1252" s="539"/>
      <c r="BF1252" s="538"/>
      <c r="BG1252" s="513"/>
      <c r="BH1252" s="502"/>
      <c r="BI1252" s="514"/>
      <c r="BJ1252" s="516" t="s">
        <v>154</v>
      </c>
      <c r="BK1252" t="s">
        <v>154</v>
      </c>
      <c r="BM1252" s="507"/>
      <c r="BN1252" s="507"/>
      <c r="BO1252" s="507"/>
      <c r="BP1252" s="507"/>
      <c r="BQ1252" s="507"/>
      <c r="BR1252" s="507"/>
      <c r="BS1252" s="507"/>
      <c r="BT1252" s="507"/>
      <c r="BU1252" s="507"/>
      <c r="BV1252" s="507"/>
      <c r="BW1252" s="507"/>
      <c r="BX1252" s="507"/>
      <c r="BY1252" s="507"/>
      <c r="BZ1252" s="507"/>
    </row>
    <row r="1253" spans="1:78" customFormat="1" ht="15.75" customHeight="1">
      <c r="A1253" s="507"/>
      <c r="B1253" s="521"/>
      <c r="C1253" s="507"/>
      <c r="D1253" s="522"/>
      <c r="E1253" s="523"/>
      <c r="F1253" s="523"/>
      <c r="G1253" s="523"/>
      <c r="H1253" s="524"/>
      <c r="I1253" s="523"/>
      <c r="J1253" s="523"/>
      <c r="K1253" s="523"/>
      <c r="L1253" s="524"/>
      <c r="M1253" s="524"/>
      <c r="N1253" s="501"/>
      <c r="O1253" s="501"/>
      <c r="P1253" s="503"/>
      <c r="Q1253" s="6"/>
      <c r="R1253" s="6"/>
      <c r="S1253" s="42"/>
      <c r="T1253" s="571"/>
      <c r="U1253" s="571"/>
      <c r="V1253" s="571"/>
      <c r="W1253" s="571"/>
      <c r="X1253" s="571"/>
      <c r="Y1253" s="571"/>
      <c r="Z1253" s="571"/>
      <c r="AA1253" s="42"/>
      <c r="AB1253" s="42"/>
      <c r="AC1253" s="42"/>
      <c r="AD1253" s="6"/>
      <c r="AE1253" s="42"/>
      <c r="AF1253" s="6"/>
      <c r="AG1253" s="42"/>
      <c r="AH1253" s="6"/>
      <c r="AI1253" s="42"/>
      <c r="AJ1253" s="42"/>
      <c r="AK1253" s="42"/>
      <c r="AL1253" s="524"/>
      <c r="AM1253" s="502"/>
      <c r="AN1253" s="534"/>
      <c r="AO1253" s="509"/>
      <c r="AP1253" s="535"/>
      <c r="AQ1253" s="502"/>
      <c r="AR1253" s="526"/>
      <c r="AS1253" s="513"/>
      <c r="AT1253" s="509"/>
      <c r="AU1253" s="514"/>
      <c r="AV1253" s="513"/>
      <c r="AW1253" s="506"/>
      <c r="AX1253" s="513"/>
      <c r="AY1253" s="532"/>
      <c r="AZ1253" s="513"/>
      <c r="BA1253" s="536"/>
      <c r="BB1253" s="513"/>
      <c r="BC1253" s="514"/>
      <c r="BD1253" s="537"/>
      <c r="BE1253" s="539"/>
      <c r="BF1253" s="538"/>
      <c r="BG1253" s="513"/>
      <c r="BH1253" s="502"/>
      <c r="BI1253" s="514"/>
      <c r="BJ1253" s="516" t="s">
        <v>154</v>
      </c>
      <c r="BK1253" t="s">
        <v>154</v>
      </c>
      <c r="BM1253" s="507"/>
      <c r="BN1253" s="507"/>
      <c r="BO1253" s="507"/>
      <c r="BP1253" s="507"/>
      <c r="BQ1253" s="507"/>
      <c r="BR1253" s="507"/>
      <c r="BS1253" s="507"/>
      <c r="BT1253" s="507"/>
      <c r="BU1253" s="507"/>
      <c r="BV1253" s="507"/>
      <c r="BW1253" s="507"/>
      <c r="BX1253" s="507"/>
      <c r="BY1253" s="507"/>
      <c r="BZ1253" s="507"/>
    </row>
    <row r="1254" spans="1:78" customFormat="1" ht="15.75" customHeight="1">
      <c r="A1254" s="507"/>
      <c r="B1254" s="521"/>
      <c r="C1254" s="507"/>
      <c r="D1254" s="522"/>
      <c r="E1254" s="523"/>
      <c r="F1254" s="523"/>
      <c r="G1254" s="523"/>
      <c r="H1254" s="524"/>
      <c r="I1254" s="523"/>
      <c r="J1254" s="523"/>
      <c r="K1254" s="523"/>
      <c r="L1254" s="524"/>
      <c r="M1254" s="524"/>
      <c r="N1254" s="501"/>
      <c r="O1254" s="501"/>
      <c r="P1254" s="503"/>
      <c r="Q1254" s="6"/>
      <c r="R1254" s="6"/>
      <c r="S1254" s="42"/>
      <c r="T1254" s="571"/>
      <c r="U1254" s="571"/>
      <c r="V1254" s="571"/>
      <c r="W1254" s="571"/>
      <c r="X1254" s="571"/>
      <c r="Y1254" s="571"/>
      <c r="Z1254" s="571"/>
      <c r="AA1254" s="42"/>
      <c r="AB1254" s="42"/>
      <c r="AC1254" s="42"/>
      <c r="AD1254" s="6"/>
      <c r="AE1254" s="42"/>
      <c r="AF1254" s="6"/>
      <c r="AG1254" s="42"/>
      <c r="AH1254" s="6"/>
      <c r="AI1254" s="42"/>
      <c r="AJ1254" s="42"/>
      <c r="AK1254" s="42"/>
      <c r="AL1254" s="524"/>
      <c r="AM1254" s="502"/>
      <c r="AN1254" s="534"/>
      <c r="AO1254" s="509"/>
      <c r="AP1254" s="535"/>
      <c r="AQ1254" s="502"/>
      <c r="AR1254" s="526"/>
      <c r="AS1254" s="513"/>
      <c r="AT1254" s="509"/>
      <c r="AU1254" s="514"/>
      <c r="AV1254" s="513"/>
      <c r="AW1254" s="506"/>
      <c r="AX1254" s="513"/>
      <c r="AY1254" s="532"/>
      <c r="AZ1254" s="513"/>
      <c r="BA1254" s="536"/>
      <c r="BB1254" s="513"/>
      <c r="BC1254" s="514"/>
      <c r="BD1254" s="537"/>
      <c r="BE1254" s="539"/>
      <c r="BF1254" s="538"/>
      <c r="BG1254" s="513"/>
      <c r="BH1254" s="502"/>
      <c r="BI1254" s="514"/>
      <c r="BJ1254" s="516" t="s">
        <v>154</v>
      </c>
      <c r="BK1254" t="s">
        <v>154</v>
      </c>
      <c r="BM1254" s="507"/>
      <c r="BN1254" s="507"/>
      <c r="BO1254" s="507"/>
      <c r="BP1254" s="507"/>
      <c r="BQ1254" s="507"/>
      <c r="BR1254" s="507"/>
      <c r="BS1254" s="507"/>
      <c r="BT1254" s="507"/>
      <c r="BU1254" s="507"/>
      <c r="BV1254" s="507"/>
      <c r="BW1254" s="507"/>
      <c r="BX1254" s="507"/>
      <c r="BY1254" s="507"/>
      <c r="BZ1254" s="507"/>
    </row>
    <row r="1255" spans="1:78" customFormat="1" ht="15.75" customHeight="1">
      <c r="A1255" s="507"/>
      <c r="B1255" s="521"/>
      <c r="C1255" s="507"/>
      <c r="D1255" s="522"/>
      <c r="E1255" s="523"/>
      <c r="F1255" s="523"/>
      <c r="G1255" s="523"/>
      <c r="H1255" s="524"/>
      <c r="I1255" s="523"/>
      <c r="J1255" s="523"/>
      <c r="K1255" s="523"/>
      <c r="L1255" s="524"/>
      <c r="M1255" s="524"/>
      <c r="N1255" s="501"/>
      <c r="O1255" s="501"/>
      <c r="P1255" s="503"/>
      <c r="Q1255" s="6"/>
      <c r="R1255" s="6"/>
      <c r="S1255" s="42"/>
      <c r="T1255" s="571"/>
      <c r="U1255" s="571"/>
      <c r="V1255" s="571"/>
      <c r="W1255" s="571"/>
      <c r="X1255" s="571"/>
      <c r="Y1255" s="571"/>
      <c r="Z1255" s="571"/>
      <c r="AA1255" s="42"/>
      <c r="AB1255" s="42"/>
      <c r="AC1255" s="42"/>
      <c r="AD1255" s="6"/>
      <c r="AE1255" s="42"/>
      <c r="AF1255" s="6"/>
      <c r="AG1255" s="42"/>
      <c r="AH1255" s="6"/>
      <c r="AI1255" s="42"/>
      <c r="AJ1255" s="42"/>
      <c r="AK1255" s="42"/>
      <c r="AL1255" s="524"/>
      <c r="AM1255" s="502"/>
      <c r="AN1255" s="534"/>
      <c r="AO1255" s="509"/>
      <c r="AP1255" s="535"/>
      <c r="AQ1255" s="502"/>
      <c r="AR1255" s="526"/>
      <c r="AS1255" s="513"/>
      <c r="AT1255" s="509"/>
      <c r="AU1255" s="514"/>
      <c r="AV1255" s="513"/>
      <c r="AW1255" s="506"/>
      <c r="AX1255" s="513"/>
      <c r="AY1255" s="532"/>
      <c r="AZ1255" s="513"/>
      <c r="BA1255" s="536"/>
      <c r="BB1255" s="513"/>
      <c r="BC1255" s="514"/>
      <c r="BD1255" s="537"/>
      <c r="BE1255" s="539"/>
      <c r="BF1255" s="538"/>
      <c r="BG1255" s="513"/>
      <c r="BH1255" s="502"/>
      <c r="BI1255" s="514"/>
      <c r="BJ1255" s="516" t="s">
        <v>154</v>
      </c>
      <c r="BK1255" t="s">
        <v>154</v>
      </c>
      <c r="BM1255" s="507"/>
      <c r="BN1255" s="507"/>
      <c r="BO1255" s="507"/>
      <c r="BP1255" s="507"/>
      <c r="BQ1255" s="507"/>
      <c r="BR1255" s="507"/>
      <c r="BS1255" s="507"/>
      <c r="BT1255" s="507"/>
      <c r="BU1255" s="507"/>
      <c r="BV1255" s="507"/>
      <c r="BW1255" s="507"/>
      <c r="BX1255" s="507"/>
      <c r="BY1255" s="507"/>
      <c r="BZ1255" s="507"/>
    </row>
    <row r="1256" spans="1:78" customFormat="1" ht="15.75" customHeight="1">
      <c r="A1256" s="507"/>
      <c r="B1256" s="521"/>
      <c r="C1256" s="507"/>
      <c r="D1256" s="522"/>
      <c r="E1256" s="523"/>
      <c r="F1256" s="523"/>
      <c r="G1256" s="523"/>
      <c r="H1256" s="524"/>
      <c r="I1256" s="523"/>
      <c r="J1256" s="523"/>
      <c r="K1256" s="523"/>
      <c r="L1256" s="524"/>
      <c r="M1256" s="524"/>
      <c r="N1256" s="501"/>
      <c r="O1256" s="501"/>
      <c r="P1256" s="503"/>
      <c r="Q1256" s="6"/>
      <c r="R1256" s="6"/>
      <c r="S1256" s="42"/>
      <c r="T1256" s="571"/>
      <c r="U1256" s="571"/>
      <c r="V1256" s="571"/>
      <c r="W1256" s="571"/>
      <c r="X1256" s="571"/>
      <c r="Y1256" s="571"/>
      <c r="Z1256" s="571"/>
      <c r="AA1256" s="42"/>
      <c r="AB1256" s="42"/>
      <c r="AC1256" s="42"/>
      <c r="AD1256" s="6"/>
      <c r="AE1256" s="42"/>
      <c r="AF1256" s="6"/>
      <c r="AG1256" s="42"/>
      <c r="AH1256" s="6"/>
      <c r="AI1256" s="42"/>
      <c r="AJ1256" s="42"/>
      <c r="AK1256" s="42"/>
      <c r="AL1256" s="524"/>
      <c r="AM1256" s="502"/>
      <c r="AN1256" s="534"/>
      <c r="AO1256" s="509"/>
      <c r="AP1256" s="535"/>
      <c r="AQ1256" s="502"/>
      <c r="AR1256" s="526"/>
      <c r="AS1256" s="513"/>
      <c r="AT1256" s="509"/>
      <c r="AU1256" s="514"/>
      <c r="AV1256" s="513"/>
      <c r="AW1256" s="506"/>
      <c r="AX1256" s="513"/>
      <c r="AY1256" s="532"/>
      <c r="AZ1256" s="513"/>
      <c r="BA1256" s="536"/>
      <c r="BB1256" s="513"/>
      <c r="BC1256" s="514"/>
      <c r="BD1256" s="537"/>
      <c r="BE1256" s="539"/>
      <c r="BF1256" s="538"/>
      <c r="BG1256" s="513"/>
      <c r="BH1256" s="502"/>
      <c r="BI1256" s="514"/>
      <c r="BJ1256" s="516" t="s">
        <v>154</v>
      </c>
      <c r="BK1256" t="s">
        <v>154</v>
      </c>
      <c r="BM1256" s="507"/>
      <c r="BN1256" s="507"/>
      <c r="BO1256" s="507"/>
      <c r="BP1256" s="507"/>
      <c r="BQ1256" s="507"/>
      <c r="BR1256" s="507"/>
      <c r="BS1256" s="507"/>
      <c r="BT1256" s="507"/>
      <c r="BU1256" s="507"/>
      <c r="BV1256" s="507"/>
      <c r="BW1256" s="507"/>
      <c r="BX1256" s="507"/>
      <c r="BY1256" s="507"/>
      <c r="BZ1256" s="507"/>
    </row>
    <row r="1257" spans="1:78" customFormat="1" ht="15.75" customHeight="1">
      <c r="A1257" s="507"/>
      <c r="B1257" s="521"/>
      <c r="C1257" s="507"/>
      <c r="D1257" s="522"/>
      <c r="E1257" s="523"/>
      <c r="F1257" s="523"/>
      <c r="G1257" s="523"/>
      <c r="H1257" s="524"/>
      <c r="I1257" s="523"/>
      <c r="J1257" s="523"/>
      <c r="K1257" s="523"/>
      <c r="L1257" s="524"/>
      <c r="M1257" s="524"/>
      <c r="N1257" s="501"/>
      <c r="O1257" s="501"/>
      <c r="P1257" s="503"/>
      <c r="Q1257" s="6"/>
      <c r="R1257" s="6"/>
      <c r="S1257" s="42"/>
      <c r="T1257" s="571"/>
      <c r="U1257" s="571"/>
      <c r="V1257" s="571"/>
      <c r="W1257" s="571"/>
      <c r="X1257" s="571"/>
      <c r="Y1257" s="571"/>
      <c r="Z1257" s="571"/>
      <c r="AA1257" s="42"/>
      <c r="AB1257" s="42"/>
      <c r="AC1257" s="42"/>
      <c r="AD1257" s="6"/>
      <c r="AE1257" s="42"/>
      <c r="AF1257" s="6"/>
      <c r="AG1257" s="42"/>
      <c r="AH1257" s="6"/>
      <c r="AI1257" s="42"/>
      <c r="AJ1257" s="42"/>
      <c r="AK1257" s="42"/>
      <c r="AL1257" s="524"/>
      <c r="AM1257" s="502"/>
      <c r="AN1257" s="534"/>
      <c r="AO1257" s="509"/>
      <c r="AP1257" s="535"/>
      <c r="AQ1257" s="502"/>
      <c r="AR1257" s="526"/>
      <c r="AS1257" s="513"/>
      <c r="AT1257" s="509"/>
      <c r="AU1257" s="514"/>
      <c r="AV1257" s="513"/>
      <c r="AW1257" s="506"/>
      <c r="AX1257" s="513"/>
      <c r="AY1257" s="532"/>
      <c r="AZ1257" s="513"/>
      <c r="BA1257" s="536"/>
      <c r="BB1257" s="513"/>
      <c r="BC1257" s="514"/>
      <c r="BD1257" s="537"/>
      <c r="BE1257" s="539"/>
      <c r="BF1257" s="538"/>
      <c r="BG1257" s="513"/>
      <c r="BH1257" s="502"/>
      <c r="BI1257" s="514"/>
      <c r="BJ1257" s="516" t="s">
        <v>154</v>
      </c>
      <c r="BK1257" t="s">
        <v>154</v>
      </c>
      <c r="BM1257" s="507"/>
      <c r="BN1257" s="507"/>
      <c r="BO1257" s="507"/>
      <c r="BP1257" s="507"/>
      <c r="BQ1257" s="507"/>
      <c r="BR1257" s="507"/>
      <c r="BS1257" s="507"/>
      <c r="BT1257" s="507"/>
      <c r="BU1257" s="507"/>
      <c r="BV1257" s="507"/>
      <c r="BW1257" s="507"/>
      <c r="BX1257" s="507"/>
      <c r="BY1257" s="507"/>
      <c r="BZ1257" s="507"/>
    </row>
    <row r="1258" spans="1:78" customFormat="1" ht="15.75" customHeight="1">
      <c r="A1258" s="507"/>
      <c r="B1258" s="521"/>
      <c r="C1258" s="507"/>
      <c r="D1258" s="522"/>
      <c r="E1258" s="523"/>
      <c r="F1258" s="523"/>
      <c r="G1258" s="523"/>
      <c r="H1258" s="524"/>
      <c r="I1258" s="523"/>
      <c r="J1258" s="523"/>
      <c r="K1258" s="523"/>
      <c r="L1258" s="524"/>
      <c r="M1258" s="524"/>
      <c r="N1258" s="501"/>
      <c r="O1258" s="501"/>
      <c r="P1258" s="503"/>
      <c r="Q1258" s="6"/>
      <c r="R1258" s="6"/>
      <c r="S1258" s="42"/>
      <c r="T1258" s="571"/>
      <c r="U1258" s="571"/>
      <c r="V1258" s="571"/>
      <c r="W1258" s="571"/>
      <c r="X1258" s="571"/>
      <c r="Y1258" s="571"/>
      <c r="Z1258" s="571"/>
      <c r="AA1258" s="42"/>
      <c r="AB1258" s="42"/>
      <c r="AC1258" s="42"/>
      <c r="AD1258" s="6"/>
      <c r="AE1258" s="42"/>
      <c r="AF1258" s="6"/>
      <c r="AG1258" s="42"/>
      <c r="AH1258" s="6"/>
      <c r="AI1258" s="42"/>
      <c r="AJ1258" s="42"/>
      <c r="AK1258" s="42"/>
      <c r="AL1258" s="524"/>
      <c r="AM1258" s="502"/>
      <c r="AN1258" s="534"/>
      <c r="AO1258" s="509"/>
      <c r="AP1258" s="535"/>
      <c r="AQ1258" s="502"/>
      <c r="AR1258" s="526"/>
      <c r="AS1258" s="513"/>
      <c r="AT1258" s="509"/>
      <c r="AU1258" s="514"/>
      <c r="AV1258" s="513"/>
      <c r="AW1258" s="506"/>
      <c r="AX1258" s="513"/>
      <c r="AY1258" s="532"/>
      <c r="AZ1258" s="513"/>
      <c r="BA1258" s="536"/>
      <c r="BB1258" s="513"/>
      <c r="BC1258" s="514"/>
      <c r="BD1258" s="537"/>
      <c r="BE1258" s="539"/>
      <c r="BF1258" s="538"/>
      <c r="BG1258" s="513"/>
      <c r="BH1258" s="502"/>
      <c r="BI1258" s="514"/>
      <c r="BJ1258" s="516" t="s">
        <v>154</v>
      </c>
      <c r="BK1258" t="s">
        <v>154</v>
      </c>
      <c r="BM1258" s="507"/>
      <c r="BN1258" s="507"/>
      <c r="BO1258" s="507"/>
      <c r="BP1258" s="507"/>
      <c r="BQ1258" s="507"/>
      <c r="BR1258" s="507"/>
      <c r="BS1258" s="507"/>
      <c r="BT1258" s="507"/>
      <c r="BU1258" s="507"/>
      <c r="BV1258" s="507"/>
      <c r="BW1258" s="507"/>
      <c r="BX1258" s="507"/>
      <c r="BY1258" s="507"/>
      <c r="BZ1258" s="507"/>
    </row>
    <row r="1259" spans="1:78" customFormat="1" ht="15.75" customHeight="1">
      <c r="A1259" s="507"/>
      <c r="B1259" s="521"/>
      <c r="C1259" s="507"/>
      <c r="D1259" s="522"/>
      <c r="E1259" s="523"/>
      <c r="F1259" s="523"/>
      <c r="G1259" s="523"/>
      <c r="H1259" s="524"/>
      <c r="I1259" s="523"/>
      <c r="J1259" s="523"/>
      <c r="K1259" s="523"/>
      <c r="L1259" s="524"/>
      <c r="M1259" s="524"/>
      <c r="N1259" s="501"/>
      <c r="O1259" s="501"/>
      <c r="P1259" s="503"/>
      <c r="Q1259" s="6"/>
      <c r="R1259" s="6"/>
      <c r="S1259" s="42"/>
      <c r="T1259" s="571"/>
      <c r="U1259" s="571"/>
      <c r="V1259" s="571"/>
      <c r="W1259" s="571"/>
      <c r="X1259" s="571"/>
      <c r="Y1259" s="571"/>
      <c r="Z1259" s="571"/>
      <c r="AA1259" s="42"/>
      <c r="AB1259" s="42"/>
      <c r="AC1259" s="42"/>
      <c r="AD1259" s="6"/>
      <c r="AE1259" s="42"/>
      <c r="AF1259" s="6"/>
      <c r="AG1259" s="42"/>
      <c r="AH1259" s="6"/>
      <c r="AI1259" s="42"/>
      <c r="AJ1259" s="42"/>
      <c r="AK1259" s="42"/>
      <c r="AL1259" s="524"/>
      <c r="AM1259" s="502"/>
      <c r="AN1259" s="534"/>
      <c r="AO1259" s="509"/>
      <c r="AP1259" s="535"/>
      <c r="AQ1259" s="502"/>
      <c r="AR1259" s="526"/>
      <c r="AS1259" s="513"/>
      <c r="AT1259" s="509"/>
      <c r="AU1259" s="514"/>
      <c r="AV1259" s="513"/>
      <c r="AW1259" s="506"/>
      <c r="AX1259" s="513"/>
      <c r="AY1259" s="532"/>
      <c r="AZ1259" s="513"/>
      <c r="BA1259" s="536"/>
      <c r="BB1259" s="513"/>
      <c r="BC1259" s="514"/>
      <c r="BD1259" s="537"/>
      <c r="BE1259" s="539"/>
      <c r="BF1259" s="538"/>
      <c r="BG1259" s="513"/>
      <c r="BH1259" s="502"/>
      <c r="BI1259" s="514"/>
      <c r="BJ1259" s="516" t="s">
        <v>154</v>
      </c>
      <c r="BK1259" t="s">
        <v>154</v>
      </c>
      <c r="BM1259" s="507"/>
      <c r="BN1259" s="507"/>
      <c r="BO1259" s="507"/>
      <c r="BP1259" s="507"/>
      <c r="BQ1259" s="507"/>
      <c r="BR1259" s="507"/>
      <c r="BS1259" s="507"/>
      <c r="BT1259" s="507"/>
      <c r="BU1259" s="507"/>
      <c r="BV1259" s="507"/>
      <c r="BW1259" s="507"/>
      <c r="BX1259" s="507"/>
      <c r="BY1259" s="507"/>
      <c r="BZ1259" s="507"/>
    </row>
    <row r="1260" spans="1:78" customFormat="1" ht="15.75" customHeight="1">
      <c r="A1260" s="507"/>
      <c r="B1260" s="521"/>
      <c r="C1260" s="507"/>
      <c r="D1260" s="522"/>
      <c r="E1260" s="523"/>
      <c r="F1260" s="523"/>
      <c r="G1260" s="523"/>
      <c r="H1260" s="524"/>
      <c r="I1260" s="523"/>
      <c r="J1260" s="523"/>
      <c r="K1260" s="523"/>
      <c r="L1260" s="524"/>
      <c r="M1260" s="524"/>
      <c r="N1260" s="501"/>
      <c r="O1260" s="501"/>
      <c r="P1260" s="503"/>
      <c r="Q1260" s="6"/>
      <c r="R1260" s="6"/>
      <c r="S1260" s="42"/>
      <c r="T1260" s="571"/>
      <c r="U1260" s="571"/>
      <c r="V1260" s="571"/>
      <c r="W1260" s="571"/>
      <c r="X1260" s="571"/>
      <c r="Y1260" s="571"/>
      <c r="Z1260" s="571"/>
      <c r="AA1260" s="42"/>
      <c r="AB1260" s="42"/>
      <c r="AC1260" s="42"/>
      <c r="AD1260" s="6"/>
      <c r="AE1260" s="42"/>
      <c r="AF1260" s="6"/>
      <c r="AG1260" s="42"/>
      <c r="AH1260" s="6"/>
      <c r="AI1260" s="42"/>
      <c r="AJ1260" s="42"/>
      <c r="AK1260" s="42"/>
      <c r="AL1260" s="524"/>
      <c r="AM1260" s="502"/>
      <c r="AN1260" s="534"/>
      <c r="AO1260" s="509"/>
      <c r="AP1260" s="535"/>
      <c r="AQ1260" s="502"/>
      <c r="AR1260" s="526"/>
      <c r="AS1260" s="513"/>
      <c r="AT1260" s="509"/>
      <c r="AU1260" s="514"/>
      <c r="AV1260" s="513"/>
      <c r="AW1260" s="506"/>
      <c r="AX1260" s="513"/>
      <c r="AY1260" s="532"/>
      <c r="AZ1260" s="513"/>
      <c r="BA1260" s="536"/>
      <c r="BB1260" s="513"/>
      <c r="BC1260" s="514"/>
      <c r="BD1260" s="537"/>
      <c r="BE1260" s="539"/>
      <c r="BF1260" s="538"/>
      <c r="BG1260" s="513"/>
      <c r="BH1260" s="502"/>
      <c r="BI1260" s="514"/>
      <c r="BJ1260" s="516" t="s">
        <v>154</v>
      </c>
      <c r="BK1260" t="s">
        <v>154</v>
      </c>
      <c r="BM1260" s="507"/>
      <c r="BN1260" s="507"/>
      <c r="BO1260" s="507"/>
      <c r="BP1260" s="507"/>
      <c r="BQ1260" s="507"/>
      <c r="BR1260" s="507"/>
      <c r="BS1260" s="507"/>
      <c r="BT1260" s="507"/>
      <c r="BU1260" s="507"/>
      <c r="BV1260" s="507"/>
      <c r="BW1260" s="507"/>
      <c r="BX1260" s="507"/>
      <c r="BY1260" s="507"/>
      <c r="BZ1260" s="507"/>
    </row>
    <row r="1261" spans="1:78" customFormat="1" ht="15.75" customHeight="1">
      <c r="A1261" s="507"/>
      <c r="B1261" s="521"/>
      <c r="C1261" s="507"/>
      <c r="D1261" s="522"/>
      <c r="E1261" s="523"/>
      <c r="F1261" s="523"/>
      <c r="G1261" s="523"/>
      <c r="H1261" s="524"/>
      <c r="I1261" s="523"/>
      <c r="J1261" s="523"/>
      <c r="K1261" s="523"/>
      <c r="L1261" s="524"/>
      <c r="M1261" s="524"/>
      <c r="N1261" s="501"/>
      <c r="O1261" s="501"/>
      <c r="P1261" s="503"/>
      <c r="Q1261" s="6"/>
      <c r="R1261" s="6"/>
      <c r="S1261" s="42"/>
      <c r="T1261" s="571"/>
      <c r="U1261" s="571"/>
      <c r="V1261" s="571"/>
      <c r="W1261" s="571"/>
      <c r="X1261" s="571"/>
      <c r="Y1261" s="571"/>
      <c r="Z1261" s="571"/>
      <c r="AA1261" s="42"/>
      <c r="AB1261" s="42"/>
      <c r="AC1261" s="42"/>
      <c r="AD1261" s="6"/>
      <c r="AE1261" s="42"/>
      <c r="AF1261" s="6"/>
      <c r="AG1261" s="42"/>
      <c r="AH1261" s="6"/>
      <c r="AI1261" s="42"/>
      <c r="AJ1261" s="42"/>
      <c r="AK1261" s="42"/>
      <c r="AL1261" s="524"/>
      <c r="AM1261" s="502"/>
      <c r="AN1261" s="534"/>
      <c r="AO1261" s="509"/>
      <c r="AP1261" s="535"/>
      <c r="AQ1261" s="502"/>
      <c r="AR1261" s="526"/>
      <c r="AS1261" s="513"/>
      <c r="AT1261" s="509"/>
      <c r="AU1261" s="514"/>
      <c r="AV1261" s="513"/>
      <c r="AW1261" s="506"/>
      <c r="AX1261" s="513"/>
      <c r="AY1261" s="532"/>
      <c r="AZ1261" s="513"/>
      <c r="BA1261" s="536"/>
      <c r="BB1261" s="513"/>
      <c r="BC1261" s="514"/>
      <c r="BD1261" s="537"/>
      <c r="BE1261" s="539"/>
      <c r="BF1261" s="538"/>
      <c r="BG1261" s="513"/>
      <c r="BH1261" s="502"/>
      <c r="BI1261" s="514"/>
      <c r="BJ1261" s="516" t="s">
        <v>154</v>
      </c>
      <c r="BK1261" t="s">
        <v>154</v>
      </c>
      <c r="BM1261" s="507"/>
      <c r="BN1261" s="507"/>
      <c r="BO1261" s="507"/>
      <c r="BP1261" s="507"/>
      <c r="BQ1261" s="507"/>
      <c r="BR1261" s="507"/>
      <c r="BS1261" s="507"/>
      <c r="BT1261" s="507"/>
      <c r="BU1261" s="507"/>
      <c r="BV1261" s="507"/>
      <c r="BW1261" s="507"/>
      <c r="BX1261" s="507"/>
      <c r="BY1261" s="507"/>
      <c r="BZ1261" s="507"/>
    </row>
    <row r="1262" spans="1:78" customFormat="1" ht="15.75" customHeight="1">
      <c r="A1262" s="507"/>
      <c r="B1262" s="521"/>
      <c r="C1262" s="507"/>
      <c r="D1262" s="522"/>
      <c r="E1262" s="523"/>
      <c r="F1262" s="523"/>
      <c r="G1262" s="523"/>
      <c r="H1262" s="524"/>
      <c r="I1262" s="523"/>
      <c r="J1262" s="523"/>
      <c r="K1262" s="523"/>
      <c r="L1262" s="524"/>
      <c r="M1262" s="524"/>
      <c r="N1262" s="501"/>
      <c r="O1262" s="501"/>
      <c r="P1262" s="503"/>
      <c r="Q1262" s="6"/>
      <c r="R1262" s="6"/>
      <c r="S1262" s="42"/>
      <c r="T1262" s="571"/>
      <c r="U1262" s="571"/>
      <c r="V1262" s="571"/>
      <c r="W1262" s="571"/>
      <c r="X1262" s="571"/>
      <c r="Y1262" s="571"/>
      <c r="Z1262" s="571"/>
      <c r="AA1262" s="42"/>
      <c r="AB1262" s="42"/>
      <c r="AC1262" s="42"/>
      <c r="AD1262" s="6"/>
      <c r="AE1262" s="42"/>
      <c r="AF1262" s="6"/>
      <c r="AG1262" s="42"/>
      <c r="AH1262" s="6"/>
      <c r="AI1262" s="42"/>
      <c r="AJ1262" s="42"/>
      <c r="AK1262" s="42"/>
      <c r="AL1262" s="524"/>
      <c r="AM1262" s="502"/>
      <c r="AN1262" s="534"/>
      <c r="AO1262" s="509"/>
      <c r="AP1262" s="535"/>
      <c r="AQ1262" s="502"/>
      <c r="AR1262" s="526"/>
      <c r="AS1262" s="513"/>
      <c r="AT1262" s="509"/>
      <c r="AU1262" s="514"/>
      <c r="AV1262" s="513"/>
      <c r="AW1262" s="506"/>
      <c r="AX1262" s="513"/>
      <c r="AY1262" s="532"/>
      <c r="AZ1262" s="513"/>
      <c r="BA1262" s="536"/>
      <c r="BB1262" s="513"/>
      <c r="BC1262" s="514"/>
      <c r="BD1262" s="537"/>
      <c r="BE1262" s="539"/>
      <c r="BF1262" s="538"/>
      <c r="BG1262" s="513"/>
      <c r="BH1262" s="502"/>
      <c r="BI1262" s="514"/>
      <c r="BJ1262" s="516" t="s">
        <v>154</v>
      </c>
      <c r="BK1262" t="s">
        <v>154</v>
      </c>
      <c r="BM1262" s="507"/>
      <c r="BN1262" s="507"/>
      <c r="BO1262" s="507"/>
      <c r="BP1262" s="507"/>
      <c r="BQ1262" s="507"/>
      <c r="BR1262" s="507"/>
      <c r="BS1262" s="507"/>
      <c r="BT1262" s="507"/>
      <c r="BU1262" s="507"/>
      <c r="BV1262" s="507"/>
      <c r="BW1262" s="507"/>
      <c r="BX1262" s="507"/>
      <c r="BY1262" s="507"/>
      <c r="BZ1262" s="507"/>
    </row>
    <row r="1263" spans="1:78" customFormat="1" ht="15.75" customHeight="1">
      <c r="A1263" s="507"/>
      <c r="B1263" s="521"/>
      <c r="C1263" s="507"/>
      <c r="D1263" s="522"/>
      <c r="E1263" s="523"/>
      <c r="F1263" s="523"/>
      <c r="G1263" s="523"/>
      <c r="H1263" s="524"/>
      <c r="I1263" s="523"/>
      <c r="J1263" s="523"/>
      <c r="K1263" s="523"/>
      <c r="L1263" s="524"/>
      <c r="M1263" s="524"/>
      <c r="N1263" s="501"/>
      <c r="O1263" s="501"/>
      <c r="P1263" s="503"/>
      <c r="Q1263" s="6"/>
      <c r="R1263" s="6"/>
      <c r="S1263" s="42"/>
      <c r="T1263" s="571"/>
      <c r="U1263" s="571"/>
      <c r="V1263" s="571"/>
      <c r="W1263" s="571"/>
      <c r="X1263" s="571"/>
      <c r="Y1263" s="571"/>
      <c r="Z1263" s="571"/>
      <c r="AA1263" s="42"/>
      <c r="AB1263" s="42"/>
      <c r="AC1263" s="42"/>
      <c r="AD1263" s="6"/>
      <c r="AE1263" s="42"/>
      <c r="AF1263" s="6"/>
      <c r="AG1263" s="42"/>
      <c r="AH1263" s="6"/>
      <c r="AI1263" s="42"/>
      <c r="AJ1263" s="42"/>
      <c r="AK1263" s="42"/>
      <c r="AL1263" s="524"/>
      <c r="AM1263" s="502"/>
      <c r="AN1263" s="534"/>
      <c r="AO1263" s="509"/>
      <c r="AP1263" s="535"/>
      <c r="AQ1263" s="502"/>
      <c r="AR1263" s="526"/>
      <c r="AS1263" s="513"/>
      <c r="AT1263" s="509"/>
      <c r="AU1263" s="514"/>
      <c r="AV1263" s="513"/>
      <c r="AW1263" s="506"/>
      <c r="AX1263" s="513"/>
      <c r="AY1263" s="532"/>
      <c r="AZ1263" s="513"/>
      <c r="BA1263" s="536"/>
      <c r="BB1263" s="513"/>
      <c r="BC1263" s="514"/>
      <c r="BD1263" s="537"/>
      <c r="BE1263" s="539"/>
      <c r="BF1263" s="538"/>
      <c r="BG1263" s="513"/>
      <c r="BH1263" s="502"/>
      <c r="BI1263" s="514"/>
      <c r="BJ1263" s="516" t="s">
        <v>154</v>
      </c>
      <c r="BK1263" t="s">
        <v>154</v>
      </c>
      <c r="BM1263" s="507"/>
      <c r="BN1263" s="507"/>
      <c r="BO1263" s="507"/>
      <c r="BP1263" s="507"/>
      <c r="BQ1263" s="507"/>
      <c r="BR1263" s="507"/>
      <c r="BS1263" s="507"/>
      <c r="BT1263" s="507"/>
      <c r="BU1263" s="507"/>
      <c r="BV1263" s="507"/>
      <c r="BW1263" s="507"/>
      <c r="BX1263" s="507"/>
      <c r="BY1263" s="507"/>
      <c r="BZ1263" s="507"/>
    </row>
    <row r="1264" spans="1:78" customFormat="1" ht="15.75" customHeight="1">
      <c r="A1264" s="507"/>
      <c r="B1264" s="521"/>
      <c r="C1264" s="507"/>
      <c r="D1264" s="522"/>
      <c r="E1264" s="523"/>
      <c r="F1264" s="523"/>
      <c r="G1264" s="523"/>
      <c r="H1264" s="524"/>
      <c r="I1264" s="523"/>
      <c r="J1264" s="523"/>
      <c r="K1264" s="523"/>
      <c r="L1264" s="524"/>
      <c r="M1264" s="524"/>
      <c r="N1264" s="501"/>
      <c r="O1264" s="501"/>
      <c r="P1264" s="503"/>
      <c r="Q1264" s="6"/>
      <c r="R1264" s="6"/>
      <c r="S1264" s="42"/>
      <c r="T1264" s="571"/>
      <c r="U1264" s="571"/>
      <c r="V1264" s="571"/>
      <c r="W1264" s="571"/>
      <c r="X1264" s="571"/>
      <c r="Y1264" s="571"/>
      <c r="Z1264" s="571"/>
      <c r="AA1264" s="42"/>
      <c r="AB1264" s="42"/>
      <c r="AC1264" s="42"/>
      <c r="AD1264" s="6"/>
      <c r="AE1264" s="42"/>
      <c r="AF1264" s="6"/>
      <c r="AG1264" s="42"/>
      <c r="AH1264" s="6"/>
      <c r="AI1264" s="42"/>
      <c r="AJ1264" s="42"/>
      <c r="AK1264" s="42"/>
      <c r="AL1264" s="524"/>
      <c r="AM1264" s="502"/>
      <c r="AN1264" s="534"/>
      <c r="AO1264" s="509"/>
      <c r="AP1264" s="535"/>
      <c r="AQ1264" s="502"/>
      <c r="AR1264" s="526"/>
      <c r="AS1264" s="513"/>
      <c r="AT1264" s="509"/>
      <c r="AU1264" s="514"/>
      <c r="AV1264" s="513"/>
      <c r="AW1264" s="506"/>
      <c r="AX1264" s="513"/>
      <c r="AY1264" s="532"/>
      <c r="AZ1264" s="513"/>
      <c r="BA1264" s="536"/>
      <c r="BB1264" s="513"/>
      <c r="BC1264" s="514"/>
      <c r="BD1264" s="537"/>
      <c r="BE1264" s="539"/>
      <c r="BF1264" s="538"/>
      <c r="BG1264" s="513"/>
      <c r="BH1264" s="502"/>
      <c r="BI1264" s="514"/>
      <c r="BJ1264" s="516" t="s">
        <v>154</v>
      </c>
      <c r="BK1264" t="s">
        <v>154</v>
      </c>
      <c r="BM1264" s="507"/>
      <c r="BN1264" s="507"/>
      <c r="BO1264" s="507"/>
      <c r="BP1264" s="507"/>
      <c r="BQ1264" s="507"/>
      <c r="BR1264" s="507"/>
      <c r="BS1264" s="507"/>
      <c r="BT1264" s="507"/>
      <c r="BU1264" s="507"/>
      <c r="BV1264" s="507"/>
      <c r="BW1264" s="507"/>
      <c r="BX1264" s="507"/>
      <c r="BY1264" s="507"/>
      <c r="BZ1264" s="507"/>
    </row>
    <row r="1265" spans="1:78" customFormat="1" ht="15.75" customHeight="1">
      <c r="A1265" s="507"/>
      <c r="B1265" s="521"/>
      <c r="C1265" s="507"/>
      <c r="D1265" s="522"/>
      <c r="E1265" s="523"/>
      <c r="F1265" s="523"/>
      <c r="G1265" s="523"/>
      <c r="H1265" s="524"/>
      <c r="I1265" s="523"/>
      <c r="J1265" s="523"/>
      <c r="K1265" s="523"/>
      <c r="L1265" s="524"/>
      <c r="M1265" s="524"/>
      <c r="N1265" s="501"/>
      <c r="O1265" s="501"/>
      <c r="P1265" s="503"/>
      <c r="Q1265" s="6"/>
      <c r="R1265" s="6"/>
      <c r="S1265" s="42"/>
      <c r="T1265" s="571"/>
      <c r="U1265" s="571"/>
      <c r="V1265" s="571"/>
      <c r="W1265" s="571"/>
      <c r="X1265" s="571"/>
      <c r="Y1265" s="571"/>
      <c r="Z1265" s="571"/>
      <c r="AA1265" s="42"/>
      <c r="AB1265" s="42"/>
      <c r="AC1265" s="42"/>
      <c r="AD1265" s="6"/>
      <c r="AE1265" s="42"/>
      <c r="AF1265" s="6"/>
      <c r="AG1265" s="42"/>
      <c r="AH1265" s="6"/>
      <c r="AI1265" s="42"/>
      <c r="AJ1265" s="42"/>
      <c r="AK1265" s="42"/>
      <c r="AL1265" s="524"/>
      <c r="AM1265" s="502"/>
      <c r="AN1265" s="534"/>
      <c r="AO1265" s="509"/>
      <c r="AP1265" s="535"/>
      <c r="AQ1265" s="502"/>
      <c r="AR1265" s="526"/>
      <c r="AS1265" s="513"/>
      <c r="AT1265" s="509"/>
      <c r="AU1265" s="514"/>
      <c r="AV1265" s="513"/>
      <c r="AW1265" s="506"/>
      <c r="AX1265" s="513"/>
      <c r="AY1265" s="532"/>
      <c r="AZ1265" s="513"/>
      <c r="BA1265" s="536"/>
      <c r="BB1265" s="513"/>
      <c r="BC1265" s="514"/>
      <c r="BD1265" s="537"/>
      <c r="BE1265" s="539"/>
      <c r="BF1265" s="538"/>
      <c r="BG1265" s="513"/>
      <c r="BH1265" s="502"/>
      <c r="BI1265" s="514"/>
      <c r="BJ1265" s="516" t="s">
        <v>154</v>
      </c>
      <c r="BK1265" t="s">
        <v>154</v>
      </c>
      <c r="BM1265" s="507"/>
      <c r="BN1265" s="507"/>
      <c r="BO1265" s="507"/>
      <c r="BP1265" s="507"/>
      <c r="BQ1265" s="507"/>
      <c r="BR1265" s="507"/>
      <c r="BS1265" s="507"/>
      <c r="BT1265" s="507"/>
      <c r="BU1265" s="507"/>
      <c r="BV1265" s="507"/>
      <c r="BW1265" s="507"/>
      <c r="BX1265" s="507"/>
      <c r="BY1265" s="507"/>
      <c r="BZ1265" s="507"/>
    </row>
    <row r="1266" spans="1:78" customFormat="1" ht="15.75" customHeight="1">
      <c r="A1266" s="507"/>
      <c r="B1266" s="521"/>
      <c r="C1266" s="507"/>
      <c r="D1266" s="522"/>
      <c r="E1266" s="523"/>
      <c r="F1266" s="523"/>
      <c r="G1266" s="523"/>
      <c r="H1266" s="524"/>
      <c r="I1266" s="523"/>
      <c r="J1266" s="523"/>
      <c r="K1266" s="523"/>
      <c r="L1266" s="524"/>
      <c r="M1266" s="524"/>
      <c r="N1266" s="501"/>
      <c r="O1266" s="501"/>
      <c r="P1266" s="503"/>
      <c r="Q1266" s="6"/>
      <c r="R1266" s="6"/>
      <c r="S1266" s="42"/>
      <c r="T1266" s="571"/>
      <c r="U1266" s="571"/>
      <c r="V1266" s="571"/>
      <c r="W1266" s="571"/>
      <c r="X1266" s="571"/>
      <c r="Y1266" s="571"/>
      <c r="Z1266" s="571"/>
      <c r="AA1266" s="42"/>
      <c r="AB1266" s="42"/>
      <c r="AC1266" s="42"/>
      <c r="AD1266" s="6"/>
      <c r="AE1266" s="42"/>
      <c r="AF1266" s="6"/>
      <c r="AG1266" s="42"/>
      <c r="AH1266" s="6"/>
      <c r="AI1266" s="42"/>
      <c r="AJ1266" s="42"/>
      <c r="AK1266" s="42"/>
      <c r="AL1266" s="524"/>
      <c r="AM1266" s="502"/>
      <c r="AN1266" s="534"/>
      <c r="AO1266" s="509"/>
      <c r="AP1266" s="535"/>
      <c r="AQ1266" s="502"/>
      <c r="AR1266" s="526"/>
      <c r="AS1266" s="513"/>
      <c r="AT1266" s="509"/>
      <c r="AU1266" s="514"/>
      <c r="AV1266" s="513"/>
      <c r="AW1266" s="506"/>
      <c r="AX1266" s="513"/>
      <c r="AY1266" s="532"/>
      <c r="AZ1266" s="513"/>
      <c r="BA1266" s="536"/>
      <c r="BB1266" s="513"/>
      <c r="BC1266" s="514"/>
      <c r="BD1266" s="537"/>
      <c r="BE1266" s="539"/>
      <c r="BF1266" s="538"/>
      <c r="BG1266" s="513"/>
      <c r="BH1266" s="502"/>
      <c r="BI1266" s="514"/>
      <c r="BJ1266" s="516" t="s">
        <v>154</v>
      </c>
      <c r="BK1266" t="s">
        <v>154</v>
      </c>
      <c r="BM1266" s="507"/>
      <c r="BN1266" s="507"/>
      <c r="BO1266" s="507"/>
      <c r="BP1266" s="507"/>
      <c r="BQ1266" s="507"/>
      <c r="BR1266" s="507"/>
      <c r="BS1266" s="507"/>
      <c r="BT1266" s="507"/>
      <c r="BU1266" s="507"/>
      <c r="BV1266" s="507"/>
      <c r="BW1266" s="507"/>
      <c r="BX1266" s="507"/>
      <c r="BY1266" s="507"/>
      <c r="BZ1266" s="507"/>
    </row>
    <row r="1267" spans="1:78" customFormat="1" ht="15.75" customHeight="1">
      <c r="A1267" s="507"/>
      <c r="B1267" s="521"/>
      <c r="C1267" s="507"/>
      <c r="D1267" s="522"/>
      <c r="E1267" s="523"/>
      <c r="F1267" s="523"/>
      <c r="G1267" s="523"/>
      <c r="H1267" s="524"/>
      <c r="I1267" s="523"/>
      <c r="J1267" s="523"/>
      <c r="K1267" s="523"/>
      <c r="L1267" s="524"/>
      <c r="M1267" s="524"/>
      <c r="N1267" s="501"/>
      <c r="O1267" s="501"/>
      <c r="P1267" s="503"/>
      <c r="Q1267" s="6"/>
      <c r="R1267" s="6"/>
      <c r="S1267" s="42"/>
      <c r="T1267" s="571"/>
      <c r="U1267" s="571"/>
      <c r="V1267" s="571"/>
      <c r="W1267" s="571"/>
      <c r="X1267" s="571"/>
      <c r="Y1267" s="571"/>
      <c r="Z1267" s="571"/>
      <c r="AA1267" s="42"/>
      <c r="AB1267" s="42"/>
      <c r="AC1267" s="42"/>
      <c r="AD1267" s="6"/>
      <c r="AE1267" s="42"/>
      <c r="AF1267" s="6"/>
      <c r="AG1267" s="42"/>
      <c r="AH1267" s="6"/>
      <c r="AI1267" s="42"/>
      <c r="AJ1267" s="42"/>
      <c r="AK1267" s="42"/>
      <c r="AL1267" s="524"/>
      <c r="AM1267" s="502"/>
      <c r="AN1267" s="534"/>
      <c r="AO1267" s="509"/>
      <c r="AP1267" s="535"/>
      <c r="AQ1267" s="502"/>
      <c r="AR1267" s="526"/>
      <c r="AS1267" s="513"/>
      <c r="AT1267" s="509"/>
      <c r="AU1267" s="514"/>
      <c r="AV1267" s="513"/>
      <c r="AW1267" s="506"/>
      <c r="AX1267" s="513"/>
      <c r="AY1267" s="532"/>
      <c r="AZ1267" s="513"/>
      <c r="BA1267" s="536"/>
      <c r="BB1267" s="513"/>
      <c r="BC1267" s="514"/>
      <c r="BD1267" s="537"/>
      <c r="BE1267" s="539"/>
      <c r="BF1267" s="538"/>
      <c r="BG1267" s="513"/>
      <c r="BH1267" s="502"/>
      <c r="BI1267" s="514"/>
      <c r="BJ1267" s="516" t="s">
        <v>154</v>
      </c>
      <c r="BK1267" t="s">
        <v>154</v>
      </c>
      <c r="BM1267" s="507"/>
      <c r="BN1267" s="507"/>
      <c r="BO1267" s="507"/>
      <c r="BP1267" s="507"/>
      <c r="BQ1267" s="507"/>
      <c r="BR1267" s="507"/>
      <c r="BS1267" s="507"/>
      <c r="BT1267" s="507"/>
      <c r="BU1267" s="507"/>
      <c r="BV1267" s="507"/>
      <c r="BW1267" s="507"/>
      <c r="BX1267" s="507"/>
      <c r="BY1267" s="507"/>
      <c r="BZ1267" s="507"/>
    </row>
    <row r="1268" spans="1:78" customFormat="1" ht="15.75" customHeight="1">
      <c r="A1268" s="507"/>
      <c r="B1268" s="521"/>
      <c r="C1268" s="507"/>
      <c r="D1268" s="522"/>
      <c r="E1268" s="523"/>
      <c r="F1268" s="523"/>
      <c r="G1268" s="523"/>
      <c r="H1268" s="524"/>
      <c r="I1268" s="523"/>
      <c r="J1268" s="523"/>
      <c r="K1268" s="523"/>
      <c r="L1268" s="524"/>
      <c r="M1268" s="524"/>
      <c r="N1268" s="501"/>
      <c r="O1268" s="501"/>
      <c r="P1268" s="503"/>
      <c r="Q1268" s="6"/>
      <c r="R1268" s="6"/>
      <c r="S1268" s="42"/>
      <c r="T1268" s="571"/>
      <c r="U1268" s="571"/>
      <c r="V1268" s="571"/>
      <c r="W1268" s="571"/>
      <c r="X1268" s="571"/>
      <c r="Y1268" s="571"/>
      <c r="Z1268" s="571"/>
      <c r="AA1268" s="42"/>
      <c r="AB1268" s="42"/>
      <c r="AC1268" s="42"/>
      <c r="AD1268" s="6"/>
      <c r="AE1268" s="42"/>
      <c r="AF1268" s="6"/>
      <c r="AG1268" s="42"/>
      <c r="AH1268" s="6"/>
      <c r="AI1268" s="42"/>
      <c r="AJ1268" s="42"/>
      <c r="AK1268" s="42"/>
      <c r="AL1268" s="524"/>
      <c r="AM1268" s="502"/>
      <c r="AN1268" s="534"/>
      <c r="AO1268" s="509"/>
      <c r="AP1268" s="535"/>
      <c r="AQ1268" s="502"/>
      <c r="AR1268" s="526"/>
      <c r="AS1268" s="513"/>
      <c r="AT1268" s="509"/>
      <c r="AU1268" s="514"/>
      <c r="AV1268" s="513"/>
      <c r="AW1268" s="506"/>
      <c r="AX1268" s="513"/>
      <c r="AY1268" s="532"/>
      <c r="AZ1268" s="513"/>
      <c r="BA1268" s="536"/>
      <c r="BB1268" s="513"/>
      <c r="BC1268" s="514"/>
      <c r="BD1268" s="537"/>
      <c r="BE1268" s="539"/>
      <c r="BF1268" s="538"/>
      <c r="BG1268" s="513"/>
      <c r="BH1268" s="502"/>
      <c r="BI1268" s="514"/>
      <c r="BJ1268" s="516" t="s">
        <v>154</v>
      </c>
      <c r="BK1268" t="s">
        <v>154</v>
      </c>
      <c r="BM1268" s="507"/>
      <c r="BN1268" s="507"/>
      <c r="BO1268" s="507"/>
      <c r="BP1268" s="507"/>
      <c r="BQ1268" s="507"/>
      <c r="BR1268" s="507"/>
      <c r="BS1268" s="507"/>
      <c r="BT1268" s="507"/>
      <c r="BU1268" s="507"/>
      <c r="BV1268" s="507"/>
      <c r="BW1268" s="507"/>
      <c r="BX1268" s="507"/>
      <c r="BY1268" s="507"/>
      <c r="BZ1268" s="507"/>
    </row>
    <row r="1269" spans="1:78" customFormat="1" ht="15.75" customHeight="1">
      <c r="A1269" s="507"/>
      <c r="B1269" s="521"/>
      <c r="C1269" s="507"/>
      <c r="D1269" s="522"/>
      <c r="E1269" s="523"/>
      <c r="F1269" s="523"/>
      <c r="G1269" s="523"/>
      <c r="H1269" s="524"/>
      <c r="I1269" s="523"/>
      <c r="J1269" s="523"/>
      <c r="K1269" s="523"/>
      <c r="L1269" s="524"/>
      <c r="M1269" s="524"/>
      <c r="N1269" s="501"/>
      <c r="O1269" s="501"/>
      <c r="P1269" s="503"/>
      <c r="Q1269" s="6"/>
      <c r="R1269" s="6"/>
      <c r="S1269" s="42"/>
      <c r="T1269" s="571"/>
      <c r="U1269" s="571"/>
      <c r="V1269" s="571"/>
      <c r="W1269" s="571"/>
      <c r="X1269" s="571"/>
      <c r="Y1269" s="571"/>
      <c r="Z1269" s="571"/>
      <c r="AA1269" s="42"/>
      <c r="AB1269" s="42"/>
      <c r="AC1269" s="42"/>
      <c r="AD1269" s="6"/>
      <c r="AE1269" s="42"/>
      <c r="AF1269" s="6"/>
      <c r="AG1269" s="42"/>
      <c r="AH1269" s="6"/>
      <c r="AI1269" s="42"/>
      <c r="AJ1269" s="42"/>
      <c r="AK1269" s="42"/>
      <c r="AL1269" s="524"/>
      <c r="AM1269" s="502"/>
      <c r="AN1269" s="534"/>
      <c r="AO1269" s="509"/>
      <c r="AP1269" s="535"/>
      <c r="AQ1269" s="502"/>
      <c r="AR1269" s="526"/>
      <c r="AS1269" s="513"/>
      <c r="AT1269" s="509"/>
      <c r="AU1269" s="514"/>
      <c r="AV1269" s="513"/>
      <c r="AW1269" s="506"/>
      <c r="AX1269" s="513"/>
      <c r="AY1269" s="532"/>
      <c r="AZ1269" s="513"/>
      <c r="BA1269" s="536"/>
      <c r="BB1269" s="513"/>
      <c r="BC1269" s="514"/>
      <c r="BD1269" s="537"/>
      <c r="BE1269" s="539"/>
      <c r="BF1269" s="538"/>
      <c r="BG1269" s="513"/>
      <c r="BH1269" s="502"/>
      <c r="BI1269" s="514"/>
      <c r="BJ1269" s="516" t="s">
        <v>154</v>
      </c>
      <c r="BK1269" t="s">
        <v>154</v>
      </c>
      <c r="BM1269" s="507"/>
      <c r="BN1269" s="507"/>
      <c r="BO1269" s="507"/>
      <c r="BP1269" s="507"/>
      <c r="BQ1269" s="507"/>
      <c r="BR1269" s="507"/>
      <c r="BS1269" s="507"/>
      <c r="BT1269" s="507"/>
      <c r="BU1269" s="507"/>
      <c r="BV1269" s="507"/>
      <c r="BW1269" s="507"/>
      <c r="BX1269" s="507"/>
      <c r="BY1269" s="507"/>
      <c r="BZ1269" s="507"/>
    </row>
    <row r="1270" spans="1:78" customFormat="1" ht="15.75" customHeight="1">
      <c r="A1270" s="507"/>
      <c r="B1270" s="521"/>
      <c r="C1270" s="507"/>
      <c r="D1270" s="522"/>
      <c r="E1270" s="523"/>
      <c r="F1270" s="523"/>
      <c r="G1270" s="523"/>
      <c r="H1270" s="524"/>
      <c r="I1270" s="523"/>
      <c r="J1270" s="523"/>
      <c r="K1270" s="523"/>
      <c r="L1270" s="524"/>
      <c r="M1270" s="524"/>
      <c r="N1270" s="501"/>
      <c r="O1270" s="501"/>
      <c r="P1270" s="503"/>
      <c r="Q1270" s="6"/>
      <c r="R1270" s="6"/>
      <c r="S1270" s="42"/>
      <c r="T1270" s="571"/>
      <c r="U1270" s="571"/>
      <c r="V1270" s="571"/>
      <c r="W1270" s="571"/>
      <c r="X1270" s="571"/>
      <c r="Y1270" s="571"/>
      <c r="Z1270" s="571"/>
      <c r="AA1270" s="42"/>
      <c r="AB1270" s="42"/>
      <c r="AC1270" s="42"/>
      <c r="AD1270" s="6"/>
      <c r="AE1270" s="42"/>
      <c r="AF1270" s="6"/>
      <c r="AG1270" s="42"/>
      <c r="AH1270" s="6"/>
      <c r="AI1270" s="42"/>
      <c r="AJ1270" s="42"/>
      <c r="AK1270" s="42"/>
      <c r="AL1270" s="524"/>
      <c r="AM1270" s="502"/>
      <c r="AN1270" s="534"/>
      <c r="AO1270" s="509"/>
      <c r="AP1270" s="535"/>
      <c r="AQ1270" s="502"/>
      <c r="AR1270" s="526"/>
      <c r="AS1270" s="513"/>
      <c r="AT1270" s="509"/>
      <c r="AU1270" s="514"/>
      <c r="AV1270" s="513"/>
      <c r="AW1270" s="506"/>
      <c r="AX1270" s="513"/>
      <c r="AY1270" s="532"/>
      <c r="AZ1270" s="513"/>
      <c r="BA1270" s="536"/>
      <c r="BB1270" s="513"/>
      <c r="BC1270" s="514"/>
      <c r="BD1270" s="537"/>
      <c r="BE1270" s="539"/>
      <c r="BF1270" s="538"/>
      <c r="BG1270" s="513"/>
      <c r="BH1270" s="502"/>
      <c r="BI1270" s="514"/>
      <c r="BJ1270" s="516" t="s">
        <v>154</v>
      </c>
      <c r="BK1270" t="s">
        <v>154</v>
      </c>
      <c r="BM1270" s="507"/>
      <c r="BN1270" s="507"/>
      <c r="BO1270" s="507"/>
      <c r="BP1270" s="507"/>
      <c r="BQ1270" s="507"/>
      <c r="BR1270" s="507"/>
      <c r="BS1270" s="507"/>
      <c r="BT1270" s="507"/>
      <c r="BU1270" s="507"/>
      <c r="BV1270" s="507"/>
      <c r="BW1270" s="507"/>
      <c r="BX1270" s="507"/>
      <c r="BY1270" s="507"/>
      <c r="BZ1270" s="507"/>
    </row>
    <row r="1271" spans="1:78" customFormat="1" ht="15.75" customHeight="1">
      <c r="A1271" s="507"/>
      <c r="B1271" s="521"/>
      <c r="C1271" s="507"/>
      <c r="D1271" s="522"/>
      <c r="E1271" s="523"/>
      <c r="F1271" s="523"/>
      <c r="G1271" s="523"/>
      <c r="H1271" s="524"/>
      <c r="I1271" s="523"/>
      <c r="J1271" s="523"/>
      <c r="K1271" s="523"/>
      <c r="L1271" s="524"/>
      <c r="M1271" s="524"/>
      <c r="N1271" s="501"/>
      <c r="O1271" s="501"/>
      <c r="P1271" s="503"/>
      <c r="Q1271" s="6"/>
      <c r="R1271" s="6"/>
      <c r="S1271" s="42"/>
      <c r="T1271" s="571"/>
      <c r="U1271" s="571"/>
      <c r="V1271" s="571"/>
      <c r="W1271" s="571"/>
      <c r="X1271" s="571"/>
      <c r="Y1271" s="571"/>
      <c r="Z1271" s="571"/>
      <c r="AA1271" s="42"/>
      <c r="AB1271" s="42"/>
      <c r="AC1271" s="42"/>
      <c r="AD1271" s="6"/>
      <c r="AE1271" s="42"/>
      <c r="AF1271" s="6"/>
      <c r="AG1271" s="42"/>
      <c r="AH1271" s="6"/>
      <c r="AI1271" s="42"/>
      <c r="AJ1271" s="42"/>
      <c r="AK1271" s="42"/>
      <c r="AL1271" s="524"/>
      <c r="AM1271" s="502"/>
      <c r="AN1271" s="534"/>
      <c r="AO1271" s="509"/>
      <c r="AP1271" s="535"/>
      <c r="AQ1271" s="502"/>
      <c r="AR1271" s="526"/>
      <c r="AS1271" s="513"/>
      <c r="AT1271" s="509"/>
      <c r="AU1271" s="514"/>
      <c r="AV1271" s="513"/>
      <c r="AW1271" s="506"/>
      <c r="AX1271" s="513"/>
      <c r="AY1271" s="532"/>
      <c r="AZ1271" s="513"/>
      <c r="BA1271" s="536"/>
      <c r="BB1271" s="513"/>
      <c r="BC1271" s="514"/>
      <c r="BD1271" s="537"/>
      <c r="BE1271" s="539"/>
      <c r="BF1271" s="538"/>
      <c r="BG1271" s="513"/>
      <c r="BH1271" s="502"/>
      <c r="BI1271" s="514"/>
      <c r="BJ1271" s="516" t="s">
        <v>154</v>
      </c>
      <c r="BK1271" t="s">
        <v>154</v>
      </c>
      <c r="BM1271" s="507"/>
      <c r="BN1271" s="507"/>
      <c r="BO1271" s="507"/>
      <c r="BP1271" s="507"/>
      <c r="BQ1271" s="507"/>
      <c r="BR1271" s="507"/>
      <c r="BS1271" s="507"/>
      <c r="BT1271" s="507"/>
      <c r="BU1271" s="507"/>
      <c r="BV1271" s="507"/>
      <c r="BW1271" s="507"/>
      <c r="BX1271" s="507"/>
      <c r="BY1271" s="507"/>
      <c r="BZ1271" s="507"/>
    </row>
    <row r="1272" spans="1:78" customFormat="1" ht="15.75" customHeight="1">
      <c r="A1272" s="507"/>
      <c r="B1272" s="521"/>
      <c r="C1272" s="507"/>
      <c r="D1272" s="522"/>
      <c r="E1272" s="523"/>
      <c r="F1272" s="523"/>
      <c r="G1272" s="523"/>
      <c r="H1272" s="524"/>
      <c r="I1272" s="523"/>
      <c r="J1272" s="523"/>
      <c r="K1272" s="523"/>
      <c r="L1272" s="524"/>
      <c r="M1272" s="524"/>
      <c r="N1272" s="501"/>
      <c r="O1272" s="501"/>
      <c r="P1272" s="503"/>
      <c r="Q1272" s="6"/>
      <c r="R1272" s="6"/>
      <c r="S1272" s="42"/>
      <c r="T1272" s="571"/>
      <c r="U1272" s="571"/>
      <c r="V1272" s="571"/>
      <c r="W1272" s="571"/>
      <c r="X1272" s="571"/>
      <c r="Y1272" s="571"/>
      <c r="Z1272" s="571"/>
      <c r="AA1272" s="42"/>
      <c r="AB1272" s="42"/>
      <c r="AC1272" s="42"/>
      <c r="AD1272" s="6"/>
      <c r="AE1272" s="42"/>
      <c r="AF1272" s="6"/>
      <c r="AG1272" s="42"/>
      <c r="AH1272" s="6"/>
      <c r="AI1272" s="42"/>
      <c r="AJ1272" s="42"/>
      <c r="AK1272" s="42"/>
      <c r="AL1272" s="524"/>
      <c r="AM1272" s="502"/>
      <c r="AN1272" s="534"/>
      <c r="AO1272" s="509"/>
      <c r="AP1272" s="535"/>
      <c r="AQ1272" s="502"/>
      <c r="AR1272" s="526"/>
      <c r="AS1272" s="513"/>
      <c r="AT1272" s="509"/>
      <c r="AU1272" s="514"/>
      <c r="AV1272" s="513"/>
      <c r="AW1272" s="506"/>
      <c r="AX1272" s="513"/>
      <c r="AY1272" s="532"/>
      <c r="AZ1272" s="513"/>
      <c r="BA1272" s="536"/>
      <c r="BB1272" s="513"/>
      <c r="BC1272" s="514"/>
      <c r="BD1272" s="537"/>
      <c r="BE1272" s="539"/>
      <c r="BF1272" s="538"/>
      <c r="BG1272" s="513"/>
      <c r="BH1272" s="502"/>
      <c r="BI1272" s="514"/>
      <c r="BJ1272" s="516" t="s">
        <v>154</v>
      </c>
      <c r="BK1272" t="s">
        <v>154</v>
      </c>
      <c r="BM1272" s="507"/>
      <c r="BN1272" s="507"/>
      <c r="BO1272" s="507"/>
      <c r="BP1272" s="507"/>
      <c r="BQ1272" s="507"/>
      <c r="BR1272" s="507"/>
      <c r="BS1272" s="507"/>
      <c r="BT1272" s="507"/>
      <c r="BU1272" s="507"/>
      <c r="BV1272" s="507"/>
      <c r="BW1272" s="507"/>
      <c r="BX1272" s="507"/>
      <c r="BY1272" s="507"/>
      <c r="BZ1272" s="507"/>
    </row>
    <row r="1273" spans="1:78" customFormat="1" ht="15.75" customHeight="1">
      <c r="A1273" s="507"/>
      <c r="B1273" s="521"/>
      <c r="C1273" s="507"/>
      <c r="D1273" s="522"/>
      <c r="E1273" s="523"/>
      <c r="F1273" s="523"/>
      <c r="G1273" s="523"/>
      <c r="H1273" s="524"/>
      <c r="I1273" s="523"/>
      <c r="J1273" s="523"/>
      <c r="K1273" s="523"/>
      <c r="L1273" s="524"/>
      <c r="M1273" s="524"/>
      <c r="N1273" s="501"/>
      <c r="O1273" s="501"/>
      <c r="P1273" s="503"/>
      <c r="Q1273" s="6"/>
      <c r="R1273" s="6"/>
      <c r="S1273" s="42"/>
      <c r="T1273" s="571"/>
      <c r="U1273" s="571"/>
      <c r="V1273" s="571"/>
      <c r="W1273" s="571"/>
      <c r="X1273" s="571"/>
      <c r="Y1273" s="571"/>
      <c r="Z1273" s="571"/>
      <c r="AA1273" s="42"/>
      <c r="AB1273" s="42"/>
      <c r="AC1273" s="42"/>
      <c r="AD1273" s="6"/>
      <c r="AE1273" s="42"/>
      <c r="AF1273" s="6"/>
      <c r="AG1273" s="42"/>
      <c r="AH1273" s="6"/>
      <c r="AI1273" s="42"/>
      <c r="AJ1273" s="42"/>
      <c r="AK1273" s="42"/>
      <c r="AL1273" s="524"/>
      <c r="AM1273" s="502"/>
      <c r="AN1273" s="534"/>
      <c r="AO1273" s="509"/>
      <c r="AP1273" s="535"/>
      <c r="AQ1273" s="502"/>
      <c r="AR1273" s="526"/>
      <c r="AS1273" s="513"/>
      <c r="AT1273" s="509"/>
      <c r="AU1273" s="514"/>
      <c r="AV1273" s="513"/>
      <c r="AW1273" s="506"/>
      <c r="AX1273" s="513"/>
      <c r="AY1273" s="532"/>
      <c r="AZ1273" s="513"/>
      <c r="BA1273" s="536"/>
      <c r="BB1273" s="513"/>
      <c r="BC1273" s="514"/>
      <c r="BD1273" s="537"/>
      <c r="BE1273" s="539"/>
      <c r="BF1273" s="538"/>
      <c r="BG1273" s="513"/>
      <c r="BH1273" s="502"/>
      <c r="BI1273" s="514"/>
      <c r="BJ1273" s="516" t="s">
        <v>154</v>
      </c>
      <c r="BK1273" t="s">
        <v>154</v>
      </c>
      <c r="BM1273" s="507"/>
      <c r="BN1273" s="507"/>
      <c r="BO1273" s="507"/>
      <c r="BP1273" s="507"/>
      <c r="BQ1273" s="507"/>
      <c r="BR1273" s="507"/>
      <c r="BS1273" s="507"/>
      <c r="BT1273" s="507"/>
      <c r="BU1273" s="507"/>
      <c r="BV1273" s="507"/>
      <c r="BW1273" s="507"/>
      <c r="BX1273" s="507"/>
      <c r="BY1273" s="507"/>
      <c r="BZ1273" s="507"/>
    </row>
    <row r="1274" spans="1:78" customFormat="1" ht="15.75" customHeight="1">
      <c r="A1274" s="507"/>
      <c r="B1274" s="521"/>
      <c r="C1274" s="507"/>
      <c r="D1274" s="522"/>
      <c r="E1274" s="523"/>
      <c r="F1274" s="523"/>
      <c r="G1274" s="523"/>
      <c r="H1274" s="524"/>
      <c r="I1274" s="523"/>
      <c r="J1274" s="523"/>
      <c r="K1274" s="523"/>
      <c r="L1274" s="524"/>
      <c r="M1274" s="524"/>
      <c r="N1274" s="501"/>
      <c r="O1274" s="501"/>
      <c r="P1274" s="503"/>
      <c r="Q1274" s="6"/>
      <c r="R1274" s="6"/>
      <c r="S1274" s="42"/>
      <c r="T1274" s="571"/>
      <c r="U1274" s="571"/>
      <c r="V1274" s="571"/>
      <c r="W1274" s="571"/>
      <c r="X1274" s="571"/>
      <c r="Y1274" s="571"/>
      <c r="Z1274" s="571"/>
      <c r="AA1274" s="42"/>
      <c r="AB1274" s="42"/>
      <c r="AC1274" s="42"/>
      <c r="AD1274" s="6"/>
      <c r="AE1274" s="42"/>
      <c r="AF1274" s="6"/>
      <c r="AG1274" s="42"/>
      <c r="AH1274" s="6"/>
      <c r="AI1274" s="42"/>
      <c r="AJ1274" s="42"/>
      <c r="AK1274" s="42"/>
      <c r="AL1274" s="524"/>
      <c r="AM1274" s="502"/>
      <c r="AN1274" s="534"/>
      <c r="AO1274" s="509"/>
      <c r="AP1274" s="535"/>
      <c r="AQ1274" s="502"/>
      <c r="AR1274" s="526"/>
      <c r="AS1274" s="513"/>
      <c r="AT1274" s="509"/>
      <c r="AU1274" s="514"/>
      <c r="AV1274" s="513"/>
      <c r="AW1274" s="506"/>
      <c r="AX1274" s="513"/>
      <c r="AY1274" s="532"/>
      <c r="AZ1274" s="513"/>
      <c r="BA1274" s="536"/>
      <c r="BB1274" s="513"/>
      <c r="BC1274" s="514"/>
      <c r="BD1274" s="537"/>
      <c r="BE1274" s="539"/>
      <c r="BF1274" s="538"/>
      <c r="BG1274" s="513"/>
      <c r="BH1274" s="502"/>
      <c r="BI1274" s="514"/>
      <c r="BJ1274" s="516" t="s">
        <v>154</v>
      </c>
      <c r="BK1274" t="s">
        <v>154</v>
      </c>
      <c r="BM1274" s="507"/>
      <c r="BN1274" s="507"/>
      <c r="BO1274" s="507"/>
      <c r="BP1274" s="507"/>
      <c r="BQ1274" s="507"/>
      <c r="BR1274" s="507"/>
      <c r="BS1274" s="507"/>
      <c r="BT1274" s="507"/>
      <c r="BU1274" s="507"/>
      <c r="BV1274" s="507"/>
      <c r="BW1274" s="507"/>
      <c r="BX1274" s="507"/>
      <c r="BY1274" s="507"/>
      <c r="BZ1274" s="507"/>
    </row>
    <row r="1275" spans="1:78" customFormat="1" ht="15.75" customHeight="1">
      <c r="A1275" s="507"/>
      <c r="B1275" s="521"/>
      <c r="C1275" s="507"/>
      <c r="D1275" s="522"/>
      <c r="E1275" s="523"/>
      <c r="F1275" s="523"/>
      <c r="G1275" s="523"/>
      <c r="H1275" s="524"/>
      <c r="I1275" s="523"/>
      <c r="J1275" s="523"/>
      <c r="K1275" s="523"/>
      <c r="L1275" s="524"/>
      <c r="M1275" s="524"/>
      <c r="N1275" s="501"/>
      <c r="O1275" s="501"/>
      <c r="P1275" s="503"/>
      <c r="Q1275" s="6"/>
      <c r="R1275" s="6"/>
      <c r="S1275" s="42"/>
      <c r="T1275" s="571"/>
      <c r="U1275" s="571"/>
      <c r="V1275" s="571"/>
      <c r="W1275" s="571"/>
      <c r="X1275" s="571"/>
      <c r="Y1275" s="571"/>
      <c r="Z1275" s="571"/>
      <c r="AA1275" s="42"/>
      <c r="AB1275" s="42"/>
      <c r="AC1275" s="42"/>
      <c r="AD1275" s="6"/>
      <c r="AE1275" s="42"/>
      <c r="AF1275" s="6"/>
      <c r="AG1275" s="42"/>
      <c r="AH1275" s="6"/>
      <c r="AI1275" s="42"/>
      <c r="AJ1275" s="42"/>
      <c r="AK1275" s="42"/>
      <c r="AL1275" s="524"/>
      <c r="AM1275" s="502"/>
      <c r="AN1275" s="534"/>
      <c r="AO1275" s="509"/>
      <c r="AP1275" s="535"/>
      <c r="AQ1275" s="502"/>
      <c r="AR1275" s="526"/>
      <c r="AS1275" s="513"/>
      <c r="AT1275" s="509"/>
      <c r="AU1275" s="514"/>
      <c r="AV1275" s="513"/>
      <c r="AW1275" s="506"/>
      <c r="AX1275" s="513"/>
      <c r="AY1275" s="532"/>
      <c r="AZ1275" s="513"/>
      <c r="BA1275" s="536"/>
      <c r="BB1275" s="513"/>
      <c r="BC1275" s="514"/>
      <c r="BD1275" s="537"/>
      <c r="BE1275" s="539"/>
      <c r="BF1275" s="538"/>
      <c r="BG1275" s="513"/>
      <c r="BH1275" s="502"/>
      <c r="BI1275" s="514"/>
      <c r="BJ1275" s="516" t="s">
        <v>154</v>
      </c>
      <c r="BK1275" t="s">
        <v>154</v>
      </c>
      <c r="BM1275" s="507"/>
      <c r="BN1275" s="507"/>
      <c r="BO1275" s="507"/>
      <c r="BP1275" s="507"/>
      <c r="BQ1275" s="507"/>
      <c r="BR1275" s="507"/>
      <c r="BS1275" s="507"/>
      <c r="BT1275" s="507"/>
      <c r="BU1275" s="507"/>
      <c r="BV1275" s="507"/>
      <c r="BW1275" s="507"/>
      <c r="BX1275" s="507"/>
      <c r="BY1275" s="507"/>
      <c r="BZ1275" s="507"/>
    </row>
    <row r="1276" spans="1:78" customFormat="1" ht="15.75" customHeight="1">
      <c r="A1276" s="507"/>
      <c r="B1276" s="521"/>
      <c r="C1276" s="507"/>
      <c r="D1276" s="522"/>
      <c r="E1276" s="523"/>
      <c r="F1276" s="523"/>
      <c r="G1276" s="523"/>
      <c r="H1276" s="524"/>
      <c r="I1276" s="523"/>
      <c r="J1276" s="523"/>
      <c r="K1276" s="523"/>
      <c r="L1276" s="524"/>
      <c r="M1276" s="524"/>
      <c r="N1276" s="501"/>
      <c r="O1276" s="501"/>
      <c r="P1276" s="503"/>
      <c r="Q1276" s="6"/>
      <c r="R1276" s="6"/>
      <c r="S1276" s="42"/>
      <c r="T1276" s="571"/>
      <c r="U1276" s="571"/>
      <c r="V1276" s="571"/>
      <c r="W1276" s="571"/>
      <c r="X1276" s="571"/>
      <c r="Y1276" s="571"/>
      <c r="Z1276" s="571"/>
      <c r="AA1276" s="42"/>
      <c r="AB1276" s="42"/>
      <c r="AC1276" s="42"/>
      <c r="AD1276" s="6"/>
      <c r="AE1276" s="42"/>
      <c r="AF1276" s="6"/>
      <c r="AG1276" s="42"/>
      <c r="AH1276" s="6"/>
      <c r="AI1276" s="42"/>
      <c r="AJ1276" s="42"/>
      <c r="AK1276" s="42"/>
      <c r="AL1276" s="524"/>
      <c r="AM1276" s="502"/>
      <c r="AN1276" s="534"/>
      <c r="AO1276" s="509"/>
      <c r="AP1276" s="535"/>
      <c r="AQ1276" s="502"/>
      <c r="AR1276" s="526"/>
      <c r="AS1276" s="513"/>
      <c r="AT1276" s="509"/>
      <c r="AU1276" s="514"/>
      <c r="AV1276" s="513"/>
      <c r="AW1276" s="506"/>
      <c r="AX1276" s="513"/>
      <c r="AY1276" s="532"/>
      <c r="AZ1276" s="513"/>
      <c r="BA1276" s="536"/>
      <c r="BB1276" s="513"/>
      <c r="BC1276" s="514"/>
      <c r="BD1276" s="537"/>
      <c r="BE1276" s="539"/>
      <c r="BF1276" s="538"/>
      <c r="BG1276" s="513"/>
      <c r="BH1276" s="502"/>
      <c r="BI1276" s="514"/>
      <c r="BJ1276" s="516" t="s">
        <v>154</v>
      </c>
      <c r="BK1276" t="s">
        <v>154</v>
      </c>
      <c r="BM1276" s="507"/>
      <c r="BN1276" s="507"/>
      <c r="BO1276" s="507"/>
      <c r="BP1276" s="507"/>
      <c r="BQ1276" s="507"/>
      <c r="BR1276" s="507"/>
      <c r="BS1276" s="507"/>
      <c r="BT1276" s="507"/>
      <c r="BU1276" s="507"/>
      <c r="BV1276" s="507"/>
      <c r="BW1276" s="507"/>
      <c r="BX1276" s="507"/>
      <c r="BY1276" s="507"/>
      <c r="BZ1276" s="507"/>
    </row>
    <row r="1277" spans="1:78" customFormat="1" ht="15.75" customHeight="1">
      <c r="A1277" s="507"/>
      <c r="B1277" s="521"/>
      <c r="C1277" s="507"/>
      <c r="D1277" s="522"/>
      <c r="E1277" s="523"/>
      <c r="F1277" s="523"/>
      <c r="G1277" s="523"/>
      <c r="H1277" s="524"/>
      <c r="I1277" s="523"/>
      <c r="J1277" s="523"/>
      <c r="K1277" s="523"/>
      <c r="L1277" s="524"/>
      <c r="M1277" s="524"/>
      <c r="N1277" s="501"/>
      <c r="O1277" s="501"/>
      <c r="P1277" s="503"/>
      <c r="Q1277" s="6"/>
      <c r="R1277" s="6"/>
      <c r="S1277" s="42"/>
      <c r="T1277" s="571"/>
      <c r="U1277" s="571"/>
      <c r="V1277" s="571"/>
      <c r="W1277" s="571"/>
      <c r="X1277" s="571"/>
      <c r="Y1277" s="571"/>
      <c r="Z1277" s="571"/>
      <c r="AA1277" s="42"/>
      <c r="AB1277" s="42"/>
      <c r="AC1277" s="42"/>
      <c r="AD1277" s="6"/>
      <c r="AE1277" s="42"/>
      <c r="AF1277" s="6"/>
      <c r="AG1277" s="42"/>
      <c r="AH1277" s="6"/>
      <c r="AI1277" s="42"/>
      <c r="AJ1277" s="42"/>
      <c r="AK1277" s="42"/>
      <c r="AL1277" s="524"/>
      <c r="AM1277" s="502"/>
      <c r="AN1277" s="534"/>
      <c r="AO1277" s="509"/>
      <c r="AP1277" s="535"/>
      <c r="AQ1277" s="502"/>
      <c r="AR1277" s="526"/>
      <c r="AS1277" s="513"/>
      <c r="AT1277" s="509"/>
      <c r="AU1277" s="514"/>
      <c r="AV1277" s="513"/>
      <c r="AW1277" s="506"/>
      <c r="AX1277" s="513"/>
      <c r="AY1277" s="532"/>
      <c r="AZ1277" s="513"/>
      <c r="BA1277" s="536"/>
      <c r="BB1277" s="513"/>
      <c r="BC1277" s="514"/>
      <c r="BD1277" s="537"/>
      <c r="BE1277" s="539"/>
      <c r="BF1277" s="538"/>
      <c r="BG1277" s="513"/>
      <c r="BH1277" s="502"/>
      <c r="BI1277" s="514"/>
      <c r="BJ1277" s="516" t="s">
        <v>154</v>
      </c>
      <c r="BK1277" t="s">
        <v>154</v>
      </c>
      <c r="BM1277" s="507"/>
      <c r="BN1277" s="507"/>
      <c r="BO1277" s="507"/>
      <c r="BP1277" s="507"/>
      <c r="BQ1277" s="507"/>
      <c r="BR1277" s="507"/>
      <c r="BS1277" s="507"/>
      <c r="BT1277" s="507"/>
      <c r="BU1277" s="507"/>
      <c r="BV1277" s="507"/>
      <c r="BW1277" s="507"/>
      <c r="BX1277" s="507"/>
      <c r="BY1277" s="507"/>
      <c r="BZ1277" s="507"/>
    </row>
    <row r="1278" spans="1:78" customFormat="1" ht="15.75" customHeight="1">
      <c r="A1278" s="507"/>
      <c r="B1278" s="521"/>
      <c r="C1278" s="507"/>
      <c r="D1278" s="522"/>
      <c r="E1278" s="523"/>
      <c r="F1278" s="523"/>
      <c r="G1278" s="523"/>
      <c r="H1278" s="524"/>
      <c r="I1278" s="523"/>
      <c r="J1278" s="523"/>
      <c r="K1278" s="523"/>
      <c r="L1278" s="524"/>
      <c r="M1278" s="524"/>
      <c r="N1278" s="501"/>
      <c r="O1278" s="501"/>
      <c r="P1278" s="503"/>
      <c r="Q1278" s="6"/>
      <c r="R1278" s="6"/>
      <c r="S1278" s="42"/>
      <c r="T1278" s="571"/>
      <c r="U1278" s="571"/>
      <c r="V1278" s="571"/>
      <c r="W1278" s="571"/>
      <c r="X1278" s="571"/>
      <c r="Y1278" s="571"/>
      <c r="Z1278" s="571"/>
      <c r="AA1278" s="42"/>
      <c r="AB1278" s="42"/>
      <c r="AC1278" s="42"/>
      <c r="AD1278" s="6"/>
      <c r="AE1278" s="42"/>
      <c r="AF1278" s="6"/>
      <c r="AG1278" s="42"/>
      <c r="AH1278" s="6"/>
      <c r="AI1278" s="42"/>
      <c r="AJ1278" s="42"/>
      <c r="AK1278" s="42"/>
      <c r="AL1278" s="524"/>
      <c r="AM1278" s="502"/>
      <c r="AN1278" s="534"/>
      <c r="AO1278" s="509"/>
      <c r="AP1278" s="535"/>
      <c r="AQ1278" s="502"/>
      <c r="AR1278" s="526"/>
      <c r="AS1278" s="513"/>
      <c r="AT1278" s="509"/>
      <c r="AU1278" s="514"/>
      <c r="AV1278" s="513"/>
      <c r="AW1278" s="506"/>
      <c r="AX1278" s="513"/>
      <c r="AY1278" s="532"/>
      <c r="AZ1278" s="513"/>
      <c r="BA1278" s="536"/>
      <c r="BB1278" s="513"/>
      <c r="BC1278" s="514"/>
      <c r="BD1278" s="537"/>
      <c r="BE1278" s="539"/>
      <c r="BF1278" s="538"/>
      <c r="BG1278" s="513"/>
      <c r="BH1278" s="502"/>
      <c r="BI1278" s="514"/>
      <c r="BJ1278" s="516" t="s">
        <v>154</v>
      </c>
      <c r="BK1278" t="s">
        <v>154</v>
      </c>
      <c r="BM1278" s="507"/>
      <c r="BN1278" s="507"/>
      <c r="BO1278" s="507"/>
      <c r="BP1278" s="507"/>
      <c r="BQ1278" s="507"/>
      <c r="BR1278" s="507"/>
      <c r="BS1278" s="507"/>
      <c r="BT1278" s="507"/>
      <c r="BU1278" s="507"/>
      <c r="BV1278" s="507"/>
      <c r="BW1278" s="507"/>
      <c r="BX1278" s="507"/>
      <c r="BY1278" s="507"/>
      <c r="BZ1278" s="507"/>
    </row>
    <row r="1279" spans="1:78" customFormat="1" ht="15.75" customHeight="1">
      <c r="A1279" s="507"/>
      <c r="B1279" s="521"/>
      <c r="C1279" s="507"/>
      <c r="D1279" s="522"/>
      <c r="E1279" s="523"/>
      <c r="F1279" s="523"/>
      <c r="G1279" s="523"/>
      <c r="H1279" s="524"/>
      <c r="I1279" s="523"/>
      <c r="J1279" s="523"/>
      <c r="K1279" s="523"/>
      <c r="L1279" s="524"/>
      <c r="M1279" s="524"/>
      <c r="N1279" s="501"/>
      <c r="O1279" s="501"/>
      <c r="P1279" s="503"/>
      <c r="Q1279" s="6"/>
      <c r="R1279" s="6"/>
      <c r="S1279" s="42"/>
      <c r="T1279" s="571"/>
      <c r="U1279" s="571"/>
      <c r="V1279" s="571"/>
      <c r="W1279" s="571"/>
      <c r="X1279" s="571"/>
      <c r="Y1279" s="571"/>
      <c r="Z1279" s="571"/>
      <c r="AA1279" s="42"/>
      <c r="AB1279" s="42"/>
      <c r="AC1279" s="42"/>
      <c r="AD1279" s="6"/>
      <c r="AE1279" s="42"/>
      <c r="AF1279" s="6"/>
      <c r="AG1279" s="42"/>
      <c r="AH1279" s="6"/>
      <c r="AI1279" s="42"/>
      <c r="AJ1279" s="42"/>
      <c r="AK1279" s="42"/>
      <c r="AL1279" s="524"/>
      <c r="AM1279" s="502"/>
      <c r="AN1279" s="534"/>
      <c r="AO1279" s="509"/>
      <c r="AP1279" s="535"/>
      <c r="AQ1279" s="502"/>
      <c r="AR1279" s="526"/>
      <c r="AS1279" s="513"/>
      <c r="AT1279" s="509"/>
      <c r="AU1279" s="514"/>
      <c r="AV1279" s="513"/>
      <c r="AW1279" s="506"/>
      <c r="AX1279" s="513"/>
      <c r="AY1279" s="532"/>
      <c r="AZ1279" s="513"/>
      <c r="BA1279" s="536"/>
      <c r="BB1279" s="513"/>
      <c r="BC1279" s="514"/>
      <c r="BD1279" s="537"/>
      <c r="BE1279" s="539"/>
      <c r="BF1279" s="538"/>
      <c r="BG1279" s="513"/>
      <c r="BH1279" s="502"/>
      <c r="BI1279" s="514"/>
      <c r="BJ1279" s="516" t="s">
        <v>154</v>
      </c>
      <c r="BK1279" t="s">
        <v>154</v>
      </c>
      <c r="BM1279" s="507"/>
      <c r="BN1279" s="507"/>
      <c r="BO1279" s="507"/>
      <c r="BP1279" s="507"/>
      <c r="BQ1279" s="507"/>
      <c r="BR1279" s="507"/>
      <c r="BS1279" s="507"/>
      <c r="BT1279" s="507"/>
      <c r="BU1279" s="507"/>
      <c r="BV1279" s="507"/>
      <c r="BW1279" s="507"/>
      <c r="BX1279" s="507"/>
      <c r="BY1279" s="507"/>
      <c r="BZ1279" s="507"/>
    </row>
    <row r="1280" spans="1:78" customFormat="1" ht="15.75" customHeight="1">
      <c r="A1280" s="507"/>
      <c r="B1280" s="521"/>
      <c r="C1280" s="507"/>
      <c r="D1280" s="522"/>
      <c r="E1280" s="523"/>
      <c r="F1280" s="523"/>
      <c r="G1280" s="523"/>
      <c r="H1280" s="524"/>
      <c r="I1280" s="523"/>
      <c r="J1280" s="523"/>
      <c r="K1280" s="523"/>
      <c r="L1280" s="524"/>
      <c r="M1280" s="524"/>
      <c r="N1280" s="501"/>
      <c r="O1280" s="501"/>
      <c r="P1280" s="503"/>
      <c r="Q1280" s="6"/>
      <c r="R1280" s="6"/>
      <c r="S1280" s="42"/>
      <c r="T1280" s="571"/>
      <c r="U1280" s="571"/>
      <c r="V1280" s="571"/>
      <c r="W1280" s="571"/>
      <c r="X1280" s="571"/>
      <c r="Y1280" s="571"/>
      <c r="Z1280" s="571"/>
      <c r="AA1280" s="42"/>
      <c r="AB1280" s="42"/>
      <c r="AC1280" s="42"/>
      <c r="AD1280" s="6"/>
      <c r="AE1280" s="42"/>
      <c r="AF1280" s="6"/>
      <c r="AG1280" s="42"/>
      <c r="AH1280" s="6"/>
      <c r="AI1280" s="42"/>
      <c r="AJ1280" s="42"/>
      <c r="AK1280" s="42"/>
      <c r="AL1280" s="524"/>
      <c r="AM1280" s="502"/>
      <c r="AN1280" s="534"/>
      <c r="AO1280" s="509"/>
      <c r="AP1280" s="535"/>
      <c r="AQ1280" s="502"/>
      <c r="AR1280" s="526"/>
      <c r="AS1280" s="513"/>
      <c r="AT1280" s="509"/>
      <c r="AU1280" s="514"/>
      <c r="AV1280" s="513"/>
      <c r="AW1280" s="506"/>
      <c r="AX1280" s="513"/>
      <c r="AY1280" s="532"/>
      <c r="AZ1280" s="513"/>
      <c r="BA1280" s="536"/>
      <c r="BB1280" s="513"/>
      <c r="BC1280" s="514"/>
      <c r="BD1280" s="537"/>
      <c r="BE1280" s="539"/>
      <c r="BF1280" s="538"/>
      <c r="BG1280" s="513"/>
      <c r="BH1280" s="502"/>
      <c r="BI1280" s="514"/>
      <c r="BJ1280" s="516" t="s">
        <v>154</v>
      </c>
      <c r="BK1280" t="s">
        <v>154</v>
      </c>
      <c r="BM1280" s="507"/>
      <c r="BN1280" s="507"/>
      <c r="BO1280" s="507"/>
      <c r="BP1280" s="507"/>
      <c r="BQ1280" s="507"/>
      <c r="BR1280" s="507"/>
      <c r="BS1280" s="507"/>
      <c r="BT1280" s="507"/>
      <c r="BU1280" s="507"/>
      <c r="BV1280" s="507"/>
      <c r="BW1280" s="507"/>
      <c r="BX1280" s="507"/>
      <c r="BY1280" s="507"/>
      <c r="BZ1280" s="507"/>
    </row>
    <row r="1281" spans="1:78" customFormat="1" ht="15.75" customHeight="1">
      <c r="A1281" s="507"/>
      <c r="B1281" s="521"/>
      <c r="C1281" s="507"/>
      <c r="D1281" s="522"/>
      <c r="E1281" s="523"/>
      <c r="F1281" s="523"/>
      <c r="G1281" s="523"/>
      <c r="H1281" s="524"/>
      <c r="I1281" s="523"/>
      <c r="J1281" s="523"/>
      <c r="K1281" s="523"/>
      <c r="L1281" s="524"/>
      <c r="M1281" s="524"/>
      <c r="N1281" s="501"/>
      <c r="O1281" s="501"/>
      <c r="P1281" s="503"/>
      <c r="Q1281" s="6"/>
      <c r="R1281" s="6"/>
      <c r="S1281" s="42"/>
      <c r="T1281" s="571"/>
      <c r="U1281" s="571"/>
      <c r="V1281" s="571"/>
      <c r="W1281" s="571"/>
      <c r="X1281" s="571"/>
      <c r="Y1281" s="571"/>
      <c r="Z1281" s="571"/>
      <c r="AA1281" s="42"/>
      <c r="AB1281" s="42"/>
      <c r="AC1281" s="42"/>
      <c r="AD1281" s="6"/>
      <c r="AE1281" s="42"/>
      <c r="AF1281" s="6"/>
      <c r="AG1281" s="42"/>
      <c r="AH1281" s="6"/>
      <c r="AI1281" s="42"/>
      <c r="AJ1281" s="42"/>
      <c r="AK1281" s="42"/>
      <c r="AL1281" s="524"/>
      <c r="AM1281" s="502"/>
      <c r="AN1281" s="534"/>
      <c r="AO1281" s="509"/>
      <c r="AP1281" s="535"/>
      <c r="AQ1281" s="502"/>
      <c r="AR1281" s="526"/>
      <c r="AS1281" s="513"/>
      <c r="AT1281" s="509"/>
      <c r="AU1281" s="514"/>
      <c r="AV1281" s="513"/>
      <c r="AW1281" s="506"/>
      <c r="AX1281" s="513"/>
      <c r="AY1281" s="532"/>
      <c r="AZ1281" s="513"/>
      <c r="BA1281" s="536"/>
      <c r="BB1281" s="513"/>
      <c r="BC1281" s="514"/>
      <c r="BD1281" s="537"/>
      <c r="BE1281" s="539"/>
      <c r="BF1281" s="538"/>
      <c r="BG1281" s="513"/>
      <c r="BH1281" s="502"/>
      <c r="BI1281" s="514"/>
      <c r="BJ1281" s="516" t="s">
        <v>154</v>
      </c>
      <c r="BK1281" t="s">
        <v>154</v>
      </c>
      <c r="BM1281" s="507"/>
      <c r="BN1281" s="507"/>
      <c r="BO1281" s="507"/>
      <c r="BP1281" s="507"/>
      <c r="BQ1281" s="507"/>
      <c r="BR1281" s="507"/>
      <c r="BS1281" s="507"/>
      <c r="BT1281" s="507"/>
      <c r="BU1281" s="507"/>
      <c r="BV1281" s="507"/>
      <c r="BW1281" s="507"/>
      <c r="BX1281" s="507"/>
      <c r="BY1281" s="507"/>
      <c r="BZ1281" s="507"/>
    </row>
    <row r="1282" spans="1:78" customFormat="1" ht="15.75" customHeight="1">
      <c r="A1282" s="507"/>
      <c r="B1282" s="521"/>
      <c r="C1282" s="507"/>
      <c r="D1282" s="522"/>
      <c r="E1282" s="523"/>
      <c r="F1282" s="523"/>
      <c r="G1282" s="523"/>
      <c r="H1282" s="524"/>
      <c r="I1282" s="523"/>
      <c r="J1282" s="523"/>
      <c r="K1282" s="523"/>
      <c r="L1282" s="524"/>
      <c r="M1282" s="524"/>
      <c r="N1282" s="501"/>
      <c r="O1282" s="501"/>
      <c r="P1282" s="503"/>
      <c r="Q1282" s="6"/>
      <c r="R1282" s="6"/>
      <c r="S1282" s="42"/>
      <c r="T1282" s="571"/>
      <c r="U1282" s="571"/>
      <c r="V1282" s="571"/>
      <c r="W1282" s="571"/>
      <c r="X1282" s="571"/>
      <c r="Y1282" s="571"/>
      <c r="Z1282" s="571"/>
      <c r="AA1282" s="42"/>
      <c r="AB1282" s="42"/>
      <c r="AC1282" s="42"/>
      <c r="AD1282" s="6"/>
      <c r="AE1282" s="42"/>
      <c r="AF1282" s="6"/>
      <c r="AG1282" s="42"/>
      <c r="AH1282" s="6"/>
      <c r="AI1282" s="42"/>
      <c r="AJ1282" s="42"/>
      <c r="AK1282" s="42"/>
      <c r="AL1282" s="524"/>
      <c r="AM1282" s="502"/>
      <c r="AN1282" s="534"/>
      <c r="AO1282" s="509"/>
      <c r="AP1282" s="535"/>
      <c r="AQ1282" s="502"/>
      <c r="AR1282" s="526"/>
      <c r="AS1282" s="513"/>
      <c r="AT1282" s="509"/>
      <c r="AU1282" s="514"/>
      <c r="AV1282" s="513"/>
      <c r="AW1282" s="506"/>
      <c r="AX1282" s="513"/>
      <c r="AY1282" s="532"/>
      <c r="AZ1282" s="513"/>
      <c r="BA1282" s="536"/>
      <c r="BB1282" s="513"/>
      <c r="BC1282" s="514"/>
      <c r="BD1282" s="537"/>
      <c r="BE1282" s="539"/>
      <c r="BF1282" s="538"/>
      <c r="BG1282" s="513"/>
      <c r="BH1282" s="502"/>
      <c r="BI1282" s="514"/>
      <c r="BJ1282" s="516" t="s">
        <v>154</v>
      </c>
      <c r="BK1282" t="s">
        <v>154</v>
      </c>
      <c r="BM1282" s="507"/>
      <c r="BN1282" s="507"/>
      <c r="BO1282" s="507"/>
      <c r="BP1282" s="507"/>
      <c r="BQ1282" s="507"/>
      <c r="BR1282" s="507"/>
      <c r="BS1282" s="507"/>
      <c r="BT1282" s="507"/>
      <c r="BU1282" s="507"/>
      <c r="BV1282" s="507"/>
      <c r="BW1282" s="507"/>
      <c r="BX1282" s="507"/>
      <c r="BY1282" s="507"/>
      <c r="BZ1282" s="507"/>
    </row>
    <row r="1283" spans="1:78" customFormat="1" ht="15.75" customHeight="1">
      <c r="A1283" s="507"/>
      <c r="B1283" s="521"/>
      <c r="C1283" s="507"/>
      <c r="D1283" s="522"/>
      <c r="E1283" s="523"/>
      <c r="F1283" s="523"/>
      <c r="G1283" s="523"/>
      <c r="H1283" s="524"/>
      <c r="I1283" s="523"/>
      <c r="J1283" s="523"/>
      <c r="K1283" s="523"/>
      <c r="L1283" s="524"/>
      <c r="M1283" s="524"/>
      <c r="N1283" s="501"/>
      <c r="O1283" s="501"/>
      <c r="P1283" s="503"/>
      <c r="Q1283" s="6"/>
      <c r="R1283" s="6"/>
      <c r="S1283" s="42"/>
      <c r="T1283" s="571"/>
      <c r="U1283" s="571"/>
      <c r="V1283" s="571"/>
      <c r="W1283" s="571"/>
      <c r="X1283" s="571"/>
      <c r="Y1283" s="571"/>
      <c r="Z1283" s="571"/>
      <c r="AA1283" s="42"/>
      <c r="AB1283" s="42"/>
      <c r="AC1283" s="42"/>
      <c r="AD1283" s="6"/>
      <c r="AE1283" s="42"/>
      <c r="AF1283" s="6"/>
      <c r="AG1283" s="42"/>
      <c r="AH1283" s="6"/>
      <c r="AI1283" s="42"/>
      <c r="AJ1283" s="42"/>
      <c r="AK1283" s="42"/>
      <c r="AL1283" s="524"/>
      <c r="AM1283" s="502"/>
      <c r="AN1283" s="534"/>
      <c r="AO1283" s="509"/>
      <c r="AP1283" s="535"/>
      <c r="AQ1283" s="502"/>
      <c r="AR1283" s="526"/>
      <c r="AS1283" s="513"/>
      <c r="AT1283" s="509"/>
      <c r="AU1283" s="514"/>
      <c r="AV1283" s="513"/>
      <c r="AW1283" s="506"/>
      <c r="AX1283" s="513"/>
      <c r="AY1283" s="532"/>
      <c r="AZ1283" s="513"/>
      <c r="BA1283" s="536"/>
      <c r="BB1283" s="513"/>
      <c r="BC1283" s="514"/>
      <c r="BD1283" s="537"/>
      <c r="BE1283" s="539"/>
      <c r="BF1283" s="538"/>
      <c r="BG1283" s="513"/>
      <c r="BH1283" s="502"/>
      <c r="BI1283" s="514"/>
      <c r="BJ1283" s="516" t="s">
        <v>154</v>
      </c>
      <c r="BK1283" t="s">
        <v>154</v>
      </c>
      <c r="BM1283" s="507"/>
      <c r="BN1283" s="507"/>
      <c r="BO1283" s="507"/>
      <c r="BP1283" s="507"/>
      <c r="BQ1283" s="507"/>
      <c r="BR1283" s="507"/>
      <c r="BS1283" s="507"/>
      <c r="BT1283" s="507"/>
      <c r="BU1283" s="507"/>
      <c r="BV1283" s="507"/>
      <c r="BW1283" s="507"/>
      <c r="BX1283" s="507"/>
      <c r="BY1283" s="507"/>
      <c r="BZ1283" s="507"/>
    </row>
    <row r="1284" spans="1:78" customFormat="1" ht="15.75" customHeight="1">
      <c r="A1284" s="507"/>
      <c r="B1284" s="521"/>
      <c r="C1284" s="507"/>
      <c r="D1284" s="522"/>
      <c r="E1284" s="523"/>
      <c r="F1284" s="523"/>
      <c r="G1284" s="523"/>
      <c r="H1284" s="524"/>
      <c r="I1284" s="523"/>
      <c r="J1284" s="523"/>
      <c r="K1284" s="523"/>
      <c r="L1284" s="524"/>
      <c r="M1284" s="524"/>
      <c r="N1284" s="501"/>
      <c r="O1284" s="501"/>
      <c r="P1284" s="503"/>
      <c r="Q1284" s="6"/>
      <c r="R1284" s="6"/>
      <c r="S1284" s="42"/>
      <c r="T1284" s="571"/>
      <c r="U1284" s="571"/>
      <c r="V1284" s="571"/>
      <c r="W1284" s="571"/>
      <c r="X1284" s="571"/>
      <c r="Y1284" s="571"/>
      <c r="Z1284" s="571"/>
      <c r="AA1284" s="42"/>
      <c r="AB1284" s="42"/>
      <c r="AC1284" s="42"/>
      <c r="AD1284" s="6"/>
      <c r="AE1284" s="42"/>
      <c r="AF1284" s="6"/>
      <c r="AG1284" s="42"/>
      <c r="AH1284" s="6"/>
      <c r="AI1284" s="42"/>
      <c r="AJ1284" s="42"/>
      <c r="AK1284" s="42"/>
      <c r="AL1284" s="524"/>
      <c r="AM1284" s="502"/>
      <c r="AN1284" s="534"/>
      <c r="AO1284" s="509"/>
      <c r="AP1284" s="535"/>
      <c r="AQ1284" s="502"/>
      <c r="AR1284" s="526"/>
      <c r="AS1284" s="513"/>
      <c r="AT1284" s="509"/>
      <c r="AU1284" s="514"/>
      <c r="AV1284" s="513"/>
      <c r="AW1284" s="506"/>
      <c r="AX1284" s="513"/>
      <c r="AY1284" s="532"/>
      <c r="AZ1284" s="513"/>
      <c r="BA1284" s="536"/>
      <c r="BB1284" s="513"/>
      <c r="BC1284" s="514"/>
      <c r="BD1284" s="537"/>
      <c r="BE1284" s="539"/>
      <c r="BF1284" s="538"/>
      <c r="BG1284" s="513"/>
      <c r="BH1284" s="502"/>
      <c r="BI1284" s="514"/>
      <c r="BJ1284" s="516" t="s">
        <v>154</v>
      </c>
      <c r="BK1284" t="s">
        <v>154</v>
      </c>
      <c r="BM1284" s="507"/>
      <c r="BN1284" s="507"/>
      <c r="BO1284" s="507"/>
      <c r="BP1284" s="507"/>
      <c r="BQ1284" s="507"/>
      <c r="BR1284" s="507"/>
      <c r="BS1284" s="507"/>
      <c r="BT1284" s="507"/>
      <c r="BU1284" s="507"/>
      <c r="BV1284" s="507"/>
      <c r="BW1284" s="507"/>
      <c r="BX1284" s="507"/>
      <c r="BY1284" s="507"/>
      <c r="BZ1284" s="507"/>
    </row>
    <row r="1285" spans="1:78" customFormat="1" ht="15.75" customHeight="1">
      <c r="A1285" s="507"/>
      <c r="B1285" s="521"/>
      <c r="C1285" s="507"/>
      <c r="D1285" s="522"/>
      <c r="E1285" s="523"/>
      <c r="F1285" s="523"/>
      <c r="G1285" s="523"/>
      <c r="H1285" s="524"/>
      <c r="I1285" s="523"/>
      <c r="J1285" s="523"/>
      <c r="K1285" s="523"/>
      <c r="L1285" s="524"/>
      <c r="M1285" s="524"/>
      <c r="N1285" s="501"/>
      <c r="O1285" s="501"/>
      <c r="P1285" s="503"/>
      <c r="Q1285" s="6"/>
      <c r="R1285" s="6"/>
      <c r="S1285" s="42"/>
      <c r="T1285" s="571"/>
      <c r="U1285" s="571"/>
      <c r="V1285" s="571"/>
      <c r="W1285" s="571"/>
      <c r="X1285" s="571"/>
      <c r="Y1285" s="571"/>
      <c r="Z1285" s="571"/>
      <c r="AA1285" s="42"/>
      <c r="AB1285" s="42"/>
      <c r="AC1285" s="42"/>
      <c r="AD1285" s="6"/>
      <c r="AE1285" s="42"/>
      <c r="AF1285" s="6"/>
      <c r="AG1285" s="42"/>
      <c r="AH1285" s="6"/>
      <c r="AI1285" s="42"/>
      <c r="AJ1285" s="42"/>
      <c r="AK1285" s="42"/>
      <c r="AL1285" s="524"/>
      <c r="AM1285" s="502"/>
      <c r="AN1285" s="534"/>
      <c r="AO1285" s="509"/>
      <c r="AP1285" s="535"/>
      <c r="AQ1285" s="502"/>
      <c r="AR1285" s="526"/>
      <c r="AS1285" s="513"/>
      <c r="AT1285" s="509"/>
      <c r="AU1285" s="514"/>
      <c r="AV1285" s="513"/>
      <c r="AW1285" s="506"/>
      <c r="AX1285" s="513"/>
      <c r="AY1285" s="532"/>
      <c r="AZ1285" s="513"/>
      <c r="BA1285" s="536"/>
      <c r="BB1285" s="513"/>
      <c r="BC1285" s="514"/>
      <c r="BD1285" s="537"/>
      <c r="BE1285" s="539"/>
      <c r="BF1285" s="538"/>
      <c r="BG1285" s="513"/>
      <c r="BH1285" s="502"/>
      <c r="BI1285" s="514"/>
      <c r="BJ1285" s="516" t="s">
        <v>154</v>
      </c>
      <c r="BK1285" t="s">
        <v>154</v>
      </c>
      <c r="BM1285" s="507"/>
      <c r="BN1285" s="507"/>
      <c r="BO1285" s="507"/>
      <c r="BP1285" s="507"/>
      <c r="BQ1285" s="507"/>
      <c r="BR1285" s="507"/>
      <c r="BS1285" s="507"/>
      <c r="BT1285" s="507"/>
      <c r="BU1285" s="507"/>
      <c r="BV1285" s="507"/>
      <c r="BW1285" s="507"/>
      <c r="BX1285" s="507"/>
      <c r="BY1285" s="507"/>
      <c r="BZ1285" s="507"/>
    </row>
    <row r="1286" spans="1:78" customFormat="1" ht="15.75" customHeight="1">
      <c r="A1286" s="507"/>
      <c r="B1286" s="521"/>
      <c r="C1286" s="507"/>
      <c r="D1286" s="522"/>
      <c r="E1286" s="523"/>
      <c r="F1286" s="523"/>
      <c r="G1286" s="523"/>
      <c r="H1286" s="524"/>
      <c r="I1286" s="523"/>
      <c r="J1286" s="523"/>
      <c r="K1286" s="523"/>
      <c r="L1286" s="524"/>
      <c r="M1286" s="524"/>
      <c r="N1286" s="501"/>
      <c r="O1286" s="501"/>
      <c r="P1286" s="503"/>
      <c r="Q1286" s="6"/>
      <c r="R1286" s="6"/>
      <c r="S1286" s="42"/>
      <c r="T1286" s="571"/>
      <c r="U1286" s="571"/>
      <c r="V1286" s="571"/>
      <c r="W1286" s="571"/>
      <c r="X1286" s="571"/>
      <c r="Y1286" s="571"/>
      <c r="Z1286" s="571"/>
      <c r="AA1286" s="42"/>
      <c r="AB1286" s="42"/>
      <c r="AC1286" s="42"/>
      <c r="AD1286" s="6"/>
      <c r="AE1286" s="42"/>
      <c r="AF1286" s="6"/>
      <c r="AG1286" s="42"/>
      <c r="AH1286" s="6"/>
      <c r="AI1286" s="42"/>
      <c r="AJ1286" s="42"/>
      <c r="AK1286" s="42"/>
      <c r="AL1286" s="524"/>
      <c r="AM1286" s="502"/>
      <c r="AN1286" s="534"/>
      <c r="AO1286" s="509"/>
      <c r="AP1286" s="535"/>
      <c r="AQ1286" s="502"/>
      <c r="AR1286" s="526"/>
      <c r="AS1286" s="513"/>
      <c r="AT1286" s="509"/>
      <c r="AU1286" s="514"/>
      <c r="AV1286" s="513"/>
      <c r="AW1286" s="506"/>
      <c r="AX1286" s="513"/>
      <c r="AY1286" s="532"/>
      <c r="AZ1286" s="513"/>
      <c r="BA1286" s="536"/>
      <c r="BB1286" s="513"/>
      <c r="BC1286" s="514"/>
      <c r="BD1286" s="537"/>
      <c r="BE1286" s="539"/>
      <c r="BF1286" s="538"/>
      <c r="BG1286" s="513"/>
      <c r="BH1286" s="502"/>
      <c r="BI1286" s="514"/>
      <c r="BJ1286" s="516" t="s">
        <v>154</v>
      </c>
      <c r="BK1286" t="s">
        <v>154</v>
      </c>
      <c r="BM1286" s="507"/>
      <c r="BN1286" s="507"/>
      <c r="BO1286" s="507"/>
      <c r="BP1286" s="507"/>
      <c r="BQ1286" s="507"/>
      <c r="BR1286" s="507"/>
      <c r="BS1286" s="507"/>
      <c r="BT1286" s="507"/>
      <c r="BU1286" s="507"/>
      <c r="BV1286" s="507"/>
      <c r="BW1286" s="507"/>
      <c r="BX1286" s="507"/>
      <c r="BY1286" s="507"/>
      <c r="BZ1286" s="507"/>
    </row>
    <row r="1287" spans="1:78" customFormat="1" ht="15.75" customHeight="1">
      <c r="A1287" s="507"/>
      <c r="B1287" s="521"/>
      <c r="C1287" s="507"/>
      <c r="D1287" s="522"/>
      <c r="E1287" s="523"/>
      <c r="F1287" s="523"/>
      <c r="G1287" s="523"/>
      <c r="H1287" s="524"/>
      <c r="I1287" s="523"/>
      <c r="J1287" s="523"/>
      <c r="K1287" s="523"/>
      <c r="L1287" s="524"/>
      <c r="M1287" s="524"/>
      <c r="N1287" s="501"/>
      <c r="O1287" s="501"/>
      <c r="P1287" s="503"/>
      <c r="Q1287" s="6"/>
      <c r="R1287" s="6"/>
      <c r="S1287" s="42"/>
      <c r="T1287" s="571"/>
      <c r="U1287" s="571"/>
      <c r="V1287" s="571"/>
      <c r="W1287" s="571"/>
      <c r="X1287" s="571"/>
      <c r="Y1287" s="571"/>
      <c r="Z1287" s="571"/>
      <c r="AA1287" s="42"/>
      <c r="AB1287" s="42"/>
      <c r="AC1287" s="42"/>
      <c r="AD1287" s="6"/>
      <c r="AE1287" s="42"/>
      <c r="AF1287" s="6"/>
      <c r="AG1287" s="42"/>
      <c r="AH1287" s="6"/>
      <c r="AI1287" s="42"/>
      <c r="AJ1287" s="42"/>
      <c r="AK1287" s="42"/>
      <c r="AL1287" s="524"/>
      <c r="AM1287" s="502"/>
      <c r="AN1287" s="534"/>
      <c r="AO1287" s="509"/>
      <c r="AP1287" s="535"/>
      <c r="AQ1287" s="502"/>
      <c r="AR1287" s="526"/>
      <c r="AS1287" s="513"/>
      <c r="AT1287" s="509"/>
      <c r="AU1287" s="514"/>
      <c r="AV1287" s="513"/>
      <c r="AW1287" s="506"/>
      <c r="AX1287" s="513"/>
      <c r="AY1287" s="532"/>
      <c r="AZ1287" s="513"/>
      <c r="BA1287" s="536"/>
      <c r="BB1287" s="513"/>
      <c r="BC1287" s="514"/>
      <c r="BD1287" s="537"/>
      <c r="BE1287" s="539"/>
      <c r="BF1287" s="538"/>
      <c r="BG1287" s="513"/>
      <c r="BH1287" s="502"/>
      <c r="BI1287" s="514"/>
      <c r="BJ1287" s="516" t="s">
        <v>154</v>
      </c>
      <c r="BK1287" t="s">
        <v>154</v>
      </c>
      <c r="BM1287" s="507"/>
      <c r="BN1287" s="507"/>
      <c r="BO1287" s="507"/>
      <c r="BP1287" s="507"/>
      <c r="BQ1287" s="507"/>
      <c r="BR1287" s="507"/>
      <c r="BS1287" s="507"/>
      <c r="BT1287" s="507"/>
      <c r="BU1287" s="507"/>
      <c r="BV1287" s="507"/>
      <c r="BW1287" s="507"/>
      <c r="BX1287" s="507"/>
      <c r="BY1287" s="507"/>
      <c r="BZ1287" s="507"/>
    </row>
    <row r="1288" spans="1:78" customFormat="1" ht="15.75" customHeight="1">
      <c r="A1288" s="507"/>
      <c r="B1288" s="521"/>
      <c r="C1288" s="507"/>
      <c r="D1288" s="522"/>
      <c r="E1288" s="523"/>
      <c r="F1288" s="523"/>
      <c r="G1288" s="523"/>
      <c r="H1288" s="524"/>
      <c r="I1288" s="523"/>
      <c r="J1288" s="523"/>
      <c r="K1288" s="523"/>
      <c r="L1288" s="524"/>
      <c r="M1288" s="524"/>
      <c r="N1288" s="501"/>
      <c r="O1288" s="501"/>
      <c r="P1288" s="503"/>
      <c r="Q1288" s="6"/>
      <c r="R1288" s="6"/>
      <c r="S1288" s="42"/>
      <c r="T1288" s="571"/>
      <c r="U1288" s="571"/>
      <c r="V1288" s="571"/>
      <c r="W1288" s="571"/>
      <c r="X1288" s="571"/>
      <c r="Y1288" s="571"/>
      <c r="Z1288" s="571"/>
      <c r="AA1288" s="42"/>
      <c r="AB1288" s="42"/>
      <c r="AC1288" s="42"/>
      <c r="AD1288" s="6"/>
      <c r="AE1288" s="42"/>
      <c r="AF1288" s="6"/>
      <c r="AG1288" s="42"/>
      <c r="AH1288" s="6"/>
      <c r="AI1288" s="42"/>
      <c r="AJ1288" s="42"/>
      <c r="AK1288" s="42"/>
      <c r="AL1288" s="524"/>
      <c r="AM1288" s="502"/>
      <c r="AN1288" s="534"/>
      <c r="AO1288" s="509"/>
      <c r="AP1288" s="535"/>
      <c r="AQ1288" s="502"/>
      <c r="AR1288" s="526"/>
      <c r="AS1288" s="513"/>
      <c r="AT1288" s="509"/>
      <c r="AU1288" s="514"/>
      <c r="AV1288" s="513"/>
      <c r="AW1288" s="506"/>
      <c r="AX1288" s="513"/>
      <c r="AY1288" s="532"/>
      <c r="AZ1288" s="513"/>
      <c r="BA1288" s="536"/>
      <c r="BB1288" s="513"/>
      <c r="BC1288" s="514"/>
      <c r="BD1288" s="537"/>
      <c r="BE1288" s="539"/>
      <c r="BF1288" s="538"/>
      <c r="BG1288" s="513"/>
      <c r="BH1288" s="502"/>
      <c r="BI1288" s="514"/>
      <c r="BJ1288" s="516" t="s">
        <v>154</v>
      </c>
      <c r="BK1288" t="s">
        <v>154</v>
      </c>
      <c r="BM1288" s="507"/>
      <c r="BN1288" s="507"/>
      <c r="BO1288" s="507"/>
      <c r="BP1288" s="507"/>
      <c r="BQ1288" s="507"/>
      <c r="BR1288" s="507"/>
      <c r="BS1288" s="507"/>
      <c r="BT1288" s="507"/>
      <c r="BU1288" s="507"/>
      <c r="BV1288" s="507"/>
      <c r="BW1288" s="507"/>
      <c r="BX1288" s="507"/>
      <c r="BY1288" s="507"/>
      <c r="BZ1288" s="507"/>
    </row>
    <row r="1289" spans="1:78" customFormat="1" ht="15.75" customHeight="1">
      <c r="A1289" s="507"/>
      <c r="B1289" s="521"/>
      <c r="C1289" s="507"/>
      <c r="D1289" s="522"/>
      <c r="E1289" s="523"/>
      <c r="F1289" s="523"/>
      <c r="G1289" s="523"/>
      <c r="H1289" s="524"/>
      <c r="I1289" s="523"/>
      <c r="J1289" s="523"/>
      <c r="K1289" s="523"/>
      <c r="L1289" s="524"/>
      <c r="M1289" s="524"/>
      <c r="N1289" s="501"/>
      <c r="O1289" s="501"/>
      <c r="P1289" s="503"/>
      <c r="Q1289" s="6"/>
      <c r="R1289" s="6"/>
      <c r="S1289" s="42"/>
      <c r="T1289" s="571"/>
      <c r="U1289" s="571"/>
      <c r="V1289" s="571"/>
      <c r="W1289" s="571"/>
      <c r="X1289" s="571"/>
      <c r="Y1289" s="571"/>
      <c r="Z1289" s="571"/>
      <c r="AA1289" s="42"/>
      <c r="AB1289" s="42"/>
      <c r="AC1289" s="42"/>
      <c r="AD1289" s="6"/>
      <c r="AE1289" s="42"/>
      <c r="AF1289" s="6"/>
      <c r="AG1289" s="42"/>
      <c r="AH1289" s="6"/>
      <c r="AI1289" s="42"/>
      <c r="AJ1289" s="42"/>
      <c r="AK1289" s="42"/>
      <c r="AL1289" s="524"/>
      <c r="AM1289" s="501"/>
      <c r="AN1289" s="540"/>
      <c r="AO1289" s="509"/>
      <c r="AP1289" s="535"/>
      <c r="AQ1289" s="501"/>
      <c r="AR1289" s="526"/>
      <c r="AS1289" s="513"/>
      <c r="AT1289" s="509"/>
      <c r="AU1289" s="514"/>
      <c r="AV1289" s="513"/>
      <c r="AW1289" s="506"/>
      <c r="AX1289" s="541"/>
      <c r="AY1289" s="532"/>
      <c r="AZ1289" s="513"/>
      <c r="BA1289" s="536"/>
      <c r="BB1289" s="513"/>
      <c r="BC1289" s="514"/>
      <c r="BD1289" s="537"/>
      <c r="BE1289" s="539"/>
      <c r="BF1289" s="538"/>
      <c r="BG1289" s="513"/>
      <c r="BH1289" s="502"/>
      <c r="BI1289" s="514"/>
      <c r="BJ1289" s="516" t="s">
        <v>154</v>
      </c>
      <c r="BK1289" t="s">
        <v>154</v>
      </c>
      <c r="BM1289" s="507"/>
      <c r="BN1289" s="507"/>
      <c r="BO1289" s="507"/>
      <c r="BP1289" s="507"/>
      <c r="BQ1289" s="507"/>
      <c r="BR1289" s="507"/>
      <c r="BS1289" s="507"/>
      <c r="BT1289" s="507"/>
      <c r="BU1289" s="507"/>
      <c r="BV1289" s="507"/>
      <c r="BW1289" s="507"/>
      <c r="BX1289" s="507"/>
      <c r="BY1289" s="507"/>
      <c r="BZ1289" s="507"/>
    </row>
    <row r="1290" spans="1:78" customFormat="1" ht="15.75" customHeight="1">
      <c r="A1290" s="507"/>
      <c r="B1290" s="521"/>
      <c r="C1290" s="507"/>
      <c r="D1290" s="522"/>
      <c r="E1290" s="523"/>
      <c r="F1290" s="523"/>
      <c r="G1290" s="523"/>
      <c r="H1290" s="524"/>
      <c r="I1290" s="523"/>
      <c r="J1290" s="523"/>
      <c r="K1290" s="523"/>
      <c r="L1290" s="524"/>
      <c r="M1290" s="524"/>
      <c r="N1290" s="501"/>
      <c r="O1290" s="501"/>
      <c r="P1290" s="503"/>
      <c r="Q1290" s="6"/>
      <c r="R1290" s="6"/>
      <c r="S1290" s="42"/>
      <c r="T1290" s="571"/>
      <c r="U1290" s="571"/>
      <c r="V1290" s="571"/>
      <c r="W1290" s="571"/>
      <c r="X1290" s="571"/>
      <c r="Y1290" s="571"/>
      <c r="Z1290" s="571"/>
      <c r="AA1290" s="42"/>
      <c r="AB1290" s="42"/>
      <c r="AC1290" s="42"/>
      <c r="AD1290" s="6"/>
      <c r="AE1290" s="42"/>
      <c r="AF1290" s="6"/>
      <c r="AG1290" s="42"/>
      <c r="AH1290" s="6"/>
      <c r="AI1290" s="42"/>
      <c r="AJ1290" s="42"/>
      <c r="AK1290" s="42"/>
      <c r="AL1290" s="524"/>
      <c r="AM1290" s="501"/>
      <c r="AN1290" s="540"/>
      <c r="AO1290" s="509"/>
      <c r="AP1290" s="535"/>
      <c r="AQ1290" s="501"/>
      <c r="AR1290" s="526"/>
      <c r="AS1290" s="513"/>
      <c r="AT1290" s="509"/>
      <c r="AU1290" s="514"/>
      <c r="AV1290" s="513"/>
      <c r="AW1290" s="506"/>
      <c r="AX1290" s="541"/>
      <c r="AY1290" s="532"/>
      <c r="AZ1290" s="513"/>
      <c r="BA1290" s="536"/>
      <c r="BB1290" s="513"/>
      <c r="BC1290" s="514"/>
      <c r="BD1290" s="537"/>
      <c r="BE1290" s="539"/>
      <c r="BF1290" s="538"/>
      <c r="BG1290" s="513"/>
      <c r="BH1290" s="502"/>
      <c r="BI1290" s="514"/>
      <c r="BJ1290" s="516" t="s">
        <v>154</v>
      </c>
      <c r="BK1290" t="s">
        <v>154</v>
      </c>
      <c r="BM1290" s="507"/>
      <c r="BN1290" s="507"/>
      <c r="BO1290" s="507"/>
      <c r="BP1290" s="507"/>
      <c r="BQ1290" s="507"/>
      <c r="BR1290" s="507"/>
      <c r="BS1290" s="507"/>
      <c r="BT1290" s="507"/>
      <c r="BU1290" s="507"/>
      <c r="BV1290" s="507"/>
      <c r="BW1290" s="507"/>
      <c r="BX1290" s="507"/>
      <c r="BY1290" s="507"/>
      <c r="BZ1290" s="507"/>
    </row>
    <row r="1291" spans="1:78" customFormat="1" ht="15.75" customHeight="1">
      <c r="A1291" s="507"/>
      <c r="B1291" s="521"/>
      <c r="C1291" s="507"/>
      <c r="D1291" s="522"/>
      <c r="E1291" s="523"/>
      <c r="F1291" s="523"/>
      <c r="G1291" s="523"/>
      <c r="H1291" s="524"/>
      <c r="I1291" s="523"/>
      <c r="J1291" s="523"/>
      <c r="K1291" s="523"/>
      <c r="L1291" s="524"/>
      <c r="M1291" s="524"/>
      <c r="N1291" s="501"/>
      <c r="O1291" s="501"/>
      <c r="P1291" s="503"/>
      <c r="Q1291" s="6"/>
      <c r="R1291" s="6"/>
      <c r="S1291" s="42"/>
      <c r="T1291" s="571"/>
      <c r="U1291" s="571"/>
      <c r="V1291" s="571"/>
      <c r="W1291" s="571"/>
      <c r="X1291" s="571"/>
      <c r="Y1291" s="571"/>
      <c r="Z1291" s="571"/>
      <c r="AA1291" s="42"/>
      <c r="AB1291" s="42"/>
      <c r="AC1291" s="42"/>
      <c r="AD1291" s="6"/>
      <c r="AE1291" s="42"/>
      <c r="AF1291" s="6"/>
      <c r="AG1291" s="42"/>
      <c r="AH1291" s="6"/>
      <c r="AI1291" s="42"/>
      <c r="AJ1291" s="42"/>
      <c r="AK1291" s="42"/>
      <c r="AL1291" s="524"/>
      <c r="AM1291" s="501"/>
      <c r="AN1291" s="540"/>
      <c r="AO1291" s="509"/>
      <c r="AP1291" s="535"/>
      <c r="AQ1291" s="501"/>
      <c r="AR1291" s="526"/>
      <c r="AS1291" s="513"/>
      <c r="AT1291" s="509"/>
      <c r="AU1291" s="514"/>
      <c r="AV1291" s="513"/>
      <c r="AW1291" s="506"/>
      <c r="AX1291" s="541"/>
      <c r="AY1291" s="532"/>
      <c r="AZ1291" s="513"/>
      <c r="BA1291" s="536"/>
      <c r="BB1291" s="513"/>
      <c r="BC1291" s="514"/>
      <c r="BD1291" s="537"/>
      <c r="BE1291" s="539"/>
      <c r="BF1291" s="538"/>
      <c r="BG1291" s="513"/>
      <c r="BH1291" s="502"/>
      <c r="BI1291" s="514"/>
      <c r="BJ1291" s="516" t="s">
        <v>154</v>
      </c>
      <c r="BK1291" t="s">
        <v>154</v>
      </c>
      <c r="BM1291" s="507"/>
      <c r="BN1291" s="507"/>
      <c r="BO1291" s="507"/>
      <c r="BP1291" s="507"/>
      <c r="BQ1291" s="507"/>
      <c r="BR1291" s="507"/>
      <c r="BS1291" s="507"/>
      <c r="BT1291" s="507"/>
      <c r="BU1291" s="507"/>
      <c r="BV1291" s="507"/>
      <c r="BW1291" s="507"/>
      <c r="BX1291" s="507"/>
      <c r="BY1291" s="507"/>
      <c r="BZ1291" s="507"/>
    </row>
    <row r="1292" spans="1:78" customFormat="1" ht="15.75" customHeight="1">
      <c r="A1292" s="507"/>
      <c r="B1292" s="521"/>
      <c r="C1292" s="507"/>
      <c r="D1292" s="522"/>
      <c r="E1292" s="523"/>
      <c r="F1292" s="523"/>
      <c r="G1292" s="523"/>
      <c r="H1292" s="524"/>
      <c r="I1292" s="523"/>
      <c r="J1292" s="523"/>
      <c r="K1292" s="523"/>
      <c r="L1292" s="524"/>
      <c r="M1292" s="524"/>
      <c r="N1292" s="501"/>
      <c r="O1292" s="501"/>
      <c r="P1292" s="503"/>
      <c r="Q1292" s="6"/>
      <c r="R1292" s="6"/>
      <c r="S1292" s="42"/>
      <c r="T1292" s="571"/>
      <c r="U1292" s="571"/>
      <c r="V1292" s="571"/>
      <c r="W1292" s="571"/>
      <c r="X1292" s="571"/>
      <c r="Y1292" s="571"/>
      <c r="Z1292" s="571"/>
      <c r="AA1292" s="42"/>
      <c r="AB1292" s="42"/>
      <c r="AC1292" s="42"/>
      <c r="AD1292" s="6"/>
      <c r="AE1292" s="42"/>
      <c r="AF1292" s="6"/>
      <c r="AG1292" s="42"/>
      <c r="AH1292" s="6"/>
      <c r="AI1292" s="42"/>
      <c r="AJ1292" s="42"/>
      <c r="AK1292" s="42"/>
      <c r="AL1292" s="524"/>
      <c r="AM1292" s="501"/>
      <c r="AN1292" s="540"/>
      <c r="AO1292" s="509"/>
      <c r="AP1292" s="535"/>
      <c r="AQ1292" s="501"/>
      <c r="AR1292" s="526"/>
      <c r="AS1292" s="513"/>
      <c r="AT1292" s="509"/>
      <c r="AU1292" s="514"/>
      <c r="AV1292" s="513"/>
      <c r="AW1292" s="506"/>
      <c r="AX1292" s="541"/>
      <c r="AY1292" s="532"/>
      <c r="AZ1292" s="513"/>
      <c r="BA1292" s="536"/>
      <c r="BB1292" s="513"/>
      <c r="BC1292" s="514"/>
      <c r="BD1292" s="537"/>
      <c r="BE1292" s="539"/>
      <c r="BF1292" s="538"/>
      <c r="BG1292" s="513"/>
      <c r="BH1292" s="502"/>
      <c r="BI1292" s="514"/>
      <c r="BJ1292" s="516" t="s">
        <v>154</v>
      </c>
      <c r="BK1292" t="s">
        <v>154</v>
      </c>
      <c r="BM1292" s="507"/>
      <c r="BN1292" s="507"/>
      <c r="BO1292" s="507"/>
      <c r="BP1292" s="507"/>
      <c r="BQ1292" s="507"/>
      <c r="BR1292" s="507"/>
      <c r="BS1292" s="507"/>
      <c r="BT1292" s="507"/>
      <c r="BU1292" s="507"/>
      <c r="BV1292" s="507"/>
      <c r="BW1292" s="507"/>
      <c r="BX1292" s="507"/>
      <c r="BY1292" s="507"/>
      <c r="BZ1292" s="507"/>
    </row>
    <row r="1293" spans="1:78" customFormat="1" ht="15.75" customHeight="1">
      <c r="A1293" s="507"/>
      <c r="B1293" s="521"/>
      <c r="C1293" s="507"/>
      <c r="D1293" s="522"/>
      <c r="E1293" s="523"/>
      <c r="F1293" s="523"/>
      <c r="G1293" s="523"/>
      <c r="H1293" s="524"/>
      <c r="I1293" s="523"/>
      <c r="J1293" s="523"/>
      <c r="K1293" s="523"/>
      <c r="L1293" s="524"/>
      <c r="M1293" s="524"/>
      <c r="N1293" s="501"/>
      <c r="O1293" s="501"/>
      <c r="P1293" s="503"/>
      <c r="Q1293" s="6"/>
      <c r="R1293" s="6"/>
      <c r="S1293" s="42"/>
      <c r="T1293" s="571"/>
      <c r="U1293" s="571"/>
      <c r="V1293" s="571"/>
      <c r="W1293" s="571"/>
      <c r="X1293" s="571"/>
      <c r="Y1293" s="571"/>
      <c r="Z1293" s="571"/>
      <c r="AA1293" s="42"/>
      <c r="AB1293" s="42"/>
      <c r="AC1293" s="42"/>
      <c r="AD1293" s="6"/>
      <c r="AE1293" s="42"/>
      <c r="AF1293" s="6"/>
      <c r="AG1293" s="42"/>
      <c r="AH1293" s="6"/>
      <c r="AI1293" s="42"/>
      <c r="AJ1293" s="42"/>
      <c r="AK1293" s="42"/>
      <c r="AL1293" s="524"/>
      <c r="AM1293" s="501"/>
      <c r="AN1293" s="540"/>
      <c r="AO1293" s="509"/>
      <c r="AP1293" s="535"/>
      <c r="AQ1293" s="501"/>
      <c r="AR1293" s="526"/>
      <c r="AS1293" s="513"/>
      <c r="AT1293" s="509"/>
      <c r="AU1293" s="514"/>
      <c r="AV1293" s="513"/>
      <c r="AW1293" s="506"/>
      <c r="AX1293" s="541"/>
      <c r="AY1293" s="532"/>
      <c r="AZ1293" s="513"/>
      <c r="BA1293" s="536"/>
      <c r="BB1293" s="513"/>
      <c r="BC1293" s="514"/>
      <c r="BD1293" s="537"/>
      <c r="BE1293" s="539"/>
      <c r="BF1293" s="538"/>
      <c r="BG1293" s="513"/>
      <c r="BH1293" s="502"/>
      <c r="BI1293" s="514"/>
      <c r="BJ1293" s="516" t="s">
        <v>154</v>
      </c>
      <c r="BK1293" t="s">
        <v>154</v>
      </c>
      <c r="BM1293" s="507"/>
      <c r="BN1293" s="507"/>
      <c r="BO1293" s="507"/>
      <c r="BP1293" s="507"/>
      <c r="BQ1293" s="507"/>
      <c r="BR1293" s="507"/>
      <c r="BS1293" s="507"/>
      <c r="BT1293" s="507"/>
      <c r="BU1293" s="507"/>
      <c r="BV1293" s="507"/>
      <c r="BW1293" s="507"/>
      <c r="BX1293" s="507"/>
      <c r="BY1293" s="507"/>
      <c r="BZ1293" s="507"/>
    </row>
    <row r="1294" spans="1:78" customFormat="1" ht="15.75" customHeight="1">
      <c r="A1294" s="507"/>
      <c r="B1294" s="521"/>
      <c r="C1294" s="507"/>
      <c r="D1294" s="522"/>
      <c r="E1294" s="523"/>
      <c r="F1294" s="523"/>
      <c r="G1294" s="523"/>
      <c r="H1294" s="524"/>
      <c r="I1294" s="523"/>
      <c r="J1294" s="523"/>
      <c r="K1294" s="523"/>
      <c r="L1294" s="524"/>
      <c r="M1294" s="524"/>
      <c r="N1294" s="501"/>
      <c r="O1294" s="501"/>
      <c r="P1294" s="503"/>
      <c r="Q1294" s="6"/>
      <c r="R1294" s="6"/>
      <c r="S1294" s="42"/>
      <c r="T1294" s="571"/>
      <c r="U1294" s="571"/>
      <c r="V1294" s="571"/>
      <c r="W1294" s="571"/>
      <c r="X1294" s="571"/>
      <c r="Y1294" s="571"/>
      <c r="Z1294" s="571"/>
      <c r="AA1294" s="42"/>
      <c r="AB1294" s="42"/>
      <c r="AC1294" s="42"/>
      <c r="AD1294" s="6"/>
      <c r="AE1294" s="42"/>
      <c r="AF1294" s="6"/>
      <c r="AG1294" s="42"/>
      <c r="AH1294" s="6"/>
      <c r="AI1294" s="42"/>
      <c r="AJ1294" s="42"/>
      <c r="AK1294" s="42"/>
      <c r="AL1294" s="524"/>
      <c r="AM1294" s="501"/>
      <c r="AN1294" s="540"/>
      <c r="AO1294" s="509"/>
      <c r="AP1294" s="535"/>
      <c r="AQ1294" s="501"/>
      <c r="AR1294" s="526"/>
      <c r="AS1294" s="513"/>
      <c r="AT1294" s="509"/>
      <c r="AU1294" s="514"/>
      <c r="AV1294" s="513"/>
      <c r="AW1294" s="506"/>
      <c r="AX1294" s="541"/>
      <c r="AY1294" s="532"/>
      <c r="AZ1294" s="513"/>
      <c r="BA1294" s="536"/>
      <c r="BB1294" s="513"/>
      <c r="BC1294" s="514"/>
      <c r="BD1294" s="537"/>
      <c r="BE1294" s="539"/>
      <c r="BF1294" s="538"/>
      <c r="BG1294" s="513"/>
      <c r="BH1294" s="502"/>
      <c r="BI1294" s="514"/>
      <c r="BJ1294" s="516" t="s">
        <v>154</v>
      </c>
      <c r="BK1294" t="s">
        <v>154</v>
      </c>
      <c r="BM1294" s="507"/>
      <c r="BN1294" s="507"/>
      <c r="BO1294" s="507"/>
      <c r="BP1294" s="507"/>
      <c r="BQ1294" s="507"/>
      <c r="BR1294" s="507"/>
      <c r="BS1294" s="507"/>
      <c r="BT1294" s="507"/>
      <c r="BU1294" s="507"/>
      <c r="BV1294" s="507"/>
      <c r="BW1294" s="507"/>
      <c r="BX1294" s="507"/>
      <c r="BY1294" s="507"/>
      <c r="BZ1294" s="507"/>
    </row>
    <row r="1295" spans="1:78" customFormat="1" ht="15.75" customHeight="1">
      <c r="A1295" s="507"/>
      <c r="B1295" s="521"/>
      <c r="C1295" s="507"/>
      <c r="D1295" s="522"/>
      <c r="E1295" s="523"/>
      <c r="F1295" s="523"/>
      <c r="G1295" s="523"/>
      <c r="H1295" s="524"/>
      <c r="I1295" s="523"/>
      <c r="J1295" s="523"/>
      <c r="K1295" s="523"/>
      <c r="L1295" s="524"/>
      <c r="M1295" s="524"/>
      <c r="N1295" s="501"/>
      <c r="O1295" s="501"/>
      <c r="P1295" s="503"/>
      <c r="Q1295" s="6"/>
      <c r="R1295" s="6"/>
      <c r="S1295" s="42"/>
      <c r="T1295" s="571"/>
      <c r="U1295" s="571"/>
      <c r="V1295" s="571"/>
      <c r="W1295" s="571"/>
      <c r="X1295" s="571"/>
      <c r="Y1295" s="571"/>
      <c r="Z1295" s="571"/>
      <c r="AA1295" s="42"/>
      <c r="AB1295" s="42"/>
      <c r="AC1295" s="42"/>
      <c r="AD1295" s="6"/>
      <c r="AE1295" s="42"/>
      <c r="AF1295" s="6"/>
      <c r="AG1295" s="42"/>
      <c r="AH1295" s="6"/>
      <c r="AI1295" s="42"/>
      <c r="AJ1295" s="42"/>
      <c r="AK1295" s="42"/>
      <c r="AL1295" s="524"/>
      <c r="AM1295" s="501"/>
      <c r="AN1295" s="540"/>
      <c r="AO1295" s="509"/>
      <c r="AP1295" s="535"/>
      <c r="AQ1295" s="501"/>
      <c r="AR1295" s="526"/>
      <c r="AS1295" s="513"/>
      <c r="AT1295" s="509"/>
      <c r="AU1295" s="514"/>
      <c r="AV1295" s="513"/>
      <c r="AW1295" s="506"/>
      <c r="AX1295" s="541"/>
      <c r="AY1295" s="532"/>
      <c r="AZ1295" s="513"/>
      <c r="BA1295" s="536"/>
      <c r="BB1295" s="513"/>
      <c r="BC1295" s="514"/>
      <c r="BD1295" s="537"/>
      <c r="BE1295" s="539"/>
      <c r="BF1295" s="538"/>
      <c r="BG1295" s="513"/>
      <c r="BH1295" s="502"/>
      <c r="BI1295" s="514"/>
      <c r="BJ1295" s="516" t="s">
        <v>154</v>
      </c>
      <c r="BK1295" t="s">
        <v>154</v>
      </c>
      <c r="BM1295" s="507"/>
      <c r="BN1295" s="507"/>
      <c r="BO1295" s="507"/>
      <c r="BP1295" s="507"/>
      <c r="BQ1295" s="507"/>
      <c r="BR1295" s="507"/>
      <c r="BS1295" s="507"/>
      <c r="BT1295" s="507"/>
      <c r="BU1295" s="507"/>
      <c r="BV1295" s="507"/>
      <c r="BW1295" s="507"/>
      <c r="BX1295" s="507"/>
      <c r="BY1295" s="507"/>
      <c r="BZ1295" s="507"/>
    </row>
    <row r="1296" spans="1:78" customFormat="1" ht="15.75" customHeight="1">
      <c r="A1296" s="507"/>
      <c r="B1296" s="521"/>
      <c r="C1296" s="507"/>
      <c r="D1296" s="522"/>
      <c r="E1296" s="523"/>
      <c r="F1296" s="523"/>
      <c r="G1296" s="523"/>
      <c r="H1296" s="524"/>
      <c r="I1296" s="523"/>
      <c r="J1296" s="523"/>
      <c r="K1296" s="523"/>
      <c r="L1296" s="524"/>
      <c r="M1296" s="524"/>
      <c r="N1296" s="501"/>
      <c r="O1296" s="501"/>
      <c r="P1296" s="503"/>
      <c r="Q1296" s="6"/>
      <c r="R1296" s="6"/>
      <c r="S1296" s="42"/>
      <c r="T1296" s="571"/>
      <c r="U1296" s="571"/>
      <c r="V1296" s="571"/>
      <c r="W1296" s="571"/>
      <c r="X1296" s="571"/>
      <c r="Y1296" s="571"/>
      <c r="Z1296" s="571"/>
      <c r="AA1296" s="42"/>
      <c r="AB1296" s="42"/>
      <c r="AC1296" s="42"/>
      <c r="AD1296" s="6"/>
      <c r="AE1296" s="42"/>
      <c r="AF1296" s="6"/>
      <c r="AG1296" s="42"/>
      <c r="AH1296" s="6"/>
      <c r="AI1296" s="42"/>
      <c r="AJ1296" s="42"/>
      <c r="AK1296" s="42"/>
      <c r="AL1296" s="524"/>
      <c r="AM1296" s="501"/>
      <c r="AN1296" s="540"/>
      <c r="AO1296" s="509"/>
      <c r="AP1296" s="535"/>
      <c r="AQ1296" s="501"/>
      <c r="AR1296" s="526"/>
      <c r="AS1296" s="513"/>
      <c r="AT1296" s="509"/>
      <c r="AU1296" s="514"/>
      <c r="AV1296" s="513"/>
      <c r="AW1296" s="506"/>
      <c r="AX1296" s="541"/>
      <c r="AY1296" s="532"/>
      <c r="AZ1296" s="513"/>
      <c r="BA1296" s="536"/>
      <c r="BB1296" s="513"/>
      <c r="BC1296" s="514"/>
      <c r="BD1296" s="537"/>
      <c r="BE1296" s="539"/>
      <c r="BF1296" s="538"/>
      <c r="BG1296" s="513"/>
      <c r="BH1296" s="502"/>
      <c r="BI1296" s="514"/>
      <c r="BJ1296" s="516" t="s">
        <v>154</v>
      </c>
      <c r="BK1296" t="s">
        <v>154</v>
      </c>
      <c r="BM1296" s="507"/>
      <c r="BN1296" s="507"/>
      <c r="BO1296" s="507"/>
      <c r="BP1296" s="507"/>
      <c r="BQ1296" s="507"/>
      <c r="BR1296" s="507"/>
      <c r="BS1296" s="507"/>
      <c r="BT1296" s="507"/>
      <c r="BU1296" s="507"/>
      <c r="BV1296" s="507"/>
      <c r="BW1296" s="507"/>
      <c r="BX1296" s="507"/>
      <c r="BY1296" s="507"/>
      <c r="BZ1296" s="507"/>
    </row>
    <row r="1297" spans="1:78" customFormat="1" ht="15.75" customHeight="1">
      <c r="A1297" s="507"/>
      <c r="B1297" s="521"/>
      <c r="C1297" s="507"/>
      <c r="D1297" s="522"/>
      <c r="E1297" s="523"/>
      <c r="F1297" s="523"/>
      <c r="G1297" s="523"/>
      <c r="H1297" s="524"/>
      <c r="I1297" s="523"/>
      <c r="J1297" s="523"/>
      <c r="K1297" s="523"/>
      <c r="L1297" s="524"/>
      <c r="M1297" s="524"/>
      <c r="N1297" s="501"/>
      <c r="O1297" s="501"/>
      <c r="P1297" s="503"/>
      <c r="Q1297" s="6"/>
      <c r="R1297" s="6"/>
      <c r="S1297" s="42"/>
      <c r="T1297" s="571"/>
      <c r="U1297" s="571"/>
      <c r="V1297" s="571"/>
      <c r="W1297" s="571"/>
      <c r="X1297" s="571"/>
      <c r="Y1297" s="571"/>
      <c r="Z1297" s="571"/>
      <c r="AA1297" s="42"/>
      <c r="AB1297" s="42"/>
      <c r="AC1297" s="42"/>
      <c r="AD1297" s="6"/>
      <c r="AE1297" s="42"/>
      <c r="AF1297" s="6"/>
      <c r="AG1297" s="42"/>
      <c r="AH1297" s="6"/>
      <c r="AI1297" s="42"/>
      <c r="AJ1297" s="42"/>
      <c r="AK1297" s="42"/>
      <c r="AL1297" s="524"/>
      <c r="AM1297" s="501"/>
      <c r="AN1297" s="540"/>
      <c r="AO1297" s="509"/>
      <c r="AP1297" s="535"/>
      <c r="AQ1297" s="501"/>
      <c r="AR1297" s="526"/>
      <c r="AS1297" s="513"/>
      <c r="AT1297" s="509"/>
      <c r="AU1297" s="514"/>
      <c r="AV1297" s="513"/>
      <c r="AW1297" s="506"/>
      <c r="AX1297" s="541"/>
      <c r="AY1297" s="532"/>
      <c r="AZ1297" s="513"/>
      <c r="BA1297" s="536"/>
      <c r="BB1297" s="513"/>
      <c r="BC1297" s="514"/>
      <c r="BD1297" s="537"/>
      <c r="BE1297" s="539"/>
      <c r="BF1297" s="538"/>
      <c r="BG1297" s="513"/>
      <c r="BH1297" s="502"/>
      <c r="BI1297" s="514"/>
      <c r="BJ1297" s="516" t="s">
        <v>154</v>
      </c>
      <c r="BK1297" t="s">
        <v>154</v>
      </c>
      <c r="BM1297" s="507"/>
      <c r="BN1297" s="507"/>
      <c r="BO1297" s="507"/>
      <c r="BP1297" s="507"/>
      <c r="BQ1297" s="507"/>
      <c r="BR1297" s="507"/>
      <c r="BS1297" s="507"/>
      <c r="BT1297" s="507"/>
      <c r="BU1297" s="507"/>
      <c r="BV1297" s="507"/>
      <c r="BW1297" s="507"/>
      <c r="BX1297" s="507"/>
      <c r="BY1297" s="507"/>
      <c r="BZ1297" s="507"/>
    </row>
    <row r="1298" spans="1:78" customFormat="1" ht="15.75" customHeight="1">
      <c r="A1298" s="507"/>
      <c r="B1298" s="521"/>
      <c r="C1298" s="507"/>
      <c r="D1298" s="522"/>
      <c r="E1298" s="523"/>
      <c r="F1298" s="523"/>
      <c r="G1298" s="523"/>
      <c r="H1298" s="524"/>
      <c r="I1298" s="523"/>
      <c r="J1298" s="523"/>
      <c r="K1298" s="523"/>
      <c r="L1298" s="524"/>
      <c r="M1298" s="524"/>
      <c r="N1298" s="501"/>
      <c r="O1298" s="501"/>
      <c r="P1298" s="503"/>
      <c r="Q1298" s="6"/>
      <c r="R1298" s="6"/>
      <c r="S1298" s="42"/>
      <c r="T1298" s="571"/>
      <c r="U1298" s="571"/>
      <c r="V1298" s="571"/>
      <c r="W1298" s="571"/>
      <c r="X1298" s="571"/>
      <c r="Y1298" s="571"/>
      <c r="Z1298" s="571"/>
      <c r="AA1298" s="42"/>
      <c r="AB1298" s="42"/>
      <c r="AC1298" s="42"/>
      <c r="AD1298" s="6"/>
      <c r="AE1298" s="42"/>
      <c r="AF1298" s="6"/>
      <c r="AG1298" s="42"/>
      <c r="AH1298" s="6"/>
      <c r="AI1298" s="42"/>
      <c r="AJ1298" s="42"/>
      <c r="AK1298" s="42"/>
      <c r="AL1298" s="524"/>
      <c r="AM1298" s="501"/>
      <c r="AN1298" s="540"/>
      <c r="AO1298" s="509"/>
      <c r="AP1298" s="535"/>
      <c r="AQ1298" s="501"/>
      <c r="AR1298" s="526"/>
      <c r="AS1298" s="513"/>
      <c r="AT1298" s="509"/>
      <c r="AU1298" s="514"/>
      <c r="AV1298" s="513"/>
      <c r="AW1298" s="506"/>
      <c r="AX1298" s="541"/>
      <c r="AY1298" s="532"/>
      <c r="AZ1298" s="513"/>
      <c r="BA1298" s="536"/>
      <c r="BB1298" s="513"/>
      <c r="BC1298" s="514"/>
      <c r="BD1298" s="537"/>
      <c r="BE1298" s="539"/>
      <c r="BF1298" s="538"/>
      <c r="BG1298" s="513"/>
      <c r="BH1298" s="502"/>
      <c r="BI1298" s="514"/>
      <c r="BJ1298" s="516" t="s">
        <v>154</v>
      </c>
      <c r="BK1298" t="s">
        <v>154</v>
      </c>
      <c r="BM1298" s="507"/>
      <c r="BN1298" s="507"/>
      <c r="BO1298" s="507"/>
      <c r="BP1298" s="507"/>
      <c r="BQ1298" s="507"/>
      <c r="BR1298" s="507"/>
      <c r="BS1298" s="507"/>
      <c r="BT1298" s="507"/>
      <c r="BU1298" s="507"/>
      <c r="BV1298" s="507"/>
      <c r="BW1298" s="507"/>
      <c r="BX1298" s="507"/>
      <c r="BY1298" s="507"/>
      <c r="BZ1298" s="507"/>
    </row>
    <row r="1299" spans="1:78" customFormat="1" ht="15.75" customHeight="1">
      <c r="A1299" s="507"/>
      <c r="B1299" s="521"/>
      <c r="C1299" s="507"/>
      <c r="D1299" s="522"/>
      <c r="E1299" s="523"/>
      <c r="F1299" s="523"/>
      <c r="G1299" s="523"/>
      <c r="H1299" s="524"/>
      <c r="I1299" s="523"/>
      <c r="J1299" s="523"/>
      <c r="K1299" s="523"/>
      <c r="L1299" s="524"/>
      <c r="M1299" s="524"/>
      <c r="N1299" s="501"/>
      <c r="O1299" s="501"/>
      <c r="P1299" s="503"/>
      <c r="Q1299" s="6"/>
      <c r="R1299" s="6"/>
      <c r="S1299" s="42"/>
      <c r="T1299" s="571"/>
      <c r="U1299" s="571"/>
      <c r="V1299" s="571"/>
      <c r="W1299" s="571"/>
      <c r="X1299" s="571"/>
      <c r="Y1299" s="571"/>
      <c r="Z1299" s="571"/>
      <c r="AA1299" s="42"/>
      <c r="AB1299" s="42"/>
      <c r="AC1299" s="42"/>
      <c r="AD1299" s="6"/>
      <c r="AE1299" s="42"/>
      <c r="AF1299" s="6"/>
      <c r="AG1299" s="42"/>
      <c r="AH1299" s="6"/>
      <c r="AI1299" s="42"/>
      <c r="AJ1299" s="42"/>
      <c r="AK1299" s="42"/>
      <c r="AL1299" s="524"/>
      <c r="AM1299" s="501"/>
      <c r="AN1299" s="540"/>
      <c r="AO1299" s="509"/>
      <c r="AP1299" s="535"/>
      <c r="AQ1299" s="501"/>
      <c r="AR1299" s="526"/>
      <c r="AS1299" s="513"/>
      <c r="AT1299" s="509"/>
      <c r="AU1299" s="514"/>
      <c r="AV1299" s="513"/>
      <c r="AW1299" s="506"/>
      <c r="AX1299" s="541"/>
      <c r="AY1299" s="532"/>
      <c r="AZ1299" s="513"/>
      <c r="BA1299" s="536"/>
      <c r="BB1299" s="513"/>
      <c r="BC1299" s="514"/>
      <c r="BD1299" s="537"/>
      <c r="BE1299" s="539"/>
      <c r="BF1299" s="538"/>
      <c r="BG1299" s="513"/>
      <c r="BH1299" s="502"/>
      <c r="BI1299" s="514"/>
      <c r="BJ1299" s="516" t="s">
        <v>154</v>
      </c>
      <c r="BK1299" t="s">
        <v>154</v>
      </c>
      <c r="BM1299" s="507"/>
      <c r="BN1299" s="507"/>
      <c r="BO1299" s="507"/>
      <c r="BP1299" s="507"/>
      <c r="BQ1299" s="507"/>
      <c r="BR1299" s="507"/>
      <c r="BS1299" s="507"/>
      <c r="BT1299" s="507"/>
      <c r="BU1299" s="507"/>
      <c r="BV1299" s="507"/>
      <c r="BW1299" s="507"/>
      <c r="BX1299" s="507"/>
      <c r="BY1299" s="507"/>
      <c r="BZ1299" s="507"/>
    </row>
    <row r="1300" spans="1:78" customFormat="1" ht="15.75" customHeight="1">
      <c r="A1300" s="507"/>
      <c r="B1300" s="521"/>
      <c r="C1300" s="507"/>
      <c r="D1300" s="522"/>
      <c r="E1300" s="523"/>
      <c r="F1300" s="523"/>
      <c r="G1300" s="523"/>
      <c r="H1300" s="524"/>
      <c r="I1300" s="523"/>
      <c r="J1300" s="523"/>
      <c r="K1300" s="523"/>
      <c r="L1300" s="524"/>
      <c r="M1300" s="524"/>
      <c r="N1300" s="501"/>
      <c r="O1300" s="501"/>
      <c r="P1300" s="503"/>
      <c r="Q1300" s="6"/>
      <c r="R1300" s="6"/>
      <c r="S1300" s="42"/>
      <c r="T1300" s="571"/>
      <c r="U1300" s="571"/>
      <c r="V1300" s="571"/>
      <c r="W1300" s="571"/>
      <c r="X1300" s="571"/>
      <c r="Y1300" s="571"/>
      <c r="Z1300" s="571"/>
      <c r="AA1300" s="42"/>
      <c r="AB1300" s="42"/>
      <c r="AC1300" s="42"/>
      <c r="AD1300" s="6"/>
      <c r="AE1300" s="42"/>
      <c r="AF1300" s="6"/>
      <c r="AG1300" s="42"/>
      <c r="AH1300" s="6"/>
      <c r="AI1300" s="42"/>
      <c r="AJ1300" s="42"/>
      <c r="AK1300" s="42"/>
      <c r="AL1300" s="524"/>
      <c r="AM1300" s="501"/>
      <c r="AN1300" s="540"/>
      <c r="AO1300" s="509"/>
      <c r="AP1300" s="535"/>
      <c r="AQ1300" s="501"/>
      <c r="AR1300" s="526"/>
      <c r="AS1300" s="513"/>
      <c r="AT1300" s="509"/>
      <c r="AU1300" s="514"/>
      <c r="AV1300" s="513"/>
      <c r="AW1300" s="506"/>
      <c r="AX1300" s="541"/>
      <c r="AY1300" s="532"/>
      <c r="AZ1300" s="513"/>
      <c r="BA1300" s="536"/>
      <c r="BB1300" s="513"/>
      <c r="BC1300" s="514"/>
      <c r="BD1300" s="537"/>
      <c r="BE1300" s="539"/>
      <c r="BF1300" s="538"/>
      <c r="BG1300" s="513"/>
      <c r="BH1300" s="502"/>
      <c r="BI1300" s="514"/>
      <c r="BJ1300" s="516" t="s">
        <v>154</v>
      </c>
      <c r="BK1300" t="s">
        <v>154</v>
      </c>
      <c r="BM1300" s="507"/>
      <c r="BN1300" s="507"/>
      <c r="BO1300" s="507"/>
      <c r="BP1300" s="507"/>
      <c r="BQ1300" s="507"/>
      <c r="BR1300" s="507"/>
      <c r="BS1300" s="507"/>
      <c r="BT1300" s="507"/>
      <c r="BU1300" s="507"/>
      <c r="BV1300" s="507"/>
      <c r="BW1300" s="507"/>
      <c r="BX1300" s="507"/>
      <c r="BY1300" s="507"/>
      <c r="BZ1300" s="507"/>
    </row>
    <row r="1301" spans="1:78" customFormat="1" ht="15.75" customHeight="1">
      <c r="A1301" s="507"/>
      <c r="B1301" s="521"/>
      <c r="C1301" s="507"/>
      <c r="D1301" s="522"/>
      <c r="E1301" s="523"/>
      <c r="F1301" s="523"/>
      <c r="G1301" s="523"/>
      <c r="H1301" s="524"/>
      <c r="I1301" s="523"/>
      <c r="J1301" s="523"/>
      <c r="K1301" s="523"/>
      <c r="L1301" s="524"/>
      <c r="M1301" s="524"/>
      <c r="N1301" s="501"/>
      <c r="O1301" s="501"/>
      <c r="P1301" s="503"/>
      <c r="Q1301" s="6"/>
      <c r="R1301" s="6"/>
      <c r="S1301" s="42"/>
      <c r="T1301" s="571"/>
      <c r="U1301" s="571"/>
      <c r="V1301" s="571"/>
      <c r="W1301" s="571"/>
      <c r="X1301" s="571"/>
      <c r="Y1301" s="571"/>
      <c r="Z1301" s="571"/>
      <c r="AA1301" s="42"/>
      <c r="AB1301" s="42"/>
      <c r="AC1301" s="42"/>
      <c r="AD1301" s="6"/>
      <c r="AE1301" s="42"/>
      <c r="AF1301" s="6"/>
      <c r="AG1301" s="42"/>
      <c r="AH1301" s="6"/>
      <c r="AI1301" s="42"/>
      <c r="AJ1301" s="42"/>
      <c r="AK1301" s="42"/>
      <c r="AL1301" s="524"/>
      <c r="AM1301" s="501"/>
      <c r="AN1301" s="540"/>
      <c r="AO1301" s="509"/>
      <c r="AP1301" s="535"/>
      <c r="AQ1301" s="501"/>
      <c r="AR1301" s="526"/>
      <c r="AS1301" s="513"/>
      <c r="AT1301" s="509"/>
      <c r="AU1301" s="514"/>
      <c r="AV1301" s="513"/>
      <c r="AW1301" s="506"/>
      <c r="AX1301" s="541"/>
      <c r="AY1301" s="532"/>
      <c r="AZ1301" s="513"/>
      <c r="BA1301" s="536"/>
      <c r="BB1301" s="513"/>
      <c r="BC1301" s="514"/>
      <c r="BD1301" s="537"/>
      <c r="BE1301" s="539"/>
      <c r="BF1301" s="538"/>
      <c r="BG1301" s="513"/>
      <c r="BH1301" s="502"/>
      <c r="BI1301" s="514"/>
      <c r="BJ1301" s="516" t="s">
        <v>154</v>
      </c>
      <c r="BK1301" t="s">
        <v>154</v>
      </c>
      <c r="BM1301" s="507"/>
      <c r="BN1301" s="507"/>
      <c r="BO1301" s="507"/>
      <c r="BP1301" s="507"/>
      <c r="BQ1301" s="507"/>
      <c r="BR1301" s="507"/>
      <c r="BS1301" s="507"/>
      <c r="BT1301" s="507"/>
      <c r="BU1301" s="507"/>
      <c r="BV1301" s="507"/>
      <c r="BW1301" s="507"/>
      <c r="BX1301" s="507"/>
      <c r="BY1301" s="507"/>
      <c r="BZ1301" s="507"/>
    </row>
    <row r="1302" spans="1:78" customFormat="1" ht="15.75" customHeight="1">
      <c r="A1302" s="507"/>
      <c r="B1302" s="521"/>
      <c r="C1302" s="507"/>
      <c r="D1302" s="522"/>
      <c r="E1302" s="523"/>
      <c r="F1302" s="523"/>
      <c r="G1302" s="523"/>
      <c r="H1302" s="524"/>
      <c r="I1302" s="523"/>
      <c r="J1302" s="523"/>
      <c r="K1302" s="523"/>
      <c r="L1302" s="524"/>
      <c r="M1302" s="524"/>
      <c r="N1302" s="501"/>
      <c r="O1302" s="501"/>
      <c r="P1302" s="503"/>
      <c r="Q1302" s="6"/>
      <c r="R1302" s="6"/>
      <c r="S1302" s="42"/>
      <c r="T1302" s="571"/>
      <c r="U1302" s="571"/>
      <c r="V1302" s="571"/>
      <c r="W1302" s="571"/>
      <c r="X1302" s="571"/>
      <c r="Y1302" s="571"/>
      <c r="Z1302" s="571"/>
      <c r="AA1302" s="42"/>
      <c r="AB1302" s="42"/>
      <c r="AC1302" s="42"/>
      <c r="AD1302" s="6"/>
      <c r="AE1302" s="42"/>
      <c r="AF1302" s="6"/>
      <c r="AG1302" s="42"/>
      <c r="AH1302" s="6"/>
      <c r="AI1302" s="42"/>
      <c r="AJ1302" s="42"/>
      <c r="AK1302" s="42"/>
      <c r="AL1302" s="524"/>
      <c r="AM1302" s="501"/>
      <c r="AN1302" s="540"/>
      <c r="AO1302" s="509"/>
      <c r="AP1302" s="535"/>
      <c r="AQ1302" s="501"/>
      <c r="AR1302" s="526"/>
      <c r="AS1302" s="513"/>
      <c r="AT1302" s="509"/>
      <c r="AU1302" s="514"/>
      <c r="AV1302" s="513"/>
      <c r="AW1302" s="506"/>
      <c r="AX1302" s="541"/>
      <c r="AY1302" s="532"/>
      <c r="AZ1302" s="513"/>
      <c r="BA1302" s="536"/>
      <c r="BB1302" s="513"/>
      <c r="BC1302" s="514"/>
      <c r="BD1302" s="537"/>
      <c r="BE1302" s="539"/>
      <c r="BF1302" s="538"/>
      <c r="BG1302" s="513"/>
      <c r="BH1302" s="502"/>
      <c r="BI1302" s="514"/>
      <c r="BJ1302" s="516" t="s">
        <v>154</v>
      </c>
      <c r="BK1302" t="s">
        <v>154</v>
      </c>
      <c r="BM1302" s="507"/>
      <c r="BN1302" s="507"/>
      <c r="BO1302" s="507"/>
      <c r="BP1302" s="507"/>
      <c r="BQ1302" s="507"/>
      <c r="BR1302" s="507"/>
      <c r="BS1302" s="507"/>
      <c r="BT1302" s="507"/>
      <c r="BU1302" s="507"/>
      <c r="BV1302" s="507"/>
      <c r="BW1302" s="507"/>
      <c r="BX1302" s="507"/>
      <c r="BY1302" s="507"/>
      <c r="BZ1302" s="507"/>
    </row>
    <row r="1303" spans="1:78" customFormat="1" ht="15.75" customHeight="1">
      <c r="A1303" s="507"/>
      <c r="B1303" s="521"/>
      <c r="C1303" s="507"/>
      <c r="D1303" s="522"/>
      <c r="E1303" s="523"/>
      <c r="F1303" s="523"/>
      <c r="G1303" s="523"/>
      <c r="H1303" s="524"/>
      <c r="I1303" s="523"/>
      <c r="J1303" s="523"/>
      <c r="K1303" s="523"/>
      <c r="L1303" s="524"/>
      <c r="M1303" s="524"/>
      <c r="N1303" s="501"/>
      <c r="O1303" s="501"/>
      <c r="P1303" s="503"/>
      <c r="Q1303" s="6"/>
      <c r="R1303" s="6"/>
      <c r="S1303" s="42"/>
      <c r="T1303" s="571"/>
      <c r="U1303" s="571"/>
      <c r="V1303" s="571"/>
      <c r="W1303" s="571"/>
      <c r="X1303" s="571"/>
      <c r="Y1303" s="571"/>
      <c r="Z1303" s="571"/>
      <c r="AA1303" s="42"/>
      <c r="AB1303" s="42"/>
      <c r="AC1303" s="42"/>
      <c r="AD1303" s="6"/>
      <c r="AE1303" s="42"/>
      <c r="AF1303" s="6"/>
      <c r="AG1303" s="42"/>
      <c r="AH1303" s="6"/>
      <c r="AI1303" s="42"/>
      <c r="AJ1303" s="42"/>
      <c r="AK1303" s="42"/>
      <c r="AL1303" s="524"/>
      <c r="AM1303" s="501"/>
      <c r="AN1303" s="540"/>
      <c r="AO1303" s="509"/>
      <c r="AP1303" s="535"/>
      <c r="AQ1303" s="501"/>
      <c r="AR1303" s="526"/>
      <c r="AS1303" s="513"/>
      <c r="AT1303" s="509"/>
      <c r="AU1303" s="514"/>
      <c r="AV1303" s="513"/>
      <c r="AW1303" s="506"/>
      <c r="AX1303" s="541"/>
      <c r="AY1303" s="532"/>
      <c r="AZ1303" s="513"/>
      <c r="BA1303" s="536"/>
      <c r="BB1303" s="513"/>
      <c r="BC1303" s="514"/>
      <c r="BD1303" s="537"/>
      <c r="BE1303" s="539"/>
      <c r="BF1303" s="538"/>
      <c r="BG1303" s="513"/>
      <c r="BH1303" s="502"/>
      <c r="BI1303" s="514"/>
      <c r="BJ1303" s="516" t="s">
        <v>154</v>
      </c>
      <c r="BK1303" t="s">
        <v>154</v>
      </c>
      <c r="BM1303" s="507"/>
      <c r="BN1303" s="507"/>
      <c r="BO1303" s="507"/>
      <c r="BP1303" s="507"/>
      <c r="BQ1303" s="507"/>
      <c r="BR1303" s="507"/>
      <c r="BS1303" s="507"/>
      <c r="BT1303" s="507"/>
      <c r="BU1303" s="507"/>
      <c r="BV1303" s="507"/>
      <c r="BW1303" s="507"/>
      <c r="BX1303" s="507"/>
      <c r="BY1303" s="507"/>
      <c r="BZ1303" s="507"/>
    </row>
    <row r="1304" spans="1:78" customFormat="1" ht="15.75" customHeight="1">
      <c r="A1304" s="507"/>
      <c r="B1304" s="521"/>
      <c r="C1304" s="507"/>
      <c r="D1304" s="522"/>
      <c r="E1304" s="523"/>
      <c r="F1304" s="523"/>
      <c r="G1304" s="523"/>
      <c r="H1304" s="524"/>
      <c r="I1304" s="523"/>
      <c r="J1304" s="523"/>
      <c r="K1304" s="523"/>
      <c r="L1304" s="524"/>
      <c r="M1304" s="524"/>
      <c r="N1304" s="501"/>
      <c r="O1304" s="501"/>
      <c r="P1304" s="503"/>
      <c r="Q1304" s="6"/>
      <c r="R1304" s="6"/>
      <c r="S1304" s="42"/>
      <c r="T1304" s="571"/>
      <c r="U1304" s="571"/>
      <c r="V1304" s="571"/>
      <c r="W1304" s="571"/>
      <c r="X1304" s="571"/>
      <c r="Y1304" s="571"/>
      <c r="Z1304" s="571"/>
      <c r="AA1304" s="42"/>
      <c r="AB1304" s="42"/>
      <c r="AC1304" s="42"/>
      <c r="AD1304" s="6"/>
      <c r="AE1304" s="42"/>
      <c r="AF1304" s="6"/>
      <c r="AG1304" s="42"/>
      <c r="AH1304" s="6"/>
      <c r="AI1304" s="42"/>
      <c r="AJ1304" s="42"/>
      <c r="AK1304" s="42"/>
      <c r="AL1304" s="524"/>
      <c r="AM1304" s="501"/>
      <c r="AN1304" s="540"/>
      <c r="AO1304" s="509"/>
      <c r="AP1304" s="535"/>
      <c r="AQ1304" s="501"/>
      <c r="AR1304" s="526"/>
      <c r="AS1304" s="513"/>
      <c r="AT1304" s="509"/>
      <c r="AU1304" s="514"/>
      <c r="AV1304" s="513"/>
      <c r="AW1304" s="506"/>
      <c r="AX1304" s="541"/>
      <c r="AY1304" s="532"/>
      <c r="AZ1304" s="513"/>
      <c r="BA1304" s="536"/>
      <c r="BB1304" s="513"/>
      <c r="BC1304" s="514"/>
      <c r="BD1304" s="537"/>
      <c r="BE1304" s="539"/>
      <c r="BF1304" s="538"/>
      <c r="BG1304" s="513"/>
      <c r="BH1304" s="502"/>
      <c r="BI1304" s="514"/>
      <c r="BJ1304" s="516" t="s">
        <v>154</v>
      </c>
      <c r="BK1304" t="s">
        <v>154</v>
      </c>
      <c r="BM1304" s="507"/>
      <c r="BN1304" s="507"/>
      <c r="BO1304" s="507"/>
      <c r="BP1304" s="507"/>
      <c r="BQ1304" s="507"/>
      <c r="BR1304" s="507"/>
      <c r="BS1304" s="507"/>
      <c r="BT1304" s="507"/>
      <c r="BU1304" s="507"/>
      <c r="BV1304" s="507"/>
      <c r="BW1304" s="507"/>
      <c r="BX1304" s="507"/>
      <c r="BY1304" s="507"/>
      <c r="BZ1304" s="507"/>
    </row>
    <row r="1305" spans="1:78" customFormat="1" ht="15.75" customHeight="1">
      <c r="A1305" s="507"/>
      <c r="B1305" s="521"/>
      <c r="C1305" s="507"/>
      <c r="D1305" s="522"/>
      <c r="E1305" s="523"/>
      <c r="F1305" s="523"/>
      <c r="G1305" s="523"/>
      <c r="H1305" s="524"/>
      <c r="I1305" s="523"/>
      <c r="J1305" s="523"/>
      <c r="K1305" s="523"/>
      <c r="L1305" s="524"/>
      <c r="M1305" s="524"/>
      <c r="N1305" s="501"/>
      <c r="O1305" s="501"/>
      <c r="P1305" s="503"/>
      <c r="Q1305" s="6"/>
      <c r="R1305" s="6"/>
      <c r="S1305" s="42"/>
      <c r="T1305" s="571"/>
      <c r="U1305" s="571"/>
      <c r="V1305" s="571"/>
      <c r="W1305" s="571"/>
      <c r="X1305" s="571"/>
      <c r="Y1305" s="571"/>
      <c r="Z1305" s="571"/>
      <c r="AA1305" s="42"/>
      <c r="AB1305" s="42"/>
      <c r="AC1305" s="42"/>
      <c r="AD1305" s="6"/>
      <c r="AE1305" s="42"/>
      <c r="AF1305" s="6"/>
      <c r="AG1305" s="42"/>
      <c r="AH1305" s="6"/>
      <c r="AI1305" s="42"/>
      <c r="AJ1305" s="42"/>
      <c r="AK1305" s="42"/>
      <c r="AL1305" s="524"/>
      <c r="AM1305" s="501"/>
      <c r="AN1305" s="540"/>
      <c r="AO1305" s="509"/>
      <c r="AP1305" s="535"/>
      <c r="AQ1305" s="501"/>
      <c r="AR1305" s="526"/>
      <c r="AS1305" s="513"/>
      <c r="AT1305" s="509"/>
      <c r="AU1305" s="514"/>
      <c r="AV1305" s="513"/>
      <c r="AW1305" s="506"/>
      <c r="AX1305" s="541"/>
      <c r="AY1305" s="532"/>
      <c r="AZ1305" s="513"/>
      <c r="BA1305" s="536"/>
      <c r="BB1305" s="513"/>
      <c r="BC1305" s="514"/>
      <c r="BD1305" s="537"/>
      <c r="BE1305" s="539"/>
      <c r="BF1305" s="538"/>
      <c r="BG1305" s="513"/>
      <c r="BH1305" s="502"/>
      <c r="BI1305" s="514"/>
      <c r="BJ1305" s="516" t="s">
        <v>154</v>
      </c>
      <c r="BK1305" t="s">
        <v>154</v>
      </c>
      <c r="BM1305" s="507"/>
      <c r="BN1305" s="507"/>
      <c r="BO1305" s="507"/>
      <c r="BP1305" s="507"/>
      <c r="BQ1305" s="507"/>
      <c r="BR1305" s="507"/>
      <c r="BS1305" s="507"/>
      <c r="BT1305" s="507"/>
      <c r="BU1305" s="507"/>
      <c r="BV1305" s="507"/>
      <c r="BW1305" s="507"/>
      <c r="BX1305" s="507"/>
      <c r="BY1305" s="507"/>
      <c r="BZ1305" s="507"/>
    </row>
    <row r="1306" spans="1:78" customFormat="1" ht="15.75" customHeight="1">
      <c r="A1306" s="507"/>
      <c r="B1306" s="521"/>
      <c r="C1306" s="507"/>
      <c r="D1306" s="522"/>
      <c r="E1306" s="523"/>
      <c r="F1306" s="523"/>
      <c r="G1306" s="523"/>
      <c r="H1306" s="524"/>
      <c r="I1306" s="523"/>
      <c r="J1306" s="523"/>
      <c r="K1306" s="523"/>
      <c r="L1306" s="524"/>
      <c r="M1306" s="524"/>
      <c r="N1306" s="501"/>
      <c r="O1306" s="501"/>
      <c r="P1306" s="503"/>
      <c r="Q1306" s="6"/>
      <c r="R1306" s="6"/>
      <c r="S1306" s="42"/>
      <c r="T1306" s="571"/>
      <c r="U1306" s="571"/>
      <c r="V1306" s="571"/>
      <c r="W1306" s="571"/>
      <c r="X1306" s="571"/>
      <c r="Y1306" s="571"/>
      <c r="Z1306" s="571"/>
      <c r="AA1306" s="42"/>
      <c r="AB1306" s="42"/>
      <c r="AC1306" s="42"/>
      <c r="AD1306" s="6"/>
      <c r="AE1306" s="42"/>
      <c r="AF1306" s="6"/>
      <c r="AG1306" s="42"/>
      <c r="AH1306" s="6"/>
      <c r="AI1306" s="42"/>
      <c r="AJ1306" s="42"/>
      <c r="AK1306" s="42"/>
      <c r="AL1306" s="524"/>
      <c r="AM1306" s="501"/>
      <c r="AN1306" s="540"/>
      <c r="AO1306" s="509"/>
      <c r="AP1306" s="535"/>
      <c r="AQ1306" s="501"/>
      <c r="AR1306" s="526"/>
      <c r="AS1306" s="513"/>
      <c r="AT1306" s="509"/>
      <c r="AU1306" s="514"/>
      <c r="AV1306" s="513"/>
      <c r="AW1306" s="506"/>
      <c r="AX1306" s="541"/>
      <c r="AY1306" s="532"/>
      <c r="AZ1306" s="513"/>
      <c r="BA1306" s="536"/>
      <c r="BB1306" s="513"/>
      <c r="BC1306" s="514"/>
      <c r="BD1306" s="537"/>
      <c r="BE1306" s="539"/>
      <c r="BF1306" s="538"/>
      <c r="BG1306" s="513"/>
      <c r="BH1306" s="502"/>
      <c r="BI1306" s="514"/>
      <c r="BJ1306" s="516" t="s">
        <v>154</v>
      </c>
      <c r="BK1306" t="s">
        <v>154</v>
      </c>
      <c r="BM1306" s="507"/>
      <c r="BN1306" s="507"/>
      <c r="BO1306" s="507"/>
      <c r="BP1306" s="507"/>
      <c r="BQ1306" s="507"/>
      <c r="BR1306" s="507"/>
      <c r="BS1306" s="507"/>
      <c r="BT1306" s="507"/>
      <c r="BU1306" s="507"/>
      <c r="BV1306" s="507"/>
      <c r="BW1306" s="507"/>
      <c r="BX1306" s="507"/>
      <c r="BY1306" s="507"/>
      <c r="BZ1306" s="507"/>
    </row>
    <row r="1307" spans="1:78" customFormat="1" ht="15.75" customHeight="1">
      <c r="A1307" s="507"/>
      <c r="B1307" s="521"/>
      <c r="C1307" s="507"/>
      <c r="D1307" s="522"/>
      <c r="E1307" s="523"/>
      <c r="F1307" s="523"/>
      <c r="G1307" s="523"/>
      <c r="H1307" s="524"/>
      <c r="I1307" s="523"/>
      <c r="J1307" s="523"/>
      <c r="K1307" s="523"/>
      <c r="L1307" s="524"/>
      <c r="M1307" s="524"/>
      <c r="N1307" s="501"/>
      <c r="O1307" s="501"/>
      <c r="P1307" s="503"/>
      <c r="Q1307" s="6"/>
      <c r="R1307" s="6"/>
      <c r="S1307" s="42"/>
      <c r="T1307" s="571"/>
      <c r="U1307" s="571"/>
      <c r="V1307" s="571"/>
      <c r="W1307" s="571"/>
      <c r="X1307" s="571"/>
      <c r="Y1307" s="571"/>
      <c r="Z1307" s="571"/>
      <c r="AA1307" s="42"/>
      <c r="AB1307" s="42"/>
      <c r="AC1307" s="42"/>
      <c r="AD1307" s="6"/>
      <c r="AE1307" s="42"/>
      <c r="AF1307" s="6"/>
      <c r="AG1307" s="42"/>
      <c r="AH1307" s="6"/>
      <c r="AI1307" s="42"/>
      <c r="AJ1307" s="42"/>
      <c r="AK1307" s="42"/>
      <c r="AL1307" s="524"/>
      <c r="AM1307" s="501"/>
      <c r="AN1307" s="540"/>
      <c r="AO1307" s="509"/>
      <c r="AP1307" s="535"/>
      <c r="AQ1307" s="501"/>
      <c r="AR1307" s="526"/>
      <c r="AS1307" s="513"/>
      <c r="AT1307" s="509"/>
      <c r="AU1307" s="514"/>
      <c r="AV1307" s="513"/>
      <c r="AW1307" s="506"/>
      <c r="AX1307" s="541"/>
      <c r="AY1307" s="532"/>
      <c r="AZ1307" s="513"/>
      <c r="BA1307" s="536"/>
      <c r="BB1307" s="513"/>
      <c r="BC1307" s="514"/>
      <c r="BD1307" s="537"/>
      <c r="BE1307" s="539"/>
      <c r="BF1307" s="538"/>
      <c r="BG1307" s="513"/>
      <c r="BH1307" s="502"/>
      <c r="BI1307" s="514"/>
      <c r="BJ1307" s="516" t="s">
        <v>154</v>
      </c>
      <c r="BK1307" t="s">
        <v>154</v>
      </c>
      <c r="BM1307" s="507"/>
      <c r="BN1307" s="507"/>
      <c r="BO1307" s="507"/>
      <c r="BP1307" s="507"/>
      <c r="BQ1307" s="507"/>
      <c r="BR1307" s="507"/>
      <c r="BS1307" s="507"/>
      <c r="BT1307" s="507"/>
      <c r="BU1307" s="507"/>
      <c r="BV1307" s="507"/>
      <c r="BW1307" s="507"/>
      <c r="BX1307" s="507"/>
      <c r="BY1307" s="507"/>
      <c r="BZ1307" s="507"/>
    </row>
    <row r="1308" spans="1:78" customFormat="1" ht="15.75" customHeight="1">
      <c r="A1308" s="507"/>
      <c r="B1308" s="521"/>
      <c r="C1308" s="507"/>
      <c r="D1308" s="522"/>
      <c r="E1308" s="523"/>
      <c r="F1308" s="523"/>
      <c r="G1308" s="523"/>
      <c r="H1308" s="524"/>
      <c r="I1308" s="523"/>
      <c r="J1308" s="523"/>
      <c r="K1308" s="523"/>
      <c r="L1308" s="524"/>
      <c r="M1308" s="524"/>
      <c r="N1308" s="501"/>
      <c r="O1308" s="501"/>
      <c r="P1308" s="503"/>
      <c r="Q1308" s="6"/>
      <c r="R1308" s="6"/>
      <c r="S1308" s="42"/>
      <c r="T1308" s="571"/>
      <c r="U1308" s="571"/>
      <c r="V1308" s="571"/>
      <c r="W1308" s="571"/>
      <c r="X1308" s="571"/>
      <c r="Y1308" s="571"/>
      <c r="Z1308" s="571"/>
      <c r="AA1308" s="42"/>
      <c r="AB1308" s="42"/>
      <c r="AC1308" s="42"/>
      <c r="AD1308" s="6"/>
      <c r="AE1308" s="42"/>
      <c r="AF1308" s="6"/>
      <c r="AG1308" s="42"/>
      <c r="AH1308" s="6"/>
      <c r="AI1308" s="42"/>
      <c r="AJ1308" s="42"/>
      <c r="AK1308" s="42"/>
      <c r="AL1308" s="524"/>
      <c r="AM1308" s="501"/>
      <c r="AN1308" s="540"/>
      <c r="AO1308" s="509"/>
      <c r="AP1308" s="535"/>
      <c r="AQ1308" s="501"/>
      <c r="AR1308" s="526"/>
      <c r="AS1308" s="513"/>
      <c r="AT1308" s="509"/>
      <c r="AU1308" s="514"/>
      <c r="AV1308" s="513"/>
      <c r="AW1308" s="506"/>
      <c r="AX1308" s="541"/>
      <c r="AY1308" s="532"/>
      <c r="AZ1308" s="513"/>
      <c r="BA1308" s="536"/>
      <c r="BB1308" s="513"/>
      <c r="BC1308" s="514"/>
      <c r="BD1308" s="537"/>
      <c r="BE1308" s="539"/>
      <c r="BF1308" s="538"/>
      <c r="BG1308" s="513"/>
      <c r="BH1308" s="502"/>
      <c r="BI1308" s="514"/>
      <c r="BJ1308" s="516" t="s">
        <v>154</v>
      </c>
      <c r="BK1308" t="s">
        <v>154</v>
      </c>
      <c r="BM1308" s="507"/>
      <c r="BN1308" s="507"/>
      <c r="BO1308" s="507"/>
      <c r="BP1308" s="507"/>
      <c r="BQ1308" s="507"/>
      <c r="BR1308" s="507"/>
      <c r="BS1308" s="507"/>
      <c r="BT1308" s="507"/>
      <c r="BU1308" s="507"/>
      <c r="BV1308" s="507"/>
      <c r="BW1308" s="507"/>
      <c r="BX1308" s="507"/>
      <c r="BY1308" s="507"/>
      <c r="BZ1308" s="507"/>
    </row>
    <row r="1309" spans="1:78" customFormat="1" ht="15.75" customHeight="1">
      <c r="A1309" s="507"/>
      <c r="B1309" s="521"/>
      <c r="C1309" s="507"/>
      <c r="D1309" s="522"/>
      <c r="E1309" s="523"/>
      <c r="F1309" s="523"/>
      <c r="G1309" s="523"/>
      <c r="H1309" s="524"/>
      <c r="I1309" s="523"/>
      <c r="J1309" s="523"/>
      <c r="K1309" s="523"/>
      <c r="L1309" s="524"/>
      <c r="M1309" s="524"/>
      <c r="N1309" s="501"/>
      <c r="O1309" s="501"/>
      <c r="P1309" s="503"/>
      <c r="Q1309" s="6"/>
      <c r="R1309" s="6"/>
      <c r="S1309" s="42"/>
      <c r="T1309" s="571"/>
      <c r="U1309" s="571"/>
      <c r="V1309" s="571"/>
      <c r="W1309" s="571"/>
      <c r="X1309" s="571"/>
      <c r="Y1309" s="571"/>
      <c r="Z1309" s="571"/>
      <c r="AA1309" s="42"/>
      <c r="AB1309" s="42"/>
      <c r="AC1309" s="42"/>
      <c r="AD1309" s="6"/>
      <c r="AE1309" s="42"/>
      <c r="AF1309" s="6"/>
      <c r="AG1309" s="42"/>
      <c r="AH1309" s="6"/>
      <c r="AI1309" s="42"/>
      <c r="AJ1309" s="42"/>
      <c r="AK1309" s="42"/>
      <c r="AL1309" s="524"/>
      <c r="AM1309" s="501"/>
      <c r="AN1309" s="540"/>
      <c r="AO1309" s="509"/>
      <c r="AP1309" s="535"/>
      <c r="AQ1309" s="501"/>
      <c r="AR1309" s="526"/>
      <c r="AS1309" s="513"/>
      <c r="AT1309" s="509"/>
      <c r="AU1309" s="514"/>
      <c r="AV1309" s="513"/>
      <c r="AW1309" s="506"/>
      <c r="AX1309" s="541"/>
      <c r="AY1309" s="532"/>
      <c r="AZ1309" s="513"/>
      <c r="BA1309" s="536"/>
      <c r="BB1309" s="513"/>
      <c r="BC1309" s="514"/>
      <c r="BD1309" s="537"/>
      <c r="BE1309" s="539"/>
      <c r="BF1309" s="538"/>
      <c r="BG1309" s="513"/>
      <c r="BH1309" s="502"/>
      <c r="BI1309" s="514"/>
      <c r="BJ1309" s="516" t="s">
        <v>154</v>
      </c>
      <c r="BK1309" t="s">
        <v>154</v>
      </c>
      <c r="BM1309" s="507"/>
      <c r="BN1309" s="507"/>
      <c r="BO1309" s="507"/>
      <c r="BP1309" s="507"/>
      <c r="BQ1309" s="507"/>
      <c r="BR1309" s="507"/>
      <c r="BS1309" s="507"/>
      <c r="BT1309" s="507"/>
      <c r="BU1309" s="507"/>
      <c r="BV1309" s="507"/>
      <c r="BW1309" s="507"/>
      <c r="BX1309" s="507"/>
      <c r="BY1309" s="507"/>
      <c r="BZ1309" s="507"/>
    </row>
    <row r="1310" spans="1:78" customFormat="1" ht="15.75" customHeight="1">
      <c r="A1310" s="507"/>
      <c r="B1310" s="521"/>
      <c r="C1310" s="507"/>
      <c r="D1310" s="522"/>
      <c r="E1310" s="523"/>
      <c r="F1310" s="523"/>
      <c r="G1310" s="523"/>
      <c r="H1310" s="524"/>
      <c r="I1310" s="523"/>
      <c r="J1310" s="523"/>
      <c r="K1310" s="523"/>
      <c r="L1310" s="524"/>
      <c r="M1310" s="524"/>
      <c r="N1310" s="501"/>
      <c r="O1310" s="501"/>
      <c r="P1310" s="503"/>
      <c r="Q1310" s="6"/>
      <c r="R1310" s="6"/>
      <c r="S1310" s="42"/>
      <c r="T1310" s="571"/>
      <c r="U1310" s="571"/>
      <c r="V1310" s="571"/>
      <c r="W1310" s="571"/>
      <c r="X1310" s="571"/>
      <c r="Y1310" s="571"/>
      <c r="Z1310" s="571"/>
      <c r="AA1310" s="42"/>
      <c r="AB1310" s="42"/>
      <c r="AC1310" s="42"/>
      <c r="AD1310" s="6"/>
      <c r="AE1310" s="42"/>
      <c r="AF1310" s="6"/>
      <c r="AG1310" s="42"/>
      <c r="AH1310" s="6"/>
      <c r="AI1310" s="42"/>
      <c r="AJ1310" s="42"/>
      <c r="AK1310" s="42"/>
      <c r="AL1310" s="524"/>
      <c r="AM1310" s="501"/>
      <c r="AN1310" s="540"/>
      <c r="AO1310" s="509"/>
      <c r="AP1310" s="535"/>
      <c r="AQ1310" s="501"/>
      <c r="AR1310" s="526"/>
      <c r="AS1310" s="513"/>
      <c r="AT1310" s="509"/>
      <c r="AU1310" s="514"/>
      <c r="AV1310" s="513"/>
      <c r="AW1310" s="506"/>
      <c r="AX1310" s="541"/>
      <c r="AY1310" s="532"/>
      <c r="AZ1310" s="513"/>
      <c r="BA1310" s="536"/>
      <c r="BB1310" s="513"/>
      <c r="BC1310" s="514"/>
      <c r="BD1310" s="537"/>
      <c r="BE1310" s="539"/>
      <c r="BF1310" s="538"/>
      <c r="BG1310" s="513"/>
      <c r="BH1310" s="502"/>
      <c r="BI1310" s="514"/>
      <c r="BJ1310" s="516" t="s">
        <v>154</v>
      </c>
      <c r="BK1310" t="s">
        <v>154</v>
      </c>
      <c r="BM1310" s="507"/>
      <c r="BN1310" s="507"/>
      <c r="BO1310" s="507"/>
      <c r="BP1310" s="507"/>
      <c r="BQ1310" s="507"/>
      <c r="BR1310" s="507"/>
      <c r="BS1310" s="507"/>
      <c r="BT1310" s="507"/>
      <c r="BU1310" s="507"/>
      <c r="BV1310" s="507"/>
      <c r="BW1310" s="507"/>
      <c r="BX1310" s="507"/>
      <c r="BY1310" s="507"/>
      <c r="BZ1310" s="507"/>
    </row>
    <row r="1311" spans="1:78" customFormat="1" ht="15.75" customHeight="1">
      <c r="A1311" s="507"/>
      <c r="B1311" s="521"/>
      <c r="C1311" s="507"/>
      <c r="D1311" s="522"/>
      <c r="E1311" s="523"/>
      <c r="F1311" s="523"/>
      <c r="G1311" s="523"/>
      <c r="H1311" s="524"/>
      <c r="I1311" s="523"/>
      <c r="J1311" s="523"/>
      <c r="K1311" s="523"/>
      <c r="L1311" s="524"/>
      <c r="M1311" s="524"/>
      <c r="N1311" s="501"/>
      <c r="O1311" s="501"/>
      <c r="P1311" s="503"/>
      <c r="Q1311" s="6"/>
      <c r="R1311" s="6"/>
      <c r="S1311" s="42"/>
      <c r="T1311" s="571"/>
      <c r="U1311" s="571"/>
      <c r="V1311" s="571"/>
      <c r="W1311" s="571"/>
      <c r="X1311" s="571"/>
      <c r="Y1311" s="571"/>
      <c r="Z1311" s="571"/>
      <c r="AA1311" s="42"/>
      <c r="AB1311" s="42"/>
      <c r="AC1311" s="42"/>
      <c r="AD1311" s="6"/>
      <c r="AE1311" s="42"/>
      <c r="AF1311" s="6"/>
      <c r="AG1311" s="42"/>
      <c r="AH1311" s="6"/>
      <c r="AI1311" s="42"/>
      <c r="AJ1311" s="42"/>
      <c r="AK1311" s="42"/>
      <c r="AL1311" s="524"/>
      <c r="AM1311" s="501"/>
      <c r="AN1311" s="540"/>
      <c r="AO1311" s="509"/>
      <c r="AP1311" s="535"/>
      <c r="AQ1311" s="501"/>
      <c r="AR1311" s="526"/>
      <c r="AS1311" s="513"/>
      <c r="AT1311" s="509"/>
      <c r="AU1311" s="514"/>
      <c r="AV1311" s="513"/>
      <c r="AW1311" s="506"/>
      <c r="AX1311" s="541"/>
      <c r="AY1311" s="532"/>
      <c r="AZ1311" s="513"/>
      <c r="BA1311" s="536"/>
      <c r="BB1311" s="513"/>
      <c r="BC1311" s="514"/>
      <c r="BD1311" s="537"/>
      <c r="BE1311" s="539"/>
      <c r="BF1311" s="538"/>
      <c r="BG1311" s="513"/>
      <c r="BH1311" s="502"/>
      <c r="BI1311" s="514"/>
      <c r="BJ1311" s="516" t="s">
        <v>154</v>
      </c>
      <c r="BK1311" t="s">
        <v>154</v>
      </c>
      <c r="BM1311" s="507"/>
      <c r="BN1311" s="507"/>
      <c r="BO1311" s="507"/>
      <c r="BP1311" s="507"/>
      <c r="BQ1311" s="507"/>
      <c r="BR1311" s="507"/>
      <c r="BS1311" s="507"/>
      <c r="BT1311" s="507"/>
      <c r="BU1311" s="507"/>
      <c r="BV1311" s="507"/>
      <c r="BW1311" s="507"/>
      <c r="BX1311" s="507"/>
      <c r="BY1311" s="507"/>
      <c r="BZ1311" s="507"/>
    </row>
    <row r="1312" spans="1:78" customFormat="1" ht="15.75" customHeight="1">
      <c r="A1312" s="507"/>
      <c r="B1312" s="521"/>
      <c r="C1312" s="507"/>
      <c r="D1312" s="522"/>
      <c r="E1312" s="523"/>
      <c r="F1312" s="523"/>
      <c r="G1312" s="523"/>
      <c r="H1312" s="524"/>
      <c r="I1312" s="523"/>
      <c r="J1312" s="523"/>
      <c r="K1312" s="523"/>
      <c r="L1312" s="524"/>
      <c r="M1312" s="524"/>
      <c r="N1312" s="501"/>
      <c r="O1312" s="501"/>
      <c r="P1312" s="503"/>
      <c r="Q1312" s="6"/>
      <c r="R1312" s="6"/>
      <c r="S1312" s="42"/>
      <c r="T1312" s="571"/>
      <c r="U1312" s="571"/>
      <c r="V1312" s="571"/>
      <c r="W1312" s="571"/>
      <c r="X1312" s="571"/>
      <c r="Y1312" s="571"/>
      <c r="Z1312" s="571"/>
      <c r="AA1312" s="42"/>
      <c r="AB1312" s="42"/>
      <c r="AC1312" s="42"/>
      <c r="AD1312" s="6"/>
      <c r="AE1312" s="42"/>
      <c r="AF1312" s="6"/>
      <c r="AG1312" s="42"/>
      <c r="AH1312" s="6"/>
      <c r="AI1312" s="42"/>
      <c r="AJ1312" s="42"/>
      <c r="AK1312" s="42"/>
      <c r="AL1312" s="524"/>
      <c r="AM1312" s="501"/>
      <c r="AN1312" s="540"/>
      <c r="AO1312" s="509"/>
      <c r="AP1312" s="535"/>
      <c r="AQ1312" s="501"/>
      <c r="AR1312" s="526"/>
      <c r="AS1312" s="513"/>
      <c r="AT1312" s="509"/>
      <c r="AU1312" s="514"/>
      <c r="AV1312" s="513"/>
      <c r="AW1312" s="506"/>
      <c r="AX1312" s="541"/>
      <c r="AY1312" s="532"/>
      <c r="AZ1312" s="513"/>
      <c r="BA1312" s="536"/>
      <c r="BB1312" s="513"/>
      <c r="BC1312" s="514"/>
      <c r="BD1312" s="537"/>
      <c r="BE1312" s="539"/>
      <c r="BF1312" s="538"/>
      <c r="BG1312" s="513"/>
      <c r="BH1312" s="502"/>
      <c r="BI1312" s="514"/>
      <c r="BJ1312" s="516" t="s">
        <v>154</v>
      </c>
      <c r="BK1312" t="s">
        <v>154</v>
      </c>
      <c r="BM1312" s="507"/>
      <c r="BN1312" s="507"/>
      <c r="BO1312" s="507"/>
      <c r="BP1312" s="507"/>
      <c r="BQ1312" s="507"/>
      <c r="BR1312" s="507"/>
      <c r="BS1312" s="507"/>
      <c r="BT1312" s="507"/>
      <c r="BU1312" s="507"/>
      <c r="BV1312" s="507"/>
      <c r="BW1312" s="507"/>
      <c r="BX1312" s="507"/>
      <c r="BY1312" s="507"/>
      <c r="BZ1312" s="507"/>
    </row>
    <row r="1313" spans="1:78" customFormat="1" ht="15.75" customHeight="1">
      <c r="A1313" s="507"/>
      <c r="B1313" s="521"/>
      <c r="C1313" s="507"/>
      <c r="D1313" s="522"/>
      <c r="E1313" s="523"/>
      <c r="F1313" s="523"/>
      <c r="G1313" s="523"/>
      <c r="H1313" s="524"/>
      <c r="I1313" s="523"/>
      <c r="J1313" s="523"/>
      <c r="K1313" s="523"/>
      <c r="L1313" s="524"/>
      <c r="M1313" s="524"/>
      <c r="N1313" s="501"/>
      <c r="O1313" s="501"/>
      <c r="P1313" s="503"/>
      <c r="Q1313" s="6"/>
      <c r="R1313" s="6"/>
      <c r="S1313" s="42"/>
      <c r="T1313" s="571"/>
      <c r="U1313" s="571"/>
      <c r="V1313" s="571"/>
      <c r="W1313" s="571"/>
      <c r="X1313" s="571"/>
      <c r="Y1313" s="571"/>
      <c r="Z1313" s="571"/>
      <c r="AA1313" s="42"/>
      <c r="AB1313" s="42"/>
      <c r="AC1313" s="42"/>
      <c r="AD1313" s="6"/>
      <c r="AE1313" s="42"/>
      <c r="AF1313" s="6"/>
      <c r="AG1313" s="42"/>
      <c r="AH1313" s="6"/>
      <c r="AI1313" s="42"/>
      <c r="AJ1313" s="42"/>
      <c r="AK1313" s="42"/>
      <c r="AL1313" s="524"/>
      <c r="AM1313" s="501"/>
      <c r="AN1313" s="540"/>
      <c r="AO1313" s="509"/>
      <c r="AP1313" s="535"/>
      <c r="AQ1313" s="501"/>
      <c r="AR1313" s="526"/>
      <c r="AS1313" s="513"/>
      <c r="AT1313" s="509"/>
      <c r="AU1313" s="514"/>
      <c r="AV1313" s="513"/>
      <c r="AW1313" s="506"/>
      <c r="AX1313" s="541"/>
      <c r="AY1313" s="532"/>
      <c r="AZ1313" s="513"/>
      <c r="BA1313" s="536"/>
      <c r="BB1313" s="513"/>
      <c r="BC1313" s="514"/>
      <c r="BD1313" s="537"/>
      <c r="BE1313" s="539"/>
      <c r="BF1313" s="538"/>
      <c r="BG1313" s="513"/>
      <c r="BH1313" s="502"/>
      <c r="BI1313" s="514"/>
      <c r="BJ1313" s="516" t="s">
        <v>154</v>
      </c>
      <c r="BK1313" t="s">
        <v>154</v>
      </c>
      <c r="BM1313" s="507"/>
      <c r="BN1313" s="507"/>
      <c r="BO1313" s="507"/>
      <c r="BP1313" s="507"/>
      <c r="BQ1313" s="507"/>
      <c r="BR1313" s="507"/>
      <c r="BS1313" s="507"/>
      <c r="BT1313" s="507"/>
      <c r="BU1313" s="507"/>
      <c r="BV1313" s="507"/>
      <c r="BW1313" s="507"/>
      <c r="BX1313" s="507"/>
      <c r="BY1313" s="507"/>
      <c r="BZ1313" s="507"/>
    </row>
    <row r="1314" spans="1:78" customFormat="1" ht="15.75" customHeight="1">
      <c r="A1314" s="507"/>
      <c r="B1314" s="521"/>
      <c r="C1314" s="507"/>
      <c r="D1314" s="522"/>
      <c r="E1314" s="523"/>
      <c r="F1314" s="523"/>
      <c r="G1314" s="523"/>
      <c r="H1314" s="524"/>
      <c r="I1314" s="523"/>
      <c r="J1314" s="523"/>
      <c r="K1314" s="523"/>
      <c r="L1314" s="524"/>
      <c r="M1314" s="524"/>
      <c r="N1314" s="501"/>
      <c r="O1314" s="501"/>
      <c r="P1314" s="503"/>
      <c r="Q1314" s="6"/>
      <c r="R1314" s="6"/>
      <c r="S1314" s="42"/>
      <c r="T1314" s="571"/>
      <c r="U1314" s="571"/>
      <c r="V1314" s="571"/>
      <c r="W1314" s="571"/>
      <c r="X1314" s="571"/>
      <c r="Y1314" s="571"/>
      <c r="Z1314" s="571"/>
      <c r="AA1314" s="42"/>
      <c r="AB1314" s="42"/>
      <c r="AC1314" s="42"/>
      <c r="AD1314" s="6"/>
      <c r="AE1314" s="42"/>
      <c r="AF1314" s="6"/>
      <c r="AG1314" s="42"/>
      <c r="AH1314" s="6"/>
      <c r="AI1314" s="42"/>
      <c r="AJ1314" s="42"/>
      <c r="AK1314" s="42"/>
      <c r="AL1314" s="524"/>
      <c r="AM1314" s="501"/>
      <c r="AN1314" s="540"/>
      <c r="AO1314" s="509"/>
      <c r="AP1314" s="535"/>
      <c r="AQ1314" s="501"/>
      <c r="AR1314" s="526"/>
      <c r="AS1314" s="513"/>
      <c r="AT1314" s="509"/>
      <c r="AU1314" s="514"/>
      <c r="AV1314" s="513"/>
      <c r="AW1314" s="506"/>
      <c r="AX1314" s="541"/>
      <c r="AY1314" s="532"/>
      <c r="AZ1314" s="513"/>
      <c r="BA1314" s="536"/>
      <c r="BB1314" s="513"/>
      <c r="BC1314" s="514"/>
      <c r="BD1314" s="537"/>
      <c r="BE1314" s="539"/>
      <c r="BF1314" s="538"/>
      <c r="BG1314" s="513"/>
      <c r="BH1314" s="502"/>
      <c r="BI1314" s="514"/>
      <c r="BJ1314" s="516" t="s">
        <v>154</v>
      </c>
      <c r="BK1314" t="s">
        <v>154</v>
      </c>
      <c r="BM1314" s="507"/>
      <c r="BN1314" s="507"/>
      <c r="BO1314" s="507"/>
      <c r="BP1314" s="507"/>
      <c r="BQ1314" s="507"/>
      <c r="BR1314" s="507"/>
      <c r="BS1314" s="507"/>
      <c r="BT1314" s="507"/>
      <c r="BU1314" s="507"/>
      <c r="BV1314" s="507"/>
      <c r="BW1314" s="507"/>
      <c r="BX1314" s="507"/>
      <c r="BY1314" s="507"/>
      <c r="BZ1314" s="507"/>
    </row>
    <row r="1315" spans="1:78" customFormat="1" ht="15.75" customHeight="1">
      <c r="A1315" s="507"/>
      <c r="B1315" s="521"/>
      <c r="C1315" s="507"/>
      <c r="D1315" s="522"/>
      <c r="E1315" s="523"/>
      <c r="F1315" s="523"/>
      <c r="G1315" s="523"/>
      <c r="H1315" s="524"/>
      <c r="I1315" s="523"/>
      <c r="J1315" s="523"/>
      <c r="K1315" s="523"/>
      <c r="L1315" s="524"/>
      <c r="M1315" s="524"/>
      <c r="N1315" s="501"/>
      <c r="O1315" s="501"/>
      <c r="P1315" s="503"/>
      <c r="Q1315" s="6"/>
      <c r="R1315" s="6"/>
      <c r="S1315" s="42"/>
      <c r="T1315" s="571"/>
      <c r="U1315" s="571"/>
      <c r="V1315" s="571"/>
      <c r="W1315" s="571"/>
      <c r="X1315" s="571"/>
      <c r="Y1315" s="571"/>
      <c r="Z1315" s="571"/>
      <c r="AA1315" s="42"/>
      <c r="AB1315" s="42"/>
      <c r="AC1315" s="42"/>
      <c r="AD1315" s="6"/>
      <c r="AE1315" s="42"/>
      <c r="AF1315" s="6"/>
      <c r="AG1315" s="42"/>
      <c r="AH1315" s="6"/>
      <c r="AI1315" s="42"/>
      <c r="AJ1315" s="42"/>
      <c r="AK1315" s="42"/>
      <c r="AL1315" s="524"/>
      <c r="AM1315" s="501"/>
      <c r="AN1315" s="540"/>
      <c r="AO1315" s="509"/>
      <c r="AP1315" s="535"/>
      <c r="AQ1315" s="501"/>
      <c r="AR1315" s="526"/>
      <c r="AS1315" s="513"/>
      <c r="AT1315" s="509"/>
      <c r="AU1315" s="514"/>
      <c r="AV1315" s="513"/>
      <c r="AW1315" s="506"/>
      <c r="AX1315" s="541"/>
      <c r="AY1315" s="532"/>
      <c r="AZ1315" s="513"/>
      <c r="BA1315" s="536"/>
      <c r="BB1315" s="513"/>
      <c r="BC1315" s="514"/>
      <c r="BD1315" s="537"/>
      <c r="BE1315" s="539"/>
      <c r="BF1315" s="538"/>
      <c r="BG1315" s="513"/>
      <c r="BH1315" s="502"/>
      <c r="BI1315" s="514"/>
      <c r="BJ1315" s="516" t="s">
        <v>154</v>
      </c>
      <c r="BK1315" t="s">
        <v>154</v>
      </c>
      <c r="BM1315" s="507"/>
      <c r="BN1315" s="507"/>
      <c r="BO1315" s="507"/>
      <c r="BP1315" s="507"/>
      <c r="BQ1315" s="507"/>
      <c r="BR1315" s="507"/>
      <c r="BS1315" s="507"/>
      <c r="BT1315" s="507"/>
      <c r="BU1315" s="507"/>
      <c r="BV1315" s="507"/>
      <c r="BW1315" s="507"/>
      <c r="BX1315" s="507"/>
      <c r="BY1315" s="507"/>
      <c r="BZ1315" s="507"/>
    </row>
    <row r="1316" spans="1:78" customFormat="1" ht="15.75" customHeight="1">
      <c r="A1316" s="507"/>
      <c r="B1316" s="521"/>
      <c r="C1316" s="507"/>
      <c r="D1316" s="522"/>
      <c r="E1316" s="523"/>
      <c r="F1316" s="523"/>
      <c r="G1316" s="523"/>
      <c r="H1316" s="524"/>
      <c r="I1316" s="523"/>
      <c r="J1316" s="523"/>
      <c r="K1316" s="523"/>
      <c r="L1316" s="524"/>
      <c r="M1316" s="524"/>
      <c r="N1316" s="501"/>
      <c r="O1316" s="501"/>
      <c r="P1316" s="503"/>
      <c r="Q1316" s="6"/>
      <c r="R1316" s="6"/>
      <c r="S1316" s="42"/>
      <c r="T1316" s="571"/>
      <c r="U1316" s="571"/>
      <c r="V1316" s="571"/>
      <c r="W1316" s="571"/>
      <c r="X1316" s="571"/>
      <c r="Y1316" s="571"/>
      <c r="Z1316" s="571"/>
      <c r="AA1316" s="42"/>
      <c r="AB1316" s="42"/>
      <c r="AC1316" s="42"/>
      <c r="AD1316" s="6"/>
      <c r="AE1316" s="42"/>
      <c r="AF1316" s="6"/>
      <c r="AG1316" s="42"/>
      <c r="AH1316" s="6"/>
      <c r="AI1316" s="42"/>
      <c r="AJ1316" s="42"/>
      <c r="AK1316" s="42"/>
      <c r="AL1316" s="524"/>
      <c r="AM1316" s="501"/>
      <c r="AN1316" s="540"/>
      <c r="AO1316" s="509"/>
      <c r="AP1316" s="535"/>
      <c r="AQ1316" s="501"/>
      <c r="AR1316" s="526"/>
      <c r="AS1316" s="513"/>
      <c r="AT1316" s="509"/>
      <c r="AU1316" s="514"/>
      <c r="AV1316" s="513"/>
      <c r="AW1316" s="506"/>
      <c r="AX1316" s="541"/>
      <c r="AY1316" s="532"/>
      <c r="AZ1316" s="513"/>
      <c r="BA1316" s="536"/>
      <c r="BB1316" s="513"/>
      <c r="BC1316" s="514"/>
      <c r="BD1316" s="537"/>
      <c r="BE1316" s="539"/>
      <c r="BF1316" s="538"/>
      <c r="BG1316" s="513"/>
      <c r="BH1316" s="502"/>
      <c r="BI1316" s="514"/>
      <c r="BJ1316" s="516" t="s">
        <v>154</v>
      </c>
      <c r="BK1316" t="s">
        <v>154</v>
      </c>
      <c r="BM1316" s="507"/>
      <c r="BN1316" s="507"/>
      <c r="BO1316" s="507"/>
      <c r="BP1316" s="507"/>
      <c r="BQ1316" s="507"/>
      <c r="BR1316" s="507"/>
      <c r="BS1316" s="507"/>
      <c r="BT1316" s="507"/>
      <c r="BU1316" s="507"/>
      <c r="BV1316" s="507"/>
      <c r="BW1316" s="507"/>
      <c r="BX1316" s="507"/>
      <c r="BY1316" s="507"/>
      <c r="BZ1316" s="507"/>
    </row>
    <row r="1317" spans="1:78" customFormat="1" ht="15.75" customHeight="1">
      <c r="A1317" s="507"/>
      <c r="B1317" s="521"/>
      <c r="C1317" s="507"/>
      <c r="D1317" s="522"/>
      <c r="E1317" s="523"/>
      <c r="F1317" s="523"/>
      <c r="G1317" s="523"/>
      <c r="H1317" s="524"/>
      <c r="I1317" s="523"/>
      <c r="J1317" s="523"/>
      <c r="K1317" s="523"/>
      <c r="L1317" s="524"/>
      <c r="M1317" s="524"/>
      <c r="N1317" s="501"/>
      <c r="O1317" s="501"/>
      <c r="P1317" s="503"/>
      <c r="Q1317" s="6"/>
      <c r="R1317" s="6"/>
      <c r="S1317" s="42"/>
      <c r="T1317" s="571"/>
      <c r="U1317" s="571"/>
      <c r="V1317" s="571"/>
      <c r="W1317" s="571"/>
      <c r="X1317" s="571"/>
      <c r="Y1317" s="571"/>
      <c r="Z1317" s="571"/>
      <c r="AA1317" s="42"/>
      <c r="AB1317" s="42"/>
      <c r="AC1317" s="42"/>
      <c r="AD1317" s="6"/>
      <c r="AE1317" s="42"/>
      <c r="AF1317" s="6"/>
      <c r="AG1317" s="42"/>
      <c r="AH1317" s="6"/>
      <c r="AI1317" s="42"/>
      <c r="AJ1317" s="42"/>
      <c r="AK1317" s="42"/>
      <c r="AL1317" s="524"/>
      <c r="AM1317" s="501"/>
      <c r="AN1317" s="540"/>
      <c r="AO1317" s="509"/>
      <c r="AP1317" s="535"/>
      <c r="AQ1317" s="501"/>
      <c r="AR1317" s="526"/>
      <c r="AS1317" s="513"/>
      <c r="AT1317" s="509"/>
      <c r="AU1317" s="514"/>
      <c r="AV1317" s="513"/>
      <c r="AW1317" s="506"/>
      <c r="AX1317" s="541"/>
      <c r="AY1317" s="532"/>
      <c r="AZ1317" s="513"/>
      <c r="BA1317" s="536"/>
      <c r="BB1317" s="513"/>
      <c r="BC1317" s="514"/>
      <c r="BD1317" s="537"/>
      <c r="BE1317" s="539"/>
      <c r="BF1317" s="538"/>
      <c r="BG1317" s="513"/>
      <c r="BH1317" s="502"/>
      <c r="BI1317" s="514"/>
      <c r="BJ1317" s="516" t="s">
        <v>154</v>
      </c>
      <c r="BK1317" t="s">
        <v>154</v>
      </c>
      <c r="BM1317" s="507"/>
      <c r="BN1317" s="507"/>
      <c r="BO1317" s="507"/>
      <c r="BP1317" s="507"/>
      <c r="BQ1317" s="507"/>
      <c r="BR1317" s="507"/>
      <c r="BS1317" s="507"/>
      <c r="BT1317" s="507"/>
      <c r="BU1317" s="507"/>
      <c r="BV1317" s="507"/>
      <c r="BW1317" s="507"/>
      <c r="BX1317" s="507"/>
      <c r="BY1317" s="507"/>
      <c r="BZ1317" s="507"/>
    </row>
    <row r="1318" spans="1:78" customFormat="1" ht="15.75" customHeight="1">
      <c r="A1318" s="507"/>
      <c r="B1318" s="521"/>
      <c r="C1318" s="507"/>
      <c r="D1318" s="522"/>
      <c r="E1318" s="523"/>
      <c r="F1318" s="523"/>
      <c r="G1318" s="523"/>
      <c r="H1318" s="524"/>
      <c r="I1318" s="523"/>
      <c r="J1318" s="523"/>
      <c r="K1318" s="523"/>
      <c r="L1318" s="524"/>
      <c r="M1318" s="524"/>
      <c r="N1318" s="501"/>
      <c r="O1318" s="501"/>
      <c r="P1318" s="503"/>
      <c r="Q1318" s="6"/>
      <c r="R1318" s="6"/>
      <c r="S1318" s="42"/>
      <c r="T1318" s="571"/>
      <c r="U1318" s="571"/>
      <c r="V1318" s="571"/>
      <c r="W1318" s="571"/>
      <c r="X1318" s="571"/>
      <c r="Y1318" s="571"/>
      <c r="Z1318" s="571"/>
      <c r="AA1318" s="42"/>
      <c r="AB1318" s="42"/>
      <c r="AC1318" s="42"/>
      <c r="AD1318" s="6"/>
      <c r="AE1318" s="42"/>
      <c r="AF1318" s="6"/>
      <c r="AG1318" s="42"/>
      <c r="AH1318" s="6"/>
      <c r="AI1318" s="42"/>
      <c r="AJ1318" s="42"/>
      <c r="AK1318" s="42"/>
      <c r="AL1318" s="524"/>
      <c r="AM1318" s="501"/>
      <c r="AN1318" s="540"/>
      <c r="AO1318" s="509"/>
      <c r="AP1318" s="535"/>
      <c r="AQ1318" s="501"/>
      <c r="AR1318" s="526"/>
      <c r="AS1318" s="513"/>
      <c r="AT1318" s="509"/>
      <c r="AU1318" s="514"/>
      <c r="AV1318" s="513"/>
      <c r="AW1318" s="506"/>
      <c r="AX1318" s="541"/>
      <c r="AY1318" s="532"/>
      <c r="AZ1318" s="513"/>
      <c r="BA1318" s="536"/>
      <c r="BB1318" s="513"/>
      <c r="BC1318" s="514"/>
      <c r="BD1318" s="537"/>
      <c r="BE1318" s="539"/>
      <c r="BF1318" s="538"/>
      <c r="BG1318" s="513"/>
      <c r="BH1318" s="502"/>
      <c r="BI1318" s="514"/>
      <c r="BJ1318" s="516" t="s">
        <v>154</v>
      </c>
      <c r="BK1318" t="s">
        <v>154</v>
      </c>
      <c r="BM1318" s="507"/>
      <c r="BN1318" s="507"/>
      <c r="BO1318" s="507"/>
      <c r="BP1318" s="507"/>
      <c r="BQ1318" s="507"/>
      <c r="BR1318" s="507"/>
      <c r="BS1318" s="507"/>
      <c r="BT1318" s="507"/>
      <c r="BU1318" s="507"/>
      <c r="BV1318" s="507"/>
      <c r="BW1318" s="507"/>
      <c r="BX1318" s="507"/>
      <c r="BY1318" s="507"/>
      <c r="BZ1318" s="507"/>
    </row>
    <row r="1319" spans="1:78" customFormat="1" ht="15.75" customHeight="1">
      <c r="A1319" s="507"/>
      <c r="B1319" s="521"/>
      <c r="C1319" s="507"/>
      <c r="D1319" s="522"/>
      <c r="E1319" s="523"/>
      <c r="F1319" s="523"/>
      <c r="G1319" s="523"/>
      <c r="H1319" s="524"/>
      <c r="I1319" s="523"/>
      <c r="J1319" s="523"/>
      <c r="K1319" s="523"/>
      <c r="L1319" s="524"/>
      <c r="M1319" s="524"/>
      <c r="N1319" s="501"/>
      <c r="O1319" s="501"/>
      <c r="P1319" s="503"/>
      <c r="Q1319" s="6"/>
      <c r="R1319" s="6"/>
      <c r="S1319" s="42"/>
      <c r="T1319" s="571"/>
      <c r="U1319" s="571"/>
      <c r="V1319" s="571"/>
      <c r="W1319" s="571"/>
      <c r="X1319" s="571"/>
      <c r="Y1319" s="571"/>
      <c r="Z1319" s="571"/>
      <c r="AA1319" s="42"/>
      <c r="AB1319" s="42"/>
      <c r="AC1319" s="42"/>
      <c r="AD1319" s="6"/>
      <c r="AE1319" s="42"/>
      <c r="AF1319" s="6"/>
      <c r="AG1319" s="42"/>
      <c r="AH1319" s="6"/>
      <c r="AI1319" s="42"/>
      <c r="AJ1319" s="42"/>
      <c r="AK1319" s="42"/>
      <c r="AL1319" s="524"/>
      <c r="AM1319" s="501"/>
      <c r="AN1319" s="540"/>
      <c r="AO1319" s="509"/>
      <c r="AP1319" s="535"/>
      <c r="AQ1319" s="501"/>
      <c r="AR1319" s="526"/>
      <c r="AS1319" s="513"/>
      <c r="AT1319" s="509"/>
      <c r="AU1319" s="514"/>
      <c r="AV1319" s="513"/>
      <c r="AW1319" s="506"/>
      <c r="AX1319" s="541"/>
      <c r="AY1319" s="532"/>
      <c r="AZ1319" s="513"/>
      <c r="BA1319" s="536"/>
      <c r="BB1319" s="513"/>
      <c r="BC1319" s="514"/>
      <c r="BD1319" s="537"/>
      <c r="BE1319" s="539"/>
      <c r="BF1319" s="538"/>
      <c r="BG1319" s="513"/>
      <c r="BH1319" s="502"/>
      <c r="BI1319" s="514"/>
      <c r="BJ1319" s="516" t="s">
        <v>154</v>
      </c>
      <c r="BK1319" t="s">
        <v>154</v>
      </c>
      <c r="BM1319" s="507"/>
      <c r="BN1319" s="507"/>
      <c r="BO1319" s="507"/>
      <c r="BP1319" s="507"/>
      <c r="BQ1319" s="507"/>
      <c r="BR1319" s="507"/>
      <c r="BS1319" s="507"/>
      <c r="BT1319" s="507"/>
      <c r="BU1319" s="507"/>
      <c r="BV1319" s="507"/>
      <c r="BW1319" s="507"/>
      <c r="BX1319" s="507"/>
      <c r="BY1319" s="507"/>
      <c r="BZ1319" s="507"/>
    </row>
    <row r="1320" spans="1:78" customFormat="1" ht="15.75" customHeight="1">
      <c r="A1320" s="507"/>
      <c r="B1320" s="521"/>
      <c r="C1320" s="507"/>
      <c r="D1320" s="522"/>
      <c r="E1320" s="523"/>
      <c r="F1320" s="523"/>
      <c r="G1320" s="523"/>
      <c r="H1320" s="524"/>
      <c r="I1320" s="523"/>
      <c r="J1320" s="523"/>
      <c r="K1320" s="523"/>
      <c r="L1320" s="524"/>
      <c r="M1320" s="524"/>
      <c r="N1320" s="501"/>
      <c r="O1320" s="501"/>
      <c r="P1320" s="503"/>
      <c r="Q1320" s="6"/>
      <c r="R1320" s="6"/>
      <c r="S1320" s="42"/>
      <c r="T1320" s="571"/>
      <c r="U1320" s="571"/>
      <c r="V1320" s="571"/>
      <c r="W1320" s="571"/>
      <c r="X1320" s="571"/>
      <c r="Y1320" s="571"/>
      <c r="Z1320" s="571"/>
      <c r="AA1320" s="42"/>
      <c r="AB1320" s="42"/>
      <c r="AC1320" s="42"/>
      <c r="AD1320" s="6"/>
      <c r="AE1320" s="42"/>
      <c r="AF1320" s="6"/>
      <c r="AG1320" s="42"/>
      <c r="AH1320" s="6"/>
      <c r="AI1320" s="42"/>
      <c r="AJ1320" s="42"/>
      <c r="AK1320" s="42"/>
      <c r="AL1320" s="524"/>
      <c r="AM1320" s="501"/>
      <c r="AN1320" s="540"/>
      <c r="AO1320" s="509"/>
      <c r="AP1320" s="535"/>
      <c r="AQ1320" s="501"/>
      <c r="AR1320" s="526"/>
      <c r="AS1320" s="513"/>
      <c r="AT1320" s="509"/>
      <c r="AU1320" s="514"/>
      <c r="AV1320" s="513"/>
      <c r="AW1320" s="506"/>
      <c r="AX1320" s="541"/>
      <c r="AY1320" s="532"/>
      <c r="AZ1320" s="513"/>
      <c r="BA1320" s="536"/>
      <c r="BB1320" s="513"/>
      <c r="BC1320" s="514"/>
      <c r="BD1320" s="537"/>
      <c r="BE1320" s="539"/>
      <c r="BF1320" s="538"/>
      <c r="BG1320" s="513"/>
      <c r="BH1320" s="502"/>
      <c r="BI1320" s="514"/>
      <c r="BJ1320" s="516" t="s">
        <v>154</v>
      </c>
      <c r="BK1320" t="s">
        <v>154</v>
      </c>
      <c r="BM1320" s="507"/>
      <c r="BN1320" s="507"/>
      <c r="BO1320" s="507"/>
      <c r="BP1320" s="507"/>
      <c r="BQ1320" s="507"/>
      <c r="BR1320" s="507"/>
      <c r="BS1320" s="507"/>
      <c r="BT1320" s="507"/>
      <c r="BU1320" s="507"/>
      <c r="BV1320" s="507"/>
      <c r="BW1320" s="507"/>
      <c r="BX1320" s="507"/>
      <c r="BY1320" s="507"/>
      <c r="BZ1320" s="507"/>
    </row>
    <row r="1321" spans="1:78" customFormat="1" ht="15.75" customHeight="1">
      <c r="A1321" s="507"/>
      <c r="B1321" s="521"/>
      <c r="C1321" s="507"/>
      <c r="D1321" s="522"/>
      <c r="E1321" s="523"/>
      <c r="F1321" s="523"/>
      <c r="G1321" s="523"/>
      <c r="H1321" s="524"/>
      <c r="I1321" s="523"/>
      <c r="J1321" s="523"/>
      <c r="K1321" s="523"/>
      <c r="L1321" s="524"/>
      <c r="M1321" s="524"/>
      <c r="N1321" s="501"/>
      <c r="O1321" s="501"/>
      <c r="P1321" s="503"/>
      <c r="Q1321" s="6"/>
      <c r="R1321" s="6"/>
      <c r="S1321" s="42"/>
      <c r="T1321" s="571"/>
      <c r="U1321" s="571"/>
      <c r="V1321" s="571"/>
      <c r="W1321" s="571"/>
      <c r="X1321" s="571"/>
      <c r="Y1321" s="571"/>
      <c r="Z1321" s="571"/>
      <c r="AA1321" s="42"/>
      <c r="AB1321" s="42"/>
      <c r="AC1321" s="42"/>
      <c r="AD1321" s="6"/>
      <c r="AE1321" s="42"/>
      <c r="AF1321" s="6"/>
      <c r="AG1321" s="42"/>
      <c r="AH1321" s="6"/>
      <c r="AI1321" s="42"/>
      <c r="AJ1321" s="42"/>
      <c r="AK1321" s="42"/>
      <c r="AL1321" s="524"/>
      <c r="AM1321" s="501"/>
      <c r="AN1321" s="540"/>
      <c r="AO1321" s="509"/>
      <c r="AP1321" s="535"/>
      <c r="AQ1321" s="501"/>
      <c r="AR1321" s="526"/>
      <c r="AS1321" s="513"/>
      <c r="AT1321" s="509"/>
      <c r="AU1321" s="514"/>
      <c r="AV1321" s="513"/>
      <c r="AW1321" s="506"/>
      <c r="AX1321" s="541"/>
      <c r="AY1321" s="532"/>
      <c r="AZ1321" s="513"/>
      <c r="BA1321" s="536"/>
      <c r="BB1321" s="513"/>
      <c r="BC1321" s="514"/>
      <c r="BD1321" s="537"/>
      <c r="BE1321" s="539"/>
      <c r="BF1321" s="538"/>
      <c r="BG1321" s="513"/>
      <c r="BH1321" s="502"/>
      <c r="BI1321" s="514"/>
      <c r="BJ1321" s="516" t="s">
        <v>154</v>
      </c>
      <c r="BK1321" t="s">
        <v>154</v>
      </c>
      <c r="BM1321" s="507"/>
      <c r="BN1321" s="507"/>
      <c r="BO1321" s="507"/>
      <c r="BP1321" s="507"/>
      <c r="BQ1321" s="507"/>
      <c r="BR1321" s="507"/>
      <c r="BS1321" s="507"/>
      <c r="BT1321" s="507"/>
      <c r="BU1321" s="507"/>
      <c r="BV1321" s="507"/>
      <c r="BW1321" s="507"/>
      <c r="BX1321" s="507"/>
      <c r="BY1321" s="507"/>
      <c r="BZ1321" s="507"/>
    </row>
    <row r="1322" spans="1:78" customFormat="1" ht="15.75" customHeight="1">
      <c r="A1322" s="507"/>
      <c r="B1322" s="521"/>
      <c r="C1322" s="507"/>
      <c r="D1322" s="522"/>
      <c r="E1322" s="523"/>
      <c r="F1322" s="523"/>
      <c r="G1322" s="523"/>
      <c r="H1322" s="524"/>
      <c r="I1322" s="523"/>
      <c r="J1322" s="523"/>
      <c r="K1322" s="523"/>
      <c r="L1322" s="524"/>
      <c r="M1322" s="524"/>
      <c r="N1322" s="501"/>
      <c r="O1322" s="501"/>
      <c r="P1322" s="503"/>
      <c r="Q1322" s="6"/>
      <c r="R1322" s="6"/>
      <c r="S1322" s="42"/>
      <c r="T1322" s="571"/>
      <c r="U1322" s="571"/>
      <c r="V1322" s="571"/>
      <c r="W1322" s="571"/>
      <c r="X1322" s="571"/>
      <c r="Y1322" s="571"/>
      <c r="Z1322" s="571"/>
      <c r="AA1322" s="42"/>
      <c r="AB1322" s="42"/>
      <c r="AC1322" s="42"/>
      <c r="AD1322" s="6"/>
      <c r="AE1322" s="42"/>
      <c r="AF1322" s="6"/>
      <c r="AG1322" s="42"/>
      <c r="AH1322" s="6"/>
      <c r="AI1322" s="42"/>
      <c r="AJ1322" s="42"/>
      <c r="AK1322" s="42"/>
      <c r="AL1322" s="524"/>
      <c r="AM1322" s="501"/>
      <c r="AN1322" s="540"/>
      <c r="AO1322" s="509"/>
      <c r="AP1322" s="535"/>
      <c r="AQ1322" s="501"/>
      <c r="AR1322" s="526"/>
      <c r="AS1322" s="513"/>
      <c r="AT1322" s="509"/>
      <c r="AU1322" s="514"/>
      <c r="AV1322" s="513"/>
      <c r="AW1322" s="506"/>
      <c r="AX1322" s="541"/>
      <c r="AY1322" s="532"/>
      <c r="AZ1322" s="513"/>
      <c r="BA1322" s="536"/>
      <c r="BB1322" s="513"/>
      <c r="BC1322" s="514"/>
      <c r="BD1322" s="537"/>
      <c r="BE1322" s="539"/>
      <c r="BF1322" s="538"/>
      <c r="BG1322" s="513"/>
      <c r="BH1322" s="502"/>
      <c r="BI1322" s="514"/>
      <c r="BJ1322" s="516" t="s">
        <v>154</v>
      </c>
      <c r="BK1322" t="s">
        <v>154</v>
      </c>
      <c r="BM1322" s="507"/>
      <c r="BN1322" s="507"/>
      <c r="BO1322" s="507"/>
      <c r="BP1322" s="507"/>
      <c r="BQ1322" s="507"/>
      <c r="BR1322" s="507"/>
      <c r="BS1322" s="507"/>
      <c r="BT1322" s="507"/>
      <c r="BU1322" s="507"/>
      <c r="BV1322" s="507"/>
      <c r="BW1322" s="507"/>
      <c r="BX1322" s="507"/>
      <c r="BY1322" s="507"/>
      <c r="BZ1322" s="507"/>
    </row>
    <row r="1323" spans="1:78" customFormat="1" ht="15.75" customHeight="1">
      <c r="A1323" s="507"/>
      <c r="B1323" s="521"/>
      <c r="C1323" s="507"/>
      <c r="D1323" s="522"/>
      <c r="E1323" s="523"/>
      <c r="F1323" s="523"/>
      <c r="G1323" s="523"/>
      <c r="H1323" s="524"/>
      <c r="I1323" s="523"/>
      <c r="J1323" s="523"/>
      <c r="K1323" s="523"/>
      <c r="L1323" s="524"/>
      <c r="M1323" s="524"/>
      <c r="N1323" s="501"/>
      <c r="O1323" s="501"/>
      <c r="P1323" s="503"/>
      <c r="Q1323" s="6"/>
      <c r="R1323" s="6"/>
      <c r="S1323" s="42"/>
      <c r="T1323" s="571"/>
      <c r="U1323" s="571"/>
      <c r="V1323" s="571"/>
      <c r="W1323" s="571"/>
      <c r="X1323" s="571"/>
      <c r="Y1323" s="571"/>
      <c r="Z1323" s="571"/>
      <c r="AA1323" s="42"/>
      <c r="AB1323" s="42"/>
      <c r="AC1323" s="42"/>
      <c r="AD1323" s="6"/>
      <c r="AE1323" s="42"/>
      <c r="AF1323" s="6"/>
      <c r="AG1323" s="42"/>
      <c r="AH1323" s="6"/>
      <c r="AI1323" s="42"/>
      <c r="AJ1323" s="42"/>
      <c r="AK1323" s="42"/>
      <c r="AL1323" s="524"/>
      <c r="AM1323" s="501"/>
      <c r="AN1323" s="540"/>
      <c r="AO1323" s="509"/>
      <c r="AP1323" s="535"/>
      <c r="AQ1323" s="501"/>
      <c r="AR1323" s="526"/>
      <c r="AS1323" s="513"/>
      <c r="AT1323" s="509"/>
      <c r="AU1323" s="514"/>
      <c r="AV1323" s="513"/>
      <c r="AW1323" s="506"/>
      <c r="AX1323" s="541"/>
      <c r="AY1323" s="532"/>
      <c r="AZ1323" s="513"/>
      <c r="BA1323" s="536"/>
      <c r="BB1323" s="513"/>
      <c r="BC1323" s="514"/>
      <c r="BD1323" s="537"/>
      <c r="BE1323" s="539"/>
      <c r="BF1323" s="538"/>
      <c r="BG1323" s="513"/>
      <c r="BH1323" s="502"/>
      <c r="BI1323" s="514"/>
      <c r="BJ1323" s="516" t="s">
        <v>154</v>
      </c>
      <c r="BK1323" t="s">
        <v>154</v>
      </c>
      <c r="BM1323" s="507"/>
      <c r="BN1323" s="507"/>
      <c r="BO1323" s="507"/>
      <c r="BP1323" s="507"/>
      <c r="BQ1323" s="507"/>
      <c r="BR1323" s="507"/>
      <c r="BS1323" s="507"/>
      <c r="BT1323" s="507"/>
      <c r="BU1323" s="507"/>
      <c r="BV1323" s="507"/>
      <c r="BW1323" s="507"/>
      <c r="BX1323" s="507"/>
      <c r="BY1323" s="507"/>
      <c r="BZ1323" s="507"/>
    </row>
    <row r="1324" spans="1:78" customFormat="1" ht="15.75" customHeight="1">
      <c r="A1324" s="507"/>
      <c r="B1324" s="521"/>
      <c r="C1324" s="507"/>
      <c r="D1324" s="522"/>
      <c r="E1324" s="523"/>
      <c r="F1324" s="523"/>
      <c r="G1324" s="523"/>
      <c r="H1324" s="524"/>
      <c r="I1324" s="523"/>
      <c r="J1324" s="523"/>
      <c r="K1324" s="523"/>
      <c r="L1324" s="524"/>
      <c r="M1324" s="524"/>
      <c r="N1324" s="501"/>
      <c r="O1324" s="501"/>
      <c r="P1324" s="503"/>
      <c r="Q1324" s="6"/>
      <c r="R1324" s="6"/>
      <c r="S1324" s="42"/>
      <c r="T1324" s="571"/>
      <c r="U1324" s="571"/>
      <c r="V1324" s="571"/>
      <c r="W1324" s="571"/>
      <c r="X1324" s="571"/>
      <c r="Y1324" s="571"/>
      <c r="Z1324" s="571"/>
      <c r="AA1324" s="42"/>
      <c r="AB1324" s="42"/>
      <c r="AC1324" s="42"/>
      <c r="AD1324" s="6"/>
      <c r="AE1324" s="42"/>
      <c r="AF1324" s="6"/>
      <c r="AG1324" s="42"/>
      <c r="AH1324" s="6"/>
      <c r="AI1324" s="42"/>
      <c r="AJ1324" s="42"/>
      <c r="AK1324" s="42"/>
      <c r="AL1324" s="524"/>
      <c r="AM1324" s="501"/>
      <c r="AN1324" s="540"/>
      <c r="AO1324" s="509"/>
      <c r="AP1324" s="535"/>
      <c r="AQ1324" s="501"/>
      <c r="AR1324" s="526"/>
      <c r="AS1324" s="513"/>
      <c r="AT1324" s="509"/>
      <c r="AU1324" s="514"/>
      <c r="AV1324" s="513"/>
      <c r="AW1324" s="506"/>
      <c r="AX1324" s="541"/>
      <c r="AY1324" s="532"/>
      <c r="AZ1324" s="513"/>
      <c r="BA1324" s="536"/>
      <c r="BB1324" s="513"/>
      <c r="BC1324" s="514"/>
      <c r="BD1324" s="537"/>
      <c r="BE1324" s="539"/>
      <c r="BF1324" s="538"/>
      <c r="BG1324" s="513"/>
      <c r="BH1324" s="502"/>
      <c r="BI1324" s="514"/>
      <c r="BJ1324" s="516" t="s">
        <v>154</v>
      </c>
      <c r="BK1324" t="s">
        <v>154</v>
      </c>
      <c r="BM1324" s="507"/>
      <c r="BN1324" s="507"/>
      <c r="BO1324" s="507"/>
      <c r="BP1324" s="507"/>
      <c r="BQ1324" s="507"/>
      <c r="BR1324" s="507"/>
      <c r="BS1324" s="507"/>
      <c r="BT1324" s="507"/>
      <c r="BU1324" s="507"/>
      <c r="BV1324" s="507"/>
      <c r="BW1324" s="507"/>
      <c r="BX1324" s="507"/>
      <c r="BY1324" s="507"/>
      <c r="BZ1324" s="507"/>
    </row>
    <row r="1325" spans="1:78" customFormat="1" ht="15.75" customHeight="1">
      <c r="A1325" s="507"/>
      <c r="B1325" s="521"/>
      <c r="C1325" s="507"/>
      <c r="D1325" s="522"/>
      <c r="E1325" s="523"/>
      <c r="F1325" s="523"/>
      <c r="G1325" s="523"/>
      <c r="H1325" s="524"/>
      <c r="I1325" s="523"/>
      <c r="J1325" s="523"/>
      <c r="K1325" s="523"/>
      <c r="L1325" s="524"/>
      <c r="M1325" s="524"/>
      <c r="N1325" s="501"/>
      <c r="O1325" s="501"/>
      <c r="P1325" s="503"/>
      <c r="Q1325" s="6"/>
      <c r="R1325" s="6"/>
      <c r="S1325" s="42"/>
      <c r="T1325" s="571"/>
      <c r="U1325" s="571"/>
      <c r="V1325" s="571"/>
      <c r="W1325" s="571"/>
      <c r="X1325" s="571"/>
      <c r="Y1325" s="571"/>
      <c r="Z1325" s="571"/>
      <c r="AA1325" s="42"/>
      <c r="AB1325" s="42"/>
      <c r="AC1325" s="42"/>
      <c r="AD1325" s="6"/>
      <c r="AE1325" s="42"/>
      <c r="AF1325" s="6"/>
      <c r="AG1325" s="42"/>
      <c r="AH1325" s="6"/>
      <c r="AI1325" s="42"/>
      <c r="AJ1325" s="42"/>
      <c r="AK1325" s="42"/>
      <c r="AL1325" s="524"/>
      <c r="AM1325" s="501"/>
      <c r="AN1325" s="540"/>
      <c r="AO1325" s="509"/>
      <c r="AP1325" s="535"/>
      <c r="AQ1325" s="501"/>
      <c r="AR1325" s="526"/>
      <c r="AS1325" s="513"/>
      <c r="AT1325" s="509"/>
      <c r="AU1325" s="514"/>
      <c r="AV1325" s="513"/>
      <c r="AW1325" s="506"/>
      <c r="AX1325" s="541"/>
      <c r="AY1325" s="532"/>
      <c r="AZ1325" s="513"/>
      <c r="BA1325" s="536"/>
      <c r="BB1325" s="513"/>
      <c r="BC1325" s="514"/>
      <c r="BD1325" s="537"/>
      <c r="BE1325" s="539"/>
      <c r="BF1325" s="538"/>
      <c r="BG1325" s="513"/>
      <c r="BH1325" s="502"/>
      <c r="BI1325" s="514"/>
      <c r="BJ1325" s="516" t="s">
        <v>154</v>
      </c>
      <c r="BK1325" t="s">
        <v>154</v>
      </c>
      <c r="BM1325" s="507"/>
      <c r="BN1325" s="507"/>
      <c r="BO1325" s="507"/>
      <c r="BP1325" s="507"/>
      <c r="BQ1325" s="507"/>
      <c r="BR1325" s="507"/>
      <c r="BS1325" s="507"/>
      <c r="BT1325" s="507"/>
      <c r="BU1325" s="507"/>
      <c r="BV1325" s="507"/>
      <c r="BW1325" s="507"/>
      <c r="BX1325" s="507"/>
      <c r="BY1325" s="507"/>
      <c r="BZ1325" s="507"/>
    </row>
    <row r="1326" spans="1:78" customFormat="1" ht="15.75" customHeight="1">
      <c r="A1326" s="507"/>
      <c r="B1326" s="521"/>
      <c r="C1326" s="507"/>
      <c r="D1326" s="522"/>
      <c r="E1326" s="523"/>
      <c r="F1326" s="523"/>
      <c r="G1326" s="523"/>
      <c r="H1326" s="524"/>
      <c r="I1326" s="523"/>
      <c r="J1326" s="523"/>
      <c r="K1326" s="523"/>
      <c r="L1326" s="524"/>
      <c r="M1326" s="524"/>
      <c r="N1326" s="501"/>
      <c r="O1326" s="501"/>
      <c r="P1326" s="503"/>
      <c r="Q1326" s="6"/>
      <c r="R1326" s="6"/>
      <c r="S1326" s="42"/>
      <c r="T1326" s="571"/>
      <c r="U1326" s="571"/>
      <c r="V1326" s="571"/>
      <c r="W1326" s="571"/>
      <c r="X1326" s="571"/>
      <c r="Y1326" s="571"/>
      <c r="Z1326" s="571"/>
      <c r="AA1326" s="42"/>
      <c r="AB1326" s="42"/>
      <c r="AC1326" s="42"/>
      <c r="AD1326" s="6"/>
      <c r="AE1326" s="42"/>
      <c r="AF1326" s="6"/>
      <c r="AG1326" s="42"/>
      <c r="AH1326" s="6"/>
      <c r="AI1326" s="42"/>
      <c r="AJ1326" s="42"/>
      <c r="AK1326" s="42"/>
      <c r="AL1326" s="524"/>
      <c r="AM1326" s="501"/>
      <c r="AN1326" s="540"/>
      <c r="AO1326" s="509"/>
      <c r="AP1326" s="535"/>
      <c r="AQ1326" s="501"/>
      <c r="AR1326" s="526"/>
      <c r="AS1326" s="513"/>
      <c r="AT1326" s="509"/>
      <c r="AU1326" s="514"/>
      <c r="AV1326" s="513"/>
      <c r="AW1326" s="506"/>
      <c r="AX1326" s="541"/>
      <c r="AY1326" s="532"/>
      <c r="AZ1326" s="513"/>
      <c r="BA1326" s="536"/>
      <c r="BB1326" s="513"/>
      <c r="BC1326" s="514"/>
      <c r="BD1326" s="537"/>
      <c r="BE1326" s="539"/>
      <c r="BF1326" s="538"/>
      <c r="BG1326" s="513"/>
      <c r="BH1326" s="502"/>
      <c r="BI1326" s="514"/>
      <c r="BJ1326" s="516" t="s">
        <v>154</v>
      </c>
      <c r="BK1326" t="s">
        <v>154</v>
      </c>
      <c r="BM1326" s="507"/>
      <c r="BN1326" s="507"/>
      <c r="BO1326" s="507"/>
      <c r="BP1326" s="507"/>
      <c r="BQ1326" s="507"/>
      <c r="BR1326" s="507"/>
      <c r="BS1326" s="507"/>
      <c r="BT1326" s="507"/>
      <c r="BU1326" s="507"/>
      <c r="BV1326" s="507"/>
      <c r="BW1326" s="507"/>
      <c r="BX1326" s="507"/>
      <c r="BY1326" s="507"/>
      <c r="BZ1326" s="507"/>
    </row>
    <row r="1327" spans="1:78" customFormat="1" ht="15.75" customHeight="1">
      <c r="A1327" s="507"/>
      <c r="B1327" s="521"/>
      <c r="C1327" s="507"/>
      <c r="D1327" s="522"/>
      <c r="E1327" s="523"/>
      <c r="F1327" s="523"/>
      <c r="G1327" s="523"/>
      <c r="H1327" s="524"/>
      <c r="I1327" s="523"/>
      <c r="J1327" s="523"/>
      <c r="K1327" s="523"/>
      <c r="L1327" s="524"/>
      <c r="M1327" s="524"/>
      <c r="N1327" s="501"/>
      <c r="O1327" s="501"/>
      <c r="P1327" s="503"/>
      <c r="Q1327" s="6"/>
      <c r="R1327" s="6"/>
      <c r="S1327" s="42"/>
      <c r="T1327" s="571"/>
      <c r="U1327" s="571"/>
      <c r="V1327" s="571"/>
      <c r="W1327" s="571"/>
      <c r="X1327" s="571"/>
      <c r="Y1327" s="571"/>
      <c r="Z1327" s="571"/>
      <c r="AA1327" s="42"/>
      <c r="AB1327" s="42"/>
      <c r="AC1327" s="42"/>
      <c r="AD1327" s="6"/>
      <c r="AE1327" s="42"/>
      <c r="AF1327" s="6"/>
      <c r="AG1327" s="42"/>
      <c r="AH1327" s="6"/>
      <c r="AI1327" s="42"/>
      <c r="AJ1327" s="42"/>
      <c r="AK1327" s="42"/>
      <c r="AL1327" s="524"/>
      <c r="AM1327" s="501"/>
      <c r="AN1327" s="540"/>
      <c r="AO1327" s="509"/>
      <c r="AP1327" s="535"/>
      <c r="AQ1327" s="501"/>
      <c r="AR1327" s="526"/>
      <c r="AS1327" s="513"/>
      <c r="AT1327" s="509"/>
      <c r="AU1327" s="514"/>
      <c r="AV1327" s="513"/>
      <c r="AW1327" s="506"/>
      <c r="AX1327" s="541"/>
      <c r="AY1327" s="532"/>
      <c r="AZ1327" s="513"/>
      <c r="BA1327" s="536"/>
      <c r="BB1327" s="513"/>
      <c r="BC1327" s="514"/>
      <c r="BD1327" s="537"/>
      <c r="BE1327" s="539"/>
      <c r="BF1327" s="538"/>
      <c r="BG1327" s="513"/>
      <c r="BH1327" s="502"/>
      <c r="BI1327" s="514"/>
      <c r="BJ1327" s="516" t="s">
        <v>154</v>
      </c>
      <c r="BK1327" t="s">
        <v>154</v>
      </c>
      <c r="BM1327" s="507"/>
      <c r="BN1327" s="507"/>
      <c r="BO1327" s="507"/>
      <c r="BP1327" s="507"/>
      <c r="BQ1327" s="507"/>
      <c r="BR1327" s="507"/>
      <c r="BS1327" s="507"/>
      <c r="BT1327" s="507"/>
      <c r="BU1327" s="507"/>
      <c r="BV1327" s="507"/>
      <c r="BW1327" s="507"/>
      <c r="BX1327" s="507"/>
      <c r="BY1327" s="507"/>
      <c r="BZ1327" s="507"/>
    </row>
    <row r="1328" spans="1:78" customFormat="1" ht="15.75" customHeight="1">
      <c r="A1328" s="507"/>
      <c r="B1328" s="521"/>
      <c r="C1328" s="507"/>
      <c r="D1328" s="522"/>
      <c r="E1328" s="523"/>
      <c r="F1328" s="523"/>
      <c r="G1328" s="523"/>
      <c r="H1328" s="524"/>
      <c r="I1328" s="523"/>
      <c r="J1328" s="523"/>
      <c r="K1328" s="523"/>
      <c r="L1328" s="524"/>
      <c r="M1328" s="524"/>
      <c r="N1328" s="501"/>
      <c r="O1328" s="501"/>
      <c r="P1328" s="503"/>
      <c r="Q1328" s="6"/>
      <c r="R1328" s="6"/>
      <c r="S1328" s="42"/>
      <c r="T1328" s="571"/>
      <c r="U1328" s="571"/>
      <c r="V1328" s="571"/>
      <c r="W1328" s="571"/>
      <c r="X1328" s="571"/>
      <c r="Y1328" s="571"/>
      <c r="Z1328" s="571"/>
      <c r="AA1328" s="42"/>
      <c r="AB1328" s="42"/>
      <c r="AC1328" s="42"/>
      <c r="AD1328" s="6"/>
      <c r="AE1328" s="42"/>
      <c r="AF1328" s="6"/>
      <c r="AG1328" s="42"/>
      <c r="AH1328" s="6"/>
      <c r="AI1328" s="42"/>
      <c r="AJ1328" s="42"/>
      <c r="AK1328" s="42"/>
      <c r="AL1328" s="524"/>
      <c r="AM1328" s="501"/>
      <c r="AN1328" s="540"/>
      <c r="AO1328" s="509"/>
      <c r="AP1328" s="535"/>
      <c r="AQ1328" s="501"/>
      <c r="AR1328" s="526"/>
      <c r="AS1328" s="513"/>
      <c r="AT1328" s="509"/>
      <c r="AU1328" s="514"/>
      <c r="AV1328" s="513"/>
      <c r="AW1328" s="506"/>
      <c r="AX1328" s="541"/>
      <c r="AY1328" s="532"/>
      <c r="AZ1328" s="513"/>
      <c r="BA1328" s="536"/>
      <c r="BB1328" s="513"/>
      <c r="BC1328" s="514"/>
      <c r="BD1328" s="537"/>
      <c r="BE1328" s="539"/>
      <c r="BF1328" s="538"/>
      <c r="BG1328" s="513"/>
      <c r="BH1328" s="502"/>
      <c r="BI1328" s="514"/>
      <c r="BJ1328" s="516" t="s">
        <v>154</v>
      </c>
      <c r="BK1328" t="s">
        <v>154</v>
      </c>
      <c r="BM1328" s="507"/>
      <c r="BN1328" s="507"/>
      <c r="BO1328" s="507"/>
      <c r="BP1328" s="507"/>
      <c r="BQ1328" s="507"/>
      <c r="BR1328" s="507"/>
      <c r="BS1328" s="507"/>
      <c r="BT1328" s="507"/>
      <c r="BU1328" s="507"/>
      <c r="BV1328" s="507"/>
      <c r="BW1328" s="507"/>
      <c r="BX1328" s="507"/>
      <c r="BY1328" s="507"/>
      <c r="BZ1328" s="507"/>
    </row>
    <row r="1329" spans="1:78" customFormat="1" ht="15.75" customHeight="1">
      <c r="A1329" s="507"/>
      <c r="B1329" s="521"/>
      <c r="C1329" s="507"/>
      <c r="D1329" s="522"/>
      <c r="E1329" s="523"/>
      <c r="F1329" s="523"/>
      <c r="G1329" s="523"/>
      <c r="H1329" s="524"/>
      <c r="I1329" s="523"/>
      <c r="J1329" s="523"/>
      <c r="K1329" s="523"/>
      <c r="L1329" s="524"/>
      <c r="M1329" s="524"/>
      <c r="N1329" s="501"/>
      <c r="O1329" s="501"/>
      <c r="P1329" s="503"/>
      <c r="Q1329" s="6"/>
      <c r="R1329" s="6"/>
      <c r="S1329" s="42"/>
      <c r="T1329" s="571"/>
      <c r="U1329" s="571"/>
      <c r="V1329" s="571"/>
      <c r="W1329" s="571"/>
      <c r="X1329" s="571"/>
      <c r="Y1329" s="571"/>
      <c r="Z1329" s="571"/>
      <c r="AA1329" s="42"/>
      <c r="AB1329" s="42"/>
      <c r="AC1329" s="42"/>
      <c r="AD1329" s="6"/>
      <c r="AE1329" s="42"/>
      <c r="AF1329" s="6"/>
      <c r="AG1329" s="42"/>
      <c r="AH1329" s="6"/>
      <c r="AI1329" s="42"/>
      <c r="AJ1329" s="42"/>
      <c r="AK1329" s="42"/>
      <c r="AL1329" s="524"/>
      <c r="AM1329" s="501"/>
      <c r="AN1329" s="540"/>
      <c r="AO1329" s="509"/>
      <c r="AP1329" s="535"/>
      <c r="AQ1329" s="501"/>
      <c r="AR1329" s="526"/>
      <c r="AS1329" s="513"/>
      <c r="AT1329" s="509"/>
      <c r="AU1329" s="514"/>
      <c r="AV1329" s="513"/>
      <c r="AW1329" s="506"/>
      <c r="AX1329" s="541"/>
      <c r="AY1329" s="532"/>
      <c r="AZ1329" s="513"/>
      <c r="BA1329" s="536"/>
      <c r="BB1329" s="513"/>
      <c r="BC1329" s="514"/>
      <c r="BD1329" s="537"/>
      <c r="BE1329" s="539"/>
      <c r="BF1329" s="538"/>
      <c r="BG1329" s="513"/>
      <c r="BH1329" s="502"/>
      <c r="BI1329" s="514"/>
      <c r="BJ1329" s="516" t="s">
        <v>154</v>
      </c>
      <c r="BK1329" t="s">
        <v>154</v>
      </c>
      <c r="BM1329" s="507"/>
      <c r="BN1329" s="507"/>
      <c r="BO1329" s="507"/>
      <c r="BP1329" s="507"/>
      <c r="BQ1329" s="507"/>
      <c r="BR1329" s="507"/>
      <c r="BS1329" s="507"/>
      <c r="BT1329" s="507"/>
      <c r="BU1329" s="507"/>
      <c r="BV1329" s="507"/>
      <c r="BW1329" s="507"/>
      <c r="BX1329" s="507"/>
      <c r="BY1329" s="507"/>
      <c r="BZ1329" s="507"/>
    </row>
    <row r="1330" spans="1:78" customFormat="1" ht="15.75" customHeight="1">
      <c r="A1330" s="507"/>
      <c r="B1330" s="521"/>
      <c r="C1330" s="507"/>
      <c r="D1330" s="522"/>
      <c r="E1330" s="523"/>
      <c r="F1330" s="523"/>
      <c r="G1330" s="523"/>
      <c r="H1330" s="524"/>
      <c r="I1330" s="523"/>
      <c r="J1330" s="523"/>
      <c r="K1330" s="523"/>
      <c r="L1330" s="524"/>
      <c r="M1330" s="524"/>
      <c r="N1330" s="501"/>
      <c r="O1330" s="501"/>
      <c r="P1330" s="503"/>
      <c r="Q1330" s="6"/>
      <c r="R1330" s="6"/>
      <c r="S1330" s="42"/>
      <c r="T1330" s="571"/>
      <c r="U1330" s="571"/>
      <c r="V1330" s="571"/>
      <c r="W1330" s="571"/>
      <c r="X1330" s="571"/>
      <c r="Y1330" s="571"/>
      <c r="Z1330" s="571"/>
      <c r="AA1330" s="42"/>
      <c r="AB1330" s="42"/>
      <c r="AC1330" s="42"/>
      <c r="AD1330" s="6"/>
      <c r="AE1330" s="42"/>
      <c r="AF1330" s="6"/>
      <c r="AG1330" s="42"/>
      <c r="AH1330" s="6"/>
      <c r="AI1330" s="42"/>
      <c r="AJ1330" s="42"/>
      <c r="AK1330" s="42"/>
      <c r="AL1330" s="524"/>
      <c r="AM1330" s="501"/>
      <c r="AN1330" s="540"/>
      <c r="AO1330" s="509"/>
      <c r="AP1330" s="535"/>
      <c r="AQ1330" s="501"/>
      <c r="AR1330" s="526"/>
      <c r="AS1330" s="513"/>
      <c r="AT1330" s="509"/>
      <c r="AU1330" s="514"/>
      <c r="AV1330" s="513"/>
      <c r="AW1330" s="506"/>
      <c r="AX1330" s="541"/>
      <c r="AY1330" s="532"/>
      <c r="AZ1330" s="513"/>
      <c r="BA1330" s="536"/>
      <c r="BB1330" s="513"/>
      <c r="BC1330" s="514"/>
      <c r="BD1330" s="537"/>
      <c r="BE1330" s="539"/>
      <c r="BF1330" s="538"/>
      <c r="BG1330" s="513"/>
      <c r="BH1330" s="502"/>
      <c r="BI1330" s="514"/>
      <c r="BJ1330" s="516" t="s">
        <v>154</v>
      </c>
      <c r="BK1330" t="s">
        <v>154</v>
      </c>
      <c r="BM1330" s="507"/>
      <c r="BN1330" s="507"/>
      <c r="BO1330" s="507"/>
      <c r="BP1330" s="507"/>
      <c r="BQ1330" s="507"/>
      <c r="BR1330" s="507"/>
      <c r="BS1330" s="507"/>
      <c r="BT1330" s="507"/>
      <c r="BU1330" s="507"/>
      <c r="BV1330" s="507"/>
      <c r="BW1330" s="507"/>
      <c r="BX1330" s="507"/>
      <c r="BY1330" s="507"/>
      <c r="BZ1330" s="507"/>
    </row>
    <row r="1331" spans="1:78" customFormat="1" ht="15.75" customHeight="1">
      <c r="A1331" s="507"/>
      <c r="B1331" s="521"/>
      <c r="C1331" s="507"/>
      <c r="D1331" s="522"/>
      <c r="E1331" s="523"/>
      <c r="F1331" s="523"/>
      <c r="G1331" s="523"/>
      <c r="H1331" s="524"/>
      <c r="I1331" s="523"/>
      <c r="J1331" s="523"/>
      <c r="K1331" s="523"/>
      <c r="L1331" s="524"/>
      <c r="M1331" s="524"/>
      <c r="N1331" s="501"/>
      <c r="O1331" s="501"/>
      <c r="P1331" s="503"/>
      <c r="Q1331" s="6"/>
      <c r="R1331" s="6"/>
      <c r="S1331" s="42"/>
      <c r="T1331" s="571"/>
      <c r="U1331" s="571"/>
      <c r="V1331" s="571"/>
      <c r="W1331" s="571"/>
      <c r="X1331" s="571"/>
      <c r="Y1331" s="571"/>
      <c r="Z1331" s="571"/>
      <c r="AA1331" s="42"/>
      <c r="AB1331" s="42"/>
      <c r="AC1331" s="42"/>
      <c r="AD1331" s="6"/>
      <c r="AE1331" s="42"/>
      <c r="AF1331" s="6"/>
      <c r="AG1331" s="42"/>
      <c r="AH1331" s="6"/>
      <c r="AI1331" s="42"/>
      <c r="AJ1331" s="42"/>
      <c r="AK1331" s="42"/>
      <c r="AL1331" s="524"/>
      <c r="AM1331" s="501"/>
      <c r="AN1331" s="540"/>
      <c r="AO1331" s="509"/>
      <c r="AP1331" s="535"/>
      <c r="AQ1331" s="501"/>
      <c r="AR1331" s="526"/>
      <c r="AS1331" s="513"/>
      <c r="AT1331" s="509"/>
      <c r="AU1331" s="514"/>
      <c r="AV1331" s="513"/>
      <c r="AW1331" s="506"/>
      <c r="AX1331" s="541"/>
      <c r="AY1331" s="532"/>
      <c r="AZ1331" s="513"/>
      <c r="BA1331" s="536"/>
      <c r="BB1331" s="513"/>
      <c r="BC1331" s="514"/>
      <c r="BD1331" s="537"/>
      <c r="BE1331" s="539"/>
      <c r="BF1331" s="538"/>
      <c r="BG1331" s="513"/>
      <c r="BH1331" s="502"/>
      <c r="BI1331" s="514"/>
      <c r="BJ1331" s="516" t="s">
        <v>154</v>
      </c>
      <c r="BK1331" t="s">
        <v>154</v>
      </c>
      <c r="BM1331" s="507"/>
      <c r="BN1331" s="507"/>
      <c r="BO1331" s="507"/>
      <c r="BP1331" s="507"/>
      <c r="BQ1331" s="507"/>
      <c r="BR1331" s="507"/>
      <c r="BS1331" s="507"/>
      <c r="BT1331" s="507"/>
      <c r="BU1331" s="507"/>
      <c r="BV1331" s="507"/>
      <c r="BW1331" s="507"/>
      <c r="BX1331" s="507"/>
      <c r="BY1331" s="507"/>
      <c r="BZ1331" s="507"/>
    </row>
    <row r="1332" spans="1:78" customFormat="1" ht="15.75" customHeight="1">
      <c r="A1332" s="507"/>
      <c r="B1332" s="521"/>
      <c r="C1332" s="507"/>
      <c r="D1332" s="522"/>
      <c r="E1332" s="523"/>
      <c r="F1332" s="523"/>
      <c r="G1332" s="523"/>
      <c r="H1332" s="524"/>
      <c r="I1332" s="523"/>
      <c r="J1332" s="523"/>
      <c r="K1332" s="523"/>
      <c r="L1332" s="524"/>
      <c r="M1332" s="524"/>
      <c r="N1332" s="501"/>
      <c r="O1332" s="501"/>
      <c r="P1332" s="503"/>
      <c r="Q1332" s="6"/>
      <c r="R1332" s="6"/>
      <c r="S1332" s="42"/>
      <c r="T1332" s="571"/>
      <c r="U1332" s="571"/>
      <c r="V1332" s="571"/>
      <c r="W1332" s="571"/>
      <c r="X1332" s="571"/>
      <c r="Y1332" s="571"/>
      <c r="Z1332" s="571"/>
      <c r="AA1332" s="42"/>
      <c r="AB1332" s="42"/>
      <c r="AC1332" s="42"/>
      <c r="AD1332" s="6"/>
      <c r="AE1332" s="42"/>
      <c r="AF1332" s="6"/>
      <c r="AG1332" s="42"/>
      <c r="AH1332" s="6"/>
      <c r="AI1332" s="42"/>
      <c r="AJ1332" s="42"/>
      <c r="AK1332" s="42"/>
      <c r="AL1332" s="524"/>
      <c r="AM1332" s="501"/>
      <c r="AN1332" s="540"/>
      <c r="AO1332" s="509"/>
      <c r="AP1332" s="535"/>
      <c r="AQ1332" s="501"/>
      <c r="AR1332" s="526"/>
      <c r="AS1332" s="513"/>
      <c r="AT1332" s="509"/>
      <c r="AU1332" s="514"/>
      <c r="AV1332" s="513"/>
      <c r="AW1332" s="506"/>
      <c r="AX1332" s="541"/>
      <c r="AY1332" s="532"/>
      <c r="AZ1332" s="513"/>
      <c r="BA1332" s="536"/>
      <c r="BB1332" s="513"/>
      <c r="BC1332" s="514"/>
      <c r="BD1332" s="537"/>
      <c r="BE1332" s="539"/>
      <c r="BF1332" s="538"/>
      <c r="BG1332" s="513"/>
      <c r="BH1332" s="502"/>
      <c r="BI1332" s="514"/>
      <c r="BJ1332" s="516" t="s">
        <v>154</v>
      </c>
      <c r="BK1332" t="s">
        <v>154</v>
      </c>
      <c r="BM1332" s="507"/>
      <c r="BN1332" s="507"/>
      <c r="BO1332" s="507"/>
      <c r="BP1332" s="507"/>
      <c r="BQ1332" s="507"/>
      <c r="BR1332" s="507"/>
      <c r="BS1332" s="507"/>
      <c r="BT1332" s="507"/>
      <c r="BU1332" s="507"/>
      <c r="BV1332" s="507"/>
      <c r="BW1332" s="507"/>
      <c r="BX1332" s="507"/>
      <c r="BY1332" s="507"/>
      <c r="BZ1332" s="507"/>
    </row>
    <row r="1333" spans="1:78" customFormat="1" ht="15.75" customHeight="1">
      <c r="A1333" s="507"/>
      <c r="B1333" s="521"/>
      <c r="C1333" s="507"/>
      <c r="D1333" s="522"/>
      <c r="E1333" s="523"/>
      <c r="F1333" s="523"/>
      <c r="G1333" s="523"/>
      <c r="H1333" s="524"/>
      <c r="I1333" s="523"/>
      <c r="J1333" s="523"/>
      <c r="K1333" s="523"/>
      <c r="L1333" s="524"/>
      <c r="M1333" s="524"/>
      <c r="N1333" s="501"/>
      <c r="O1333" s="501"/>
      <c r="P1333" s="503"/>
      <c r="Q1333" s="6"/>
      <c r="R1333" s="6"/>
      <c r="S1333" s="42"/>
      <c r="T1333" s="571"/>
      <c r="U1333" s="571"/>
      <c r="V1333" s="571"/>
      <c r="W1333" s="571"/>
      <c r="X1333" s="571"/>
      <c r="Y1333" s="571"/>
      <c r="Z1333" s="571"/>
      <c r="AA1333" s="42"/>
      <c r="AB1333" s="42"/>
      <c r="AC1333" s="42"/>
      <c r="AD1333" s="6"/>
      <c r="AE1333" s="42"/>
      <c r="AF1333" s="6"/>
      <c r="AG1333" s="42"/>
      <c r="AH1333" s="6"/>
      <c r="AI1333" s="42"/>
      <c r="AJ1333" s="42"/>
      <c r="AK1333" s="42"/>
      <c r="AL1333" s="524"/>
      <c r="AM1333" s="501"/>
      <c r="AN1333" s="540"/>
      <c r="AO1333" s="509"/>
      <c r="AP1333" s="535"/>
      <c r="AQ1333" s="501"/>
      <c r="AR1333" s="526"/>
      <c r="AS1333" s="513"/>
      <c r="AT1333" s="509"/>
      <c r="AU1333" s="514"/>
      <c r="AV1333" s="513"/>
      <c r="AW1333" s="506"/>
      <c r="AX1333" s="541"/>
      <c r="AY1333" s="532"/>
      <c r="AZ1333" s="513"/>
      <c r="BA1333" s="536"/>
      <c r="BB1333" s="513"/>
      <c r="BC1333" s="514"/>
      <c r="BD1333" s="537"/>
      <c r="BE1333" s="539"/>
      <c r="BF1333" s="538"/>
      <c r="BG1333" s="513"/>
      <c r="BH1333" s="502"/>
      <c r="BI1333" s="514"/>
      <c r="BJ1333" s="516" t="s">
        <v>154</v>
      </c>
      <c r="BK1333" t="s">
        <v>154</v>
      </c>
      <c r="BM1333" s="507"/>
      <c r="BN1333" s="507"/>
      <c r="BO1333" s="507"/>
      <c r="BP1333" s="507"/>
      <c r="BQ1333" s="507"/>
      <c r="BR1333" s="507"/>
      <c r="BS1333" s="507"/>
      <c r="BT1333" s="507"/>
      <c r="BU1333" s="507"/>
      <c r="BV1333" s="507"/>
      <c r="BW1333" s="507"/>
      <c r="BX1333" s="507"/>
      <c r="BY1333" s="507"/>
      <c r="BZ1333" s="507"/>
    </row>
    <row r="1334" spans="1:78" customFormat="1" ht="15.75" customHeight="1">
      <c r="A1334" s="507"/>
      <c r="B1334" s="521"/>
      <c r="C1334" s="507"/>
      <c r="D1334" s="522"/>
      <c r="E1334" s="523"/>
      <c r="F1334" s="523"/>
      <c r="G1334" s="523"/>
      <c r="H1334" s="524"/>
      <c r="I1334" s="523"/>
      <c r="J1334" s="523"/>
      <c r="K1334" s="523"/>
      <c r="L1334" s="524"/>
      <c r="M1334" s="524"/>
      <c r="N1334" s="501"/>
      <c r="O1334" s="501"/>
      <c r="P1334" s="503"/>
      <c r="Q1334" s="6"/>
      <c r="R1334" s="6"/>
      <c r="S1334" s="42"/>
      <c r="T1334" s="571"/>
      <c r="U1334" s="571"/>
      <c r="V1334" s="571"/>
      <c r="W1334" s="571"/>
      <c r="X1334" s="571"/>
      <c r="Y1334" s="571"/>
      <c r="Z1334" s="571"/>
      <c r="AA1334" s="42"/>
      <c r="AB1334" s="42"/>
      <c r="AC1334" s="42"/>
      <c r="AD1334" s="6"/>
      <c r="AE1334" s="42"/>
      <c r="AF1334" s="6"/>
      <c r="AG1334" s="42"/>
      <c r="AH1334" s="6"/>
      <c r="AI1334" s="42"/>
      <c r="AJ1334" s="42"/>
      <c r="AK1334" s="42"/>
      <c r="AL1334" s="524"/>
      <c r="AM1334" s="501"/>
      <c r="AN1334" s="540"/>
      <c r="AO1334" s="509"/>
      <c r="AP1334" s="535"/>
      <c r="AQ1334" s="501"/>
      <c r="AR1334" s="526"/>
      <c r="AS1334" s="513"/>
      <c r="AT1334" s="509"/>
      <c r="AU1334" s="514"/>
      <c r="AV1334" s="513"/>
      <c r="AW1334" s="506"/>
      <c r="AX1334" s="541"/>
      <c r="AY1334" s="532"/>
      <c r="AZ1334" s="513"/>
      <c r="BA1334" s="536"/>
      <c r="BB1334" s="513"/>
      <c r="BC1334" s="514"/>
      <c r="BD1334" s="537"/>
      <c r="BE1334" s="539"/>
      <c r="BF1334" s="538"/>
      <c r="BG1334" s="513"/>
      <c r="BH1334" s="502"/>
      <c r="BI1334" s="514"/>
      <c r="BJ1334" s="516" t="s">
        <v>154</v>
      </c>
      <c r="BK1334" t="s">
        <v>154</v>
      </c>
      <c r="BM1334" s="507"/>
      <c r="BN1334" s="507"/>
      <c r="BO1334" s="507"/>
      <c r="BP1334" s="507"/>
      <c r="BQ1334" s="507"/>
      <c r="BR1334" s="507"/>
      <c r="BS1334" s="507"/>
      <c r="BT1334" s="507"/>
      <c r="BU1334" s="507"/>
      <c r="BV1334" s="507"/>
      <c r="BW1334" s="507"/>
      <c r="BX1334" s="507"/>
      <c r="BY1334" s="507"/>
      <c r="BZ1334" s="507"/>
    </row>
    <row r="1335" spans="1:78" customFormat="1" ht="15.75" customHeight="1">
      <c r="A1335" s="507"/>
      <c r="B1335" s="521"/>
      <c r="C1335" s="507"/>
      <c r="D1335" s="522"/>
      <c r="E1335" s="523"/>
      <c r="F1335" s="523"/>
      <c r="G1335" s="523"/>
      <c r="H1335" s="524"/>
      <c r="I1335" s="523"/>
      <c r="J1335" s="523"/>
      <c r="K1335" s="523"/>
      <c r="L1335" s="524"/>
      <c r="M1335" s="524"/>
      <c r="N1335" s="501"/>
      <c r="O1335" s="501"/>
      <c r="P1335" s="503"/>
      <c r="Q1335" s="6"/>
      <c r="R1335" s="6"/>
      <c r="S1335" s="42"/>
      <c r="T1335" s="571"/>
      <c r="U1335" s="571"/>
      <c r="V1335" s="571"/>
      <c r="W1335" s="571"/>
      <c r="X1335" s="571"/>
      <c r="Y1335" s="571"/>
      <c r="Z1335" s="571"/>
      <c r="AA1335" s="42"/>
      <c r="AB1335" s="42"/>
      <c r="AC1335" s="42"/>
      <c r="AD1335" s="6"/>
      <c r="AE1335" s="42"/>
      <c r="AF1335" s="6"/>
      <c r="AG1335" s="42"/>
      <c r="AH1335" s="6"/>
      <c r="AI1335" s="42"/>
      <c r="AJ1335" s="42"/>
      <c r="AK1335" s="42"/>
      <c r="AL1335" s="524"/>
      <c r="AM1335" s="501"/>
      <c r="AN1335" s="540"/>
      <c r="AO1335" s="509"/>
      <c r="AP1335" s="535"/>
      <c r="AQ1335" s="501"/>
      <c r="AR1335" s="526"/>
      <c r="AS1335" s="513"/>
      <c r="AT1335" s="509"/>
      <c r="AU1335" s="514"/>
      <c r="AV1335" s="513"/>
      <c r="AW1335" s="506"/>
      <c r="AX1335" s="541"/>
      <c r="AY1335" s="532"/>
      <c r="AZ1335" s="513"/>
      <c r="BA1335" s="536"/>
      <c r="BB1335" s="513"/>
      <c r="BC1335" s="514"/>
      <c r="BD1335" s="537"/>
      <c r="BE1335" s="539"/>
      <c r="BF1335" s="538"/>
      <c r="BG1335" s="513"/>
      <c r="BH1335" s="502"/>
      <c r="BI1335" s="514"/>
      <c r="BJ1335" s="516" t="s">
        <v>154</v>
      </c>
      <c r="BK1335" t="s">
        <v>154</v>
      </c>
      <c r="BM1335" s="507"/>
      <c r="BN1335" s="507"/>
      <c r="BO1335" s="507"/>
      <c r="BP1335" s="507"/>
      <c r="BQ1335" s="507"/>
      <c r="BR1335" s="507"/>
      <c r="BS1335" s="507"/>
      <c r="BT1335" s="507"/>
      <c r="BU1335" s="507"/>
      <c r="BV1335" s="507"/>
      <c r="BW1335" s="507"/>
      <c r="BX1335" s="507"/>
      <c r="BY1335" s="507"/>
      <c r="BZ1335" s="507"/>
    </row>
    <row r="1336" spans="1:78" customFormat="1" ht="15.75" customHeight="1">
      <c r="A1336" s="507"/>
      <c r="B1336" s="521"/>
      <c r="C1336" s="507"/>
      <c r="D1336" s="522"/>
      <c r="E1336" s="523"/>
      <c r="F1336" s="523"/>
      <c r="G1336" s="523"/>
      <c r="H1336" s="524"/>
      <c r="I1336" s="523"/>
      <c r="J1336" s="523"/>
      <c r="K1336" s="523"/>
      <c r="L1336" s="524"/>
      <c r="M1336" s="524"/>
      <c r="N1336" s="501"/>
      <c r="O1336" s="501"/>
      <c r="P1336" s="503"/>
      <c r="Q1336" s="6"/>
      <c r="R1336" s="6"/>
      <c r="S1336" s="42"/>
      <c r="T1336" s="571"/>
      <c r="U1336" s="571"/>
      <c r="V1336" s="571"/>
      <c r="W1336" s="571"/>
      <c r="X1336" s="571"/>
      <c r="Y1336" s="571"/>
      <c r="Z1336" s="571"/>
      <c r="AA1336" s="42"/>
      <c r="AB1336" s="42"/>
      <c r="AC1336" s="42"/>
      <c r="AD1336" s="6"/>
      <c r="AE1336" s="42"/>
      <c r="AF1336" s="6"/>
      <c r="AG1336" s="42"/>
      <c r="AH1336" s="6"/>
      <c r="AI1336" s="42"/>
      <c r="AJ1336" s="42"/>
      <c r="AK1336" s="42"/>
      <c r="AL1336" s="524"/>
      <c r="AM1336" s="501"/>
      <c r="AN1336" s="540"/>
      <c r="AO1336" s="509"/>
      <c r="AP1336" s="535"/>
      <c r="AQ1336" s="501"/>
      <c r="AR1336" s="526"/>
      <c r="AS1336" s="513"/>
      <c r="AT1336" s="509"/>
      <c r="AU1336" s="514"/>
      <c r="AV1336" s="513"/>
      <c r="AW1336" s="506"/>
      <c r="AX1336" s="541"/>
      <c r="AY1336" s="532"/>
      <c r="AZ1336" s="513"/>
      <c r="BA1336" s="536"/>
      <c r="BB1336" s="513"/>
      <c r="BC1336" s="514"/>
      <c r="BD1336" s="537"/>
      <c r="BE1336" s="539"/>
      <c r="BF1336" s="538"/>
      <c r="BG1336" s="513"/>
      <c r="BH1336" s="502"/>
      <c r="BI1336" s="514"/>
      <c r="BJ1336" s="516" t="s">
        <v>154</v>
      </c>
      <c r="BK1336" t="s">
        <v>154</v>
      </c>
      <c r="BM1336" s="507"/>
      <c r="BN1336" s="507"/>
      <c r="BO1336" s="507"/>
      <c r="BP1336" s="507"/>
      <c r="BQ1336" s="507"/>
      <c r="BR1336" s="507"/>
      <c r="BS1336" s="507"/>
      <c r="BT1336" s="507"/>
      <c r="BU1336" s="507"/>
      <c r="BV1336" s="507"/>
      <c r="BW1336" s="507"/>
      <c r="BX1336" s="507"/>
      <c r="BY1336" s="507"/>
      <c r="BZ1336" s="507"/>
    </row>
    <row r="1337" spans="1:78" customFormat="1" ht="15.75" customHeight="1">
      <c r="A1337" s="507"/>
      <c r="B1337" s="521"/>
      <c r="C1337" s="507"/>
      <c r="D1337" s="522"/>
      <c r="E1337" s="523"/>
      <c r="F1337" s="523"/>
      <c r="G1337" s="523"/>
      <c r="H1337" s="524"/>
      <c r="I1337" s="523"/>
      <c r="J1337" s="523"/>
      <c r="K1337" s="523"/>
      <c r="L1337" s="524"/>
      <c r="M1337" s="524"/>
      <c r="N1337" s="501"/>
      <c r="O1337" s="501"/>
      <c r="P1337" s="503"/>
      <c r="Q1337" s="6"/>
      <c r="R1337" s="6"/>
      <c r="S1337" s="42"/>
      <c r="T1337" s="571"/>
      <c r="U1337" s="571"/>
      <c r="V1337" s="571"/>
      <c r="W1337" s="571"/>
      <c r="X1337" s="571"/>
      <c r="Y1337" s="571"/>
      <c r="Z1337" s="571"/>
      <c r="AA1337" s="42"/>
      <c r="AB1337" s="42"/>
      <c r="AC1337" s="42"/>
      <c r="AD1337" s="6"/>
      <c r="AE1337" s="42"/>
      <c r="AF1337" s="6"/>
      <c r="AG1337" s="42"/>
      <c r="AH1337" s="6"/>
      <c r="AI1337" s="42"/>
      <c r="AJ1337" s="42"/>
      <c r="AK1337" s="42"/>
      <c r="AL1337" s="524"/>
      <c r="AM1337" s="501"/>
      <c r="AN1337" s="540"/>
      <c r="AO1337" s="509"/>
      <c r="AP1337" s="535"/>
      <c r="AQ1337" s="501"/>
      <c r="AR1337" s="526"/>
      <c r="AS1337" s="513"/>
      <c r="AT1337" s="509"/>
      <c r="AU1337" s="514"/>
      <c r="AV1337" s="513"/>
      <c r="AW1337" s="506"/>
      <c r="AX1337" s="541"/>
      <c r="AY1337" s="532"/>
      <c r="AZ1337" s="513"/>
      <c r="BA1337" s="536"/>
      <c r="BB1337" s="513"/>
      <c r="BC1337" s="514"/>
      <c r="BD1337" s="537"/>
      <c r="BE1337" s="539"/>
      <c r="BF1337" s="538"/>
      <c r="BG1337" s="513"/>
      <c r="BH1337" s="502"/>
      <c r="BI1337" s="514"/>
      <c r="BJ1337" s="516" t="s">
        <v>154</v>
      </c>
      <c r="BK1337" t="s">
        <v>154</v>
      </c>
      <c r="BM1337" s="507"/>
      <c r="BN1337" s="507"/>
      <c r="BO1337" s="507"/>
      <c r="BP1337" s="507"/>
      <c r="BQ1337" s="507"/>
      <c r="BR1337" s="507"/>
      <c r="BS1337" s="507"/>
      <c r="BT1337" s="507"/>
      <c r="BU1337" s="507"/>
      <c r="BV1337" s="507"/>
      <c r="BW1337" s="507"/>
      <c r="BX1337" s="507"/>
      <c r="BY1337" s="507"/>
      <c r="BZ1337" s="507"/>
    </row>
    <row r="1338" spans="1:78" customFormat="1" ht="15.75" customHeight="1">
      <c r="A1338" s="507"/>
      <c r="B1338" s="521"/>
      <c r="C1338" s="507"/>
      <c r="D1338" s="522"/>
      <c r="E1338" s="523"/>
      <c r="F1338" s="523"/>
      <c r="G1338" s="523"/>
      <c r="H1338" s="524"/>
      <c r="I1338" s="523"/>
      <c r="J1338" s="523"/>
      <c r="K1338" s="523"/>
      <c r="L1338" s="524"/>
      <c r="M1338" s="524"/>
      <c r="N1338" s="501"/>
      <c r="O1338" s="501"/>
      <c r="P1338" s="503"/>
      <c r="Q1338" s="6"/>
      <c r="R1338" s="6"/>
      <c r="S1338" s="42"/>
      <c r="T1338" s="571"/>
      <c r="U1338" s="571"/>
      <c r="V1338" s="571"/>
      <c r="W1338" s="571"/>
      <c r="X1338" s="571"/>
      <c r="Y1338" s="571"/>
      <c r="Z1338" s="571"/>
      <c r="AA1338" s="42"/>
      <c r="AB1338" s="42"/>
      <c r="AC1338" s="42"/>
      <c r="AD1338" s="6"/>
      <c r="AE1338" s="42"/>
      <c r="AF1338" s="6"/>
      <c r="AG1338" s="42"/>
      <c r="AH1338" s="6"/>
      <c r="AI1338" s="42"/>
      <c r="AJ1338" s="42"/>
      <c r="AK1338" s="42"/>
      <c r="AL1338" s="524"/>
      <c r="AM1338" s="501"/>
      <c r="AN1338" s="540"/>
      <c r="AO1338" s="509"/>
      <c r="AP1338" s="535"/>
      <c r="AQ1338" s="501"/>
      <c r="AR1338" s="526"/>
      <c r="AS1338" s="513"/>
      <c r="AT1338" s="509"/>
      <c r="AU1338" s="514"/>
      <c r="AV1338" s="513"/>
      <c r="AW1338" s="506"/>
      <c r="AX1338" s="541"/>
      <c r="AY1338" s="532"/>
      <c r="AZ1338" s="513"/>
      <c r="BA1338" s="536"/>
      <c r="BB1338" s="513"/>
      <c r="BC1338" s="514"/>
      <c r="BD1338" s="537"/>
      <c r="BE1338" s="539"/>
      <c r="BF1338" s="538"/>
      <c r="BG1338" s="513"/>
      <c r="BH1338" s="502"/>
      <c r="BI1338" s="514"/>
      <c r="BJ1338" s="516" t="s">
        <v>154</v>
      </c>
      <c r="BK1338" t="s">
        <v>154</v>
      </c>
      <c r="BM1338" s="507"/>
      <c r="BN1338" s="507"/>
      <c r="BO1338" s="507"/>
      <c r="BP1338" s="507"/>
      <c r="BQ1338" s="507"/>
      <c r="BR1338" s="507"/>
      <c r="BS1338" s="507"/>
      <c r="BT1338" s="507"/>
      <c r="BU1338" s="507"/>
      <c r="BV1338" s="507"/>
      <c r="BW1338" s="507"/>
      <c r="BX1338" s="507"/>
      <c r="BY1338" s="507"/>
      <c r="BZ1338" s="507"/>
    </row>
    <row r="1339" spans="1:78" customFormat="1" ht="15.75" customHeight="1">
      <c r="A1339" s="507"/>
      <c r="B1339" s="521"/>
      <c r="C1339" s="507"/>
      <c r="D1339" s="522"/>
      <c r="E1339" s="523"/>
      <c r="F1339" s="523"/>
      <c r="G1339" s="523"/>
      <c r="H1339" s="524"/>
      <c r="I1339" s="523"/>
      <c r="J1339" s="523"/>
      <c r="K1339" s="523"/>
      <c r="L1339" s="524"/>
      <c r="M1339" s="524"/>
      <c r="N1339" s="501"/>
      <c r="O1339" s="501"/>
      <c r="P1339" s="503"/>
      <c r="Q1339" s="6"/>
      <c r="R1339" s="6"/>
      <c r="S1339" s="42"/>
      <c r="T1339" s="571"/>
      <c r="U1339" s="571"/>
      <c r="V1339" s="571"/>
      <c r="W1339" s="571"/>
      <c r="X1339" s="571"/>
      <c r="Y1339" s="571"/>
      <c r="Z1339" s="571"/>
      <c r="AA1339" s="42"/>
      <c r="AB1339" s="42"/>
      <c r="AC1339" s="42"/>
      <c r="AD1339" s="6"/>
      <c r="AE1339" s="42"/>
      <c r="AF1339" s="6"/>
      <c r="AG1339" s="42"/>
      <c r="AH1339" s="6"/>
      <c r="AI1339" s="42"/>
      <c r="AJ1339" s="42"/>
      <c r="AK1339" s="42"/>
      <c r="AL1339" s="524"/>
      <c r="AM1339" s="501"/>
      <c r="AN1339" s="540"/>
      <c r="AO1339" s="509"/>
      <c r="AP1339" s="535"/>
      <c r="AQ1339" s="501"/>
      <c r="AR1339" s="526"/>
      <c r="AS1339" s="513"/>
      <c r="AT1339" s="509"/>
      <c r="AU1339" s="514"/>
      <c r="AV1339" s="513"/>
      <c r="AW1339" s="506"/>
      <c r="AX1339" s="541"/>
      <c r="AY1339" s="532"/>
      <c r="AZ1339" s="513"/>
      <c r="BA1339" s="536"/>
      <c r="BB1339" s="513"/>
      <c r="BC1339" s="514"/>
      <c r="BD1339" s="537"/>
      <c r="BE1339" s="539"/>
      <c r="BF1339" s="538"/>
      <c r="BG1339" s="513"/>
      <c r="BH1339" s="502"/>
      <c r="BI1339" s="514"/>
      <c r="BJ1339" s="516" t="s">
        <v>154</v>
      </c>
      <c r="BK1339" t="s">
        <v>154</v>
      </c>
      <c r="BM1339" s="507"/>
      <c r="BN1339" s="507"/>
      <c r="BO1339" s="507"/>
      <c r="BP1339" s="507"/>
      <c r="BQ1339" s="507"/>
      <c r="BR1339" s="507"/>
      <c r="BS1339" s="507"/>
      <c r="BT1339" s="507"/>
      <c r="BU1339" s="507"/>
      <c r="BV1339" s="507"/>
      <c r="BW1339" s="507"/>
      <c r="BX1339" s="507"/>
      <c r="BY1339" s="507"/>
      <c r="BZ1339" s="507"/>
    </row>
    <row r="1340" spans="1:78" customFormat="1" ht="15.75" customHeight="1">
      <c r="A1340" s="507"/>
      <c r="B1340" s="521"/>
      <c r="C1340" s="507"/>
      <c r="D1340" s="522"/>
      <c r="E1340" s="523"/>
      <c r="F1340" s="523"/>
      <c r="G1340" s="523"/>
      <c r="H1340" s="524"/>
      <c r="I1340" s="523"/>
      <c r="J1340" s="523"/>
      <c r="K1340" s="523"/>
      <c r="L1340" s="524"/>
      <c r="M1340" s="524"/>
      <c r="N1340" s="501"/>
      <c r="O1340" s="501"/>
      <c r="P1340" s="503"/>
      <c r="Q1340" s="6"/>
      <c r="R1340" s="6"/>
      <c r="S1340" s="42"/>
      <c r="T1340" s="571"/>
      <c r="U1340" s="571"/>
      <c r="V1340" s="571"/>
      <c r="W1340" s="571"/>
      <c r="X1340" s="571"/>
      <c r="Y1340" s="571"/>
      <c r="Z1340" s="571"/>
      <c r="AA1340" s="42"/>
      <c r="AB1340" s="42"/>
      <c r="AC1340" s="42"/>
      <c r="AD1340" s="6"/>
      <c r="AE1340" s="42"/>
      <c r="AF1340" s="6"/>
      <c r="AG1340" s="42"/>
      <c r="AH1340" s="6"/>
      <c r="AI1340" s="42"/>
      <c r="AJ1340" s="42"/>
      <c r="AK1340" s="42"/>
      <c r="AL1340" s="524"/>
      <c r="AM1340" s="501"/>
      <c r="AN1340" s="540"/>
      <c r="AO1340" s="509"/>
      <c r="AP1340" s="535"/>
      <c r="AQ1340" s="501"/>
      <c r="AR1340" s="526"/>
      <c r="AS1340" s="513"/>
      <c r="AT1340" s="509"/>
      <c r="AU1340" s="514"/>
      <c r="AV1340" s="513"/>
      <c r="AW1340" s="506"/>
      <c r="AX1340" s="541"/>
      <c r="AY1340" s="532"/>
      <c r="AZ1340" s="513"/>
      <c r="BA1340" s="536"/>
      <c r="BB1340" s="513"/>
      <c r="BC1340" s="514"/>
      <c r="BD1340" s="537"/>
      <c r="BE1340" s="539"/>
      <c r="BF1340" s="538"/>
      <c r="BG1340" s="513"/>
      <c r="BH1340" s="502"/>
      <c r="BI1340" s="514"/>
      <c r="BJ1340" s="516" t="s">
        <v>154</v>
      </c>
      <c r="BK1340" t="s">
        <v>154</v>
      </c>
      <c r="BM1340" s="507"/>
      <c r="BN1340" s="507"/>
      <c r="BO1340" s="507"/>
      <c r="BP1340" s="507"/>
      <c r="BQ1340" s="507"/>
      <c r="BR1340" s="507"/>
      <c r="BS1340" s="507"/>
      <c r="BT1340" s="507"/>
      <c r="BU1340" s="507"/>
      <c r="BV1340" s="507"/>
      <c r="BW1340" s="507"/>
      <c r="BX1340" s="507"/>
      <c r="BY1340" s="507"/>
      <c r="BZ1340" s="507"/>
    </row>
    <row r="1341" spans="1:78" customFormat="1" ht="15.75" customHeight="1">
      <c r="A1341" s="507"/>
      <c r="B1341" s="521"/>
      <c r="C1341" s="507"/>
      <c r="D1341" s="522"/>
      <c r="E1341" s="523"/>
      <c r="F1341" s="523"/>
      <c r="G1341" s="523"/>
      <c r="H1341" s="524"/>
      <c r="I1341" s="523"/>
      <c r="J1341" s="523"/>
      <c r="K1341" s="523"/>
      <c r="L1341" s="524"/>
      <c r="M1341" s="524"/>
      <c r="N1341" s="501"/>
      <c r="O1341" s="501"/>
      <c r="P1341" s="503"/>
      <c r="Q1341" s="6"/>
      <c r="R1341" s="6"/>
      <c r="S1341" s="42"/>
      <c r="T1341" s="571"/>
      <c r="U1341" s="571"/>
      <c r="V1341" s="571"/>
      <c r="W1341" s="571"/>
      <c r="X1341" s="571"/>
      <c r="Y1341" s="571"/>
      <c r="Z1341" s="571"/>
      <c r="AA1341" s="42"/>
      <c r="AB1341" s="42"/>
      <c r="AC1341" s="42"/>
      <c r="AD1341" s="6"/>
      <c r="AE1341" s="42"/>
      <c r="AF1341" s="6"/>
      <c r="AG1341" s="42"/>
      <c r="AH1341" s="6"/>
      <c r="AI1341" s="42"/>
      <c r="AJ1341" s="42"/>
      <c r="AK1341" s="42"/>
      <c r="AL1341" s="524"/>
      <c r="AM1341" s="501"/>
      <c r="AN1341" s="540"/>
      <c r="AO1341" s="509"/>
      <c r="AP1341" s="535"/>
      <c r="AQ1341" s="501"/>
      <c r="AR1341" s="526"/>
      <c r="AS1341" s="513"/>
      <c r="AT1341" s="509"/>
      <c r="AU1341" s="514"/>
      <c r="AV1341" s="513"/>
      <c r="AW1341" s="506"/>
      <c r="AX1341" s="541"/>
      <c r="AY1341" s="532"/>
      <c r="AZ1341" s="513"/>
      <c r="BA1341" s="536"/>
      <c r="BB1341" s="513"/>
      <c r="BC1341" s="514"/>
      <c r="BD1341" s="537"/>
      <c r="BE1341" s="539"/>
      <c r="BF1341" s="538"/>
      <c r="BG1341" s="513"/>
      <c r="BH1341" s="502"/>
      <c r="BI1341" s="514"/>
      <c r="BJ1341" s="516" t="s">
        <v>154</v>
      </c>
      <c r="BK1341" t="s">
        <v>154</v>
      </c>
      <c r="BM1341" s="507"/>
      <c r="BN1341" s="507"/>
      <c r="BO1341" s="507"/>
      <c r="BP1341" s="507"/>
      <c r="BQ1341" s="507"/>
      <c r="BR1341" s="507"/>
      <c r="BS1341" s="507"/>
      <c r="BT1341" s="507"/>
      <c r="BU1341" s="507"/>
      <c r="BV1341" s="507"/>
      <c r="BW1341" s="507"/>
      <c r="BX1341" s="507"/>
      <c r="BY1341" s="507"/>
      <c r="BZ1341" s="507"/>
    </row>
    <row r="1342" spans="1:78" customFormat="1" ht="15.75" customHeight="1">
      <c r="A1342" s="507"/>
      <c r="B1342" s="521"/>
      <c r="C1342" s="507"/>
      <c r="D1342" s="522"/>
      <c r="E1342" s="523"/>
      <c r="F1342" s="523"/>
      <c r="G1342" s="523"/>
      <c r="H1342" s="524"/>
      <c r="I1342" s="523"/>
      <c r="J1342" s="523"/>
      <c r="K1342" s="523"/>
      <c r="L1342" s="524"/>
      <c r="M1342" s="524"/>
      <c r="N1342" s="501"/>
      <c r="O1342" s="501"/>
      <c r="P1342" s="503"/>
      <c r="Q1342" s="6"/>
      <c r="R1342" s="6"/>
      <c r="S1342" s="42"/>
      <c r="T1342" s="571"/>
      <c r="U1342" s="571"/>
      <c r="V1342" s="571"/>
      <c r="W1342" s="571"/>
      <c r="X1342" s="571"/>
      <c r="Y1342" s="571"/>
      <c r="Z1342" s="571"/>
      <c r="AA1342" s="42"/>
      <c r="AB1342" s="42"/>
      <c r="AC1342" s="42"/>
      <c r="AD1342" s="6"/>
      <c r="AE1342" s="42"/>
      <c r="AF1342" s="6"/>
      <c r="AG1342" s="42"/>
      <c r="AH1342" s="6"/>
      <c r="AI1342" s="42"/>
      <c r="AJ1342" s="42"/>
      <c r="AK1342" s="42"/>
      <c r="AL1342" s="524"/>
      <c r="AM1342" s="501"/>
      <c r="AN1342" s="540"/>
      <c r="AO1342" s="509"/>
      <c r="AP1342" s="535"/>
      <c r="AQ1342" s="501"/>
      <c r="AR1342" s="526"/>
      <c r="AS1342" s="513"/>
      <c r="AT1342" s="509"/>
      <c r="AU1342" s="514"/>
      <c r="AV1342" s="513"/>
      <c r="AW1342" s="506"/>
      <c r="AX1342" s="541"/>
      <c r="AY1342" s="532"/>
      <c r="AZ1342" s="513"/>
      <c r="BA1342" s="536"/>
      <c r="BB1342" s="513"/>
      <c r="BC1342" s="514"/>
      <c r="BD1342" s="537"/>
      <c r="BE1342" s="539"/>
      <c r="BF1342" s="538"/>
      <c r="BG1342" s="513"/>
      <c r="BH1342" s="502"/>
      <c r="BI1342" s="514"/>
      <c r="BJ1342" s="516" t="s">
        <v>154</v>
      </c>
      <c r="BK1342" t="s">
        <v>154</v>
      </c>
      <c r="BM1342" s="507"/>
      <c r="BN1342" s="507"/>
      <c r="BO1342" s="507"/>
      <c r="BP1342" s="507"/>
      <c r="BQ1342" s="507"/>
      <c r="BR1342" s="507"/>
      <c r="BS1342" s="507"/>
      <c r="BT1342" s="507"/>
      <c r="BU1342" s="507"/>
      <c r="BV1342" s="507"/>
      <c r="BW1342" s="507"/>
      <c r="BX1342" s="507"/>
      <c r="BY1342" s="507"/>
      <c r="BZ1342" s="507"/>
    </row>
    <row r="1343" spans="1:78" customFormat="1" ht="15.75" customHeight="1">
      <c r="A1343" s="507"/>
      <c r="B1343" s="521"/>
      <c r="C1343" s="507"/>
      <c r="D1343" s="522"/>
      <c r="E1343" s="523"/>
      <c r="F1343" s="523"/>
      <c r="G1343" s="523"/>
      <c r="H1343" s="524"/>
      <c r="I1343" s="523"/>
      <c r="J1343" s="523"/>
      <c r="K1343" s="523"/>
      <c r="L1343" s="524"/>
      <c r="M1343" s="524"/>
      <c r="N1343" s="501"/>
      <c r="O1343" s="501"/>
      <c r="P1343" s="503"/>
      <c r="Q1343" s="6"/>
      <c r="R1343" s="6"/>
      <c r="S1343" s="42"/>
      <c r="T1343" s="571"/>
      <c r="U1343" s="571"/>
      <c r="V1343" s="571"/>
      <c r="W1343" s="571"/>
      <c r="X1343" s="571"/>
      <c r="Y1343" s="571"/>
      <c r="Z1343" s="571"/>
      <c r="AA1343" s="42"/>
      <c r="AB1343" s="42"/>
      <c r="AC1343" s="42"/>
      <c r="AD1343" s="6"/>
      <c r="AE1343" s="42"/>
      <c r="AF1343" s="6"/>
      <c r="AG1343" s="42"/>
      <c r="AH1343" s="6"/>
      <c r="AI1343" s="42"/>
      <c r="AJ1343" s="42"/>
      <c r="AK1343" s="42"/>
      <c r="AL1343" s="524"/>
      <c r="AM1343" s="501"/>
      <c r="AN1343" s="540"/>
      <c r="AO1343" s="509"/>
      <c r="AP1343" s="535"/>
      <c r="AQ1343" s="501"/>
      <c r="AR1343" s="526"/>
      <c r="AS1343" s="513"/>
      <c r="AT1343" s="509"/>
      <c r="AU1343" s="514"/>
      <c r="AV1343" s="513"/>
      <c r="AW1343" s="506"/>
      <c r="AX1343" s="541"/>
      <c r="AY1343" s="532"/>
      <c r="AZ1343" s="513"/>
      <c r="BA1343" s="536"/>
      <c r="BB1343" s="513"/>
      <c r="BC1343" s="514"/>
      <c r="BD1343" s="537"/>
      <c r="BE1343" s="539"/>
      <c r="BF1343" s="538"/>
      <c r="BG1343" s="513"/>
      <c r="BH1343" s="502"/>
      <c r="BI1343" s="514"/>
      <c r="BJ1343" s="516" t="s">
        <v>154</v>
      </c>
      <c r="BK1343" t="s">
        <v>154</v>
      </c>
      <c r="BM1343" s="507"/>
      <c r="BN1343" s="507"/>
      <c r="BO1343" s="507"/>
      <c r="BP1343" s="507"/>
      <c r="BQ1343" s="507"/>
      <c r="BR1343" s="507"/>
      <c r="BS1343" s="507"/>
      <c r="BT1343" s="507"/>
      <c r="BU1343" s="507"/>
      <c r="BV1343" s="507"/>
      <c r="BW1343" s="507"/>
      <c r="BX1343" s="507"/>
      <c r="BY1343" s="507"/>
      <c r="BZ1343" s="507"/>
    </row>
    <row r="1344" spans="1:78" customFormat="1" ht="15.75" customHeight="1">
      <c r="A1344" s="507"/>
      <c r="B1344" s="521"/>
      <c r="C1344" s="507"/>
      <c r="D1344" s="522"/>
      <c r="E1344" s="523"/>
      <c r="F1344" s="523"/>
      <c r="G1344" s="523"/>
      <c r="H1344" s="524"/>
      <c r="I1344" s="523"/>
      <c r="J1344" s="523"/>
      <c r="K1344" s="523"/>
      <c r="L1344" s="524"/>
      <c r="M1344" s="524"/>
      <c r="N1344" s="501"/>
      <c r="O1344" s="501"/>
      <c r="P1344" s="503"/>
      <c r="Q1344" s="6"/>
      <c r="R1344" s="6"/>
      <c r="S1344" s="42"/>
      <c r="T1344" s="571"/>
      <c r="U1344" s="571"/>
      <c r="V1344" s="571"/>
      <c r="W1344" s="571"/>
      <c r="X1344" s="571"/>
      <c r="Y1344" s="571"/>
      <c r="Z1344" s="571"/>
      <c r="AA1344" s="42"/>
      <c r="AB1344" s="42"/>
      <c r="AC1344" s="42"/>
      <c r="AD1344" s="6"/>
      <c r="AE1344" s="42"/>
      <c r="AF1344" s="6"/>
      <c r="AG1344" s="42"/>
      <c r="AH1344" s="6"/>
      <c r="AI1344" s="42"/>
      <c r="AJ1344" s="42"/>
      <c r="AK1344" s="42"/>
      <c r="AL1344" s="524"/>
      <c r="AM1344" s="501"/>
      <c r="AN1344" s="540"/>
      <c r="AO1344" s="509"/>
      <c r="AP1344" s="535"/>
      <c r="AQ1344" s="501"/>
      <c r="AR1344" s="526"/>
      <c r="AS1344" s="513"/>
      <c r="AT1344" s="509"/>
      <c r="AU1344" s="514"/>
      <c r="AV1344" s="513"/>
      <c r="AW1344" s="506"/>
      <c r="AX1344" s="541"/>
      <c r="AY1344" s="532"/>
      <c r="AZ1344" s="513"/>
      <c r="BA1344" s="536"/>
      <c r="BB1344" s="513"/>
      <c r="BC1344" s="514"/>
      <c r="BD1344" s="537"/>
      <c r="BE1344" s="539"/>
      <c r="BF1344" s="538"/>
      <c r="BG1344" s="513"/>
      <c r="BH1344" s="502"/>
      <c r="BI1344" s="514"/>
      <c r="BJ1344" s="516" t="s">
        <v>154</v>
      </c>
      <c r="BK1344" t="s">
        <v>154</v>
      </c>
      <c r="BM1344" s="507"/>
      <c r="BN1344" s="507"/>
      <c r="BO1344" s="507"/>
      <c r="BP1344" s="507"/>
      <c r="BQ1344" s="507"/>
      <c r="BR1344" s="507"/>
      <c r="BS1344" s="507"/>
      <c r="BT1344" s="507"/>
      <c r="BU1344" s="507"/>
      <c r="BV1344" s="507"/>
      <c r="BW1344" s="507"/>
      <c r="BX1344" s="507"/>
      <c r="BY1344" s="507"/>
      <c r="BZ1344" s="507"/>
    </row>
    <row r="1345" spans="1:78" customFormat="1" ht="15.75" customHeight="1">
      <c r="A1345" s="507"/>
      <c r="B1345" s="521"/>
      <c r="C1345" s="507"/>
      <c r="D1345" s="522"/>
      <c r="E1345" s="523"/>
      <c r="F1345" s="523"/>
      <c r="G1345" s="523"/>
      <c r="H1345" s="524"/>
      <c r="I1345" s="523"/>
      <c r="J1345" s="523"/>
      <c r="K1345" s="523"/>
      <c r="L1345" s="524"/>
      <c r="M1345" s="524"/>
      <c r="N1345" s="501"/>
      <c r="O1345" s="501"/>
      <c r="P1345" s="503"/>
      <c r="Q1345" s="6"/>
      <c r="R1345" s="6"/>
      <c r="S1345" s="42"/>
      <c r="T1345" s="571"/>
      <c r="U1345" s="571"/>
      <c r="V1345" s="571"/>
      <c r="W1345" s="571"/>
      <c r="X1345" s="571"/>
      <c r="Y1345" s="571"/>
      <c r="Z1345" s="571"/>
      <c r="AA1345" s="42"/>
      <c r="AB1345" s="42"/>
      <c r="AC1345" s="42"/>
      <c r="AD1345" s="6"/>
      <c r="AE1345" s="42"/>
      <c r="AF1345" s="6"/>
      <c r="AG1345" s="42"/>
      <c r="AH1345" s="6"/>
      <c r="AI1345" s="42"/>
      <c r="AJ1345" s="42"/>
      <c r="AK1345" s="42"/>
      <c r="AL1345" s="524"/>
      <c r="AM1345" s="501"/>
      <c r="AN1345" s="540"/>
      <c r="AO1345" s="509"/>
      <c r="AP1345" s="535"/>
      <c r="AQ1345" s="501"/>
      <c r="AR1345" s="526"/>
      <c r="AS1345" s="513"/>
      <c r="AT1345" s="509"/>
      <c r="AU1345" s="514"/>
      <c r="AV1345" s="513"/>
      <c r="AW1345" s="506"/>
      <c r="AX1345" s="541"/>
      <c r="AY1345" s="532"/>
      <c r="AZ1345" s="513"/>
      <c r="BA1345" s="536"/>
      <c r="BB1345" s="513"/>
      <c r="BC1345" s="514"/>
      <c r="BD1345" s="537"/>
      <c r="BE1345" s="539"/>
      <c r="BF1345" s="538"/>
      <c r="BG1345" s="513"/>
      <c r="BH1345" s="502"/>
      <c r="BI1345" s="514"/>
      <c r="BJ1345" s="516" t="s">
        <v>154</v>
      </c>
      <c r="BK1345" t="s">
        <v>154</v>
      </c>
      <c r="BM1345" s="507"/>
      <c r="BN1345" s="507"/>
      <c r="BO1345" s="507"/>
      <c r="BP1345" s="507"/>
      <c r="BQ1345" s="507"/>
      <c r="BR1345" s="507"/>
      <c r="BS1345" s="507"/>
      <c r="BT1345" s="507"/>
      <c r="BU1345" s="507"/>
      <c r="BV1345" s="507"/>
      <c r="BW1345" s="507"/>
      <c r="BX1345" s="507"/>
      <c r="BY1345" s="507"/>
      <c r="BZ1345" s="507"/>
    </row>
    <row r="1346" spans="1:78" customFormat="1" ht="15.75" customHeight="1">
      <c r="A1346" s="507"/>
      <c r="B1346" s="521"/>
      <c r="C1346" s="507"/>
      <c r="D1346" s="522"/>
      <c r="E1346" s="523"/>
      <c r="F1346" s="523"/>
      <c r="G1346" s="523"/>
      <c r="H1346" s="524"/>
      <c r="I1346" s="523"/>
      <c r="J1346" s="523"/>
      <c r="K1346" s="523"/>
      <c r="L1346" s="524"/>
      <c r="M1346" s="524"/>
      <c r="N1346" s="501"/>
      <c r="O1346" s="501"/>
      <c r="P1346" s="503"/>
      <c r="Q1346" s="6"/>
      <c r="R1346" s="6"/>
      <c r="S1346" s="42"/>
      <c r="T1346" s="571"/>
      <c r="U1346" s="571"/>
      <c r="V1346" s="571"/>
      <c r="W1346" s="571"/>
      <c r="X1346" s="571"/>
      <c r="Y1346" s="571"/>
      <c r="Z1346" s="571"/>
      <c r="AA1346" s="42"/>
      <c r="AB1346" s="42"/>
      <c r="AC1346" s="42"/>
      <c r="AD1346" s="6"/>
      <c r="AE1346" s="42"/>
      <c r="AF1346" s="6"/>
      <c r="AG1346" s="42"/>
      <c r="AH1346" s="6"/>
      <c r="AI1346" s="42"/>
      <c r="AJ1346" s="42"/>
      <c r="AK1346" s="42"/>
      <c r="AL1346" s="524"/>
      <c r="AM1346" s="501"/>
      <c r="AN1346" s="540"/>
      <c r="AO1346" s="509"/>
      <c r="AP1346" s="535"/>
      <c r="AQ1346" s="501"/>
      <c r="AR1346" s="526"/>
      <c r="AS1346" s="513"/>
      <c r="AT1346" s="509"/>
      <c r="AU1346" s="514"/>
      <c r="AV1346" s="513"/>
      <c r="AW1346" s="506"/>
      <c r="AX1346" s="541"/>
      <c r="AY1346" s="532"/>
      <c r="AZ1346" s="513"/>
      <c r="BA1346" s="536"/>
      <c r="BB1346" s="513"/>
      <c r="BC1346" s="514"/>
      <c r="BD1346" s="537"/>
      <c r="BE1346" s="539"/>
      <c r="BF1346" s="538"/>
      <c r="BG1346" s="513"/>
      <c r="BH1346" s="502"/>
      <c r="BI1346" s="514"/>
      <c r="BJ1346" s="516" t="s">
        <v>154</v>
      </c>
      <c r="BK1346" t="s">
        <v>154</v>
      </c>
      <c r="BM1346" s="507"/>
      <c r="BN1346" s="507"/>
      <c r="BO1346" s="507"/>
      <c r="BP1346" s="507"/>
      <c r="BQ1346" s="507"/>
      <c r="BR1346" s="507"/>
      <c r="BS1346" s="507"/>
      <c r="BT1346" s="507"/>
      <c r="BU1346" s="507"/>
      <c r="BV1346" s="507"/>
      <c r="BW1346" s="507"/>
      <c r="BX1346" s="507"/>
      <c r="BY1346" s="507"/>
      <c r="BZ1346" s="507"/>
    </row>
    <row r="1347" spans="1:78" customFormat="1" ht="15.75" customHeight="1">
      <c r="A1347" s="507"/>
      <c r="B1347" s="521"/>
      <c r="C1347" s="507"/>
      <c r="D1347" s="522"/>
      <c r="E1347" s="523"/>
      <c r="F1347" s="523"/>
      <c r="G1347" s="523"/>
      <c r="H1347" s="524"/>
      <c r="I1347" s="523"/>
      <c r="J1347" s="523"/>
      <c r="K1347" s="523"/>
      <c r="L1347" s="524"/>
      <c r="M1347" s="524"/>
      <c r="N1347" s="501"/>
      <c r="O1347" s="501"/>
      <c r="P1347" s="503"/>
      <c r="Q1347" s="6"/>
      <c r="R1347" s="6"/>
      <c r="S1347" s="42"/>
      <c r="T1347" s="571"/>
      <c r="U1347" s="571"/>
      <c r="V1347" s="571"/>
      <c r="W1347" s="571"/>
      <c r="X1347" s="571"/>
      <c r="Y1347" s="571"/>
      <c r="Z1347" s="571"/>
      <c r="AA1347" s="42"/>
      <c r="AB1347" s="42"/>
      <c r="AC1347" s="42"/>
      <c r="AD1347" s="6"/>
      <c r="AE1347" s="42"/>
      <c r="AF1347" s="6"/>
      <c r="AG1347" s="42"/>
      <c r="AH1347" s="6"/>
      <c r="AI1347" s="42"/>
      <c r="AJ1347" s="42"/>
      <c r="AK1347" s="42"/>
      <c r="AL1347" s="524"/>
      <c r="AM1347" s="501"/>
      <c r="AN1347" s="540"/>
      <c r="AO1347" s="509"/>
      <c r="AP1347" s="535"/>
      <c r="AQ1347" s="501"/>
      <c r="AR1347" s="526"/>
      <c r="AS1347" s="513"/>
      <c r="AT1347" s="509"/>
      <c r="AU1347" s="514"/>
      <c r="AV1347" s="513"/>
      <c r="AW1347" s="506"/>
      <c r="AX1347" s="541"/>
      <c r="AY1347" s="532"/>
      <c r="AZ1347" s="513"/>
      <c r="BA1347" s="536"/>
      <c r="BB1347" s="513"/>
      <c r="BC1347" s="514"/>
      <c r="BD1347" s="537"/>
      <c r="BE1347" s="539"/>
      <c r="BF1347" s="538"/>
      <c r="BG1347" s="513"/>
      <c r="BH1347" s="502"/>
      <c r="BI1347" s="514"/>
      <c r="BJ1347" s="516" t="s">
        <v>154</v>
      </c>
      <c r="BK1347" t="s">
        <v>154</v>
      </c>
      <c r="BM1347" s="507"/>
      <c r="BN1347" s="507"/>
      <c r="BO1347" s="507"/>
      <c r="BP1347" s="507"/>
      <c r="BQ1347" s="507"/>
      <c r="BR1347" s="507"/>
      <c r="BS1347" s="507"/>
      <c r="BT1347" s="507"/>
      <c r="BU1347" s="507"/>
      <c r="BV1347" s="507"/>
      <c r="BW1347" s="507"/>
      <c r="BX1347" s="507"/>
      <c r="BY1347" s="507"/>
      <c r="BZ1347" s="507"/>
    </row>
    <row r="1348" spans="1:78" customFormat="1" ht="15.75" customHeight="1">
      <c r="A1348" s="507"/>
      <c r="B1348" s="521"/>
      <c r="C1348" s="507"/>
      <c r="D1348" s="522"/>
      <c r="E1348" s="523"/>
      <c r="F1348" s="523"/>
      <c r="G1348" s="523"/>
      <c r="H1348" s="524"/>
      <c r="I1348" s="523"/>
      <c r="J1348" s="523"/>
      <c r="K1348" s="523"/>
      <c r="L1348" s="524"/>
      <c r="M1348" s="524"/>
      <c r="N1348" s="501"/>
      <c r="O1348" s="501"/>
      <c r="P1348" s="503"/>
      <c r="Q1348" s="6"/>
      <c r="R1348" s="6"/>
      <c r="S1348" s="42"/>
      <c r="T1348" s="571"/>
      <c r="U1348" s="571"/>
      <c r="V1348" s="571"/>
      <c r="W1348" s="571"/>
      <c r="X1348" s="571"/>
      <c r="Y1348" s="571"/>
      <c r="Z1348" s="571"/>
      <c r="AA1348" s="42"/>
      <c r="AB1348" s="42"/>
      <c r="AC1348" s="42"/>
      <c r="AD1348" s="6"/>
      <c r="AE1348" s="42"/>
      <c r="AF1348" s="6"/>
      <c r="AG1348" s="42"/>
      <c r="AH1348" s="6"/>
      <c r="AI1348" s="42"/>
      <c r="AJ1348" s="42"/>
      <c r="AK1348" s="42"/>
      <c r="AL1348" s="524"/>
      <c r="AM1348" s="501"/>
      <c r="AN1348" s="540"/>
      <c r="AO1348" s="509"/>
      <c r="AP1348" s="535"/>
      <c r="AQ1348" s="501"/>
      <c r="AR1348" s="526"/>
      <c r="AS1348" s="513"/>
      <c r="AT1348" s="509"/>
      <c r="AU1348" s="514"/>
      <c r="AV1348" s="513"/>
      <c r="AW1348" s="506"/>
      <c r="AX1348" s="541"/>
      <c r="AY1348" s="532"/>
      <c r="AZ1348" s="513"/>
      <c r="BA1348" s="536"/>
      <c r="BB1348" s="513"/>
      <c r="BC1348" s="514"/>
      <c r="BD1348" s="537"/>
      <c r="BE1348" s="539"/>
      <c r="BF1348" s="538"/>
      <c r="BG1348" s="513"/>
      <c r="BH1348" s="502"/>
      <c r="BI1348" s="514"/>
      <c r="BJ1348" s="516" t="s">
        <v>154</v>
      </c>
      <c r="BK1348" t="s">
        <v>154</v>
      </c>
      <c r="BM1348" s="507"/>
      <c r="BN1348" s="507"/>
      <c r="BO1348" s="507"/>
      <c r="BP1348" s="507"/>
      <c r="BQ1348" s="507"/>
      <c r="BR1348" s="507"/>
      <c r="BS1348" s="507"/>
      <c r="BT1348" s="507"/>
      <c r="BU1348" s="507"/>
      <c r="BV1348" s="507"/>
      <c r="BW1348" s="507"/>
      <c r="BX1348" s="507"/>
      <c r="BY1348" s="507"/>
      <c r="BZ1348" s="507"/>
    </row>
    <row r="1349" spans="1:78" customFormat="1" ht="15.75" customHeight="1">
      <c r="A1349" s="507"/>
      <c r="B1349" s="521"/>
      <c r="C1349" s="507"/>
      <c r="D1349" s="522"/>
      <c r="E1349" s="523"/>
      <c r="F1349" s="523"/>
      <c r="G1349" s="523"/>
      <c r="H1349" s="524"/>
      <c r="I1349" s="523"/>
      <c r="J1349" s="523"/>
      <c r="K1349" s="523"/>
      <c r="L1349" s="524"/>
      <c r="M1349" s="524"/>
      <c r="N1349" s="501"/>
      <c r="O1349" s="501"/>
      <c r="P1349" s="503"/>
      <c r="Q1349" s="6"/>
      <c r="R1349" s="6"/>
      <c r="S1349" s="42"/>
      <c r="T1349" s="571"/>
      <c r="U1349" s="571"/>
      <c r="V1349" s="571"/>
      <c r="W1349" s="571"/>
      <c r="X1349" s="571"/>
      <c r="Y1349" s="571"/>
      <c r="Z1349" s="571"/>
      <c r="AA1349" s="42"/>
      <c r="AB1349" s="42"/>
      <c r="AC1349" s="42"/>
      <c r="AD1349" s="6"/>
      <c r="AE1349" s="42"/>
      <c r="AF1349" s="6"/>
      <c r="AG1349" s="42"/>
      <c r="AH1349" s="6"/>
      <c r="AI1349" s="42"/>
      <c r="AJ1349" s="42"/>
      <c r="AK1349" s="42"/>
      <c r="AL1349" s="524"/>
      <c r="AM1349" s="501"/>
      <c r="AN1349" s="540"/>
      <c r="AO1349" s="509"/>
      <c r="AP1349" s="535"/>
      <c r="AQ1349" s="501"/>
      <c r="AR1349" s="526"/>
      <c r="AS1349" s="513"/>
      <c r="AT1349" s="509"/>
      <c r="AU1349" s="514"/>
      <c r="AV1349" s="513"/>
      <c r="AW1349" s="506"/>
      <c r="AX1349" s="541"/>
      <c r="AY1349" s="532"/>
      <c r="AZ1349" s="513"/>
      <c r="BA1349" s="536"/>
      <c r="BB1349" s="513"/>
      <c r="BC1349" s="514"/>
      <c r="BD1349" s="537"/>
      <c r="BE1349" s="539"/>
      <c r="BF1349" s="538"/>
      <c r="BG1349" s="513"/>
      <c r="BH1349" s="502"/>
      <c r="BI1349" s="514"/>
      <c r="BJ1349" s="516" t="s">
        <v>154</v>
      </c>
      <c r="BK1349" t="s">
        <v>154</v>
      </c>
      <c r="BM1349" s="507"/>
      <c r="BN1349" s="507"/>
      <c r="BO1349" s="507"/>
      <c r="BP1349" s="507"/>
      <c r="BQ1349" s="507"/>
      <c r="BR1349" s="507"/>
      <c r="BS1349" s="507"/>
      <c r="BT1349" s="507"/>
      <c r="BU1349" s="507"/>
      <c r="BV1349" s="507"/>
      <c r="BW1349" s="507"/>
      <c r="BX1349" s="507"/>
      <c r="BY1349" s="507"/>
      <c r="BZ1349" s="507"/>
    </row>
    <row r="1350" spans="1:78" customFormat="1" ht="15.75" customHeight="1">
      <c r="A1350" s="507"/>
      <c r="B1350" s="521"/>
      <c r="C1350" s="507"/>
      <c r="D1350" s="522"/>
      <c r="E1350" s="523"/>
      <c r="F1350" s="523"/>
      <c r="G1350" s="523"/>
      <c r="H1350" s="524"/>
      <c r="I1350" s="523"/>
      <c r="J1350" s="523"/>
      <c r="K1350" s="523"/>
      <c r="L1350" s="524"/>
      <c r="M1350" s="524"/>
      <c r="N1350" s="501"/>
      <c r="O1350" s="501"/>
      <c r="P1350" s="503"/>
      <c r="Q1350" s="6"/>
      <c r="R1350" s="6"/>
      <c r="S1350" s="42"/>
      <c r="T1350" s="571"/>
      <c r="U1350" s="571"/>
      <c r="V1350" s="571"/>
      <c r="W1350" s="571"/>
      <c r="X1350" s="571"/>
      <c r="Y1350" s="571"/>
      <c r="Z1350" s="571"/>
      <c r="AA1350" s="42"/>
      <c r="AB1350" s="42"/>
      <c r="AC1350" s="42"/>
      <c r="AD1350" s="6"/>
      <c r="AE1350" s="42"/>
      <c r="AF1350" s="6"/>
      <c r="AG1350" s="42"/>
      <c r="AH1350" s="6"/>
      <c r="AI1350" s="42"/>
      <c r="AJ1350" s="42"/>
      <c r="AK1350" s="42"/>
      <c r="AL1350" s="524"/>
      <c r="AM1350" s="501"/>
      <c r="AN1350" s="540"/>
      <c r="AO1350" s="509"/>
      <c r="AP1350" s="535"/>
      <c r="AQ1350" s="501"/>
      <c r="AR1350" s="526"/>
      <c r="AS1350" s="513"/>
      <c r="AT1350" s="509"/>
      <c r="AU1350" s="514"/>
      <c r="AV1350" s="513"/>
      <c r="AW1350" s="506"/>
      <c r="AX1350" s="541"/>
      <c r="AY1350" s="532"/>
      <c r="AZ1350" s="513"/>
      <c r="BA1350" s="536"/>
      <c r="BB1350" s="513"/>
      <c r="BC1350" s="514"/>
      <c r="BD1350" s="537"/>
      <c r="BE1350" s="539"/>
      <c r="BF1350" s="538"/>
      <c r="BG1350" s="513"/>
      <c r="BH1350" s="502"/>
      <c r="BI1350" s="514"/>
      <c r="BJ1350" s="516" t="s">
        <v>154</v>
      </c>
      <c r="BK1350" t="s">
        <v>154</v>
      </c>
      <c r="BM1350" s="507"/>
      <c r="BN1350" s="507"/>
      <c r="BO1350" s="507"/>
      <c r="BP1350" s="507"/>
      <c r="BQ1350" s="507"/>
      <c r="BR1350" s="507"/>
      <c r="BS1350" s="507"/>
      <c r="BT1350" s="507"/>
      <c r="BU1350" s="507"/>
      <c r="BV1350" s="507"/>
      <c r="BW1350" s="507"/>
      <c r="BX1350" s="507"/>
      <c r="BY1350" s="507"/>
      <c r="BZ1350" s="507"/>
    </row>
    <row r="1351" spans="1:78" customFormat="1" ht="15.75" customHeight="1">
      <c r="A1351" s="507"/>
      <c r="B1351" s="521"/>
      <c r="C1351" s="507"/>
      <c r="D1351" s="522"/>
      <c r="E1351" s="523"/>
      <c r="F1351" s="523"/>
      <c r="G1351" s="523"/>
      <c r="H1351" s="524"/>
      <c r="I1351" s="523"/>
      <c r="J1351" s="523"/>
      <c r="K1351" s="523"/>
      <c r="L1351" s="524"/>
      <c r="M1351" s="524"/>
      <c r="N1351" s="501"/>
      <c r="O1351" s="501"/>
      <c r="P1351" s="503"/>
      <c r="Q1351" s="6"/>
      <c r="R1351" s="6"/>
      <c r="S1351" s="42"/>
      <c r="T1351" s="571"/>
      <c r="U1351" s="571"/>
      <c r="V1351" s="571"/>
      <c r="W1351" s="571"/>
      <c r="X1351" s="571"/>
      <c r="Y1351" s="571"/>
      <c r="Z1351" s="571"/>
      <c r="AA1351" s="42"/>
      <c r="AB1351" s="42"/>
      <c r="AC1351" s="42"/>
      <c r="AD1351" s="6"/>
      <c r="AE1351" s="42"/>
      <c r="AF1351" s="6"/>
      <c r="AG1351" s="42"/>
      <c r="AH1351" s="6"/>
      <c r="AI1351" s="42"/>
      <c r="AJ1351" s="42"/>
      <c r="AK1351" s="42"/>
      <c r="AL1351" s="524"/>
      <c r="AM1351" s="501"/>
      <c r="AN1351" s="540"/>
      <c r="AO1351" s="509"/>
      <c r="AP1351" s="535"/>
      <c r="AQ1351" s="501"/>
      <c r="AR1351" s="526"/>
      <c r="AS1351" s="513"/>
      <c r="AT1351" s="509"/>
      <c r="AU1351" s="514"/>
      <c r="AV1351" s="513"/>
      <c r="AW1351" s="506"/>
      <c r="AX1351" s="541"/>
      <c r="AY1351" s="532"/>
      <c r="AZ1351" s="513"/>
      <c r="BA1351" s="536"/>
      <c r="BB1351" s="513"/>
      <c r="BC1351" s="514"/>
      <c r="BD1351" s="537"/>
      <c r="BE1351" s="539"/>
      <c r="BF1351" s="538"/>
      <c r="BG1351" s="513"/>
      <c r="BH1351" s="502"/>
      <c r="BI1351" s="514"/>
      <c r="BJ1351" s="516" t="s">
        <v>154</v>
      </c>
      <c r="BK1351" t="s">
        <v>154</v>
      </c>
      <c r="BM1351" s="507"/>
      <c r="BN1351" s="507"/>
      <c r="BO1351" s="507"/>
      <c r="BP1351" s="507"/>
      <c r="BQ1351" s="507"/>
      <c r="BR1351" s="507"/>
      <c r="BS1351" s="507"/>
      <c r="BT1351" s="507"/>
      <c r="BU1351" s="507"/>
      <c r="BV1351" s="507"/>
      <c r="BW1351" s="507"/>
      <c r="BX1351" s="507"/>
      <c r="BY1351" s="507"/>
      <c r="BZ1351" s="507"/>
    </row>
    <row r="1352" spans="1:78" customFormat="1" ht="15.75" customHeight="1">
      <c r="A1352" s="507"/>
      <c r="B1352" s="521"/>
      <c r="C1352" s="507"/>
      <c r="D1352" s="522"/>
      <c r="E1352" s="523"/>
      <c r="F1352" s="523"/>
      <c r="G1352" s="523"/>
      <c r="H1352" s="524"/>
      <c r="I1352" s="523"/>
      <c r="J1352" s="523"/>
      <c r="K1352" s="523"/>
      <c r="L1352" s="524"/>
      <c r="M1352" s="524"/>
      <c r="N1352" s="501"/>
      <c r="O1352" s="501"/>
      <c r="P1352" s="503"/>
      <c r="Q1352" s="6"/>
      <c r="R1352" s="6"/>
      <c r="S1352" s="42"/>
      <c r="T1352" s="571"/>
      <c r="U1352" s="571"/>
      <c r="V1352" s="571"/>
      <c r="W1352" s="571"/>
      <c r="X1352" s="571"/>
      <c r="Y1352" s="571"/>
      <c r="Z1352" s="571"/>
      <c r="AA1352" s="42"/>
      <c r="AB1352" s="42"/>
      <c r="AC1352" s="42"/>
      <c r="AD1352" s="6"/>
      <c r="AE1352" s="42"/>
      <c r="AF1352" s="6"/>
      <c r="AG1352" s="42"/>
      <c r="AH1352" s="6"/>
      <c r="AI1352" s="42"/>
      <c r="AJ1352" s="42"/>
      <c r="AK1352" s="42"/>
      <c r="AL1352" s="524"/>
      <c r="AM1352" s="501"/>
      <c r="AN1352" s="540"/>
      <c r="AO1352" s="509"/>
      <c r="AP1352" s="535"/>
      <c r="AQ1352" s="501"/>
      <c r="AR1352" s="526"/>
      <c r="AS1352" s="513"/>
      <c r="AT1352" s="509"/>
      <c r="AU1352" s="514"/>
      <c r="AV1352" s="513"/>
      <c r="AW1352" s="506"/>
      <c r="AX1352" s="541"/>
      <c r="AY1352" s="532"/>
      <c r="AZ1352" s="513"/>
      <c r="BA1352" s="536"/>
      <c r="BB1352" s="513"/>
      <c r="BC1352" s="514"/>
      <c r="BD1352" s="537"/>
      <c r="BE1352" s="539"/>
      <c r="BF1352" s="538"/>
      <c r="BG1352" s="513"/>
      <c r="BH1352" s="502"/>
      <c r="BI1352" s="514"/>
      <c r="BJ1352" s="516" t="s">
        <v>154</v>
      </c>
      <c r="BK1352" t="s">
        <v>154</v>
      </c>
      <c r="BM1352" s="507"/>
      <c r="BN1352" s="507"/>
      <c r="BO1352" s="507"/>
      <c r="BP1352" s="507"/>
      <c r="BQ1352" s="507"/>
      <c r="BR1352" s="507"/>
      <c r="BS1352" s="507"/>
      <c r="BT1352" s="507"/>
      <c r="BU1352" s="507"/>
      <c r="BV1352" s="507"/>
      <c r="BW1352" s="507"/>
      <c r="BX1352" s="507"/>
      <c r="BY1352" s="507"/>
      <c r="BZ1352" s="507"/>
    </row>
    <row r="1353" spans="1:78" customFormat="1" ht="15.75" customHeight="1">
      <c r="A1353" s="507"/>
      <c r="B1353" s="521"/>
      <c r="C1353" s="507"/>
      <c r="D1353" s="522"/>
      <c r="E1353" s="523"/>
      <c r="F1353" s="523"/>
      <c r="G1353" s="523"/>
      <c r="H1353" s="524"/>
      <c r="I1353" s="523"/>
      <c r="J1353" s="523"/>
      <c r="K1353" s="523"/>
      <c r="L1353" s="524"/>
      <c r="M1353" s="524"/>
      <c r="N1353" s="501"/>
      <c r="O1353" s="501"/>
      <c r="P1353" s="503"/>
      <c r="Q1353" s="6"/>
      <c r="R1353" s="6"/>
      <c r="S1353" s="42"/>
      <c r="T1353" s="571"/>
      <c r="U1353" s="571"/>
      <c r="V1353" s="571"/>
      <c r="W1353" s="571"/>
      <c r="X1353" s="571"/>
      <c r="Y1353" s="571"/>
      <c r="Z1353" s="571"/>
      <c r="AA1353" s="42"/>
      <c r="AB1353" s="42"/>
      <c r="AC1353" s="42"/>
      <c r="AD1353" s="6"/>
      <c r="AE1353" s="42"/>
      <c r="AF1353" s="6"/>
      <c r="AG1353" s="42"/>
      <c r="AH1353" s="6"/>
      <c r="AI1353" s="42"/>
      <c r="AJ1353" s="42"/>
      <c r="AK1353" s="42"/>
      <c r="AL1353" s="524"/>
      <c r="AM1353" s="501"/>
      <c r="AN1353" s="540"/>
      <c r="AO1353" s="509"/>
      <c r="AP1353" s="535"/>
      <c r="AQ1353" s="501"/>
      <c r="AR1353" s="526"/>
      <c r="AS1353" s="513"/>
      <c r="AT1353" s="509"/>
      <c r="AU1353" s="514"/>
      <c r="AV1353" s="513"/>
      <c r="AW1353" s="506"/>
      <c r="AX1353" s="541"/>
      <c r="AY1353" s="532"/>
      <c r="AZ1353" s="513"/>
      <c r="BA1353" s="536"/>
      <c r="BB1353" s="513"/>
      <c r="BC1353" s="514"/>
      <c r="BD1353" s="537"/>
      <c r="BE1353" s="539"/>
      <c r="BF1353" s="538"/>
      <c r="BG1353" s="513"/>
      <c r="BH1353" s="502"/>
      <c r="BI1353" s="514"/>
      <c r="BJ1353" s="516" t="s">
        <v>154</v>
      </c>
      <c r="BK1353" t="s">
        <v>154</v>
      </c>
      <c r="BM1353" s="507"/>
      <c r="BN1353" s="507"/>
      <c r="BO1353" s="507"/>
      <c r="BP1353" s="507"/>
      <c r="BQ1353" s="507"/>
      <c r="BR1353" s="507"/>
      <c r="BS1353" s="507"/>
      <c r="BT1353" s="507"/>
      <c r="BU1353" s="507"/>
      <c r="BV1353" s="507"/>
      <c r="BW1353" s="507"/>
      <c r="BX1353" s="507"/>
      <c r="BY1353" s="507"/>
      <c r="BZ1353" s="507"/>
    </row>
    <row r="1354" spans="1:78" customFormat="1" ht="15.75" customHeight="1">
      <c r="A1354" s="507"/>
      <c r="B1354" s="521"/>
      <c r="C1354" s="507"/>
      <c r="D1354" s="522"/>
      <c r="E1354" s="523"/>
      <c r="F1354" s="523"/>
      <c r="G1354" s="523"/>
      <c r="H1354" s="524"/>
      <c r="I1354" s="523"/>
      <c r="J1354" s="523"/>
      <c r="K1354" s="523"/>
      <c r="L1354" s="524"/>
      <c r="M1354" s="524"/>
      <c r="N1354" s="501"/>
      <c r="O1354" s="501"/>
      <c r="P1354" s="503"/>
      <c r="Q1354" s="6"/>
      <c r="R1354" s="6"/>
      <c r="S1354" s="42"/>
      <c r="T1354" s="571"/>
      <c r="U1354" s="571"/>
      <c r="V1354" s="571"/>
      <c r="W1354" s="571"/>
      <c r="X1354" s="571"/>
      <c r="Y1354" s="571"/>
      <c r="Z1354" s="571"/>
      <c r="AA1354" s="42"/>
      <c r="AB1354" s="42"/>
      <c r="AC1354" s="42"/>
      <c r="AD1354" s="6"/>
      <c r="AE1354" s="42"/>
      <c r="AF1354" s="6"/>
      <c r="AG1354" s="42"/>
      <c r="AH1354" s="6"/>
      <c r="AI1354" s="42"/>
      <c r="AJ1354" s="42"/>
      <c r="AK1354" s="42"/>
      <c r="AL1354" s="524"/>
      <c r="AM1354" s="501"/>
      <c r="AN1354" s="540"/>
      <c r="AO1354" s="509"/>
      <c r="AP1354" s="535"/>
      <c r="AQ1354" s="501"/>
      <c r="AR1354" s="526"/>
      <c r="AS1354" s="513"/>
      <c r="AT1354" s="509"/>
      <c r="AU1354" s="514"/>
      <c r="AV1354" s="513"/>
      <c r="AW1354" s="506"/>
      <c r="AX1354" s="541"/>
      <c r="AY1354" s="532"/>
      <c r="AZ1354" s="513"/>
      <c r="BA1354" s="536"/>
      <c r="BB1354" s="513"/>
      <c r="BC1354" s="514"/>
      <c r="BD1354" s="537"/>
      <c r="BE1354" s="539"/>
      <c r="BF1354" s="538"/>
      <c r="BG1354" s="513"/>
      <c r="BH1354" s="502"/>
      <c r="BI1354" s="514"/>
      <c r="BJ1354" s="516" t="s">
        <v>154</v>
      </c>
      <c r="BK1354" t="s">
        <v>154</v>
      </c>
      <c r="BM1354" s="507"/>
      <c r="BN1354" s="507"/>
      <c r="BO1354" s="507"/>
      <c r="BP1354" s="507"/>
      <c r="BQ1354" s="507"/>
      <c r="BR1354" s="507"/>
      <c r="BS1354" s="507"/>
      <c r="BT1354" s="507"/>
      <c r="BU1354" s="507"/>
      <c r="BV1354" s="507"/>
      <c r="BW1354" s="507"/>
      <c r="BX1354" s="507"/>
      <c r="BY1354" s="507"/>
      <c r="BZ1354" s="507"/>
    </row>
    <row r="1355" spans="1:78" customFormat="1" ht="15.75" customHeight="1">
      <c r="A1355" s="507"/>
      <c r="B1355" s="521"/>
      <c r="C1355" s="507"/>
      <c r="D1355" s="522"/>
      <c r="E1355" s="523"/>
      <c r="F1355" s="523"/>
      <c r="G1355" s="523"/>
      <c r="H1355" s="524"/>
      <c r="I1355" s="523"/>
      <c r="J1355" s="523"/>
      <c r="K1355" s="523"/>
      <c r="L1355" s="524"/>
      <c r="M1355" s="524"/>
      <c r="N1355" s="501"/>
      <c r="O1355" s="501"/>
      <c r="P1355" s="503"/>
      <c r="Q1355" s="6"/>
      <c r="R1355" s="6"/>
      <c r="S1355" s="42"/>
      <c r="T1355" s="571"/>
      <c r="U1355" s="571"/>
      <c r="V1355" s="571"/>
      <c r="W1355" s="571"/>
      <c r="X1355" s="571"/>
      <c r="Y1355" s="571"/>
      <c r="Z1355" s="571"/>
      <c r="AA1355" s="42"/>
      <c r="AB1355" s="42"/>
      <c r="AC1355" s="42"/>
      <c r="AD1355" s="6"/>
      <c r="AE1355" s="42"/>
      <c r="AF1355" s="6"/>
      <c r="AG1355" s="42"/>
      <c r="AH1355" s="6"/>
      <c r="AI1355" s="42"/>
      <c r="AJ1355" s="42"/>
      <c r="AK1355" s="42"/>
      <c r="AL1355" s="524"/>
      <c r="AM1355" s="501"/>
      <c r="AN1355" s="540"/>
      <c r="AO1355" s="509"/>
      <c r="AP1355" s="535"/>
      <c r="AQ1355" s="501"/>
      <c r="AR1355" s="526"/>
      <c r="AS1355" s="513"/>
      <c r="AT1355" s="509"/>
      <c r="AU1355" s="514"/>
      <c r="AV1355" s="513"/>
      <c r="AW1355" s="506"/>
      <c r="AX1355" s="541"/>
      <c r="AY1355" s="532"/>
      <c r="AZ1355" s="513"/>
      <c r="BA1355" s="536"/>
      <c r="BB1355" s="513"/>
      <c r="BC1355" s="514"/>
      <c r="BD1355" s="537"/>
      <c r="BE1355" s="539"/>
      <c r="BF1355" s="538"/>
      <c r="BG1355" s="513"/>
      <c r="BH1355" s="502"/>
      <c r="BI1355" s="514"/>
      <c r="BJ1355" s="516" t="s">
        <v>154</v>
      </c>
      <c r="BK1355" t="s">
        <v>154</v>
      </c>
      <c r="BM1355" s="507"/>
      <c r="BN1355" s="507"/>
      <c r="BO1355" s="507"/>
      <c r="BP1355" s="507"/>
      <c r="BQ1355" s="507"/>
      <c r="BR1355" s="507"/>
      <c r="BS1355" s="507"/>
      <c r="BT1355" s="507"/>
      <c r="BU1355" s="507"/>
      <c r="BV1355" s="507"/>
      <c r="BW1355" s="507"/>
      <c r="BX1355" s="507"/>
      <c r="BY1355" s="507"/>
      <c r="BZ1355" s="507"/>
    </row>
    <row r="1356" spans="1:78" customFormat="1" ht="15.75" customHeight="1">
      <c r="A1356" s="507"/>
      <c r="B1356" s="521"/>
      <c r="C1356" s="507"/>
      <c r="D1356" s="522"/>
      <c r="E1356" s="523"/>
      <c r="F1356" s="523"/>
      <c r="G1356" s="523"/>
      <c r="H1356" s="524"/>
      <c r="I1356" s="523"/>
      <c r="J1356" s="523"/>
      <c r="K1356" s="523"/>
      <c r="L1356" s="524"/>
      <c r="M1356" s="524"/>
      <c r="N1356" s="501"/>
      <c r="O1356" s="501"/>
      <c r="P1356" s="503"/>
      <c r="Q1356" s="6"/>
      <c r="R1356" s="6"/>
      <c r="S1356" s="42"/>
      <c r="T1356" s="571"/>
      <c r="U1356" s="571"/>
      <c r="V1356" s="571"/>
      <c r="W1356" s="571"/>
      <c r="X1356" s="571"/>
      <c r="Y1356" s="571"/>
      <c r="Z1356" s="571"/>
      <c r="AA1356" s="42"/>
      <c r="AB1356" s="42"/>
      <c r="AC1356" s="42"/>
      <c r="AD1356" s="6"/>
      <c r="AE1356" s="42"/>
      <c r="AF1356" s="6"/>
      <c r="AG1356" s="42"/>
      <c r="AH1356" s="6"/>
      <c r="AI1356" s="42"/>
      <c r="AJ1356" s="42"/>
      <c r="AK1356" s="42"/>
      <c r="AL1356" s="524"/>
      <c r="AM1356" s="501"/>
      <c r="AN1356" s="540"/>
      <c r="AO1356" s="509"/>
      <c r="AP1356" s="535"/>
      <c r="AQ1356" s="501"/>
      <c r="AR1356" s="526"/>
      <c r="AS1356" s="513"/>
      <c r="AT1356" s="509"/>
      <c r="AU1356" s="514"/>
      <c r="AV1356" s="513"/>
      <c r="AW1356" s="506"/>
      <c r="AX1356" s="541"/>
      <c r="AY1356" s="532"/>
      <c r="AZ1356" s="513"/>
      <c r="BA1356" s="536"/>
      <c r="BB1356" s="513"/>
      <c r="BC1356" s="514"/>
      <c r="BD1356" s="537"/>
      <c r="BE1356" s="539"/>
      <c r="BF1356" s="538"/>
      <c r="BG1356" s="513"/>
      <c r="BH1356" s="502"/>
      <c r="BI1356" s="514"/>
      <c r="BJ1356" s="516" t="s">
        <v>154</v>
      </c>
      <c r="BK1356" t="s">
        <v>154</v>
      </c>
      <c r="BM1356" s="507"/>
      <c r="BN1356" s="507"/>
      <c r="BO1356" s="507"/>
      <c r="BP1356" s="507"/>
      <c r="BQ1356" s="507"/>
      <c r="BR1356" s="507"/>
      <c r="BS1356" s="507"/>
      <c r="BT1356" s="507"/>
      <c r="BU1356" s="507"/>
      <c r="BV1356" s="507"/>
      <c r="BW1356" s="507"/>
      <c r="BX1356" s="507"/>
      <c r="BY1356" s="507"/>
      <c r="BZ1356" s="507"/>
    </row>
    <row r="1357" spans="1:78" customFormat="1" ht="15.75" customHeight="1">
      <c r="A1357" s="507"/>
      <c r="B1357" s="521"/>
      <c r="C1357" s="507"/>
      <c r="D1357" s="522"/>
      <c r="E1357" s="523"/>
      <c r="F1357" s="523"/>
      <c r="G1357" s="523"/>
      <c r="H1357" s="524"/>
      <c r="I1357" s="523"/>
      <c r="J1357" s="523"/>
      <c r="K1357" s="523"/>
      <c r="L1357" s="524"/>
      <c r="M1357" s="524"/>
      <c r="N1357" s="501"/>
      <c r="O1357" s="501"/>
      <c r="P1357" s="503"/>
      <c r="Q1357" s="6"/>
      <c r="R1357" s="6"/>
      <c r="S1357" s="42"/>
      <c r="T1357" s="571"/>
      <c r="U1357" s="571"/>
      <c r="V1357" s="571"/>
      <c r="W1357" s="571"/>
      <c r="X1357" s="571"/>
      <c r="Y1357" s="571"/>
      <c r="Z1357" s="571"/>
      <c r="AA1357" s="42"/>
      <c r="AB1357" s="42"/>
      <c r="AC1357" s="42"/>
      <c r="AD1357" s="6"/>
      <c r="AE1357" s="42"/>
      <c r="AF1357" s="6"/>
      <c r="AG1357" s="42"/>
      <c r="AH1357" s="6"/>
      <c r="AI1357" s="42"/>
      <c r="AJ1357" s="42"/>
      <c r="AK1357" s="42"/>
      <c r="AL1357" s="524"/>
      <c r="AM1357" s="501"/>
      <c r="AN1357" s="540"/>
      <c r="AO1357" s="509"/>
      <c r="AP1357" s="535"/>
      <c r="AQ1357" s="501"/>
      <c r="AR1357" s="526"/>
      <c r="AS1357" s="513"/>
      <c r="AT1357" s="509"/>
      <c r="AU1357" s="514"/>
      <c r="AV1357" s="513"/>
      <c r="AW1357" s="506"/>
      <c r="AX1357" s="541"/>
      <c r="AY1357" s="532"/>
      <c r="AZ1357" s="513"/>
      <c r="BA1357" s="536"/>
      <c r="BB1357" s="513"/>
      <c r="BC1357" s="514"/>
      <c r="BD1357" s="537"/>
      <c r="BE1357" s="539"/>
      <c r="BF1357" s="538"/>
      <c r="BG1357" s="513"/>
      <c r="BH1357" s="502"/>
      <c r="BI1357" s="514"/>
      <c r="BJ1357" s="516" t="s">
        <v>154</v>
      </c>
      <c r="BK1357" t="s">
        <v>154</v>
      </c>
      <c r="BM1357" s="507"/>
      <c r="BN1357" s="507"/>
      <c r="BO1357" s="507"/>
      <c r="BP1357" s="507"/>
      <c r="BQ1357" s="507"/>
      <c r="BR1357" s="507"/>
      <c r="BS1357" s="507"/>
      <c r="BT1357" s="507"/>
      <c r="BU1357" s="507"/>
      <c r="BV1357" s="507"/>
      <c r="BW1357" s="507"/>
      <c r="BX1357" s="507"/>
      <c r="BY1357" s="507"/>
      <c r="BZ1357" s="507"/>
    </row>
    <row r="1358" spans="1:78" customFormat="1" ht="15.75" customHeight="1">
      <c r="A1358" s="507"/>
      <c r="B1358" s="521"/>
      <c r="C1358" s="507"/>
      <c r="D1358" s="522"/>
      <c r="E1358" s="523"/>
      <c r="F1358" s="523"/>
      <c r="G1358" s="523"/>
      <c r="H1358" s="524"/>
      <c r="I1358" s="523"/>
      <c r="J1358" s="523"/>
      <c r="K1358" s="523"/>
      <c r="L1358" s="524"/>
      <c r="M1358" s="524"/>
      <c r="N1358" s="501"/>
      <c r="O1358" s="501"/>
      <c r="P1358" s="503"/>
      <c r="Q1358" s="6"/>
      <c r="R1358" s="6"/>
      <c r="S1358" s="42"/>
      <c r="T1358" s="571"/>
      <c r="U1358" s="571"/>
      <c r="V1358" s="571"/>
      <c r="W1358" s="571"/>
      <c r="X1358" s="571"/>
      <c r="Y1358" s="571"/>
      <c r="Z1358" s="571"/>
      <c r="AA1358" s="42"/>
      <c r="AB1358" s="42"/>
      <c r="AC1358" s="42"/>
      <c r="AD1358" s="6"/>
      <c r="AE1358" s="42"/>
      <c r="AF1358" s="6"/>
      <c r="AG1358" s="42"/>
      <c r="AH1358" s="6"/>
      <c r="AI1358" s="42"/>
      <c r="AJ1358" s="42"/>
      <c r="AK1358" s="42"/>
      <c r="AL1358" s="524"/>
      <c r="AM1358" s="501"/>
      <c r="AN1358" s="540"/>
      <c r="AO1358" s="509"/>
      <c r="AP1358" s="535"/>
      <c r="AQ1358" s="501"/>
      <c r="AR1358" s="526"/>
      <c r="AS1358" s="513"/>
      <c r="AT1358" s="509"/>
      <c r="AU1358" s="514"/>
      <c r="AV1358" s="513"/>
      <c r="AW1358" s="506"/>
      <c r="AX1358" s="541"/>
      <c r="AY1358" s="532"/>
      <c r="AZ1358" s="513"/>
      <c r="BA1358" s="536"/>
      <c r="BB1358" s="513"/>
      <c r="BC1358" s="514"/>
      <c r="BD1358" s="537"/>
      <c r="BE1358" s="539"/>
      <c r="BF1358" s="538"/>
      <c r="BG1358" s="513"/>
      <c r="BH1358" s="502"/>
      <c r="BI1358" s="514"/>
      <c r="BJ1358" s="516" t="s">
        <v>154</v>
      </c>
      <c r="BK1358" t="s">
        <v>154</v>
      </c>
      <c r="BM1358" s="507"/>
      <c r="BN1358" s="507"/>
      <c r="BO1358" s="507"/>
      <c r="BP1358" s="507"/>
      <c r="BQ1358" s="507"/>
      <c r="BR1358" s="507"/>
      <c r="BS1358" s="507"/>
      <c r="BT1358" s="507"/>
      <c r="BU1358" s="507"/>
      <c r="BV1358" s="507"/>
      <c r="BW1358" s="507"/>
      <c r="BX1358" s="507"/>
      <c r="BY1358" s="507"/>
      <c r="BZ1358" s="507"/>
    </row>
    <row r="1359" spans="1:78" customFormat="1" ht="15.75" customHeight="1">
      <c r="A1359" s="507"/>
      <c r="B1359" s="521"/>
      <c r="C1359" s="507"/>
      <c r="D1359" s="522"/>
      <c r="E1359" s="523"/>
      <c r="F1359" s="523"/>
      <c r="G1359" s="523"/>
      <c r="H1359" s="524"/>
      <c r="I1359" s="523"/>
      <c r="J1359" s="523"/>
      <c r="K1359" s="523"/>
      <c r="L1359" s="524"/>
      <c r="M1359" s="524"/>
      <c r="N1359" s="501"/>
      <c r="O1359" s="501"/>
      <c r="P1359" s="503"/>
      <c r="Q1359" s="6"/>
      <c r="R1359" s="6"/>
      <c r="S1359" s="42"/>
      <c r="T1359" s="571"/>
      <c r="U1359" s="571"/>
      <c r="V1359" s="571"/>
      <c r="W1359" s="571"/>
      <c r="X1359" s="571"/>
      <c r="Y1359" s="571"/>
      <c r="Z1359" s="571"/>
      <c r="AA1359" s="42"/>
      <c r="AB1359" s="42"/>
      <c r="AC1359" s="42"/>
      <c r="AD1359" s="6"/>
      <c r="AE1359" s="42"/>
      <c r="AF1359" s="6"/>
      <c r="AG1359" s="42"/>
      <c r="AH1359" s="6"/>
      <c r="AI1359" s="42"/>
      <c r="AJ1359" s="42"/>
      <c r="AK1359" s="42"/>
      <c r="AL1359" s="524"/>
      <c r="AM1359" s="501"/>
      <c r="AN1359" s="540"/>
      <c r="AO1359" s="509"/>
      <c r="AP1359" s="535"/>
      <c r="AQ1359" s="501"/>
      <c r="AR1359" s="526"/>
      <c r="AS1359" s="513"/>
      <c r="AT1359" s="509"/>
      <c r="AU1359" s="514"/>
      <c r="AV1359" s="513"/>
      <c r="AW1359" s="506"/>
      <c r="AX1359" s="541"/>
      <c r="AY1359" s="532"/>
      <c r="AZ1359" s="513"/>
      <c r="BA1359" s="536"/>
      <c r="BB1359" s="513"/>
      <c r="BC1359" s="514"/>
      <c r="BD1359" s="537"/>
      <c r="BE1359" s="539"/>
      <c r="BF1359" s="538"/>
      <c r="BG1359" s="513"/>
      <c r="BH1359" s="502"/>
      <c r="BI1359" s="514"/>
      <c r="BJ1359" s="516" t="s">
        <v>154</v>
      </c>
      <c r="BK1359" t="s">
        <v>154</v>
      </c>
      <c r="BM1359" s="507"/>
      <c r="BN1359" s="507"/>
      <c r="BO1359" s="507"/>
      <c r="BP1359" s="507"/>
      <c r="BQ1359" s="507"/>
      <c r="BR1359" s="507"/>
      <c r="BS1359" s="507"/>
      <c r="BT1359" s="507"/>
      <c r="BU1359" s="507"/>
      <c r="BV1359" s="507"/>
      <c r="BW1359" s="507"/>
      <c r="BX1359" s="507"/>
      <c r="BY1359" s="507"/>
      <c r="BZ1359" s="507"/>
    </row>
    <row r="1360" spans="1:78" customFormat="1" ht="15.75" customHeight="1">
      <c r="A1360" s="507"/>
      <c r="B1360" s="521"/>
      <c r="C1360" s="507"/>
      <c r="D1360" s="522"/>
      <c r="E1360" s="523"/>
      <c r="F1360" s="523"/>
      <c r="G1360" s="523"/>
      <c r="H1360" s="524"/>
      <c r="I1360" s="523"/>
      <c r="J1360" s="523"/>
      <c r="K1360" s="523"/>
      <c r="L1360" s="524"/>
      <c r="M1360" s="524"/>
      <c r="N1360" s="501"/>
      <c r="O1360" s="501"/>
      <c r="P1360" s="503"/>
      <c r="Q1360" s="6"/>
      <c r="R1360" s="6"/>
      <c r="S1360" s="42"/>
      <c r="T1360" s="571"/>
      <c r="U1360" s="571"/>
      <c r="V1360" s="571"/>
      <c r="W1360" s="571"/>
      <c r="X1360" s="571"/>
      <c r="Y1360" s="571"/>
      <c r="Z1360" s="571"/>
      <c r="AA1360" s="42"/>
      <c r="AB1360" s="42"/>
      <c r="AC1360" s="42"/>
      <c r="AD1360" s="6"/>
      <c r="AE1360" s="42"/>
      <c r="AF1360" s="6"/>
      <c r="AG1360" s="42"/>
      <c r="AH1360" s="6"/>
      <c r="AI1360" s="42"/>
      <c r="AJ1360" s="42"/>
      <c r="AK1360" s="42"/>
      <c r="AL1360" s="524"/>
      <c r="AM1360" s="501"/>
      <c r="AN1360" s="540"/>
      <c r="AO1360" s="509"/>
      <c r="AP1360" s="535"/>
      <c r="AQ1360" s="501"/>
      <c r="AR1360" s="526"/>
      <c r="AS1360" s="513"/>
      <c r="AT1360" s="509"/>
      <c r="AU1360" s="514"/>
      <c r="AV1360" s="513"/>
      <c r="AW1360" s="506"/>
      <c r="AX1360" s="541"/>
      <c r="AY1360" s="532"/>
      <c r="AZ1360" s="513"/>
      <c r="BA1360" s="536"/>
      <c r="BB1360" s="513"/>
      <c r="BC1360" s="514"/>
      <c r="BD1360" s="537"/>
      <c r="BE1360" s="539"/>
      <c r="BF1360" s="538"/>
      <c r="BG1360" s="513"/>
      <c r="BH1360" s="502"/>
      <c r="BI1360" s="514"/>
      <c r="BJ1360" s="516" t="s">
        <v>154</v>
      </c>
      <c r="BK1360" t="s">
        <v>154</v>
      </c>
      <c r="BM1360" s="507"/>
      <c r="BN1360" s="507"/>
      <c r="BO1360" s="507"/>
      <c r="BP1360" s="507"/>
      <c r="BQ1360" s="507"/>
      <c r="BR1360" s="507"/>
      <c r="BS1360" s="507"/>
      <c r="BT1360" s="507"/>
      <c r="BU1360" s="507"/>
      <c r="BV1360" s="507"/>
      <c r="BW1360" s="507"/>
      <c r="BX1360" s="507"/>
      <c r="BY1360" s="507"/>
      <c r="BZ1360" s="507"/>
    </row>
    <row r="1361" spans="1:78" customFormat="1" ht="15.75" customHeight="1">
      <c r="A1361" s="507"/>
      <c r="B1361" s="521"/>
      <c r="C1361" s="507"/>
      <c r="D1361" s="522"/>
      <c r="E1361" s="523"/>
      <c r="F1361" s="523"/>
      <c r="G1361" s="523"/>
      <c r="H1361" s="524"/>
      <c r="I1361" s="523"/>
      <c r="J1361" s="523"/>
      <c r="K1361" s="523"/>
      <c r="L1361" s="524"/>
      <c r="M1361" s="524"/>
      <c r="N1361" s="501"/>
      <c r="O1361" s="501"/>
      <c r="P1361" s="503"/>
      <c r="Q1361" s="6"/>
      <c r="R1361" s="6"/>
      <c r="S1361" s="42"/>
      <c r="T1361" s="571"/>
      <c r="U1361" s="571"/>
      <c r="V1361" s="571"/>
      <c r="W1361" s="571"/>
      <c r="X1361" s="571"/>
      <c r="Y1361" s="571"/>
      <c r="Z1361" s="571"/>
      <c r="AA1361" s="42"/>
      <c r="AB1361" s="42"/>
      <c r="AC1361" s="42"/>
      <c r="AD1361" s="6"/>
      <c r="AE1361" s="42"/>
      <c r="AF1361" s="6"/>
      <c r="AG1361" s="42"/>
      <c r="AH1361" s="6"/>
      <c r="AI1361" s="42"/>
      <c r="AJ1361" s="42"/>
      <c r="AK1361" s="42"/>
      <c r="AL1361" s="524"/>
      <c r="AM1361" s="501"/>
      <c r="AN1361" s="540"/>
      <c r="AO1361" s="509"/>
      <c r="AP1361" s="535"/>
      <c r="AQ1361" s="501"/>
      <c r="AR1361" s="526"/>
      <c r="AS1361" s="513"/>
      <c r="AT1361" s="509"/>
      <c r="AU1361" s="514"/>
      <c r="AV1361" s="513"/>
      <c r="AW1361" s="506"/>
      <c r="AX1361" s="541"/>
      <c r="AY1361" s="532"/>
      <c r="AZ1361" s="513"/>
      <c r="BA1361" s="536"/>
      <c r="BB1361" s="513"/>
      <c r="BC1361" s="514"/>
      <c r="BD1361" s="537"/>
      <c r="BE1361" s="539"/>
      <c r="BF1361" s="538"/>
      <c r="BG1361" s="513"/>
      <c r="BH1361" s="502"/>
      <c r="BI1361" s="514"/>
      <c r="BJ1361" s="516" t="s">
        <v>154</v>
      </c>
      <c r="BK1361" t="s">
        <v>154</v>
      </c>
      <c r="BM1361" s="507"/>
      <c r="BN1361" s="507"/>
      <c r="BO1361" s="507"/>
      <c r="BP1361" s="507"/>
      <c r="BQ1361" s="507"/>
      <c r="BR1361" s="507"/>
      <c r="BS1361" s="507"/>
      <c r="BT1361" s="507"/>
      <c r="BU1361" s="507"/>
      <c r="BV1361" s="507"/>
      <c r="BW1361" s="507"/>
      <c r="BX1361" s="507"/>
      <c r="BY1361" s="507"/>
      <c r="BZ1361" s="507"/>
    </row>
    <row r="1362" spans="1:78" customFormat="1" ht="15.75" customHeight="1">
      <c r="A1362" s="507"/>
      <c r="B1362" s="521"/>
      <c r="C1362" s="507"/>
      <c r="D1362" s="522"/>
      <c r="E1362" s="523"/>
      <c r="F1362" s="523"/>
      <c r="G1362" s="523"/>
      <c r="H1362" s="524"/>
      <c r="I1362" s="523"/>
      <c r="J1362" s="523"/>
      <c r="K1362" s="523"/>
      <c r="L1362" s="524"/>
      <c r="M1362" s="524"/>
      <c r="N1362" s="501"/>
      <c r="O1362" s="501"/>
      <c r="P1362" s="503"/>
      <c r="Q1362" s="6"/>
      <c r="R1362" s="6"/>
      <c r="S1362" s="42"/>
      <c r="T1362" s="571"/>
      <c r="U1362" s="571"/>
      <c r="V1362" s="571"/>
      <c r="W1362" s="571"/>
      <c r="X1362" s="571"/>
      <c r="Y1362" s="571"/>
      <c r="Z1362" s="571"/>
      <c r="AA1362" s="42"/>
      <c r="AB1362" s="42"/>
      <c r="AC1362" s="42"/>
      <c r="AD1362" s="6"/>
      <c r="AE1362" s="42"/>
      <c r="AF1362" s="6"/>
      <c r="AG1362" s="42"/>
      <c r="AH1362" s="6"/>
      <c r="AI1362" s="42"/>
      <c r="AJ1362" s="42"/>
      <c r="AK1362" s="42"/>
      <c r="AL1362" s="524"/>
      <c r="AM1362" s="501"/>
      <c r="AN1362" s="540"/>
      <c r="AO1362" s="509"/>
      <c r="AP1362" s="535"/>
      <c r="AQ1362" s="501"/>
      <c r="AR1362" s="526"/>
      <c r="AS1362" s="513"/>
      <c r="AT1362" s="509"/>
      <c r="AU1362" s="514"/>
      <c r="AV1362" s="513"/>
      <c r="AW1362" s="506"/>
      <c r="AX1362" s="541"/>
      <c r="AY1362" s="532"/>
      <c r="AZ1362" s="513"/>
      <c r="BA1362" s="536"/>
      <c r="BB1362" s="513"/>
      <c r="BC1362" s="514"/>
      <c r="BD1362" s="537"/>
      <c r="BE1362" s="539"/>
      <c r="BF1362" s="538"/>
      <c r="BG1362" s="513"/>
      <c r="BH1362" s="502"/>
      <c r="BI1362" s="514"/>
      <c r="BJ1362" s="516" t="s">
        <v>154</v>
      </c>
      <c r="BK1362" t="s">
        <v>154</v>
      </c>
      <c r="BM1362" s="507"/>
      <c r="BN1362" s="507"/>
      <c r="BO1362" s="507"/>
      <c r="BP1362" s="507"/>
      <c r="BQ1362" s="507"/>
      <c r="BR1362" s="507"/>
      <c r="BS1362" s="507"/>
      <c r="BT1362" s="507"/>
      <c r="BU1362" s="507"/>
      <c r="BV1362" s="507"/>
      <c r="BW1362" s="507"/>
      <c r="BX1362" s="507"/>
      <c r="BY1362" s="507"/>
      <c r="BZ1362" s="507"/>
    </row>
    <row r="1363" spans="1:78" customFormat="1" ht="15.75" customHeight="1">
      <c r="A1363" s="507"/>
      <c r="B1363" s="521"/>
      <c r="C1363" s="507"/>
      <c r="D1363" s="522"/>
      <c r="E1363" s="523"/>
      <c r="F1363" s="523"/>
      <c r="G1363" s="523"/>
      <c r="H1363" s="524"/>
      <c r="I1363" s="523"/>
      <c r="J1363" s="523"/>
      <c r="K1363" s="523"/>
      <c r="L1363" s="524"/>
      <c r="M1363" s="524"/>
      <c r="N1363" s="501"/>
      <c r="O1363" s="501"/>
      <c r="P1363" s="503"/>
      <c r="Q1363" s="6"/>
      <c r="R1363" s="6"/>
      <c r="S1363" s="42"/>
      <c r="T1363" s="571"/>
      <c r="U1363" s="571"/>
      <c r="V1363" s="571"/>
      <c r="W1363" s="571"/>
      <c r="X1363" s="571"/>
      <c r="Y1363" s="571"/>
      <c r="Z1363" s="571"/>
      <c r="AA1363" s="42"/>
      <c r="AB1363" s="42"/>
      <c r="AC1363" s="42"/>
      <c r="AD1363" s="6"/>
      <c r="AE1363" s="42"/>
      <c r="AF1363" s="6"/>
      <c r="AG1363" s="42"/>
      <c r="AH1363" s="6"/>
      <c r="AI1363" s="42"/>
      <c r="AJ1363" s="42"/>
      <c r="AK1363" s="42"/>
      <c r="AL1363" s="524"/>
      <c r="AM1363" s="501"/>
      <c r="AN1363" s="540"/>
      <c r="AO1363" s="509"/>
      <c r="AP1363" s="535"/>
      <c r="AQ1363" s="501"/>
      <c r="AR1363" s="526"/>
      <c r="AS1363" s="513"/>
      <c r="AT1363" s="509"/>
      <c r="AU1363" s="514"/>
      <c r="AV1363" s="513"/>
      <c r="AW1363" s="506"/>
      <c r="AX1363" s="541"/>
      <c r="AY1363" s="532"/>
      <c r="AZ1363" s="513"/>
      <c r="BA1363" s="536"/>
      <c r="BB1363" s="513"/>
      <c r="BC1363" s="514"/>
      <c r="BD1363" s="537"/>
      <c r="BE1363" s="539"/>
      <c r="BF1363" s="538"/>
      <c r="BG1363" s="513"/>
      <c r="BH1363" s="502"/>
      <c r="BI1363" s="514"/>
      <c r="BJ1363" s="516" t="s">
        <v>154</v>
      </c>
      <c r="BK1363" t="s">
        <v>154</v>
      </c>
      <c r="BM1363" s="507"/>
      <c r="BN1363" s="507"/>
      <c r="BO1363" s="507"/>
      <c r="BP1363" s="507"/>
      <c r="BQ1363" s="507"/>
      <c r="BR1363" s="507"/>
      <c r="BS1363" s="507"/>
      <c r="BT1363" s="507"/>
      <c r="BU1363" s="507"/>
      <c r="BV1363" s="507"/>
      <c r="BW1363" s="507"/>
      <c r="BX1363" s="507"/>
      <c r="BY1363" s="507"/>
      <c r="BZ1363" s="507"/>
    </row>
    <row r="1364" spans="1:78" customFormat="1" ht="15.75" customHeight="1">
      <c r="A1364" s="507"/>
      <c r="B1364" s="521"/>
      <c r="C1364" s="507"/>
      <c r="D1364" s="522"/>
      <c r="E1364" s="523"/>
      <c r="F1364" s="523"/>
      <c r="G1364" s="523"/>
      <c r="H1364" s="524"/>
      <c r="I1364" s="523"/>
      <c r="J1364" s="523"/>
      <c r="K1364" s="523"/>
      <c r="L1364" s="524"/>
      <c r="M1364" s="524"/>
      <c r="N1364" s="501"/>
      <c r="O1364" s="501"/>
      <c r="P1364" s="503"/>
      <c r="Q1364" s="6"/>
      <c r="R1364" s="6"/>
      <c r="S1364" s="42"/>
      <c r="T1364" s="571"/>
      <c r="U1364" s="571"/>
      <c r="V1364" s="571"/>
      <c r="W1364" s="571"/>
      <c r="X1364" s="571"/>
      <c r="Y1364" s="571"/>
      <c r="Z1364" s="571"/>
      <c r="AA1364" s="42"/>
      <c r="AB1364" s="42"/>
      <c r="AC1364" s="42"/>
      <c r="AD1364" s="6"/>
      <c r="AE1364" s="42"/>
      <c r="AF1364" s="6"/>
      <c r="AG1364" s="42"/>
      <c r="AH1364" s="6"/>
      <c r="AI1364" s="42"/>
      <c r="AJ1364" s="42"/>
      <c r="AK1364" s="42"/>
      <c r="AL1364" s="524"/>
      <c r="AM1364" s="501"/>
      <c r="AN1364" s="540"/>
      <c r="AO1364" s="509"/>
      <c r="AP1364" s="535"/>
      <c r="AQ1364" s="501"/>
      <c r="AR1364" s="526"/>
      <c r="AS1364" s="513"/>
      <c r="AT1364" s="509"/>
      <c r="AU1364" s="514"/>
      <c r="AV1364" s="513"/>
      <c r="AW1364" s="506"/>
      <c r="AX1364" s="541"/>
      <c r="AY1364" s="532"/>
      <c r="AZ1364" s="513"/>
      <c r="BA1364" s="536"/>
      <c r="BB1364" s="513"/>
      <c r="BC1364" s="514"/>
      <c r="BD1364" s="537"/>
      <c r="BE1364" s="539"/>
      <c r="BF1364" s="538"/>
      <c r="BG1364" s="513"/>
      <c r="BH1364" s="502"/>
      <c r="BI1364" s="514"/>
      <c r="BJ1364" s="516" t="s">
        <v>154</v>
      </c>
      <c r="BK1364" t="s">
        <v>154</v>
      </c>
      <c r="BM1364" s="507"/>
      <c r="BN1364" s="507"/>
      <c r="BO1364" s="507"/>
      <c r="BP1364" s="507"/>
      <c r="BQ1364" s="507"/>
      <c r="BR1364" s="507"/>
      <c r="BS1364" s="507"/>
      <c r="BT1364" s="507"/>
      <c r="BU1364" s="507"/>
      <c r="BV1364" s="507"/>
      <c r="BW1364" s="507"/>
      <c r="BX1364" s="507"/>
      <c r="BY1364" s="507"/>
      <c r="BZ1364" s="507"/>
    </row>
    <row r="1365" spans="1:78" customFormat="1" ht="15.75" customHeight="1">
      <c r="A1365" s="507"/>
      <c r="B1365" s="521"/>
      <c r="C1365" s="507"/>
      <c r="D1365" s="522"/>
      <c r="E1365" s="523"/>
      <c r="F1365" s="523"/>
      <c r="G1365" s="523"/>
      <c r="H1365" s="524"/>
      <c r="I1365" s="523"/>
      <c r="J1365" s="523"/>
      <c r="K1365" s="523"/>
      <c r="L1365" s="524"/>
      <c r="M1365" s="524"/>
      <c r="N1365" s="501"/>
      <c r="O1365" s="501"/>
      <c r="P1365" s="503"/>
      <c r="Q1365" s="6"/>
      <c r="R1365" s="6"/>
      <c r="S1365" s="42"/>
      <c r="T1365" s="571"/>
      <c r="U1365" s="571"/>
      <c r="V1365" s="571"/>
      <c r="W1365" s="571"/>
      <c r="X1365" s="571"/>
      <c r="Y1365" s="571"/>
      <c r="Z1365" s="571"/>
      <c r="AA1365" s="42"/>
      <c r="AB1365" s="42"/>
      <c r="AC1365" s="42"/>
      <c r="AD1365" s="6"/>
      <c r="AE1365" s="42"/>
      <c r="AF1365" s="6"/>
      <c r="AG1365" s="42"/>
      <c r="AH1365" s="6"/>
      <c r="AI1365" s="42"/>
      <c r="AJ1365" s="42"/>
      <c r="AK1365" s="42"/>
      <c r="AL1365" s="524"/>
      <c r="AM1365" s="501"/>
      <c r="AN1365" s="540"/>
      <c r="AO1365" s="509"/>
      <c r="AP1365" s="535"/>
      <c r="AQ1365" s="501"/>
      <c r="AR1365" s="526"/>
      <c r="AS1365" s="513"/>
      <c r="AT1365" s="509"/>
      <c r="AU1365" s="514"/>
      <c r="AV1365" s="513"/>
      <c r="AW1365" s="506"/>
      <c r="AX1365" s="541"/>
      <c r="AY1365" s="532"/>
      <c r="AZ1365" s="513"/>
      <c r="BA1365" s="536"/>
      <c r="BB1365" s="513"/>
      <c r="BC1365" s="514"/>
      <c r="BD1365" s="537"/>
      <c r="BE1365" s="539"/>
      <c r="BF1365" s="538"/>
      <c r="BG1365" s="513"/>
      <c r="BH1365" s="502"/>
      <c r="BI1365" s="514"/>
      <c r="BJ1365" s="516" t="s">
        <v>154</v>
      </c>
      <c r="BK1365" t="s">
        <v>154</v>
      </c>
      <c r="BM1365" s="507"/>
      <c r="BN1365" s="507"/>
      <c r="BO1365" s="507"/>
      <c r="BP1365" s="507"/>
      <c r="BQ1365" s="507"/>
      <c r="BR1365" s="507"/>
      <c r="BS1365" s="507"/>
      <c r="BT1365" s="507"/>
      <c r="BU1365" s="507"/>
      <c r="BV1365" s="507"/>
      <c r="BW1365" s="507"/>
      <c r="BX1365" s="507"/>
      <c r="BY1365" s="507"/>
      <c r="BZ1365" s="507"/>
    </row>
    <row r="1366" spans="1:78" customFormat="1" ht="15.75" customHeight="1">
      <c r="A1366" s="507"/>
      <c r="B1366" s="521"/>
      <c r="C1366" s="507"/>
      <c r="D1366" s="522"/>
      <c r="E1366" s="523"/>
      <c r="F1366" s="523"/>
      <c r="G1366" s="523"/>
      <c r="H1366" s="524"/>
      <c r="I1366" s="523"/>
      <c r="J1366" s="523"/>
      <c r="K1366" s="523"/>
      <c r="L1366" s="524"/>
      <c r="M1366" s="524"/>
      <c r="N1366" s="501"/>
      <c r="O1366" s="501"/>
      <c r="P1366" s="503"/>
      <c r="Q1366" s="6"/>
      <c r="R1366" s="6"/>
      <c r="S1366" s="42"/>
      <c r="T1366" s="571"/>
      <c r="U1366" s="571"/>
      <c r="V1366" s="571"/>
      <c r="W1366" s="571"/>
      <c r="X1366" s="571"/>
      <c r="Y1366" s="571"/>
      <c r="Z1366" s="571"/>
      <c r="AA1366" s="42"/>
      <c r="AB1366" s="42"/>
      <c r="AC1366" s="42"/>
      <c r="AD1366" s="6"/>
      <c r="AE1366" s="42"/>
      <c r="AF1366" s="6"/>
      <c r="AG1366" s="42"/>
      <c r="AH1366" s="6"/>
      <c r="AI1366" s="42"/>
      <c r="AJ1366" s="42"/>
      <c r="AK1366" s="42"/>
      <c r="AL1366" s="524"/>
      <c r="AM1366" s="501"/>
      <c r="AN1366" s="540"/>
      <c r="AO1366" s="509"/>
      <c r="AP1366" s="535"/>
      <c r="AQ1366" s="501"/>
      <c r="AR1366" s="526"/>
      <c r="AS1366" s="513"/>
      <c r="AT1366" s="509"/>
      <c r="AU1366" s="514"/>
      <c r="AV1366" s="513"/>
      <c r="AW1366" s="506"/>
      <c r="AX1366" s="541"/>
      <c r="AY1366" s="532"/>
      <c r="AZ1366" s="513"/>
      <c r="BA1366" s="536"/>
      <c r="BB1366" s="513"/>
      <c r="BC1366" s="514"/>
      <c r="BD1366" s="537"/>
      <c r="BE1366" s="539"/>
      <c r="BF1366" s="538"/>
      <c r="BG1366" s="513"/>
      <c r="BH1366" s="502"/>
      <c r="BI1366" s="514"/>
      <c r="BJ1366" s="516" t="s">
        <v>154</v>
      </c>
      <c r="BK1366" t="s">
        <v>154</v>
      </c>
      <c r="BM1366" s="507"/>
      <c r="BN1366" s="507"/>
      <c r="BO1366" s="507"/>
      <c r="BP1366" s="507"/>
      <c r="BQ1366" s="507"/>
      <c r="BR1366" s="507"/>
      <c r="BS1366" s="507"/>
      <c r="BT1366" s="507"/>
      <c r="BU1366" s="507"/>
      <c r="BV1366" s="507"/>
      <c r="BW1366" s="507"/>
      <c r="BX1366" s="507"/>
      <c r="BY1366" s="507"/>
      <c r="BZ1366" s="507"/>
    </row>
    <row r="1367" spans="1:78" customFormat="1" ht="15.75" customHeight="1">
      <c r="A1367" s="507"/>
      <c r="B1367" s="521"/>
      <c r="C1367" s="507"/>
      <c r="D1367" s="522"/>
      <c r="E1367" s="523"/>
      <c r="F1367" s="523"/>
      <c r="G1367" s="523"/>
      <c r="H1367" s="524"/>
      <c r="I1367" s="523"/>
      <c r="J1367" s="523"/>
      <c r="K1367" s="523"/>
      <c r="L1367" s="524"/>
      <c r="M1367" s="524"/>
      <c r="N1367" s="501"/>
      <c r="O1367" s="501"/>
      <c r="P1367" s="503"/>
      <c r="Q1367" s="6"/>
      <c r="R1367" s="6"/>
      <c r="S1367" s="42"/>
      <c r="T1367" s="571"/>
      <c r="U1367" s="571"/>
      <c r="V1367" s="571"/>
      <c r="W1367" s="571"/>
      <c r="X1367" s="571"/>
      <c r="Y1367" s="571"/>
      <c r="Z1367" s="571"/>
      <c r="AA1367" s="42"/>
      <c r="AB1367" s="42"/>
      <c r="AC1367" s="42"/>
      <c r="AD1367" s="6"/>
      <c r="AE1367" s="42"/>
      <c r="AF1367" s="6"/>
      <c r="AG1367" s="42"/>
      <c r="AH1367" s="6"/>
      <c r="AI1367" s="42"/>
      <c r="AJ1367" s="42"/>
      <c r="AK1367" s="42"/>
      <c r="AL1367" s="524"/>
      <c r="AM1367" s="501"/>
      <c r="AN1367" s="540"/>
      <c r="AO1367" s="509"/>
      <c r="AP1367" s="535"/>
      <c r="AQ1367" s="501"/>
      <c r="AR1367" s="526"/>
      <c r="AS1367" s="513"/>
      <c r="AT1367" s="509"/>
      <c r="AU1367" s="514"/>
      <c r="AV1367" s="513"/>
      <c r="AW1367" s="506"/>
      <c r="AX1367" s="541"/>
      <c r="AY1367" s="532"/>
      <c r="AZ1367" s="513"/>
      <c r="BA1367" s="536"/>
      <c r="BB1367" s="513"/>
      <c r="BC1367" s="514"/>
      <c r="BD1367" s="537"/>
      <c r="BE1367" s="539"/>
      <c r="BF1367" s="538"/>
      <c r="BG1367" s="513"/>
      <c r="BH1367" s="502"/>
      <c r="BI1367" s="514"/>
      <c r="BJ1367" s="516" t="s">
        <v>154</v>
      </c>
      <c r="BK1367" t="s">
        <v>154</v>
      </c>
      <c r="BM1367" s="507"/>
      <c r="BN1367" s="507"/>
      <c r="BO1367" s="507"/>
      <c r="BP1367" s="507"/>
      <c r="BQ1367" s="507"/>
      <c r="BR1367" s="507"/>
      <c r="BS1367" s="507"/>
      <c r="BT1367" s="507"/>
      <c r="BU1367" s="507"/>
      <c r="BV1367" s="507"/>
      <c r="BW1367" s="507"/>
      <c r="BX1367" s="507"/>
      <c r="BY1367" s="507"/>
      <c r="BZ1367" s="507"/>
    </row>
    <row r="1368" spans="1:78" customFormat="1" ht="15.75" customHeight="1">
      <c r="A1368" s="507"/>
      <c r="B1368" s="521"/>
      <c r="C1368" s="507"/>
      <c r="D1368" s="522"/>
      <c r="E1368" s="523"/>
      <c r="F1368" s="523"/>
      <c r="G1368" s="523"/>
      <c r="H1368" s="524"/>
      <c r="I1368" s="523"/>
      <c r="J1368" s="523"/>
      <c r="K1368" s="523"/>
      <c r="L1368" s="524"/>
      <c r="M1368" s="524"/>
      <c r="N1368" s="501"/>
      <c r="O1368" s="501"/>
      <c r="P1368" s="503"/>
      <c r="Q1368" s="6"/>
      <c r="R1368" s="6"/>
      <c r="S1368" s="42"/>
      <c r="T1368" s="571"/>
      <c r="U1368" s="571"/>
      <c r="V1368" s="571"/>
      <c r="W1368" s="571"/>
      <c r="X1368" s="571"/>
      <c r="Y1368" s="571"/>
      <c r="Z1368" s="571"/>
      <c r="AA1368" s="42"/>
      <c r="AB1368" s="42"/>
      <c r="AC1368" s="42"/>
      <c r="AD1368" s="6"/>
      <c r="AE1368" s="42"/>
      <c r="AF1368" s="6"/>
      <c r="AG1368" s="42"/>
      <c r="AH1368" s="6"/>
      <c r="AI1368" s="42"/>
      <c r="AJ1368" s="42"/>
      <c r="AK1368" s="42"/>
      <c r="AL1368" s="524"/>
      <c r="AM1368" s="501"/>
      <c r="AN1368" s="540"/>
      <c r="AO1368" s="509"/>
      <c r="AP1368" s="535"/>
      <c r="AQ1368" s="501"/>
      <c r="AR1368" s="526"/>
      <c r="AS1368" s="513"/>
      <c r="AT1368" s="509"/>
      <c r="AU1368" s="514"/>
      <c r="AV1368" s="513"/>
      <c r="AW1368" s="506"/>
      <c r="AX1368" s="541"/>
      <c r="AY1368" s="532"/>
      <c r="AZ1368" s="513"/>
      <c r="BA1368" s="536"/>
      <c r="BB1368" s="513"/>
      <c r="BC1368" s="514"/>
      <c r="BD1368" s="537"/>
      <c r="BE1368" s="539"/>
      <c r="BF1368" s="538"/>
      <c r="BG1368" s="513"/>
      <c r="BH1368" s="502"/>
      <c r="BI1368" s="514"/>
      <c r="BJ1368" s="516" t="s">
        <v>154</v>
      </c>
      <c r="BK1368" t="s">
        <v>154</v>
      </c>
      <c r="BM1368" s="507"/>
      <c r="BN1368" s="507"/>
      <c r="BO1368" s="507"/>
      <c r="BP1368" s="507"/>
      <c r="BQ1368" s="507"/>
      <c r="BR1368" s="507"/>
      <c r="BS1368" s="507"/>
      <c r="BT1368" s="507"/>
      <c r="BU1368" s="507"/>
      <c r="BV1368" s="507"/>
      <c r="BW1368" s="507"/>
      <c r="BX1368" s="507"/>
      <c r="BY1368" s="507"/>
      <c r="BZ1368" s="507"/>
    </row>
    <row r="1369" spans="1:78" customFormat="1" ht="15.75" customHeight="1">
      <c r="A1369" s="507"/>
      <c r="B1369" s="521"/>
      <c r="C1369" s="507"/>
      <c r="D1369" s="522"/>
      <c r="E1369" s="523"/>
      <c r="F1369" s="523"/>
      <c r="G1369" s="523"/>
      <c r="H1369" s="524"/>
      <c r="I1369" s="523"/>
      <c r="J1369" s="523"/>
      <c r="K1369" s="523"/>
      <c r="L1369" s="524"/>
      <c r="M1369" s="524"/>
      <c r="N1369" s="501"/>
      <c r="O1369" s="501"/>
      <c r="P1369" s="503"/>
      <c r="Q1369" s="6"/>
      <c r="R1369" s="6"/>
      <c r="S1369" s="42"/>
      <c r="T1369" s="571"/>
      <c r="U1369" s="571"/>
      <c r="V1369" s="571"/>
      <c r="W1369" s="571"/>
      <c r="X1369" s="571"/>
      <c r="Y1369" s="571"/>
      <c r="Z1369" s="571"/>
      <c r="AA1369" s="42"/>
      <c r="AB1369" s="42"/>
      <c r="AC1369" s="42"/>
      <c r="AD1369" s="6"/>
      <c r="AE1369" s="42"/>
      <c r="AF1369" s="6"/>
      <c r="AG1369" s="42"/>
      <c r="AH1369" s="6"/>
      <c r="AI1369" s="42"/>
      <c r="AJ1369" s="42"/>
      <c r="AK1369" s="42"/>
      <c r="AL1369" s="524"/>
      <c r="AM1369" s="501"/>
      <c r="AN1369" s="540"/>
      <c r="AO1369" s="509"/>
      <c r="AP1369" s="535"/>
      <c r="AQ1369" s="501"/>
      <c r="AR1369" s="526"/>
      <c r="AS1369" s="513"/>
      <c r="AT1369" s="509"/>
      <c r="AU1369" s="514"/>
      <c r="AV1369" s="513"/>
      <c r="AW1369" s="506"/>
      <c r="AX1369" s="541"/>
      <c r="AY1369" s="532"/>
      <c r="AZ1369" s="513"/>
      <c r="BA1369" s="536"/>
      <c r="BB1369" s="513"/>
      <c r="BC1369" s="514"/>
      <c r="BD1369" s="537"/>
      <c r="BE1369" s="539"/>
      <c r="BF1369" s="538"/>
      <c r="BG1369" s="513"/>
      <c r="BH1369" s="502"/>
      <c r="BI1369" s="514"/>
      <c r="BJ1369" s="516" t="s">
        <v>154</v>
      </c>
      <c r="BK1369" t="s">
        <v>154</v>
      </c>
      <c r="BM1369" s="507"/>
      <c r="BN1369" s="507"/>
      <c r="BO1369" s="507"/>
      <c r="BP1369" s="507"/>
      <c r="BQ1369" s="507"/>
      <c r="BR1369" s="507"/>
      <c r="BS1369" s="507"/>
      <c r="BT1369" s="507"/>
      <c r="BU1369" s="507"/>
      <c r="BV1369" s="507"/>
      <c r="BW1369" s="507"/>
      <c r="BX1369" s="507"/>
      <c r="BY1369" s="507"/>
      <c r="BZ1369" s="507"/>
    </row>
    <row r="1370" spans="1:78" customFormat="1" ht="15.75" customHeight="1">
      <c r="A1370" s="507"/>
      <c r="B1370" s="521"/>
      <c r="C1370" s="507"/>
      <c r="D1370" s="522"/>
      <c r="E1370" s="523"/>
      <c r="F1370" s="523"/>
      <c r="G1370" s="523"/>
      <c r="H1370" s="524"/>
      <c r="I1370" s="523"/>
      <c r="J1370" s="523"/>
      <c r="K1370" s="523"/>
      <c r="L1370" s="524"/>
      <c r="M1370" s="524"/>
      <c r="N1370" s="501"/>
      <c r="O1370" s="501"/>
      <c r="P1370" s="503"/>
      <c r="Q1370" s="6"/>
      <c r="R1370" s="6"/>
      <c r="S1370" s="42"/>
      <c r="T1370" s="571"/>
      <c r="U1370" s="571"/>
      <c r="V1370" s="571"/>
      <c r="W1370" s="571"/>
      <c r="X1370" s="571"/>
      <c r="Y1370" s="571"/>
      <c r="Z1370" s="571"/>
      <c r="AA1370" s="42"/>
      <c r="AB1370" s="42"/>
      <c r="AC1370" s="42"/>
      <c r="AD1370" s="6"/>
      <c r="AE1370" s="42"/>
      <c r="AF1370" s="6"/>
      <c r="AG1370" s="42"/>
      <c r="AH1370" s="6"/>
      <c r="AI1370" s="42"/>
      <c r="AJ1370" s="42"/>
      <c r="AK1370" s="42"/>
      <c r="AL1370" s="524"/>
      <c r="AM1370" s="501"/>
      <c r="AN1370" s="540"/>
      <c r="AO1370" s="509"/>
      <c r="AP1370" s="535"/>
      <c r="AQ1370" s="501"/>
      <c r="AR1370" s="526"/>
      <c r="AS1370" s="513"/>
      <c r="AT1370" s="509"/>
      <c r="AU1370" s="514"/>
      <c r="AV1370" s="513"/>
      <c r="AW1370" s="506"/>
      <c r="AX1370" s="541"/>
      <c r="AY1370" s="532"/>
      <c r="AZ1370" s="513"/>
      <c r="BA1370" s="536"/>
      <c r="BB1370" s="513"/>
      <c r="BC1370" s="514"/>
      <c r="BD1370" s="537"/>
      <c r="BE1370" s="539"/>
      <c r="BF1370" s="538"/>
      <c r="BG1370" s="513"/>
      <c r="BH1370" s="502"/>
      <c r="BI1370" s="514"/>
      <c r="BJ1370" s="516" t="s">
        <v>154</v>
      </c>
      <c r="BK1370" t="s">
        <v>154</v>
      </c>
      <c r="BM1370" s="507"/>
      <c r="BN1370" s="507"/>
      <c r="BO1370" s="507"/>
      <c r="BP1370" s="507"/>
      <c r="BQ1370" s="507"/>
      <c r="BR1370" s="507"/>
      <c r="BS1370" s="507"/>
      <c r="BT1370" s="507"/>
      <c r="BU1370" s="507"/>
      <c r="BV1370" s="507"/>
      <c r="BW1370" s="507"/>
      <c r="BX1370" s="507"/>
      <c r="BY1370" s="507"/>
      <c r="BZ1370" s="507"/>
    </row>
    <row r="1371" spans="1:78" customFormat="1" ht="15.75" customHeight="1">
      <c r="A1371" s="507"/>
      <c r="B1371" s="521"/>
      <c r="C1371" s="507"/>
      <c r="D1371" s="522"/>
      <c r="E1371" s="523"/>
      <c r="F1371" s="523"/>
      <c r="G1371" s="523"/>
      <c r="H1371" s="524"/>
      <c r="I1371" s="523"/>
      <c r="J1371" s="523"/>
      <c r="K1371" s="523"/>
      <c r="L1371" s="524"/>
      <c r="M1371" s="524"/>
      <c r="N1371" s="501"/>
      <c r="O1371" s="501"/>
      <c r="P1371" s="503"/>
      <c r="Q1371" s="6"/>
      <c r="R1371" s="6"/>
      <c r="S1371" s="42"/>
      <c r="T1371" s="571"/>
      <c r="U1371" s="571"/>
      <c r="V1371" s="571"/>
      <c r="W1371" s="571"/>
      <c r="X1371" s="571"/>
      <c r="Y1371" s="571"/>
      <c r="Z1371" s="571"/>
      <c r="AA1371" s="42"/>
      <c r="AB1371" s="42"/>
      <c r="AC1371" s="42"/>
      <c r="AD1371" s="6"/>
      <c r="AE1371" s="42"/>
      <c r="AF1371" s="6"/>
      <c r="AG1371" s="42"/>
      <c r="AH1371" s="6"/>
      <c r="AI1371" s="42"/>
      <c r="AJ1371" s="42"/>
      <c r="AK1371" s="42"/>
      <c r="AL1371" s="524"/>
      <c r="AM1371" s="501"/>
      <c r="AN1371" s="540"/>
      <c r="AO1371" s="509"/>
      <c r="AP1371" s="535"/>
      <c r="AQ1371" s="501"/>
      <c r="AR1371" s="526"/>
      <c r="AS1371" s="513"/>
      <c r="AT1371" s="509"/>
      <c r="AU1371" s="514"/>
      <c r="AV1371" s="513"/>
      <c r="AW1371" s="506"/>
      <c r="AX1371" s="541"/>
      <c r="AY1371" s="532"/>
      <c r="AZ1371" s="513"/>
      <c r="BA1371" s="536"/>
      <c r="BB1371" s="513"/>
      <c r="BC1371" s="514"/>
      <c r="BD1371" s="537"/>
      <c r="BE1371" s="539"/>
      <c r="BF1371" s="538"/>
      <c r="BG1371" s="513"/>
      <c r="BH1371" s="502"/>
      <c r="BI1371" s="514"/>
      <c r="BJ1371" s="516" t="s">
        <v>154</v>
      </c>
      <c r="BK1371" t="s">
        <v>154</v>
      </c>
      <c r="BM1371" s="507"/>
      <c r="BN1371" s="507"/>
      <c r="BO1371" s="507"/>
      <c r="BP1371" s="507"/>
      <c r="BQ1371" s="507"/>
      <c r="BR1371" s="507"/>
      <c r="BS1371" s="507"/>
      <c r="BT1371" s="507"/>
      <c r="BU1371" s="507"/>
      <c r="BV1371" s="507"/>
      <c r="BW1371" s="507"/>
      <c r="BX1371" s="507"/>
      <c r="BY1371" s="507"/>
      <c r="BZ1371" s="507"/>
    </row>
    <row r="1372" spans="1:78" customFormat="1" ht="15.75" customHeight="1">
      <c r="A1372" s="507"/>
      <c r="B1372" s="521"/>
      <c r="C1372" s="507"/>
      <c r="D1372" s="522"/>
      <c r="E1372" s="523"/>
      <c r="F1372" s="523"/>
      <c r="G1372" s="523"/>
      <c r="H1372" s="524"/>
      <c r="I1372" s="523"/>
      <c r="J1372" s="523"/>
      <c r="K1372" s="523"/>
      <c r="L1372" s="524"/>
      <c r="M1372" s="524"/>
      <c r="N1372" s="501"/>
      <c r="O1372" s="501"/>
      <c r="P1372" s="503"/>
      <c r="Q1372" s="6"/>
      <c r="R1372" s="6"/>
      <c r="S1372" s="42"/>
      <c r="T1372" s="571"/>
      <c r="U1372" s="571"/>
      <c r="V1372" s="571"/>
      <c r="W1372" s="571"/>
      <c r="X1372" s="571"/>
      <c r="Y1372" s="571"/>
      <c r="Z1372" s="571"/>
      <c r="AA1372" s="42"/>
      <c r="AB1372" s="42"/>
      <c r="AC1372" s="42"/>
      <c r="AD1372" s="6"/>
      <c r="AE1372" s="42"/>
      <c r="AF1372" s="6"/>
      <c r="AG1372" s="42"/>
      <c r="AH1372" s="6"/>
      <c r="AI1372" s="42"/>
      <c r="AJ1372" s="42"/>
      <c r="AK1372" s="42"/>
      <c r="AL1372" s="524"/>
      <c r="AM1372" s="501"/>
      <c r="AN1372" s="540"/>
      <c r="AO1372" s="509"/>
      <c r="AP1372" s="535"/>
      <c r="AQ1372" s="501"/>
      <c r="AR1372" s="526"/>
      <c r="AS1372" s="513"/>
      <c r="AT1372" s="509"/>
      <c r="AU1372" s="514"/>
      <c r="AV1372" s="513"/>
      <c r="AW1372" s="506"/>
      <c r="AX1372" s="541"/>
      <c r="AY1372" s="532"/>
      <c r="AZ1372" s="513"/>
      <c r="BA1372" s="536"/>
      <c r="BB1372" s="513"/>
      <c r="BC1372" s="514"/>
      <c r="BD1372" s="537"/>
      <c r="BE1372" s="539"/>
      <c r="BF1372" s="538"/>
      <c r="BG1372" s="513"/>
      <c r="BH1372" s="502"/>
      <c r="BI1372" s="514"/>
      <c r="BJ1372" s="516" t="s">
        <v>154</v>
      </c>
      <c r="BK1372" t="s">
        <v>154</v>
      </c>
      <c r="BM1372" s="507"/>
      <c r="BN1372" s="507"/>
      <c r="BO1372" s="507"/>
      <c r="BP1372" s="507"/>
      <c r="BQ1372" s="507"/>
      <c r="BR1372" s="507"/>
      <c r="BS1372" s="507"/>
      <c r="BT1372" s="507"/>
      <c r="BU1372" s="507"/>
      <c r="BV1372" s="507"/>
      <c r="BW1372" s="507"/>
      <c r="BX1372" s="507"/>
      <c r="BY1372" s="507"/>
      <c r="BZ1372" s="507"/>
    </row>
    <row r="1373" spans="1:78" customFormat="1" ht="15.75" customHeight="1">
      <c r="A1373" s="507"/>
      <c r="B1373" s="521"/>
      <c r="C1373" s="507"/>
      <c r="D1373" s="522"/>
      <c r="E1373" s="523"/>
      <c r="F1373" s="523"/>
      <c r="G1373" s="523"/>
      <c r="H1373" s="524"/>
      <c r="I1373" s="523"/>
      <c r="J1373" s="523"/>
      <c r="K1373" s="523"/>
      <c r="L1373" s="524"/>
      <c r="M1373" s="524"/>
      <c r="N1373" s="501"/>
      <c r="O1373" s="501"/>
      <c r="P1373" s="503"/>
      <c r="Q1373" s="6"/>
      <c r="R1373" s="6"/>
      <c r="S1373" s="42"/>
      <c r="T1373" s="571"/>
      <c r="U1373" s="571"/>
      <c r="V1373" s="571"/>
      <c r="W1373" s="571"/>
      <c r="X1373" s="571"/>
      <c r="Y1373" s="571"/>
      <c r="Z1373" s="571"/>
      <c r="AA1373" s="42"/>
      <c r="AB1373" s="42"/>
      <c r="AC1373" s="42"/>
      <c r="AD1373" s="6"/>
      <c r="AE1373" s="42"/>
      <c r="AF1373" s="6"/>
      <c r="AG1373" s="42"/>
      <c r="AH1373" s="6"/>
      <c r="AI1373" s="42"/>
      <c r="AJ1373" s="42"/>
      <c r="AK1373" s="42"/>
      <c r="AL1373" s="524"/>
      <c r="AM1373" s="501"/>
      <c r="AN1373" s="540"/>
      <c r="AO1373" s="509"/>
      <c r="AP1373" s="535"/>
      <c r="AQ1373" s="501"/>
      <c r="AR1373" s="526"/>
      <c r="AS1373" s="513"/>
      <c r="AT1373" s="509"/>
      <c r="AU1373" s="514"/>
      <c r="AV1373" s="513"/>
      <c r="AW1373" s="506"/>
      <c r="AX1373" s="541"/>
      <c r="AY1373" s="532"/>
      <c r="AZ1373" s="513"/>
      <c r="BA1373" s="536"/>
      <c r="BB1373" s="513"/>
      <c r="BC1373" s="514"/>
      <c r="BD1373" s="537"/>
      <c r="BE1373" s="539"/>
      <c r="BF1373" s="538"/>
      <c r="BG1373" s="513"/>
      <c r="BH1373" s="502"/>
      <c r="BI1373" s="514"/>
      <c r="BJ1373" s="516" t="s">
        <v>154</v>
      </c>
      <c r="BK1373" t="s">
        <v>154</v>
      </c>
      <c r="BM1373" s="507"/>
      <c r="BN1373" s="507"/>
      <c r="BO1373" s="507"/>
      <c r="BP1373" s="507"/>
      <c r="BQ1373" s="507"/>
      <c r="BR1373" s="507"/>
      <c r="BS1373" s="507"/>
      <c r="BT1373" s="507"/>
      <c r="BU1373" s="507"/>
      <c r="BV1373" s="507"/>
      <c r="BW1373" s="507"/>
      <c r="BX1373" s="507"/>
      <c r="BY1373" s="507"/>
      <c r="BZ1373" s="507"/>
    </row>
    <row r="1374" spans="1:78" customFormat="1" ht="15.75" customHeight="1">
      <c r="A1374" s="507"/>
      <c r="B1374" s="521"/>
      <c r="C1374" s="507"/>
      <c r="D1374" s="522"/>
      <c r="E1374" s="523"/>
      <c r="F1374" s="523"/>
      <c r="G1374" s="523"/>
      <c r="H1374" s="524"/>
      <c r="I1374" s="523"/>
      <c r="J1374" s="523"/>
      <c r="K1374" s="523"/>
      <c r="L1374" s="524"/>
      <c r="M1374" s="524"/>
      <c r="N1374" s="501"/>
      <c r="O1374" s="501"/>
      <c r="P1374" s="503"/>
      <c r="Q1374" s="6"/>
      <c r="R1374" s="6"/>
      <c r="S1374" s="42"/>
      <c r="T1374" s="571"/>
      <c r="U1374" s="571"/>
      <c r="V1374" s="571"/>
      <c r="W1374" s="571"/>
      <c r="X1374" s="571"/>
      <c r="Y1374" s="571"/>
      <c r="Z1374" s="571"/>
      <c r="AA1374" s="42"/>
      <c r="AB1374" s="42"/>
      <c r="AC1374" s="42"/>
      <c r="AD1374" s="6"/>
      <c r="AE1374" s="42"/>
      <c r="AF1374" s="6"/>
      <c r="AG1374" s="42"/>
      <c r="AH1374" s="6"/>
      <c r="AI1374" s="42"/>
      <c r="AJ1374" s="42"/>
      <c r="AK1374" s="42"/>
      <c r="AL1374" s="524"/>
      <c r="AM1374" s="501"/>
      <c r="AN1374" s="540"/>
      <c r="AO1374" s="509"/>
      <c r="AP1374" s="535"/>
      <c r="AQ1374" s="501"/>
      <c r="AR1374" s="526"/>
      <c r="AS1374" s="513"/>
      <c r="AT1374" s="509"/>
      <c r="AU1374" s="514"/>
      <c r="AV1374" s="513"/>
      <c r="AW1374" s="506"/>
      <c r="AX1374" s="541"/>
      <c r="AY1374" s="532"/>
      <c r="AZ1374" s="513"/>
      <c r="BA1374" s="536"/>
      <c r="BB1374" s="513"/>
      <c r="BC1374" s="514"/>
      <c r="BD1374" s="537"/>
      <c r="BE1374" s="539"/>
      <c r="BF1374" s="538"/>
      <c r="BG1374" s="513"/>
      <c r="BH1374" s="502"/>
      <c r="BI1374" s="514"/>
      <c r="BJ1374" s="516" t="s">
        <v>154</v>
      </c>
      <c r="BK1374" t="s">
        <v>154</v>
      </c>
      <c r="BM1374" s="507"/>
      <c r="BN1374" s="507"/>
      <c r="BO1374" s="507"/>
      <c r="BP1374" s="507"/>
      <c r="BQ1374" s="507"/>
      <c r="BR1374" s="507"/>
      <c r="BS1374" s="507"/>
      <c r="BT1374" s="507"/>
      <c r="BU1374" s="507"/>
      <c r="BV1374" s="507"/>
      <c r="BW1374" s="507"/>
      <c r="BX1374" s="507"/>
      <c r="BY1374" s="507"/>
      <c r="BZ1374" s="507"/>
    </row>
    <row r="1375" spans="1:78" customFormat="1" ht="15.75" customHeight="1">
      <c r="A1375" s="507"/>
      <c r="B1375" s="521"/>
      <c r="C1375" s="507"/>
      <c r="D1375" s="522"/>
      <c r="E1375" s="523"/>
      <c r="F1375" s="523"/>
      <c r="G1375" s="523"/>
      <c r="H1375" s="524"/>
      <c r="I1375" s="523"/>
      <c r="J1375" s="523"/>
      <c r="K1375" s="523"/>
      <c r="L1375" s="524"/>
      <c r="M1375" s="524"/>
      <c r="N1375" s="501"/>
      <c r="O1375" s="501"/>
      <c r="P1375" s="503"/>
      <c r="Q1375" s="6"/>
      <c r="R1375" s="6"/>
      <c r="S1375" s="42"/>
      <c r="T1375" s="571"/>
      <c r="U1375" s="571"/>
      <c r="V1375" s="571"/>
      <c r="W1375" s="571"/>
      <c r="X1375" s="571"/>
      <c r="Y1375" s="571"/>
      <c r="Z1375" s="571"/>
      <c r="AA1375" s="42"/>
      <c r="AB1375" s="42"/>
      <c r="AC1375" s="42"/>
      <c r="AD1375" s="6"/>
      <c r="AE1375" s="42"/>
      <c r="AF1375" s="6"/>
      <c r="AG1375" s="42"/>
      <c r="AH1375" s="6"/>
      <c r="AI1375" s="42"/>
      <c r="AJ1375" s="42"/>
      <c r="AK1375" s="42"/>
      <c r="AL1375" s="524"/>
      <c r="AM1375" s="501"/>
      <c r="AN1375" s="540"/>
      <c r="AO1375" s="509"/>
      <c r="AP1375" s="535"/>
      <c r="AQ1375" s="501"/>
      <c r="AR1375" s="526"/>
      <c r="AS1375" s="513"/>
      <c r="AT1375" s="509"/>
      <c r="AU1375" s="514"/>
      <c r="AV1375" s="513"/>
      <c r="AW1375" s="506"/>
      <c r="AX1375" s="541"/>
      <c r="AY1375" s="532"/>
      <c r="AZ1375" s="513"/>
      <c r="BA1375" s="536"/>
      <c r="BB1375" s="513"/>
      <c r="BC1375" s="514"/>
      <c r="BD1375" s="537"/>
      <c r="BE1375" s="539"/>
      <c r="BF1375" s="538"/>
      <c r="BG1375" s="513"/>
      <c r="BH1375" s="502"/>
      <c r="BI1375" s="514"/>
      <c r="BJ1375" s="516" t="s">
        <v>154</v>
      </c>
      <c r="BK1375" t="s">
        <v>154</v>
      </c>
      <c r="BM1375" s="507"/>
      <c r="BN1375" s="507"/>
      <c r="BO1375" s="507"/>
      <c r="BP1375" s="507"/>
      <c r="BQ1375" s="507"/>
      <c r="BR1375" s="507"/>
      <c r="BS1375" s="507"/>
      <c r="BT1375" s="507"/>
      <c r="BU1375" s="507"/>
      <c r="BV1375" s="507"/>
      <c r="BW1375" s="507"/>
      <c r="BX1375" s="507"/>
      <c r="BY1375" s="507"/>
      <c r="BZ1375" s="507"/>
    </row>
    <row r="1376" spans="1:78" customFormat="1" ht="15.75" customHeight="1">
      <c r="A1376" s="507"/>
      <c r="B1376" s="521"/>
      <c r="C1376" s="507"/>
      <c r="D1376" s="522"/>
      <c r="E1376" s="523"/>
      <c r="F1376" s="523"/>
      <c r="G1376" s="523"/>
      <c r="H1376" s="524"/>
      <c r="I1376" s="523"/>
      <c r="J1376" s="523"/>
      <c r="K1376" s="523"/>
      <c r="L1376" s="524"/>
      <c r="M1376" s="524"/>
      <c r="N1376" s="501"/>
      <c r="O1376" s="501"/>
      <c r="P1376" s="503"/>
      <c r="Q1376" s="6"/>
      <c r="R1376" s="6"/>
      <c r="S1376" s="42"/>
      <c r="T1376" s="571"/>
      <c r="U1376" s="571"/>
      <c r="V1376" s="571"/>
      <c r="W1376" s="571"/>
      <c r="X1376" s="571"/>
      <c r="Y1376" s="571"/>
      <c r="Z1376" s="571"/>
      <c r="AA1376" s="42"/>
      <c r="AB1376" s="42"/>
      <c r="AC1376" s="42"/>
      <c r="AD1376" s="6"/>
      <c r="AE1376" s="42"/>
      <c r="AF1376" s="6"/>
      <c r="AG1376" s="42"/>
      <c r="AH1376" s="6"/>
      <c r="AI1376" s="42"/>
      <c r="AJ1376" s="42"/>
      <c r="AK1376" s="42"/>
      <c r="AL1376" s="524"/>
      <c r="AM1376" s="501"/>
      <c r="AN1376" s="540"/>
      <c r="AO1376" s="509"/>
      <c r="AP1376" s="535"/>
      <c r="AQ1376" s="501"/>
      <c r="AR1376" s="526"/>
      <c r="AS1376" s="513"/>
      <c r="AT1376" s="509"/>
      <c r="AU1376" s="514"/>
      <c r="AV1376" s="513"/>
      <c r="AW1376" s="506"/>
      <c r="AX1376" s="541"/>
      <c r="AY1376" s="532"/>
      <c r="AZ1376" s="513"/>
      <c r="BA1376" s="536"/>
      <c r="BB1376" s="513"/>
      <c r="BC1376" s="514"/>
      <c r="BD1376" s="537"/>
      <c r="BE1376" s="539"/>
      <c r="BF1376" s="538"/>
      <c r="BG1376" s="513"/>
      <c r="BH1376" s="502"/>
      <c r="BI1376" s="514"/>
      <c r="BJ1376" s="516" t="s">
        <v>154</v>
      </c>
      <c r="BK1376" t="s">
        <v>154</v>
      </c>
      <c r="BM1376" s="507"/>
      <c r="BN1376" s="507"/>
      <c r="BO1376" s="507"/>
      <c r="BP1376" s="507"/>
      <c r="BQ1376" s="507"/>
      <c r="BR1376" s="507"/>
      <c r="BS1376" s="507"/>
      <c r="BT1376" s="507"/>
      <c r="BU1376" s="507"/>
      <c r="BV1376" s="507"/>
      <c r="BW1376" s="507"/>
      <c r="BX1376" s="507"/>
      <c r="BY1376" s="507"/>
      <c r="BZ1376" s="507"/>
    </row>
  </sheetData>
  <printOptions horizontalCentered="1" gridLines="1"/>
  <pageMargins left="0.66" right="0.25" top="1" bottom="1" header="0.5" footer="0.5"/>
  <pageSetup scale="75" pageOrder="overThenDown" orientation="portrait" horizontalDpi="180" verticalDpi="180" r:id="rId1"/>
  <headerFooter alignWithMargins="0">
    <oddHeader>&amp;C&amp;F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528"/>
  <sheetViews>
    <sheetView zoomScale="80" zoomScaleNormal="80" zoomScalePageLayoutView="130" workbookViewId="0">
      <pane xSplit="12" ySplit="4" topLeftCell="Q5" activePane="bottomRight" state="frozen"/>
      <selection pane="topRight" activeCell="L1" sqref="L1"/>
      <selection pane="bottomLeft" activeCell="A5" sqref="A5"/>
      <selection pane="bottomRight" activeCell="AK18" sqref="AK18"/>
    </sheetView>
  </sheetViews>
  <sheetFormatPr defaultColWidth="9.109375" defaultRowHeight="15" customHeight="1"/>
  <cols>
    <col min="1" max="1" width="8.44140625" style="180" customWidth="1"/>
    <col min="2" max="2" width="17" style="180" customWidth="1"/>
    <col min="3" max="3" width="8.44140625" style="235" customWidth="1"/>
    <col min="4" max="4" width="11.5546875" style="254" customWidth="1"/>
    <col min="5" max="5" width="13" style="253" customWidth="1"/>
    <col min="6" max="6" width="10.44140625" style="253" customWidth="1"/>
    <col min="7" max="7" width="27" style="253" customWidth="1"/>
    <col min="8" max="8" width="12.88671875" style="241" customWidth="1"/>
    <col min="9" max="9" width="18.33203125" style="253" customWidth="1"/>
    <col min="10" max="10" width="16.44140625" style="255" customWidth="1"/>
    <col min="11" max="11" width="10" style="243" customWidth="1"/>
    <col min="12" max="12" width="9.6640625" style="256" bestFit="1" customWidth="1"/>
    <col min="13" max="13" width="13.88671875" style="257" customWidth="1"/>
    <col min="14" max="14" width="11.5546875" style="258" customWidth="1"/>
    <col min="15" max="15" width="7.33203125" style="180" customWidth="1"/>
    <col min="16" max="22" width="6" style="180" customWidth="1"/>
    <col min="23" max="23" width="6" style="252" customWidth="1"/>
    <col min="24" max="30" width="6" style="180" customWidth="1"/>
    <col min="31" max="31" width="6" style="250" customWidth="1"/>
    <col min="32" max="34" width="6" style="210" customWidth="1"/>
    <col min="35" max="36" width="6" style="93" customWidth="1"/>
    <col min="37" max="37" width="37.44140625" style="238" customWidth="1"/>
    <col min="38" max="16384" width="9.109375" style="210"/>
  </cols>
  <sheetData>
    <row r="1" spans="1:37" s="180" customFormat="1" ht="15" customHeight="1">
      <c r="A1" s="172"/>
      <c r="B1" s="172"/>
      <c r="C1" s="173"/>
      <c r="D1" s="174"/>
      <c r="E1" s="175"/>
      <c r="F1" s="175"/>
      <c r="G1" s="175"/>
      <c r="H1" s="176"/>
      <c r="I1" s="176"/>
      <c r="J1" s="177"/>
      <c r="K1" s="177"/>
      <c r="L1" s="177"/>
      <c r="M1" s="177"/>
      <c r="N1" s="177"/>
      <c r="O1" s="177"/>
      <c r="P1" s="177"/>
      <c r="Q1" s="177"/>
      <c r="R1" s="177"/>
      <c r="S1" s="177"/>
      <c r="T1" s="177"/>
      <c r="U1" s="177"/>
      <c r="V1" s="177"/>
      <c r="W1" s="178"/>
      <c r="X1" s="177"/>
      <c r="Y1" s="177"/>
      <c r="Z1" s="177"/>
      <c r="AA1" s="177"/>
      <c r="AB1" s="177"/>
      <c r="AC1" s="177"/>
      <c r="AD1" s="177"/>
      <c r="AE1" s="177"/>
      <c r="AF1" s="177"/>
      <c r="AG1" s="177"/>
      <c r="AH1" s="177"/>
      <c r="AI1" s="177"/>
      <c r="AJ1" s="177"/>
      <c r="AK1" s="179"/>
    </row>
    <row r="2" spans="1:37" s="180" customFormat="1" ht="15" customHeight="1">
      <c r="A2" s="181" t="s">
        <v>856</v>
      </c>
      <c r="B2" s="172"/>
      <c r="C2" s="173"/>
      <c r="D2" s="174"/>
      <c r="E2" s="175"/>
      <c r="F2" s="175"/>
      <c r="G2" s="175"/>
      <c r="H2" s="176" t="s">
        <v>857</v>
      </c>
      <c r="I2" s="176"/>
      <c r="J2" s="177" t="s">
        <v>858</v>
      </c>
      <c r="K2" s="177"/>
      <c r="L2" s="177"/>
      <c r="M2" s="177"/>
      <c r="N2" s="177"/>
      <c r="O2" s="177"/>
      <c r="P2" s="177"/>
      <c r="Q2" s="177"/>
      <c r="R2" s="177"/>
      <c r="S2" s="177"/>
      <c r="T2" s="177"/>
      <c r="U2" s="177"/>
      <c r="V2" s="177"/>
      <c r="W2" s="178"/>
      <c r="X2" s="177"/>
      <c r="Y2" s="177"/>
      <c r="Z2" s="177"/>
      <c r="AA2" s="177"/>
      <c r="AB2" s="177"/>
      <c r="AC2" s="177"/>
      <c r="AD2" s="177"/>
      <c r="AE2" s="177"/>
      <c r="AF2" s="177"/>
      <c r="AG2" s="177"/>
      <c r="AH2" s="177"/>
      <c r="AI2" s="177"/>
      <c r="AJ2" s="177"/>
      <c r="AK2" s="182" t="s">
        <v>859</v>
      </c>
    </row>
    <row r="3" spans="1:37" s="180" customFormat="1" ht="15" customHeight="1" thickBot="1">
      <c r="A3" s="172"/>
      <c r="B3" s="172"/>
      <c r="C3" s="173"/>
      <c r="D3" s="174"/>
      <c r="E3" s="175"/>
      <c r="F3" s="175"/>
      <c r="G3" s="175"/>
      <c r="H3" s="176"/>
      <c r="I3" s="176"/>
      <c r="J3" s="177"/>
      <c r="K3" s="177"/>
      <c r="L3" s="177"/>
      <c r="M3" s="177"/>
      <c r="N3" s="177"/>
      <c r="O3" s="177"/>
      <c r="P3" s="177"/>
      <c r="Q3" s="177"/>
      <c r="R3" s="177"/>
      <c r="S3" s="177"/>
      <c r="T3" s="177"/>
      <c r="U3" s="177"/>
      <c r="V3" s="177"/>
      <c r="W3" s="178"/>
      <c r="X3" s="177"/>
      <c r="Y3" s="177"/>
      <c r="Z3" s="177"/>
      <c r="AA3" s="177"/>
      <c r="AB3" s="177"/>
      <c r="AC3" s="177"/>
      <c r="AD3" s="177"/>
      <c r="AE3" s="177"/>
      <c r="AF3" s="177"/>
      <c r="AG3" s="177"/>
      <c r="AH3" s="177"/>
      <c r="AI3" s="177"/>
      <c r="AJ3" s="177"/>
      <c r="AK3" s="179"/>
    </row>
    <row r="4" spans="1:37" s="203" customFormat="1" ht="124.5" customHeight="1" thickBot="1">
      <c r="A4" s="183" t="s">
        <v>860</v>
      </c>
      <c r="B4" s="184" t="s">
        <v>760</v>
      </c>
      <c r="C4" s="184" t="s">
        <v>861</v>
      </c>
      <c r="D4" s="185" t="s">
        <v>862</v>
      </c>
      <c r="E4" s="186" t="s">
        <v>863</v>
      </c>
      <c r="F4" s="187" t="s">
        <v>864</v>
      </c>
      <c r="G4" s="187" t="s">
        <v>163</v>
      </c>
      <c r="H4" s="188" t="s">
        <v>865</v>
      </c>
      <c r="I4" s="188" t="s">
        <v>866</v>
      </c>
      <c r="J4" s="189" t="s">
        <v>867</v>
      </c>
      <c r="K4" s="190" t="s">
        <v>868</v>
      </c>
      <c r="L4" s="191" t="s">
        <v>869</v>
      </c>
      <c r="M4" s="192" t="s">
        <v>870</v>
      </c>
      <c r="N4" s="193" t="s">
        <v>871</v>
      </c>
      <c r="O4" s="193" t="s">
        <v>871</v>
      </c>
      <c r="P4" s="193" t="s">
        <v>871</v>
      </c>
      <c r="Q4" s="193" t="s">
        <v>871</v>
      </c>
      <c r="R4" s="193" t="s">
        <v>872</v>
      </c>
      <c r="S4" s="193" t="s">
        <v>873</v>
      </c>
      <c r="T4" s="193" t="s">
        <v>874</v>
      </c>
      <c r="U4" s="194" t="s">
        <v>875</v>
      </c>
      <c r="V4" s="195" t="s">
        <v>876</v>
      </c>
      <c r="W4" s="196" t="s">
        <v>869</v>
      </c>
      <c r="X4" s="197" t="s">
        <v>877</v>
      </c>
      <c r="Y4" s="196" t="s">
        <v>23</v>
      </c>
      <c r="Z4" s="196" t="s">
        <v>112</v>
      </c>
      <c r="AA4" s="196" t="s">
        <v>111</v>
      </c>
      <c r="AB4" s="194" t="s">
        <v>878</v>
      </c>
      <c r="AC4" s="194" t="s">
        <v>879</v>
      </c>
      <c r="AD4" s="198" t="s">
        <v>880</v>
      </c>
      <c r="AE4" s="199" t="s">
        <v>881</v>
      </c>
      <c r="AF4" s="199" t="s">
        <v>882</v>
      </c>
      <c r="AG4" s="200" t="s">
        <v>883</v>
      </c>
      <c r="AH4" s="201" t="s">
        <v>884</v>
      </c>
      <c r="AI4" s="199" t="s">
        <v>885</v>
      </c>
      <c r="AJ4" s="199" t="s">
        <v>886</v>
      </c>
      <c r="AK4" s="202" t="s">
        <v>887</v>
      </c>
    </row>
    <row r="5" spans="1:37" s="212" customFormat="1" ht="15" customHeight="1">
      <c r="A5" s="204">
        <v>1</v>
      </c>
      <c r="B5" s="204" t="s">
        <v>164</v>
      </c>
      <c r="C5" s="205">
        <v>1</v>
      </c>
      <c r="D5" s="206">
        <v>637.54</v>
      </c>
      <c r="E5" s="207">
        <v>34.753700000000002</v>
      </c>
      <c r="F5" s="208">
        <v>1</v>
      </c>
      <c r="G5" s="209"/>
      <c r="H5" s="210" t="s">
        <v>275</v>
      </c>
      <c r="I5" s="211">
        <v>1</v>
      </c>
      <c r="J5" s="212" t="s">
        <v>888</v>
      </c>
      <c r="L5" s="212">
        <v>1</v>
      </c>
      <c r="W5" s="213">
        <v>1</v>
      </c>
      <c r="Y5" s="214" t="s">
        <v>889</v>
      </c>
      <c r="AC5" s="212" t="s">
        <v>890</v>
      </c>
      <c r="AD5" s="212" t="s">
        <v>890</v>
      </c>
      <c r="AE5" s="212" t="s">
        <v>889</v>
      </c>
      <c r="AF5" s="212" t="s">
        <v>890</v>
      </c>
    </row>
    <row r="6" spans="1:37" ht="15" customHeight="1">
      <c r="A6" s="204">
        <v>1</v>
      </c>
      <c r="B6" s="204" t="s">
        <v>164</v>
      </c>
      <c r="C6" s="205">
        <v>2</v>
      </c>
      <c r="D6" s="206">
        <v>637.28800000000001</v>
      </c>
      <c r="E6" s="207">
        <v>34.753700000000002</v>
      </c>
      <c r="F6" s="208">
        <v>2</v>
      </c>
      <c r="G6" s="209"/>
      <c r="H6" s="210" t="s">
        <v>275</v>
      </c>
      <c r="I6" s="210">
        <v>1</v>
      </c>
      <c r="J6" s="210" t="s">
        <v>888</v>
      </c>
      <c r="K6" s="215"/>
      <c r="L6" s="215">
        <v>2</v>
      </c>
      <c r="M6" s="216"/>
      <c r="N6" s="216"/>
      <c r="O6" s="216"/>
      <c r="P6" s="216"/>
      <c r="Q6" s="216"/>
      <c r="R6" s="216"/>
      <c r="S6" s="217"/>
      <c r="T6" s="216"/>
      <c r="U6" s="216"/>
      <c r="V6" s="216"/>
      <c r="W6" s="218">
        <v>2</v>
      </c>
      <c r="X6" s="216"/>
      <c r="Y6" s="219" t="s">
        <v>889</v>
      </c>
      <c r="Z6" s="216"/>
      <c r="AA6" s="217"/>
      <c r="AB6" s="217"/>
      <c r="AC6" s="217"/>
      <c r="AD6" s="217"/>
      <c r="AE6" s="217"/>
      <c r="AF6" s="217"/>
      <c r="AG6" s="217"/>
      <c r="AH6" s="217"/>
      <c r="AI6" s="217"/>
      <c r="AJ6" s="210"/>
      <c r="AK6" s="210"/>
    </row>
    <row r="7" spans="1:37" ht="15" customHeight="1">
      <c r="A7" s="204">
        <v>1</v>
      </c>
      <c r="B7" s="204" t="s">
        <v>164</v>
      </c>
      <c r="C7" s="205">
        <v>3</v>
      </c>
      <c r="D7" s="206">
        <v>636.83600000000001</v>
      </c>
      <c r="E7" s="207">
        <v>34.753700000000002</v>
      </c>
      <c r="F7" s="208">
        <v>3</v>
      </c>
      <c r="G7" s="209"/>
      <c r="H7" s="210" t="s">
        <v>275</v>
      </c>
      <c r="I7" s="210">
        <v>1</v>
      </c>
      <c r="J7" s="210" t="s">
        <v>888</v>
      </c>
      <c r="K7" s="210"/>
      <c r="L7" s="210">
        <v>3</v>
      </c>
      <c r="M7" s="210"/>
      <c r="N7" s="210"/>
      <c r="O7" s="210"/>
      <c r="P7" s="210"/>
      <c r="Q7" s="210"/>
      <c r="R7" s="210"/>
      <c r="S7" s="210"/>
      <c r="T7" s="210"/>
      <c r="U7" s="210"/>
      <c r="V7" s="210"/>
      <c r="W7" s="220">
        <v>3</v>
      </c>
      <c r="X7" s="210"/>
      <c r="Y7" s="219" t="s">
        <v>889</v>
      </c>
      <c r="Z7" s="210"/>
      <c r="AA7" s="210"/>
      <c r="AB7" s="210"/>
      <c r="AC7" s="210"/>
      <c r="AD7" s="210"/>
      <c r="AE7" s="210"/>
      <c r="AI7" s="210"/>
      <c r="AJ7" s="210"/>
      <c r="AK7" s="210"/>
    </row>
    <row r="8" spans="1:37" ht="15" customHeight="1">
      <c r="A8" s="204">
        <v>1</v>
      </c>
      <c r="B8" s="204" t="s">
        <v>164</v>
      </c>
      <c r="C8" s="205">
        <v>4</v>
      </c>
      <c r="D8" s="206">
        <v>404.85399999999998</v>
      </c>
      <c r="E8" s="207">
        <v>34.727400000000003</v>
      </c>
      <c r="F8" s="208">
        <v>4</v>
      </c>
      <c r="G8" s="209"/>
      <c r="H8" s="210" t="s">
        <v>275</v>
      </c>
      <c r="I8" s="210">
        <v>1</v>
      </c>
      <c r="J8" s="210" t="s">
        <v>891</v>
      </c>
      <c r="K8" s="210"/>
      <c r="L8" s="210">
        <v>4</v>
      </c>
      <c r="M8" s="210"/>
      <c r="N8" s="210"/>
      <c r="O8" s="210"/>
      <c r="P8" s="210"/>
      <c r="Q8" s="210"/>
      <c r="R8" s="210"/>
      <c r="S8" s="210"/>
      <c r="T8" s="210"/>
      <c r="U8" s="210"/>
      <c r="V8" s="210"/>
      <c r="W8" s="220">
        <v>4</v>
      </c>
      <c r="X8" s="210"/>
      <c r="Y8" s="219" t="s">
        <v>889</v>
      </c>
      <c r="Z8" s="210"/>
      <c r="AA8" s="210"/>
      <c r="AB8" s="210"/>
      <c r="AC8" s="210" t="s">
        <v>890</v>
      </c>
      <c r="AD8" s="210" t="s">
        <v>890</v>
      </c>
      <c r="AE8" s="210" t="s">
        <v>889</v>
      </c>
      <c r="AF8" s="210" t="s">
        <v>890</v>
      </c>
      <c r="AI8" s="210"/>
      <c r="AJ8" s="210"/>
      <c r="AK8" s="210"/>
    </row>
    <row r="9" spans="1:37" ht="15" customHeight="1">
      <c r="A9" s="204">
        <v>1</v>
      </c>
      <c r="B9" s="204" t="s">
        <v>164</v>
      </c>
      <c r="C9" s="205">
        <v>5</v>
      </c>
      <c r="D9" s="206">
        <v>404.536</v>
      </c>
      <c r="E9" s="207">
        <v>34.7271</v>
      </c>
      <c r="F9" s="208">
        <v>5</v>
      </c>
      <c r="G9" s="209"/>
      <c r="H9" s="210" t="s">
        <v>275</v>
      </c>
      <c r="I9" s="210">
        <v>1</v>
      </c>
      <c r="J9" s="210" t="s">
        <v>891</v>
      </c>
      <c r="K9" s="210"/>
      <c r="L9" s="210">
        <v>5</v>
      </c>
      <c r="M9" s="210"/>
      <c r="N9" s="210"/>
      <c r="O9" s="210"/>
      <c r="P9" s="210"/>
      <c r="Q9" s="210"/>
      <c r="R9" s="210"/>
      <c r="S9" s="210"/>
      <c r="T9" s="210"/>
      <c r="U9" s="210"/>
      <c r="V9" s="210"/>
      <c r="W9" s="220">
        <v>5</v>
      </c>
      <c r="X9" s="210"/>
      <c r="Y9" s="219" t="s">
        <v>889</v>
      </c>
      <c r="Z9" s="210"/>
      <c r="AA9" s="210"/>
      <c r="AB9" s="210"/>
      <c r="AC9" s="210"/>
      <c r="AD9" s="210"/>
      <c r="AE9" s="210"/>
      <c r="AI9" s="210"/>
      <c r="AJ9" s="210"/>
      <c r="AK9" s="210"/>
    </row>
    <row r="10" spans="1:37" ht="15" customHeight="1">
      <c r="A10" s="204">
        <v>1</v>
      </c>
      <c r="B10" s="204" t="s">
        <v>164</v>
      </c>
      <c r="C10" s="205">
        <v>6</v>
      </c>
      <c r="D10" s="206">
        <v>404.05200000000002</v>
      </c>
      <c r="E10" s="207">
        <v>34.726999999999997</v>
      </c>
      <c r="F10" s="208">
        <v>6</v>
      </c>
      <c r="G10" s="209"/>
      <c r="H10" s="210" t="s">
        <v>275</v>
      </c>
      <c r="I10" s="210">
        <v>1</v>
      </c>
      <c r="J10" s="210" t="s">
        <v>891</v>
      </c>
      <c r="K10" s="210"/>
      <c r="L10" s="210">
        <v>6</v>
      </c>
      <c r="M10" s="210"/>
      <c r="N10" s="210"/>
      <c r="O10" s="210"/>
      <c r="P10" s="210"/>
      <c r="Q10" s="210"/>
      <c r="R10" s="210"/>
      <c r="S10" s="210"/>
      <c r="T10" s="210"/>
      <c r="U10" s="210"/>
      <c r="V10" s="210"/>
      <c r="W10" s="220">
        <v>6</v>
      </c>
      <c r="X10" s="210"/>
      <c r="Y10" s="219" t="s">
        <v>889</v>
      </c>
      <c r="Z10" s="210"/>
      <c r="AA10" s="210"/>
      <c r="AB10" s="210"/>
      <c r="AC10" s="210"/>
      <c r="AD10" s="210"/>
      <c r="AE10" s="210"/>
      <c r="AI10" s="210"/>
      <c r="AJ10" s="210"/>
      <c r="AK10" s="210"/>
    </row>
    <row r="11" spans="1:37" ht="15" customHeight="1">
      <c r="A11" s="204">
        <v>1</v>
      </c>
      <c r="B11" s="204" t="s">
        <v>164</v>
      </c>
      <c r="C11" s="205">
        <v>7</v>
      </c>
      <c r="D11" s="206">
        <v>124.336</v>
      </c>
      <c r="E11" s="207">
        <v>33.0655</v>
      </c>
      <c r="F11" s="208">
        <v>7</v>
      </c>
      <c r="G11" s="209"/>
      <c r="H11" s="210" t="s">
        <v>275</v>
      </c>
      <c r="I11" s="210">
        <v>1</v>
      </c>
      <c r="J11" s="210">
        <v>33.1</v>
      </c>
      <c r="K11" s="210"/>
      <c r="L11" s="210">
        <v>7</v>
      </c>
      <c r="M11" s="210"/>
      <c r="N11" s="210"/>
      <c r="O11" s="210"/>
      <c r="P11" s="210"/>
      <c r="Q11" s="210"/>
      <c r="R11" s="210"/>
      <c r="S11" s="210"/>
      <c r="T11" s="210"/>
      <c r="U11" s="210"/>
      <c r="V11" s="210"/>
      <c r="W11" s="220">
        <v>7</v>
      </c>
      <c r="X11" s="210"/>
      <c r="Y11" s="219" t="s">
        <v>889</v>
      </c>
      <c r="Z11" s="210"/>
      <c r="AA11" s="210"/>
      <c r="AB11" s="210"/>
      <c r="AC11" s="210" t="s">
        <v>890</v>
      </c>
      <c r="AD11" s="210" t="s">
        <v>890</v>
      </c>
      <c r="AE11" s="210" t="s">
        <v>889</v>
      </c>
      <c r="AF11" s="210" t="s">
        <v>890</v>
      </c>
      <c r="AI11" s="210"/>
      <c r="AJ11" s="210"/>
      <c r="AK11" s="210"/>
    </row>
    <row r="12" spans="1:37" ht="15" customHeight="1">
      <c r="A12" s="204">
        <v>1</v>
      </c>
      <c r="B12" s="204" t="s">
        <v>164</v>
      </c>
      <c r="C12" s="205">
        <v>8</v>
      </c>
      <c r="D12" s="206">
        <v>125.78400000000001</v>
      </c>
      <c r="E12" s="207">
        <v>33.069899999999997</v>
      </c>
      <c r="F12" s="208">
        <v>8</v>
      </c>
      <c r="G12" s="209"/>
      <c r="H12" s="210" t="s">
        <v>275</v>
      </c>
      <c r="I12" s="210">
        <v>1</v>
      </c>
      <c r="J12" s="210">
        <v>33.1</v>
      </c>
      <c r="K12" s="210"/>
      <c r="L12" s="210">
        <v>8</v>
      </c>
      <c r="M12" s="210"/>
      <c r="N12" s="210"/>
      <c r="O12" s="210"/>
      <c r="P12" s="210"/>
      <c r="Q12" s="210"/>
      <c r="R12" s="210"/>
      <c r="S12" s="210"/>
      <c r="T12" s="210"/>
      <c r="U12" s="210"/>
      <c r="V12" s="210"/>
      <c r="W12" s="220">
        <v>8</v>
      </c>
      <c r="X12" s="210"/>
      <c r="Y12" s="219" t="s">
        <v>889</v>
      </c>
      <c r="Z12" s="210"/>
      <c r="AA12" s="210"/>
      <c r="AB12" s="210"/>
      <c r="AC12" s="210"/>
      <c r="AD12" s="210"/>
      <c r="AE12" s="210"/>
      <c r="AI12" s="210"/>
      <c r="AJ12" s="210"/>
      <c r="AK12" s="210"/>
    </row>
    <row r="13" spans="1:37" ht="15" customHeight="1">
      <c r="A13" s="204">
        <v>1</v>
      </c>
      <c r="B13" s="204" t="s">
        <v>164</v>
      </c>
      <c r="C13" s="205">
        <v>9</v>
      </c>
      <c r="D13" s="206">
        <v>126.40300000000001</v>
      </c>
      <c r="E13" s="207">
        <v>33.067399999999999</v>
      </c>
      <c r="F13" s="208">
        <v>9</v>
      </c>
      <c r="G13" s="209"/>
      <c r="H13" s="210" t="s">
        <v>275</v>
      </c>
      <c r="I13" s="210">
        <v>1</v>
      </c>
      <c r="J13" s="210">
        <v>33.1</v>
      </c>
      <c r="K13" s="210"/>
      <c r="L13" s="210">
        <v>9</v>
      </c>
      <c r="M13" s="210"/>
      <c r="N13" s="210"/>
      <c r="O13" s="210"/>
      <c r="P13" s="210"/>
      <c r="Q13" s="210"/>
      <c r="R13" s="210"/>
      <c r="S13" s="210"/>
      <c r="T13" s="210"/>
      <c r="U13" s="210"/>
      <c r="V13" s="210"/>
      <c r="W13" s="220">
        <v>9</v>
      </c>
      <c r="X13" s="210"/>
      <c r="Y13" s="219" t="s">
        <v>889</v>
      </c>
      <c r="Z13" s="210"/>
      <c r="AA13" s="210"/>
      <c r="AB13" s="210"/>
      <c r="AC13" s="210"/>
      <c r="AD13" s="210"/>
      <c r="AE13" s="210"/>
      <c r="AI13" s="210"/>
      <c r="AJ13" s="210"/>
      <c r="AK13" s="210"/>
    </row>
    <row r="14" spans="1:37" ht="15" customHeight="1">
      <c r="A14" s="204">
        <v>1</v>
      </c>
      <c r="B14" s="204" t="s">
        <v>164</v>
      </c>
      <c r="C14" s="205">
        <v>10</v>
      </c>
      <c r="D14" s="206">
        <v>48.561</v>
      </c>
      <c r="E14" s="207">
        <v>32.226900000000001</v>
      </c>
      <c r="F14" s="208">
        <v>10</v>
      </c>
      <c r="G14" s="209"/>
      <c r="H14" s="210" t="s">
        <v>275</v>
      </c>
      <c r="I14" s="210">
        <v>1</v>
      </c>
      <c r="J14" s="210">
        <v>32.299999999999997</v>
      </c>
      <c r="K14" s="210"/>
      <c r="L14" s="210">
        <v>10</v>
      </c>
      <c r="M14" s="210"/>
      <c r="N14" s="210"/>
      <c r="O14" s="210"/>
      <c r="P14" s="210"/>
      <c r="Q14" s="210"/>
      <c r="R14" s="210"/>
      <c r="S14" s="210"/>
      <c r="T14" s="210"/>
      <c r="U14" s="210"/>
      <c r="V14" s="210"/>
      <c r="W14" s="220">
        <v>10</v>
      </c>
      <c r="X14" s="210"/>
      <c r="Y14" s="219" t="s">
        <v>889</v>
      </c>
      <c r="Z14" s="210"/>
      <c r="AA14" s="210"/>
      <c r="AB14" s="210"/>
      <c r="AC14" s="210" t="s">
        <v>890</v>
      </c>
      <c r="AD14" s="210" t="s">
        <v>890</v>
      </c>
      <c r="AE14" s="210" t="s">
        <v>889</v>
      </c>
      <c r="AF14" s="210" t="s">
        <v>890</v>
      </c>
      <c r="AI14" s="210"/>
      <c r="AJ14" s="210"/>
      <c r="AK14" s="210"/>
    </row>
    <row r="15" spans="1:37" ht="15" customHeight="1">
      <c r="A15" s="204">
        <v>1</v>
      </c>
      <c r="B15" s="204" t="s">
        <v>164</v>
      </c>
      <c r="C15" s="205">
        <v>11</v>
      </c>
      <c r="D15" s="206">
        <v>49.298999999999999</v>
      </c>
      <c r="E15" s="207">
        <v>32.227200000000003</v>
      </c>
      <c r="F15" s="208">
        <v>11</v>
      </c>
      <c r="G15" s="209"/>
      <c r="H15" s="210" t="s">
        <v>275</v>
      </c>
      <c r="I15" s="210">
        <v>1</v>
      </c>
      <c r="J15" s="210">
        <v>32.299999999999997</v>
      </c>
      <c r="K15" s="210"/>
      <c r="L15" s="210">
        <v>11</v>
      </c>
      <c r="M15" s="210"/>
      <c r="N15" s="210"/>
      <c r="O15" s="210"/>
      <c r="P15" s="210"/>
      <c r="Q15" s="210"/>
      <c r="R15" s="210"/>
      <c r="S15" s="210"/>
      <c r="T15" s="210"/>
      <c r="U15" s="210"/>
      <c r="V15" s="210"/>
      <c r="W15" s="220">
        <v>11</v>
      </c>
      <c r="X15" s="210"/>
      <c r="Y15" s="219" t="s">
        <v>889</v>
      </c>
      <c r="Z15" s="210"/>
      <c r="AA15" s="210"/>
      <c r="AB15" s="210"/>
      <c r="AC15" s="210"/>
      <c r="AD15" s="210"/>
      <c r="AE15" s="210"/>
      <c r="AI15" s="210"/>
      <c r="AJ15" s="210"/>
      <c r="AK15" s="210"/>
    </row>
    <row r="16" spans="1:37" ht="15" customHeight="1">
      <c r="A16" s="204">
        <v>1</v>
      </c>
      <c r="B16" s="204" t="s">
        <v>164</v>
      </c>
      <c r="C16" s="205">
        <v>12</v>
      </c>
      <c r="D16" s="206">
        <v>49.331000000000003</v>
      </c>
      <c r="E16" s="207">
        <v>32.226599999999998</v>
      </c>
      <c r="F16" s="208">
        <v>12</v>
      </c>
      <c r="G16" s="209"/>
      <c r="H16" s="210" t="s">
        <v>275</v>
      </c>
      <c r="I16" s="210">
        <v>1</v>
      </c>
      <c r="J16" s="210">
        <v>32.299999999999997</v>
      </c>
      <c r="K16" s="210"/>
      <c r="L16" s="210">
        <v>12</v>
      </c>
      <c r="M16" s="210"/>
      <c r="N16" s="210"/>
      <c r="O16" s="210"/>
      <c r="P16" s="210"/>
      <c r="Q16" s="210"/>
      <c r="R16" s="210"/>
      <c r="S16" s="210"/>
      <c r="T16" s="210"/>
      <c r="U16" s="210"/>
      <c r="V16" s="210"/>
      <c r="W16" s="220">
        <v>12</v>
      </c>
      <c r="X16" s="210"/>
      <c r="Y16" s="219" t="s">
        <v>889</v>
      </c>
      <c r="Z16" s="210"/>
      <c r="AA16" s="210"/>
      <c r="AB16" s="210"/>
      <c r="AC16" s="210"/>
      <c r="AD16" s="210"/>
      <c r="AE16" s="210"/>
      <c r="AG16" s="210" t="s">
        <v>889</v>
      </c>
      <c r="AI16" s="210"/>
      <c r="AJ16" s="210"/>
      <c r="AK16" s="210"/>
    </row>
    <row r="17" spans="1:37" ht="15" customHeight="1">
      <c r="A17" s="204">
        <v>1</v>
      </c>
      <c r="B17" s="204" t="s">
        <v>164</v>
      </c>
      <c r="C17" s="205">
        <v>13</v>
      </c>
      <c r="D17" s="206">
        <v>76.882999999999996</v>
      </c>
      <c r="E17" s="207">
        <v>32.4863</v>
      </c>
      <c r="F17" s="208">
        <v>13</v>
      </c>
      <c r="G17" s="209" t="s">
        <v>183</v>
      </c>
      <c r="H17" s="210" t="s">
        <v>275</v>
      </c>
      <c r="I17" s="210">
        <v>1</v>
      </c>
      <c r="J17" s="210" t="s">
        <v>892</v>
      </c>
      <c r="K17" s="210"/>
      <c r="L17" s="210">
        <v>13</v>
      </c>
      <c r="M17" s="210"/>
      <c r="N17" s="210"/>
      <c r="O17" s="210"/>
      <c r="P17" s="210"/>
      <c r="Q17" s="210"/>
      <c r="R17" s="210"/>
      <c r="S17" s="210"/>
      <c r="T17" s="210"/>
      <c r="U17" s="210"/>
      <c r="V17" s="210"/>
      <c r="W17" s="220">
        <v>13</v>
      </c>
      <c r="X17" s="210"/>
      <c r="Y17" s="219" t="s">
        <v>889</v>
      </c>
      <c r="Z17" s="210"/>
      <c r="AA17" s="210"/>
      <c r="AB17" s="210"/>
      <c r="AC17" s="210" t="s">
        <v>890</v>
      </c>
      <c r="AD17" s="210" t="s">
        <v>890</v>
      </c>
      <c r="AE17" s="210" t="s">
        <v>889</v>
      </c>
      <c r="AF17" s="210" t="s">
        <v>890</v>
      </c>
      <c r="AI17" s="210"/>
      <c r="AJ17" s="210"/>
      <c r="AK17" s="210"/>
    </row>
    <row r="18" spans="1:37" ht="15" customHeight="1">
      <c r="A18" s="204">
        <v>1</v>
      </c>
      <c r="B18" s="204" t="s">
        <v>164</v>
      </c>
      <c r="C18" s="205">
        <v>14</v>
      </c>
      <c r="D18" s="206">
        <v>75.975999999999999</v>
      </c>
      <c r="E18" s="207">
        <v>32.485199999999999</v>
      </c>
      <c r="F18" s="208">
        <v>14</v>
      </c>
      <c r="G18" s="209" t="s">
        <v>183</v>
      </c>
      <c r="H18" s="210" t="s">
        <v>275</v>
      </c>
      <c r="I18" s="210">
        <v>1</v>
      </c>
      <c r="J18" s="210" t="s">
        <v>892</v>
      </c>
      <c r="K18" s="210"/>
      <c r="L18" s="210">
        <v>14</v>
      </c>
      <c r="M18" s="210"/>
      <c r="N18" s="210"/>
      <c r="O18" s="210"/>
      <c r="P18" s="210"/>
      <c r="Q18" s="210"/>
      <c r="R18" s="210"/>
      <c r="S18" s="210"/>
      <c r="T18" s="210"/>
      <c r="U18" s="210"/>
      <c r="V18" s="210"/>
      <c r="W18" s="220">
        <v>14</v>
      </c>
      <c r="X18" s="210"/>
      <c r="Y18" s="219" t="s">
        <v>889</v>
      </c>
      <c r="Z18" s="210"/>
      <c r="AA18" s="210"/>
      <c r="AB18" s="210"/>
      <c r="AC18" s="210"/>
      <c r="AD18" s="210"/>
      <c r="AE18" s="210"/>
      <c r="AI18" s="210"/>
      <c r="AJ18" s="210"/>
      <c r="AK18" s="210"/>
    </row>
    <row r="19" spans="1:37" ht="15" customHeight="1">
      <c r="A19" s="204">
        <v>1</v>
      </c>
      <c r="B19" s="204" t="s">
        <v>164</v>
      </c>
      <c r="C19" s="205">
        <v>15</v>
      </c>
      <c r="D19" s="206">
        <v>76.947999999999993</v>
      </c>
      <c r="E19" s="207">
        <v>32.488</v>
      </c>
      <c r="F19" s="208">
        <v>15</v>
      </c>
      <c r="G19" s="209" t="s">
        <v>183</v>
      </c>
      <c r="H19" s="210" t="s">
        <v>275</v>
      </c>
      <c r="I19" s="210">
        <v>1</v>
      </c>
      <c r="J19" s="210" t="s">
        <v>892</v>
      </c>
      <c r="K19" s="210"/>
      <c r="L19" s="210">
        <v>15</v>
      </c>
      <c r="M19" s="210"/>
      <c r="N19" s="210"/>
      <c r="O19" s="210"/>
      <c r="P19" s="210"/>
      <c r="Q19" s="210"/>
      <c r="R19" s="210"/>
      <c r="S19" s="210"/>
      <c r="T19" s="210"/>
      <c r="U19" s="210"/>
      <c r="V19" s="210"/>
      <c r="W19" s="220">
        <v>15</v>
      </c>
      <c r="X19" s="210"/>
      <c r="Y19" s="219" t="s">
        <v>889</v>
      </c>
      <c r="Z19" s="210"/>
      <c r="AA19" s="210"/>
      <c r="AB19" s="210"/>
      <c r="AC19" s="210"/>
      <c r="AD19" s="210"/>
      <c r="AE19" s="210"/>
      <c r="AG19" s="210" t="s">
        <v>889</v>
      </c>
      <c r="AI19" s="210"/>
      <c r="AJ19" s="210"/>
      <c r="AK19" s="210"/>
    </row>
    <row r="20" spans="1:37" ht="15" customHeight="1">
      <c r="A20" s="204">
        <v>1</v>
      </c>
      <c r="B20" s="204" t="s">
        <v>164</v>
      </c>
      <c r="C20" s="205">
        <v>16</v>
      </c>
      <c r="D20" s="206">
        <v>43.003</v>
      </c>
      <c r="E20" s="207">
        <v>32.0501</v>
      </c>
      <c r="F20" s="208">
        <v>16</v>
      </c>
      <c r="G20" s="209"/>
      <c r="H20" s="210" t="s">
        <v>275</v>
      </c>
      <c r="I20" s="210">
        <v>1</v>
      </c>
      <c r="J20" s="210" t="s">
        <v>893</v>
      </c>
      <c r="K20" s="210"/>
      <c r="L20" s="210">
        <v>16</v>
      </c>
      <c r="M20" s="210"/>
      <c r="N20" s="210"/>
      <c r="O20" s="210"/>
      <c r="P20" s="210"/>
      <c r="Q20" s="210"/>
      <c r="R20" s="210"/>
      <c r="S20" s="210"/>
      <c r="T20" s="210"/>
      <c r="U20" s="210"/>
      <c r="V20" s="210"/>
      <c r="W20" s="220">
        <v>16</v>
      </c>
      <c r="X20" s="210"/>
      <c r="Y20" s="219" t="s">
        <v>889</v>
      </c>
      <c r="Z20" s="210"/>
      <c r="AA20" s="210"/>
      <c r="AB20" s="210"/>
      <c r="AC20" s="210" t="s">
        <v>890</v>
      </c>
      <c r="AD20" s="210" t="s">
        <v>890</v>
      </c>
      <c r="AE20" s="210" t="s">
        <v>889</v>
      </c>
      <c r="AF20" s="210" t="s">
        <v>890</v>
      </c>
      <c r="AI20" s="210"/>
      <c r="AJ20" s="210"/>
      <c r="AK20" s="210"/>
    </row>
    <row r="21" spans="1:37" ht="15" customHeight="1">
      <c r="A21" s="204">
        <v>1</v>
      </c>
      <c r="B21" s="204" t="s">
        <v>164</v>
      </c>
      <c r="C21" s="205">
        <v>17</v>
      </c>
      <c r="D21" s="206">
        <v>42.881</v>
      </c>
      <c r="E21" s="207">
        <v>32.052399999999999</v>
      </c>
      <c r="F21" s="208">
        <v>17</v>
      </c>
      <c r="G21" s="209"/>
      <c r="H21" s="210" t="s">
        <v>275</v>
      </c>
      <c r="I21" s="210">
        <v>1</v>
      </c>
      <c r="J21" s="210" t="s">
        <v>893</v>
      </c>
      <c r="K21" s="210"/>
      <c r="L21" s="210">
        <v>17</v>
      </c>
      <c r="M21" s="210"/>
      <c r="N21" s="210"/>
      <c r="O21" s="210"/>
      <c r="P21" s="210"/>
      <c r="Q21" s="210"/>
      <c r="R21" s="210"/>
      <c r="S21" s="210"/>
      <c r="T21" s="210"/>
      <c r="U21" s="210"/>
      <c r="V21" s="210"/>
      <c r="W21" s="220">
        <v>17</v>
      </c>
      <c r="X21" s="210"/>
      <c r="Y21" s="219" t="s">
        <v>889</v>
      </c>
      <c r="Z21" s="210"/>
      <c r="AA21" s="210"/>
      <c r="AB21" s="210"/>
      <c r="AC21" s="210"/>
      <c r="AD21" s="210"/>
      <c r="AE21" s="210"/>
      <c r="AI21" s="210"/>
      <c r="AJ21" s="210"/>
      <c r="AK21" s="210"/>
    </row>
    <row r="22" spans="1:37" ht="15" customHeight="1">
      <c r="A22" s="204">
        <v>1</v>
      </c>
      <c r="B22" s="204" t="s">
        <v>164</v>
      </c>
      <c r="C22" s="205">
        <v>18</v>
      </c>
      <c r="D22" s="206">
        <v>43.295999999999999</v>
      </c>
      <c r="E22" s="207">
        <v>32.076799999999999</v>
      </c>
      <c r="F22" s="208">
        <v>18</v>
      </c>
      <c r="G22" s="209"/>
      <c r="H22" s="210" t="s">
        <v>275</v>
      </c>
      <c r="I22" s="210">
        <v>1</v>
      </c>
      <c r="J22" s="210" t="s">
        <v>893</v>
      </c>
      <c r="K22" s="210"/>
      <c r="L22" s="210">
        <v>18</v>
      </c>
      <c r="M22" s="210"/>
      <c r="N22" s="210"/>
      <c r="O22" s="210"/>
      <c r="P22" s="210"/>
      <c r="Q22" s="210"/>
      <c r="R22" s="210"/>
      <c r="S22" s="210"/>
      <c r="T22" s="210"/>
      <c r="U22" s="210"/>
      <c r="V22" s="210"/>
      <c r="W22" s="220">
        <v>18</v>
      </c>
      <c r="X22" s="210"/>
      <c r="Y22" s="219" t="s">
        <v>889</v>
      </c>
      <c r="Z22" s="210"/>
      <c r="AA22" s="210"/>
      <c r="AB22" s="210"/>
      <c r="AC22" s="210"/>
      <c r="AD22" s="210"/>
      <c r="AE22" s="210"/>
      <c r="AG22" s="210" t="s">
        <v>889</v>
      </c>
      <c r="AI22" s="210"/>
      <c r="AJ22" s="210"/>
      <c r="AK22" s="210"/>
    </row>
    <row r="23" spans="1:37" ht="15" customHeight="1">
      <c r="A23" s="204">
        <v>1</v>
      </c>
      <c r="B23" s="204" t="s">
        <v>164</v>
      </c>
      <c r="C23" s="205">
        <v>19</v>
      </c>
      <c r="D23" s="206">
        <v>17.152000000000001</v>
      </c>
      <c r="E23" s="207">
        <v>30.621099999999998</v>
      </c>
      <c r="F23" s="208">
        <v>19</v>
      </c>
      <c r="G23" s="209"/>
      <c r="H23" s="210" t="s">
        <v>275</v>
      </c>
      <c r="I23" s="210">
        <v>1</v>
      </c>
      <c r="J23" s="210" t="s">
        <v>894</v>
      </c>
      <c r="K23" s="210"/>
      <c r="L23" s="210">
        <v>19</v>
      </c>
      <c r="M23" s="210"/>
      <c r="N23" s="210"/>
      <c r="O23" s="210"/>
      <c r="P23" s="210"/>
      <c r="Q23" s="210"/>
      <c r="R23" s="210"/>
      <c r="S23" s="210"/>
      <c r="T23" s="210"/>
      <c r="U23" s="210"/>
      <c r="V23" s="210"/>
      <c r="W23" s="220">
        <v>19</v>
      </c>
      <c r="X23" s="210"/>
      <c r="Y23" s="219" t="s">
        <v>889</v>
      </c>
      <c r="Z23" s="210"/>
      <c r="AA23" s="210"/>
      <c r="AB23" s="210"/>
      <c r="AC23" s="210" t="s">
        <v>890</v>
      </c>
      <c r="AD23" s="210" t="s">
        <v>890</v>
      </c>
      <c r="AE23" s="210" t="s">
        <v>889</v>
      </c>
      <c r="AF23" s="210" t="s">
        <v>890</v>
      </c>
      <c r="AI23" s="210"/>
      <c r="AJ23" s="210"/>
      <c r="AK23" s="210"/>
    </row>
    <row r="24" spans="1:37" ht="15" customHeight="1">
      <c r="A24" s="204">
        <v>1</v>
      </c>
      <c r="B24" s="204" t="s">
        <v>164</v>
      </c>
      <c r="C24" s="205">
        <v>20</v>
      </c>
      <c r="D24" s="206">
        <v>19.033999999999999</v>
      </c>
      <c r="E24" s="207">
        <v>30.681699999999999</v>
      </c>
      <c r="F24" s="208">
        <v>20</v>
      </c>
      <c r="G24" s="209"/>
      <c r="H24" s="210" t="s">
        <v>275</v>
      </c>
      <c r="I24" s="210">
        <v>1</v>
      </c>
      <c r="J24" s="210" t="s">
        <v>894</v>
      </c>
      <c r="K24" s="210"/>
      <c r="L24" s="210">
        <v>20</v>
      </c>
      <c r="M24" s="210"/>
      <c r="N24" s="210"/>
      <c r="O24" s="210"/>
      <c r="P24" s="210"/>
      <c r="Q24" s="210"/>
      <c r="R24" s="210"/>
      <c r="S24" s="210"/>
      <c r="T24" s="210"/>
      <c r="U24" s="210"/>
      <c r="V24" s="210"/>
      <c r="W24" s="220">
        <v>20</v>
      </c>
      <c r="X24" s="210"/>
      <c r="Y24" s="219" t="s">
        <v>889</v>
      </c>
      <c r="Z24" s="210"/>
      <c r="AA24" s="210"/>
      <c r="AB24" s="210"/>
      <c r="AC24" s="210"/>
      <c r="AD24" s="210"/>
      <c r="AE24" s="210"/>
      <c r="AI24" s="210"/>
      <c r="AJ24" s="210"/>
      <c r="AK24" s="210"/>
    </row>
    <row r="25" spans="1:37" ht="15" customHeight="1">
      <c r="A25" s="204">
        <v>1</v>
      </c>
      <c r="B25" s="204" t="s">
        <v>164</v>
      </c>
      <c r="C25" s="205">
        <v>21</v>
      </c>
      <c r="D25" s="206">
        <v>20.262</v>
      </c>
      <c r="E25" s="207">
        <v>30.686199999999999</v>
      </c>
      <c r="F25" s="208">
        <v>21</v>
      </c>
      <c r="G25" s="209"/>
      <c r="H25" s="210" t="s">
        <v>275</v>
      </c>
      <c r="I25" s="210">
        <v>1</v>
      </c>
      <c r="J25" s="210" t="s">
        <v>894</v>
      </c>
      <c r="K25" s="210"/>
      <c r="L25" s="210">
        <v>21</v>
      </c>
      <c r="M25" s="210"/>
      <c r="N25" s="210"/>
      <c r="O25" s="210"/>
      <c r="P25" s="210"/>
      <c r="Q25" s="210"/>
      <c r="R25" s="210"/>
      <c r="S25" s="210"/>
      <c r="T25" s="210"/>
      <c r="U25" s="210"/>
      <c r="V25" s="210"/>
      <c r="W25" s="220">
        <v>21</v>
      </c>
      <c r="X25" s="210"/>
      <c r="Y25" s="219" t="s">
        <v>889</v>
      </c>
      <c r="Z25" s="210"/>
      <c r="AA25" s="210"/>
      <c r="AB25" s="210"/>
      <c r="AC25" s="210"/>
      <c r="AD25" s="210"/>
      <c r="AE25" s="210"/>
      <c r="AG25" s="210" t="s">
        <v>889</v>
      </c>
      <c r="AI25" s="210"/>
      <c r="AJ25" s="210"/>
      <c r="AK25" s="210"/>
    </row>
    <row r="26" spans="1:37" ht="15" customHeight="1">
      <c r="A26" s="204">
        <v>1</v>
      </c>
      <c r="B26" s="204" t="s">
        <v>164</v>
      </c>
      <c r="C26" s="205">
        <v>22</v>
      </c>
      <c r="D26" s="206">
        <v>6.4749999999999996</v>
      </c>
      <c r="E26" s="207">
        <v>27.357800000000001</v>
      </c>
      <c r="F26" s="208">
        <v>22</v>
      </c>
      <c r="G26" s="209"/>
      <c r="H26" s="210" t="s">
        <v>275</v>
      </c>
      <c r="I26" s="210">
        <v>1</v>
      </c>
      <c r="J26" s="210" t="s">
        <v>895</v>
      </c>
      <c r="K26" s="210"/>
      <c r="L26" s="210">
        <v>22</v>
      </c>
      <c r="M26" s="210"/>
      <c r="N26" s="210"/>
      <c r="O26" s="210"/>
      <c r="P26" s="210"/>
      <c r="Q26" s="210"/>
      <c r="R26" s="210"/>
      <c r="S26" s="210"/>
      <c r="T26" s="210"/>
      <c r="U26" s="210"/>
      <c r="V26" s="210"/>
      <c r="W26" s="220">
        <v>22</v>
      </c>
      <c r="X26" s="210"/>
      <c r="Y26" s="219" t="s">
        <v>889</v>
      </c>
      <c r="Z26" s="210"/>
      <c r="AA26" s="210"/>
      <c r="AB26" s="210"/>
      <c r="AC26" s="210" t="s">
        <v>890</v>
      </c>
      <c r="AD26" s="210" t="s">
        <v>890</v>
      </c>
      <c r="AE26" s="210" t="s">
        <v>889</v>
      </c>
      <c r="AF26" s="210" t="s">
        <v>890</v>
      </c>
      <c r="AI26" s="210"/>
      <c r="AJ26" s="210"/>
      <c r="AK26" s="210"/>
    </row>
    <row r="27" spans="1:37" ht="15" customHeight="1">
      <c r="A27" s="204">
        <v>1</v>
      </c>
      <c r="B27" s="204" t="s">
        <v>164</v>
      </c>
      <c r="C27" s="205">
        <v>23</v>
      </c>
      <c r="D27" s="206">
        <v>6.6689999999999996</v>
      </c>
      <c r="E27" s="207">
        <v>27.357600000000001</v>
      </c>
      <c r="F27" s="208">
        <v>23</v>
      </c>
      <c r="G27" s="209"/>
      <c r="H27" s="210" t="s">
        <v>275</v>
      </c>
      <c r="I27" s="210">
        <v>1</v>
      </c>
      <c r="J27" s="210" t="s">
        <v>895</v>
      </c>
      <c r="K27" s="210"/>
      <c r="L27" s="210">
        <v>23</v>
      </c>
      <c r="M27" s="210"/>
      <c r="N27" s="210"/>
      <c r="O27" s="210"/>
      <c r="P27" s="210"/>
      <c r="Q27" s="210"/>
      <c r="R27" s="210"/>
      <c r="S27" s="210"/>
      <c r="T27" s="210"/>
      <c r="U27" s="210"/>
      <c r="V27" s="210"/>
      <c r="W27" s="220">
        <v>23</v>
      </c>
      <c r="X27" s="210"/>
      <c r="Y27" s="219" t="s">
        <v>889</v>
      </c>
      <c r="Z27" s="210"/>
      <c r="AA27" s="210"/>
      <c r="AB27" s="210"/>
      <c r="AC27" s="210"/>
      <c r="AD27" s="210"/>
      <c r="AE27" s="210"/>
      <c r="AI27" s="210"/>
      <c r="AJ27" s="210"/>
      <c r="AK27" s="210"/>
    </row>
    <row r="28" spans="1:37" ht="15" customHeight="1">
      <c r="A28" s="204">
        <v>1</v>
      </c>
      <c r="B28" s="204" t="s">
        <v>164</v>
      </c>
      <c r="C28" s="205">
        <v>24</v>
      </c>
      <c r="D28" s="206">
        <v>5.1630000000000003</v>
      </c>
      <c r="E28" s="207">
        <v>27.357500000000002</v>
      </c>
      <c r="F28" s="208">
        <v>24</v>
      </c>
      <c r="G28" s="209"/>
      <c r="H28" s="210" t="s">
        <v>275</v>
      </c>
      <c r="I28" s="210">
        <v>1</v>
      </c>
      <c r="J28" s="210" t="s">
        <v>895</v>
      </c>
      <c r="K28" s="210"/>
      <c r="L28" s="210">
        <v>24</v>
      </c>
      <c r="M28" s="210"/>
      <c r="N28" s="210"/>
      <c r="O28" s="210"/>
      <c r="P28" s="210"/>
      <c r="Q28" s="210"/>
      <c r="R28" s="210"/>
      <c r="S28" s="210"/>
      <c r="T28" s="210"/>
      <c r="U28" s="210"/>
      <c r="V28" s="210"/>
      <c r="W28" s="220">
        <v>24</v>
      </c>
      <c r="X28" s="210"/>
      <c r="Y28" s="219" t="s">
        <v>889</v>
      </c>
      <c r="Z28" s="210"/>
      <c r="AA28" s="210"/>
      <c r="AB28" s="210"/>
      <c r="AC28" s="210"/>
      <c r="AD28" s="210"/>
      <c r="AE28" s="210"/>
      <c r="AG28" s="210" t="s">
        <v>889</v>
      </c>
      <c r="AI28" s="210"/>
      <c r="AJ28" s="210"/>
      <c r="AK28" s="210"/>
    </row>
    <row r="29" spans="1:37" ht="15" customHeight="1">
      <c r="A29" s="204">
        <v>2</v>
      </c>
      <c r="B29" s="204" t="s">
        <v>149</v>
      </c>
      <c r="C29" s="205">
        <v>1</v>
      </c>
      <c r="D29" s="206">
        <v>635.55799999999999</v>
      </c>
      <c r="E29" s="207">
        <v>34.753500000000003</v>
      </c>
      <c r="F29" s="208">
        <v>25</v>
      </c>
      <c r="G29" s="209"/>
      <c r="H29" s="210" t="s">
        <v>274</v>
      </c>
      <c r="I29" s="210">
        <v>1</v>
      </c>
      <c r="J29" s="210" t="s">
        <v>888</v>
      </c>
      <c r="K29" s="210"/>
      <c r="L29" s="210">
        <v>1</v>
      </c>
      <c r="M29" s="210"/>
      <c r="N29" s="210"/>
      <c r="O29" s="210"/>
      <c r="P29" s="210"/>
      <c r="Q29" s="210"/>
      <c r="R29" s="219" t="s">
        <v>896</v>
      </c>
      <c r="S29" s="219"/>
      <c r="T29" s="219"/>
      <c r="U29" s="219"/>
      <c r="V29" s="219" t="s">
        <v>889</v>
      </c>
      <c r="W29" s="221">
        <v>1</v>
      </c>
      <c r="X29" s="219" t="s">
        <v>890</v>
      </c>
      <c r="Y29" s="219" t="s">
        <v>889</v>
      </c>
      <c r="Z29" s="219"/>
      <c r="AA29" s="219"/>
      <c r="AB29" s="210"/>
      <c r="AC29" s="210"/>
      <c r="AD29" s="210"/>
      <c r="AE29" s="210"/>
      <c r="AI29" s="210"/>
      <c r="AJ29" s="210"/>
      <c r="AK29" s="210"/>
    </row>
    <row r="30" spans="1:37" ht="15" customHeight="1">
      <c r="A30" s="204">
        <v>2</v>
      </c>
      <c r="B30" s="204" t="s">
        <v>149</v>
      </c>
      <c r="C30" s="205">
        <v>2</v>
      </c>
      <c r="D30" s="206">
        <v>507.70400000000001</v>
      </c>
      <c r="E30" s="207">
        <v>34.75</v>
      </c>
      <c r="F30" s="208">
        <v>26</v>
      </c>
      <c r="G30" s="209"/>
      <c r="H30" s="210" t="s">
        <v>274</v>
      </c>
      <c r="I30" s="210">
        <v>1</v>
      </c>
      <c r="J30" s="210"/>
      <c r="K30" s="210">
        <v>500</v>
      </c>
      <c r="L30" s="210">
        <v>2</v>
      </c>
      <c r="M30" s="210"/>
      <c r="N30" s="210"/>
      <c r="O30" s="210"/>
      <c r="P30" s="210"/>
      <c r="Q30" s="210"/>
      <c r="R30" s="222" t="s">
        <v>889</v>
      </c>
      <c r="S30" s="222"/>
      <c r="T30" s="222" t="s">
        <v>889</v>
      </c>
      <c r="U30" s="222"/>
      <c r="V30" s="222" t="s">
        <v>889</v>
      </c>
      <c r="W30" s="223">
        <v>2</v>
      </c>
      <c r="X30" s="222" t="s">
        <v>890</v>
      </c>
      <c r="Y30" s="222" t="s">
        <v>890</v>
      </c>
      <c r="Z30" s="222"/>
      <c r="AA30" s="222"/>
      <c r="AB30" s="210"/>
      <c r="AC30" s="210"/>
      <c r="AD30" s="210"/>
      <c r="AE30" s="210"/>
      <c r="AI30" s="210"/>
      <c r="AJ30" s="210"/>
      <c r="AK30" s="210"/>
    </row>
    <row r="31" spans="1:37" ht="15" customHeight="1">
      <c r="A31" s="204">
        <v>2</v>
      </c>
      <c r="B31" s="204" t="s">
        <v>149</v>
      </c>
      <c r="C31" s="205">
        <v>3</v>
      </c>
      <c r="D31" s="206">
        <v>457.48700000000002</v>
      </c>
      <c r="E31" s="207">
        <v>34.742400000000004</v>
      </c>
      <c r="F31" s="208">
        <v>27</v>
      </c>
      <c r="G31" s="209"/>
      <c r="H31" s="210" t="s">
        <v>274</v>
      </c>
      <c r="I31" s="210">
        <v>1</v>
      </c>
      <c r="J31" s="210"/>
      <c r="K31" s="210">
        <v>450</v>
      </c>
      <c r="L31" s="210">
        <v>3</v>
      </c>
      <c r="M31" s="210"/>
      <c r="N31" s="210"/>
      <c r="O31" s="210"/>
      <c r="P31" s="210"/>
      <c r="Q31" s="210"/>
      <c r="R31" s="222" t="s">
        <v>889</v>
      </c>
      <c r="S31" s="222"/>
      <c r="T31" s="222"/>
      <c r="U31" s="222"/>
      <c r="V31" s="222" t="s">
        <v>889</v>
      </c>
      <c r="W31" s="223">
        <v>3</v>
      </c>
      <c r="X31" s="222" t="s">
        <v>897</v>
      </c>
      <c r="Y31" s="222" t="s">
        <v>889</v>
      </c>
      <c r="Z31" s="222"/>
      <c r="AA31" s="222"/>
      <c r="AB31" s="210"/>
      <c r="AC31" s="210"/>
      <c r="AD31" s="210"/>
      <c r="AE31" s="210"/>
      <c r="AI31" s="210"/>
      <c r="AJ31" s="210"/>
      <c r="AK31" s="210"/>
    </row>
    <row r="32" spans="1:37" ht="15" customHeight="1">
      <c r="A32" s="204">
        <v>2</v>
      </c>
      <c r="B32" s="204" t="s">
        <v>149</v>
      </c>
      <c r="C32" s="205">
        <v>4</v>
      </c>
      <c r="D32" s="206">
        <v>356.084</v>
      </c>
      <c r="E32" s="207">
        <v>34.705800000000004</v>
      </c>
      <c r="F32" s="208">
        <v>28</v>
      </c>
      <c r="G32" s="209"/>
      <c r="H32" s="210" t="s">
        <v>274</v>
      </c>
      <c r="I32" s="210">
        <v>1</v>
      </c>
      <c r="J32" s="210"/>
      <c r="K32" s="210">
        <v>350</v>
      </c>
      <c r="L32" s="210">
        <v>4</v>
      </c>
      <c r="M32" s="210"/>
      <c r="N32" s="210"/>
      <c r="O32" s="210"/>
      <c r="P32" s="210"/>
      <c r="Q32" s="210"/>
      <c r="R32" s="222" t="s">
        <v>889</v>
      </c>
      <c r="S32" s="222" t="s">
        <v>889</v>
      </c>
      <c r="T32" s="222" t="s">
        <v>889</v>
      </c>
      <c r="U32" s="222"/>
      <c r="V32" s="222" t="s">
        <v>889</v>
      </c>
      <c r="W32" s="223">
        <v>4</v>
      </c>
      <c r="X32" s="222" t="s">
        <v>890</v>
      </c>
      <c r="Y32" s="222" t="s">
        <v>889</v>
      </c>
      <c r="Z32" s="222" t="s">
        <v>889</v>
      </c>
      <c r="AA32" s="222" t="s">
        <v>889</v>
      </c>
      <c r="AB32" s="210"/>
      <c r="AC32" s="210"/>
      <c r="AD32" s="210"/>
      <c r="AE32" s="210"/>
      <c r="AI32" s="210"/>
      <c r="AJ32" s="210"/>
      <c r="AK32" s="210"/>
    </row>
    <row r="33" spans="1:37" ht="15" customHeight="1">
      <c r="A33" s="204">
        <v>2</v>
      </c>
      <c r="B33" s="204" t="s">
        <v>149</v>
      </c>
      <c r="C33" s="205">
        <v>5</v>
      </c>
      <c r="D33" s="206">
        <v>305.10500000000002</v>
      </c>
      <c r="E33" s="207">
        <v>34.661799999999999</v>
      </c>
      <c r="F33" s="208">
        <v>29</v>
      </c>
      <c r="G33" s="209"/>
      <c r="H33" s="210" t="s">
        <v>274</v>
      </c>
      <c r="I33" s="210">
        <v>1</v>
      </c>
      <c r="J33" s="210"/>
      <c r="K33" s="210">
        <v>300</v>
      </c>
      <c r="L33" s="210">
        <v>5</v>
      </c>
      <c r="M33" s="210"/>
      <c r="N33" s="210"/>
      <c r="O33" s="210"/>
      <c r="P33" s="210"/>
      <c r="Q33" s="210"/>
      <c r="R33" s="222" t="s">
        <v>889</v>
      </c>
      <c r="S33" s="222" t="s">
        <v>889</v>
      </c>
      <c r="T33" s="222"/>
      <c r="U33" s="222"/>
      <c r="V33" s="222" t="s">
        <v>889</v>
      </c>
      <c r="W33" s="223">
        <v>5</v>
      </c>
      <c r="X33" s="222" t="s">
        <v>890</v>
      </c>
      <c r="Y33" s="222" t="s">
        <v>889</v>
      </c>
      <c r="Z33" s="222" t="s">
        <v>889</v>
      </c>
      <c r="AA33" s="222" t="s">
        <v>889</v>
      </c>
      <c r="AB33" s="210"/>
      <c r="AC33" s="210"/>
      <c r="AD33" s="210"/>
      <c r="AE33" s="210"/>
      <c r="AI33" s="210"/>
      <c r="AJ33" s="210"/>
      <c r="AK33" s="210"/>
    </row>
    <row r="34" spans="1:37" ht="15" customHeight="1">
      <c r="A34" s="204">
        <v>2</v>
      </c>
      <c r="B34" s="204" t="s">
        <v>149</v>
      </c>
      <c r="C34" s="205">
        <v>6</v>
      </c>
      <c r="D34" s="206">
        <v>279.31400000000002</v>
      </c>
      <c r="E34" s="207">
        <v>34.6038</v>
      </c>
      <c r="F34" s="208">
        <v>30</v>
      </c>
      <c r="G34" s="209"/>
      <c r="H34" s="210" t="s">
        <v>274</v>
      </c>
      <c r="I34" s="210">
        <v>1</v>
      </c>
      <c r="J34" s="210"/>
      <c r="K34" s="210">
        <v>275</v>
      </c>
      <c r="L34" s="210">
        <v>6</v>
      </c>
      <c r="M34" s="210"/>
      <c r="N34" s="210"/>
      <c r="O34" s="210"/>
      <c r="P34" s="210"/>
      <c r="Q34" s="210"/>
      <c r="R34" s="222" t="s">
        <v>890</v>
      </c>
      <c r="S34" s="222" t="s">
        <v>890</v>
      </c>
      <c r="T34" s="222"/>
      <c r="U34" s="222"/>
      <c r="V34" s="222" t="s">
        <v>889</v>
      </c>
      <c r="W34" s="223">
        <v>6</v>
      </c>
      <c r="X34" s="222" t="s">
        <v>890</v>
      </c>
      <c r="Y34" s="222" t="s">
        <v>889</v>
      </c>
      <c r="Z34" s="222" t="s">
        <v>889</v>
      </c>
      <c r="AA34" s="222" t="s">
        <v>889</v>
      </c>
      <c r="AB34" s="210"/>
      <c r="AC34" s="210"/>
      <c r="AD34" s="210"/>
      <c r="AE34" s="210"/>
      <c r="AI34" s="210"/>
      <c r="AJ34" s="210"/>
      <c r="AK34" s="210"/>
    </row>
    <row r="35" spans="1:37" ht="15" customHeight="1">
      <c r="A35" s="204">
        <v>2</v>
      </c>
      <c r="B35" s="204" t="s">
        <v>149</v>
      </c>
      <c r="C35" s="205">
        <v>7</v>
      </c>
      <c r="D35" s="206">
        <v>254.1</v>
      </c>
      <c r="E35" s="207">
        <v>34.558999999999997</v>
      </c>
      <c r="F35" s="208">
        <v>31</v>
      </c>
      <c r="G35" s="209"/>
      <c r="H35" s="210" t="s">
        <v>274</v>
      </c>
      <c r="I35" s="210">
        <v>1</v>
      </c>
      <c r="J35" s="210"/>
      <c r="K35" s="210">
        <v>250</v>
      </c>
      <c r="L35" s="210">
        <v>7</v>
      </c>
      <c r="M35" s="210"/>
      <c r="N35" s="210"/>
      <c r="O35" s="210"/>
      <c r="P35" s="210"/>
      <c r="Q35" s="210"/>
      <c r="R35" s="222" t="s">
        <v>889</v>
      </c>
      <c r="S35" s="222" t="s">
        <v>889</v>
      </c>
      <c r="T35" s="222"/>
      <c r="U35" s="222"/>
      <c r="V35" s="222" t="s">
        <v>889</v>
      </c>
      <c r="W35" s="223">
        <v>7</v>
      </c>
      <c r="X35" s="222" t="s">
        <v>890</v>
      </c>
      <c r="Y35" s="222" t="s">
        <v>889</v>
      </c>
      <c r="Z35" s="222" t="s">
        <v>890</v>
      </c>
      <c r="AA35" s="222" t="s">
        <v>890</v>
      </c>
      <c r="AB35" s="210"/>
      <c r="AC35" s="210"/>
      <c r="AD35" s="210"/>
      <c r="AE35" s="210"/>
      <c r="AI35" s="210"/>
      <c r="AJ35" s="210"/>
      <c r="AK35" s="210"/>
    </row>
    <row r="36" spans="1:37" ht="15" customHeight="1">
      <c r="A36" s="204">
        <v>2</v>
      </c>
      <c r="B36" s="204" t="s">
        <v>149</v>
      </c>
      <c r="C36" s="205">
        <v>8</v>
      </c>
      <c r="D36" s="206">
        <v>228.62899999999999</v>
      </c>
      <c r="E36" s="207">
        <v>34.427900000000001</v>
      </c>
      <c r="F36" s="208">
        <v>32</v>
      </c>
      <c r="G36" s="209"/>
      <c r="H36" s="210" t="s">
        <v>274</v>
      </c>
      <c r="I36" s="210">
        <v>1</v>
      </c>
      <c r="J36" s="210"/>
      <c r="K36" s="210">
        <v>225</v>
      </c>
      <c r="L36" s="210">
        <v>8</v>
      </c>
      <c r="M36" s="210"/>
      <c r="N36" s="210"/>
      <c r="O36" s="210"/>
      <c r="P36" s="210"/>
      <c r="Q36" s="210"/>
      <c r="R36" s="222" t="s">
        <v>889</v>
      </c>
      <c r="S36" s="222" t="s">
        <v>889</v>
      </c>
      <c r="T36" s="222" t="s">
        <v>889</v>
      </c>
      <c r="U36" s="222"/>
      <c r="V36" s="222" t="s">
        <v>889</v>
      </c>
      <c r="W36" s="223">
        <v>8</v>
      </c>
      <c r="X36" s="222" t="s">
        <v>890</v>
      </c>
      <c r="Y36" s="222" t="s">
        <v>889</v>
      </c>
      <c r="Z36" s="222" t="s">
        <v>889</v>
      </c>
      <c r="AA36" s="222" t="s">
        <v>889</v>
      </c>
      <c r="AB36" s="210"/>
      <c r="AC36" s="210"/>
      <c r="AD36" s="210"/>
      <c r="AE36" s="210"/>
      <c r="AI36" s="210"/>
      <c r="AJ36" s="210"/>
      <c r="AK36" s="210"/>
    </row>
    <row r="37" spans="1:37" ht="15" customHeight="1">
      <c r="A37" s="204">
        <v>2</v>
      </c>
      <c r="B37" s="204" t="s">
        <v>149</v>
      </c>
      <c r="C37" s="205">
        <v>9</v>
      </c>
      <c r="D37" s="206">
        <v>202.68299999999999</v>
      </c>
      <c r="E37" s="207">
        <v>34.2378</v>
      </c>
      <c r="F37" s="208">
        <v>33</v>
      </c>
      <c r="G37" s="209"/>
      <c r="H37" s="210" t="s">
        <v>274</v>
      </c>
      <c r="I37" s="210">
        <v>1</v>
      </c>
      <c r="J37" s="210"/>
      <c r="K37" s="210">
        <v>200</v>
      </c>
      <c r="L37" s="210">
        <v>9</v>
      </c>
      <c r="M37" s="210"/>
      <c r="N37" s="210"/>
      <c r="O37" s="210"/>
      <c r="P37" s="210"/>
      <c r="Q37" s="210"/>
      <c r="R37" s="222" t="s">
        <v>890</v>
      </c>
      <c r="S37" s="222" t="s">
        <v>889</v>
      </c>
      <c r="T37" s="222"/>
      <c r="U37" s="222"/>
      <c r="V37" s="222" t="s">
        <v>889</v>
      </c>
      <c r="W37" s="223">
        <v>9</v>
      </c>
      <c r="X37" s="222" t="s">
        <v>897</v>
      </c>
      <c r="Y37" s="222" t="s">
        <v>889</v>
      </c>
      <c r="Z37" s="222" t="s">
        <v>889</v>
      </c>
      <c r="AA37" s="222" t="s">
        <v>889</v>
      </c>
      <c r="AB37" s="210"/>
      <c r="AC37" s="210"/>
      <c r="AD37" s="210"/>
      <c r="AE37" s="210"/>
      <c r="AI37" s="210"/>
      <c r="AJ37" s="210"/>
      <c r="AK37" s="210"/>
    </row>
    <row r="38" spans="1:37" ht="15" customHeight="1">
      <c r="A38" s="204">
        <v>2</v>
      </c>
      <c r="B38" s="204" t="s">
        <v>149</v>
      </c>
      <c r="C38" s="205">
        <v>10</v>
      </c>
      <c r="D38" s="206">
        <v>177.779</v>
      </c>
      <c r="E38" s="207">
        <v>33.903399999999998</v>
      </c>
      <c r="F38" s="208">
        <v>34</v>
      </c>
      <c r="G38" s="209"/>
      <c r="H38" s="210" t="s">
        <v>274</v>
      </c>
      <c r="I38" s="210">
        <v>1</v>
      </c>
      <c r="J38" s="210"/>
      <c r="K38" s="210">
        <v>175</v>
      </c>
      <c r="L38" s="210">
        <v>10</v>
      </c>
      <c r="M38" s="210"/>
      <c r="N38" s="210"/>
      <c r="O38" s="210"/>
      <c r="P38" s="210"/>
      <c r="Q38" s="210"/>
      <c r="R38" s="222" t="s">
        <v>889</v>
      </c>
      <c r="S38" s="222" t="s">
        <v>889</v>
      </c>
      <c r="T38" s="222" t="s">
        <v>889</v>
      </c>
      <c r="U38" s="222"/>
      <c r="V38" s="222" t="s">
        <v>889</v>
      </c>
      <c r="W38" s="223">
        <v>10</v>
      </c>
      <c r="X38" s="222" t="s">
        <v>890</v>
      </c>
      <c r="Y38" s="222" t="s">
        <v>890</v>
      </c>
      <c r="Z38" s="222" t="s">
        <v>889</v>
      </c>
      <c r="AA38" s="222" t="s">
        <v>889</v>
      </c>
      <c r="AB38" s="210"/>
      <c r="AC38" s="210"/>
      <c r="AD38" s="210"/>
      <c r="AE38" s="210"/>
      <c r="AI38" s="210"/>
      <c r="AJ38" s="210"/>
      <c r="AK38" s="210"/>
    </row>
    <row r="39" spans="1:37" ht="15" customHeight="1">
      <c r="A39" s="204">
        <v>2</v>
      </c>
      <c r="B39" s="204" t="s">
        <v>149</v>
      </c>
      <c r="C39" s="205">
        <v>11</v>
      </c>
      <c r="D39" s="206">
        <v>153.00399999999999</v>
      </c>
      <c r="E39" s="207">
        <v>33.544800000000002</v>
      </c>
      <c r="F39" s="208">
        <v>35</v>
      </c>
      <c r="G39" s="209"/>
      <c r="H39" s="210" t="s">
        <v>274</v>
      </c>
      <c r="I39" s="210">
        <v>1</v>
      </c>
      <c r="J39" s="210"/>
      <c r="K39" s="210">
        <v>150</v>
      </c>
      <c r="L39" s="210">
        <v>11</v>
      </c>
      <c r="M39" s="210"/>
      <c r="N39" s="210"/>
      <c r="O39" s="210"/>
      <c r="P39" s="210"/>
      <c r="Q39" s="210"/>
      <c r="R39" s="222" t="s">
        <v>889</v>
      </c>
      <c r="S39" s="222" t="s">
        <v>889</v>
      </c>
      <c r="T39" s="222"/>
      <c r="U39" s="222"/>
      <c r="V39" s="222" t="s">
        <v>889</v>
      </c>
      <c r="W39" s="223">
        <v>11</v>
      </c>
      <c r="X39" s="222" t="s">
        <v>897</v>
      </c>
      <c r="Y39" s="222" t="s">
        <v>889</v>
      </c>
      <c r="Z39" s="222" t="s">
        <v>889</v>
      </c>
      <c r="AA39" s="222" t="s">
        <v>889</v>
      </c>
      <c r="AB39" s="210"/>
      <c r="AC39" s="210"/>
      <c r="AD39" s="210"/>
      <c r="AE39" s="210"/>
      <c r="AI39" s="210"/>
      <c r="AJ39" s="210"/>
      <c r="AK39" s="210"/>
    </row>
    <row r="40" spans="1:37" ht="15" customHeight="1">
      <c r="A40" s="204">
        <v>2</v>
      </c>
      <c r="B40" s="204" t="s">
        <v>149</v>
      </c>
      <c r="C40" s="205">
        <v>12</v>
      </c>
      <c r="D40" s="206">
        <v>129.23500000000001</v>
      </c>
      <c r="E40" s="207">
        <v>33.102800000000002</v>
      </c>
      <c r="F40" s="208">
        <v>36</v>
      </c>
      <c r="G40" s="209"/>
      <c r="H40" s="210" t="s">
        <v>274</v>
      </c>
      <c r="I40" s="210">
        <v>1</v>
      </c>
      <c r="J40" s="210">
        <v>33.1</v>
      </c>
      <c r="K40" s="210"/>
      <c r="L40" s="210">
        <v>12</v>
      </c>
      <c r="M40" s="210"/>
      <c r="N40" s="210"/>
      <c r="O40" s="210"/>
      <c r="P40" s="210"/>
      <c r="Q40" s="210"/>
      <c r="R40" s="222" t="s">
        <v>889</v>
      </c>
      <c r="S40" s="222" t="s">
        <v>889</v>
      </c>
      <c r="T40" s="222" t="s">
        <v>889</v>
      </c>
      <c r="U40" s="222"/>
      <c r="V40" s="222" t="s">
        <v>889</v>
      </c>
      <c r="W40" s="223">
        <v>12</v>
      </c>
      <c r="X40" s="222" t="s">
        <v>890</v>
      </c>
      <c r="Y40" s="222" t="s">
        <v>890</v>
      </c>
      <c r="Z40" s="222" t="s">
        <v>889</v>
      </c>
      <c r="AA40" s="222" t="s">
        <v>889</v>
      </c>
      <c r="AB40" s="210"/>
      <c r="AC40" s="210"/>
      <c r="AD40" s="210"/>
      <c r="AE40" s="210"/>
      <c r="AI40" s="210"/>
      <c r="AJ40" s="210"/>
      <c r="AK40" s="210"/>
    </row>
    <row r="41" spans="1:37" ht="15" customHeight="1">
      <c r="A41" s="204">
        <v>2</v>
      </c>
      <c r="B41" s="204" t="s">
        <v>149</v>
      </c>
      <c r="C41" s="205">
        <v>13</v>
      </c>
      <c r="D41" s="206">
        <v>102.47499999999999</v>
      </c>
      <c r="E41" s="207">
        <v>32.764200000000002</v>
      </c>
      <c r="F41" s="208">
        <v>37</v>
      </c>
      <c r="G41" s="209"/>
      <c r="H41" s="210" t="s">
        <v>274</v>
      </c>
      <c r="I41" s="210">
        <v>1</v>
      </c>
      <c r="J41" s="210"/>
      <c r="K41" s="210">
        <v>100</v>
      </c>
      <c r="L41" s="210">
        <v>13</v>
      </c>
      <c r="M41" s="210"/>
      <c r="N41" s="210"/>
      <c r="O41" s="210"/>
      <c r="P41" s="210"/>
      <c r="Q41" s="210"/>
      <c r="R41" s="222" t="s">
        <v>889</v>
      </c>
      <c r="S41" s="222" t="s">
        <v>889</v>
      </c>
      <c r="T41" s="222" t="s">
        <v>889</v>
      </c>
      <c r="U41" s="222" t="s">
        <v>889</v>
      </c>
      <c r="V41" s="222" t="s">
        <v>889</v>
      </c>
      <c r="W41" s="223">
        <v>13</v>
      </c>
      <c r="X41" s="222" t="s">
        <v>890</v>
      </c>
      <c r="Y41" s="222" t="s">
        <v>889</v>
      </c>
      <c r="Z41" s="222" t="s">
        <v>890</v>
      </c>
      <c r="AA41" s="222" t="s">
        <v>890</v>
      </c>
      <c r="AB41" s="210"/>
      <c r="AC41" s="210"/>
      <c r="AD41" s="210"/>
      <c r="AE41" s="210"/>
      <c r="AI41" s="210"/>
      <c r="AJ41" s="210"/>
      <c r="AK41" s="210"/>
    </row>
    <row r="42" spans="1:37" ht="15" customHeight="1">
      <c r="A42" s="204">
        <v>2</v>
      </c>
      <c r="B42" s="204" t="s">
        <v>149</v>
      </c>
      <c r="C42" s="205">
        <v>14</v>
      </c>
      <c r="D42" s="206">
        <v>81.918999999999997</v>
      </c>
      <c r="E42" s="207">
        <v>32.537799999999997</v>
      </c>
      <c r="F42" s="208">
        <v>38</v>
      </c>
      <c r="G42" s="209"/>
      <c r="H42" s="210" t="s">
        <v>274</v>
      </c>
      <c r="I42" s="210">
        <v>1</v>
      </c>
      <c r="J42" s="210"/>
      <c r="K42" s="210">
        <v>80</v>
      </c>
      <c r="L42" s="210">
        <v>14</v>
      </c>
      <c r="M42" s="210"/>
      <c r="N42" s="210"/>
      <c r="O42" s="210"/>
      <c r="P42" s="210"/>
      <c r="Q42" s="210"/>
      <c r="R42" s="222" t="s">
        <v>889</v>
      </c>
      <c r="S42" s="222" t="s">
        <v>890</v>
      </c>
      <c r="T42" s="222"/>
      <c r="U42" s="222" t="s">
        <v>889</v>
      </c>
      <c r="V42" s="222" t="s">
        <v>889</v>
      </c>
      <c r="W42" s="223">
        <v>14</v>
      </c>
      <c r="X42" s="222" t="s">
        <v>890</v>
      </c>
      <c r="Y42" s="222" t="s">
        <v>889</v>
      </c>
      <c r="Z42" s="222" t="s">
        <v>889</v>
      </c>
      <c r="AA42" s="222" t="s">
        <v>889</v>
      </c>
      <c r="AB42" s="210"/>
      <c r="AC42" s="210"/>
      <c r="AD42" s="210"/>
      <c r="AE42" s="210"/>
      <c r="AI42" s="210"/>
      <c r="AJ42" s="210"/>
      <c r="AK42" s="210"/>
    </row>
    <row r="43" spans="1:37" ht="15" customHeight="1">
      <c r="A43" s="204">
        <v>2</v>
      </c>
      <c r="B43" s="204" t="s">
        <v>149</v>
      </c>
      <c r="C43" s="205">
        <v>15</v>
      </c>
      <c r="D43" s="206">
        <v>66.772999999999996</v>
      </c>
      <c r="E43" s="207">
        <v>32.395499999999998</v>
      </c>
      <c r="F43" s="208">
        <v>39</v>
      </c>
      <c r="G43" s="209"/>
      <c r="H43" s="210" t="s">
        <v>274</v>
      </c>
      <c r="I43" s="210">
        <v>1</v>
      </c>
      <c r="J43" s="210"/>
      <c r="K43" s="210">
        <v>65</v>
      </c>
      <c r="L43" s="210">
        <v>15</v>
      </c>
      <c r="M43" s="210"/>
      <c r="N43" s="210"/>
      <c r="O43" s="210"/>
      <c r="P43" s="210"/>
      <c r="Q43" s="210"/>
      <c r="R43" s="222" t="s">
        <v>889</v>
      </c>
      <c r="S43" s="222" t="s">
        <v>889</v>
      </c>
      <c r="T43" s="222"/>
      <c r="U43" s="222" t="s">
        <v>890</v>
      </c>
      <c r="V43" s="222" t="s">
        <v>889</v>
      </c>
      <c r="W43" s="223">
        <v>15</v>
      </c>
      <c r="X43" s="222" t="s">
        <v>890</v>
      </c>
      <c r="Y43" s="222" t="s">
        <v>889</v>
      </c>
      <c r="Z43" s="222" t="s">
        <v>889</v>
      </c>
      <c r="AA43" s="222" t="s">
        <v>889</v>
      </c>
      <c r="AB43" s="210"/>
      <c r="AC43" s="210"/>
      <c r="AD43" s="210"/>
      <c r="AE43" s="210"/>
      <c r="AI43" s="210"/>
      <c r="AJ43" s="210"/>
      <c r="AK43" s="210"/>
    </row>
    <row r="44" spans="1:37" ht="15" customHeight="1">
      <c r="A44" s="204">
        <v>2</v>
      </c>
      <c r="B44" s="204" t="s">
        <v>149</v>
      </c>
      <c r="C44" s="205">
        <v>16</v>
      </c>
      <c r="D44" s="206">
        <v>51.773000000000003</v>
      </c>
      <c r="E44" s="207">
        <v>32.197099999999999</v>
      </c>
      <c r="F44" s="208">
        <v>40</v>
      </c>
      <c r="G44" s="209"/>
      <c r="H44" s="210" t="s">
        <v>274</v>
      </c>
      <c r="I44" s="210">
        <v>1</v>
      </c>
      <c r="J44" s="210"/>
      <c r="K44" s="210">
        <v>50</v>
      </c>
      <c r="L44" s="210">
        <v>16</v>
      </c>
      <c r="M44" s="210"/>
      <c r="N44" s="210"/>
      <c r="O44" s="210"/>
      <c r="P44" s="210"/>
      <c r="Q44" s="210"/>
      <c r="R44" s="222" t="s">
        <v>889</v>
      </c>
      <c r="S44" s="222" t="s">
        <v>889</v>
      </c>
      <c r="T44" s="222"/>
      <c r="U44" s="222" t="s">
        <v>889</v>
      </c>
      <c r="V44" s="222" t="s">
        <v>889</v>
      </c>
      <c r="W44" s="223">
        <v>16</v>
      </c>
      <c r="X44" s="222" t="s">
        <v>890</v>
      </c>
      <c r="Y44" s="222" t="s">
        <v>889</v>
      </c>
      <c r="Z44" s="222" t="s">
        <v>889</v>
      </c>
      <c r="AA44" s="222" t="s">
        <v>889</v>
      </c>
      <c r="AB44" s="210"/>
      <c r="AC44" s="210"/>
      <c r="AD44" s="210"/>
      <c r="AE44" s="210"/>
      <c r="AI44" s="210"/>
      <c r="AJ44" s="210"/>
      <c r="AK44" s="210"/>
    </row>
    <row r="45" spans="1:37" ht="15" customHeight="1">
      <c r="A45" s="204">
        <v>2</v>
      </c>
      <c r="B45" s="204" t="s">
        <v>149</v>
      </c>
      <c r="C45" s="205">
        <v>17</v>
      </c>
      <c r="D45" s="206">
        <v>37.648000000000003</v>
      </c>
      <c r="E45" s="207">
        <v>31.8568</v>
      </c>
      <c r="F45" s="208">
        <v>41</v>
      </c>
      <c r="G45" s="209"/>
      <c r="H45" s="210" t="s">
        <v>274</v>
      </c>
      <c r="I45" s="210">
        <v>1</v>
      </c>
      <c r="J45" s="210" t="s">
        <v>898</v>
      </c>
      <c r="K45" s="210"/>
      <c r="L45" s="210">
        <v>17</v>
      </c>
      <c r="M45" s="210"/>
      <c r="N45" s="210"/>
      <c r="O45" s="210"/>
      <c r="P45" s="210"/>
      <c r="Q45" s="210"/>
      <c r="R45" s="222" t="s">
        <v>889</v>
      </c>
      <c r="S45" s="222" t="s">
        <v>889</v>
      </c>
      <c r="T45" s="222"/>
      <c r="U45" s="222" t="s">
        <v>889</v>
      </c>
      <c r="V45" s="222" t="s">
        <v>889</v>
      </c>
      <c r="W45" s="223">
        <v>17</v>
      </c>
      <c r="X45" s="222" t="s">
        <v>890</v>
      </c>
      <c r="Y45" s="222" t="s">
        <v>889</v>
      </c>
      <c r="Z45" s="222" t="s">
        <v>889</v>
      </c>
      <c r="AA45" s="222" t="s">
        <v>889</v>
      </c>
      <c r="AB45" s="210"/>
      <c r="AC45" s="210"/>
      <c r="AD45" s="210"/>
      <c r="AE45" s="210"/>
      <c r="AI45" s="210"/>
      <c r="AJ45" s="210"/>
      <c r="AK45" s="210"/>
    </row>
    <row r="46" spans="1:37" ht="15" customHeight="1">
      <c r="A46" s="204">
        <v>2</v>
      </c>
      <c r="B46" s="204" t="s">
        <v>149</v>
      </c>
      <c r="C46" s="205">
        <v>18</v>
      </c>
      <c r="D46" s="206">
        <v>31.545000000000002</v>
      </c>
      <c r="E46" s="207">
        <v>31.5334</v>
      </c>
      <c r="F46" s="208">
        <v>42</v>
      </c>
      <c r="G46" s="209"/>
      <c r="H46" s="210" t="s">
        <v>274</v>
      </c>
      <c r="I46" s="210">
        <v>1</v>
      </c>
      <c r="J46" s="210"/>
      <c r="K46" s="210">
        <v>30</v>
      </c>
      <c r="L46" s="210">
        <v>18</v>
      </c>
      <c r="M46" s="210"/>
      <c r="N46" s="210"/>
      <c r="O46" s="210"/>
      <c r="P46" s="210"/>
      <c r="Q46" s="210"/>
      <c r="R46" s="222" t="s">
        <v>889</v>
      </c>
      <c r="S46" s="222" t="s">
        <v>889</v>
      </c>
      <c r="T46" s="222"/>
      <c r="U46" s="222" t="s">
        <v>890</v>
      </c>
      <c r="V46" s="222" t="s">
        <v>889</v>
      </c>
      <c r="W46" s="223">
        <v>18</v>
      </c>
      <c r="X46" s="222" t="s">
        <v>890</v>
      </c>
      <c r="Y46" s="222" t="s">
        <v>889</v>
      </c>
      <c r="Z46" s="222" t="s">
        <v>889</v>
      </c>
      <c r="AA46" s="222" t="s">
        <v>889</v>
      </c>
      <c r="AB46" s="210"/>
      <c r="AC46" s="210"/>
      <c r="AD46" s="210"/>
      <c r="AE46" s="210"/>
      <c r="AI46" s="210"/>
      <c r="AJ46" s="210"/>
      <c r="AK46" s="210"/>
    </row>
    <row r="47" spans="1:37" ht="15" customHeight="1">
      <c r="A47" s="204">
        <v>2</v>
      </c>
      <c r="B47" s="204" t="s">
        <v>149</v>
      </c>
      <c r="C47" s="205">
        <v>19</v>
      </c>
      <c r="D47" s="206">
        <v>16.518000000000001</v>
      </c>
      <c r="E47" s="207">
        <v>29.948</v>
      </c>
      <c r="F47" s="208">
        <v>43</v>
      </c>
      <c r="G47" s="209"/>
      <c r="H47" s="210" t="s">
        <v>274</v>
      </c>
      <c r="I47" s="210">
        <v>1</v>
      </c>
      <c r="J47" s="210"/>
      <c r="K47" s="210">
        <v>15</v>
      </c>
      <c r="L47" s="210">
        <v>19</v>
      </c>
      <c r="M47" s="210"/>
      <c r="N47" s="210"/>
      <c r="O47" s="210"/>
      <c r="P47" s="210"/>
      <c r="Q47" s="210"/>
      <c r="R47" s="222" t="s">
        <v>889</v>
      </c>
      <c r="S47" s="222" t="s">
        <v>889</v>
      </c>
      <c r="T47" s="222"/>
      <c r="U47" s="222" t="s">
        <v>890</v>
      </c>
      <c r="V47" s="222" t="s">
        <v>889</v>
      </c>
      <c r="W47" s="223">
        <v>19</v>
      </c>
      <c r="X47" s="222" t="s">
        <v>890</v>
      </c>
      <c r="Y47" s="222" t="s">
        <v>889</v>
      </c>
      <c r="Z47" s="222" t="s">
        <v>889</v>
      </c>
      <c r="AA47" s="222" t="s">
        <v>889</v>
      </c>
      <c r="AB47" s="210"/>
      <c r="AC47" s="210"/>
      <c r="AD47" s="210"/>
      <c r="AE47" s="210"/>
      <c r="AI47" s="210"/>
      <c r="AJ47" s="210"/>
      <c r="AK47" s="210"/>
    </row>
    <row r="48" spans="1:37" ht="15" customHeight="1">
      <c r="A48" s="204">
        <v>2</v>
      </c>
      <c r="B48" s="204" t="s">
        <v>149</v>
      </c>
      <c r="C48" s="205">
        <v>20</v>
      </c>
      <c r="D48" s="206">
        <v>3.9750000000000001</v>
      </c>
      <c r="E48" s="207">
        <v>27.4222</v>
      </c>
      <c r="F48" s="208">
        <v>44</v>
      </c>
      <c r="G48" s="209"/>
      <c r="H48" s="210" t="s">
        <v>275</v>
      </c>
      <c r="I48" s="210">
        <v>1</v>
      </c>
      <c r="J48" s="210"/>
      <c r="K48" s="210">
        <v>5</v>
      </c>
      <c r="L48" s="210">
        <v>20</v>
      </c>
      <c r="M48" s="210"/>
      <c r="N48" s="210"/>
      <c r="O48" s="210"/>
      <c r="P48" s="210"/>
      <c r="Q48" s="210"/>
      <c r="R48" s="222" t="s">
        <v>889</v>
      </c>
      <c r="S48" s="222" t="s">
        <v>889</v>
      </c>
      <c r="T48" s="222" t="s">
        <v>889</v>
      </c>
      <c r="U48" s="222" t="s">
        <v>890</v>
      </c>
      <c r="V48" s="222" t="s">
        <v>889</v>
      </c>
      <c r="W48" s="223">
        <v>20</v>
      </c>
      <c r="X48" s="222" t="s">
        <v>890</v>
      </c>
      <c r="Y48" s="222" t="s">
        <v>889</v>
      </c>
      <c r="Z48" s="222" t="s">
        <v>889</v>
      </c>
      <c r="AA48" s="222" t="s">
        <v>889</v>
      </c>
      <c r="AB48" s="210"/>
      <c r="AC48" s="210"/>
      <c r="AD48" s="210"/>
      <c r="AE48" s="210"/>
      <c r="AI48" s="210"/>
      <c r="AJ48" s="210"/>
      <c r="AK48" s="210"/>
    </row>
    <row r="49" spans="1:37" ht="15" customHeight="1">
      <c r="A49" s="204">
        <v>3</v>
      </c>
      <c r="B49" s="204" t="s">
        <v>167</v>
      </c>
      <c r="C49" s="205">
        <v>1</v>
      </c>
      <c r="D49" s="206">
        <v>1124.4349999999999</v>
      </c>
      <c r="E49" s="207">
        <v>34.892000000000003</v>
      </c>
      <c r="F49" s="208">
        <v>45</v>
      </c>
      <c r="G49" s="209"/>
      <c r="H49" s="210" t="s">
        <v>274</v>
      </c>
      <c r="I49" s="210">
        <v>1</v>
      </c>
      <c r="J49" s="210" t="s">
        <v>888</v>
      </c>
      <c r="K49" s="210"/>
      <c r="L49" s="210">
        <v>1</v>
      </c>
      <c r="M49" s="210"/>
      <c r="N49" s="210"/>
      <c r="O49" s="210"/>
      <c r="P49" s="210"/>
      <c r="Q49" s="210"/>
      <c r="R49" s="219" t="s">
        <v>896</v>
      </c>
      <c r="S49" s="219"/>
      <c r="T49" s="219" t="s">
        <v>889</v>
      </c>
      <c r="U49" s="219"/>
      <c r="V49" s="219" t="s">
        <v>889</v>
      </c>
      <c r="W49" s="221">
        <v>1</v>
      </c>
      <c r="X49" s="219" t="s">
        <v>890</v>
      </c>
      <c r="Y49" s="219" t="s">
        <v>889</v>
      </c>
      <c r="Z49" s="219"/>
      <c r="AA49" s="219"/>
      <c r="AB49" s="210"/>
      <c r="AC49" s="210"/>
      <c r="AD49" s="210"/>
      <c r="AE49" s="210"/>
      <c r="AI49" s="210"/>
      <c r="AJ49" s="210"/>
      <c r="AK49" s="210"/>
    </row>
    <row r="50" spans="1:37" ht="15" customHeight="1">
      <c r="A50" s="204">
        <v>3</v>
      </c>
      <c r="B50" s="204" t="s">
        <v>167</v>
      </c>
      <c r="C50" s="205">
        <v>2</v>
      </c>
      <c r="D50" s="206">
        <v>913.21600000000001</v>
      </c>
      <c r="E50" s="207">
        <v>34.871899999999997</v>
      </c>
      <c r="F50" s="208">
        <v>46</v>
      </c>
      <c r="G50" s="209"/>
      <c r="H50" s="210" t="s">
        <v>274</v>
      </c>
      <c r="I50" s="210">
        <v>1</v>
      </c>
      <c r="J50" s="210"/>
      <c r="K50" s="210">
        <v>900</v>
      </c>
      <c r="L50" s="210">
        <v>2</v>
      </c>
      <c r="M50" s="210"/>
      <c r="N50" s="210"/>
      <c r="O50" s="210"/>
      <c r="P50" s="210"/>
      <c r="Q50" s="210"/>
      <c r="R50" s="222" t="s">
        <v>889</v>
      </c>
      <c r="S50" s="222"/>
      <c r="T50" s="222"/>
      <c r="U50" s="222"/>
      <c r="V50" s="222" t="s">
        <v>889</v>
      </c>
      <c r="W50" s="223">
        <v>2</v>
      </c>
      <c r="X50" s="222" t="s">
        <v>897</v>
      </c>
      <c r="Y50" s="222" t="s">
        <v>889</v>
      </c>
      <c r="Z50" s="222"/>
      <c r="AA50" s="222"/>
      <c r="AB50" s="210"/>
      <c r="AC50" s="210"/>
      <c r="AD50" s="210"/>
      <c r="AE50" s="210"/>
      <c r="AI50" s="210"/>
      <c r="AJ50" s="210"/>
      <c r="AK50" s="210"/>
    </row>
    <row r="51" spans="1:37" ht="15" customHeight="1">
      <c r="A51" s="204">
        <v>3</v>
      </c>
      <c r="B51" s="204" t="s">
        <v>167</v>
      </c>
      <c r="C51" s="205">
        <v>3</v>
      </c>
      <c r="D51" s="206">
        <v>812.20100000000002</v>
      </c>
      <c r="E51" s="207">
        <v>34.864699999999999</v>
      </c>
      <c r="F51" s="208">
        <v>47</v>
      </c>
      <c r="G51" s="209"/>
      <c r="H51" s="210" t="s">
        <v>274</v>
      </c>
      <c r="I51" s="210">
        <v>1</v>
      </c>
      <c r="J51" s="210"/>
      <c r="K51" s="210">
        <v>800</v>
      </c>
      <c r="L51" s="210">
        <v>3</v>
      </c>
      <c r="M51" s="210"/>
      <c r="N51" s="210"/>
      <c r="O51" s="210"/>
      <c r="P51" s="210"/>
      <c r="Q51" s="210"/>
      <c r="R51" s="210" t="s">
        <v>889</v>
      </c>
      <c r="S51" s="210"/>
      <c r="T51" s="210"/>
      <c r="U51" s="210"/>
      <c r="V51" s="210" t="s">
        <v>889</v>
      </c>
      <c r="W51" s="220">
        <v>3</v>
      </c>
      <c r="X51" s="210" t="s">
        <v>890</v>
      </c>
      <c r="Y51" s="210" t="s">
        <v>890</v>
      </c>
      <c r="Z51" s="210"/>
      <c r="AA51" s="210"/>
      <c r="AB51" s="210"/>
      <c r="AC51" s="210"/>
      <c r="AD51" s="210"/>
      <c r="AE51" s="210"/>
      <c r="AI51" s="210"/>
      <c r="AJ51" s="210"/>
      <c r="AK51" s="210"/>
    </row>
    <row r="52" spans="1:37" ht="15" customHeight="1">
      <c r="A52" s="204">
        <v>3</v>
      </c>
      <c r="B52" s="204" t="s">
        <v>167</v>
      </c>
      <c r="C52" s="205">
        <v>4</v>
      </c>
      <c r="D52" s="206">
        <v>710.75599999999997</v>
      </c>
      <c r="E52" s="207">
        <v>34.858199999999997</v>
      </c>
      <c r="F52" s="208">
        <v>48</v>
      </c>
      <c r="G52" s="209"/>
      <c r="H52" s="210" t="s">
        <v>274</v>
      </c>
      <c r="I52" s="210">
        <v>1</v>
      </c>
      <c r="J52" s="210"/>
      <c r="K52" s="210">
        <v>700</v>
      </c>
      <c r="L52" s="210">
        <v>4</v>
      </c>
      <c r="M52" s="210"/>
      <c r="N52" s="210"/>
      <c r="O52" s="210"/>
      <c r="P52" s="210"/>
      <c r="Q52" s="210"/>
      <c r="R52" s="210" t="s">
        <v>889</v>
      </c>
      <c r="S52" s="210"/>
      <c r="T52" s="210"/>
      <c r="U52" s="210"/>
      <c r="V52" s="210" t="s">
        <v>889</v>
      </c>
      <c r="W52" s="220">
        <v>4</v>
      </c>
      <c r="X52" s="210" t="s">
        <v>890</v>
      </c>
      <c r="Y52" s="210" t="s">
        <v>889</v>
      </c>
      <c r="Z52" s="210"/>
      <c r="AA52" s="210"/>
      <c r="AB52" s="210"/>
      <c r="AC52" s="210"/>
      <c r="AD52" s="210"/>
      <c r="AE52" s="210"/>
      <c r="AI52" s="210"/>
      <c r="AJ52" s="210"/>
      <c r="AK52" s="210"/>
    </row>
    <row r="53" spans="1:37" ht="15" customHeight="1">
      <c r="A53" s="204">
        <v>3</v>
      </c>
      <c r="B53" s="204" t="s">
        <v>167</v>
      </c>
      <c r="C53" s="205">
        <v>5</v>
      </c>
      <c r="D53" s="206">
        <v>609.44000000000005</v>
      </c>
      <c r="E53" s="207">
        <v>34.850299999999997</v>
      </c>
      <c r="F53" s="208">
        <v>49</v>
      </c>
      <c r="G53" s="209"/>
      <c r="H53" s="210" t="s">
        <v>274</v>
      </c>
      <c r="I53" s="210">
        <v>1</v>
      </c>
      <c r="J53" s="210"/>
      <c r="K53" s="210">
        <v>600</v>
      </c>
      <c r="L53" s="210">
        <v>5</v>
      </c>
      <c r="M53" s="210"/>
      <c r="N53" s="210"/>
      <c r="O53" s="210"/>
      <c r="P53" s="210"/>
      <c r="Q53" s="210"/>
      <c r="R53" s="210" t="s">
        <v>890</v>
      </c>
      <c r="S53" s="210"/>
      <c r="T53" s="210"/>
      <c r="U53" s="210"/>
      <c r="V53" s="210" t="s">
        <v>889</v>
      </c>
      <c r="W53" s="220">
        <v>5</v>
      </c>
      <c r="X53" s="210" t="s">
        <v>890</v>
      </c>
      <c r="Y53" s="210" t="s">
        <v>889</v>
      </c>
      <c r="Z53" s="210"/>
      <c r="AA53" s="210"/>
      <c r="AB53" s="210"/>
      <c r="AC53" s="210"/>
      <c r="AD53" s="210"/>
      <c r="AE53" s="210"/>
      <c r="AI53" s="210"/>
      <c r="AJ53" s="210"/>
      <c r="AK53" s="210"/>
    </row>
    <row r="54" spans="1:37" ht="15" customHeight="1">
      <c r="A54" s="204">
        <v>3</v>
      </c>
      <c r="B54" s="204" t="s">
        <v>167</v>
      </c>
      <c r="C54" s="205">
        <v>6</v>
      </c>
      <c r="D54" s="206">
        <v>508.32799999999997</v>
      </c>
      <c r="E54" s="207">
        <v>34.838099999999997</v>
      </c>
      <c r="F54" s="208">
        <v>50</v>
      </c>
      <c r="G54" s="209"/>
      <c r="H54" s="210" t="s">
        <v>274</v>
      </c>
      <c r="I54" s="210">
        <v>1</v>
      </c>
      <c r="J54" s="210"/>
      <c r="K54" s="210">
        <v>500</v>
      </c>
      <c r="L54" s="210">
        <v>6</v>
      </c>
      <c r="M54" s="210"/>
      <c r="N54" s="210"/>
      <c r="O54" s="210"/>
      <c r="P54" s="210"/>
      <c r="Q54" s="210"/>
      <c r="R54" s="210" t="s">
        <v>889</v>
      </c>
      <c r="S54" s="210"/>
      <c r="T54" s="210"/>
      <c r="U54" s="210"/>
      <c r="V54" s="210" t="s">
        <v>889</v>
      </c>
      <c r="W54" s="220">
        <v>6</v>
      </c>
      <c r="X54" s="210" t="s">
        <v>890</v>
      </c>
      <c r="Y54" s="210" t="s">
        <v>889</v>
      </c>
      <c r="Z54" s="210"/>
      <c r="AA54" s="210"/>
      <c r="AB54" s="210"/>
      <c r="AC54" s="210"/>
      <c r="AD54" s="210"/>
      <c r="AE54" s="210"/>
      <c r="AI54" s="210"/>
      <c r="AJ54" s="210"/>
      <c r="AK54" s="210"/>
    </row>
    <row r="55" spans="1:37" ht="15" customHeight="1">
      <c r="A55" s="204">
        <v>3</v>
      </c>
      <c r="B55" s="204" t="s">
        <v>167</v>
      </c>
      <c r="C55" s="205">
        <v>7</v>
      </c>
      <c r="D55" s="206">
        <v>457.60700000000003</v>
      </c>
      <c r="E55" s="207">
        <v>34.825899999999997</v>
      </c>
      <c r="F55" s="208">
        <v>51</v>
      </c>
      <c r="G55" s="209"/>
      <c r="H55" s="210" t="s">
        <v>274</v>
      </c>
      <c r="I55" s="210">
        <v>1</v>
      </c>
      <c r="J55" s="210"/>
      <c r="K55" s="210">
        <v>450</v>
      </c>
      <c r="L55" s="210">
        <v>7</v>
      </c>
      <c r="M55" s="210"/>
      <c r="N55" s="210"/>
      <c r="O55" s="210"/>
      <c r="P55" s="210"/>
      <c r="Q55" s="210"/>
      <c r="R55" s="210" t="s">
        <v>889</v>
      </c>
      <c r="S55" s="210"/>
      <c r="T55" s="210"/>
      <c r="U55" s="210"/>
      <c r="V55" s="210" t="s">
        <v>889</v>
      </c>
      <c r="W55" s="220">
        <v>7</v>
      </c>
      <c r="X55" s="210" t="s">
        <v>897</v>
      </c>
      <c r="Y55" s="210" t="s">
        <v>889</v>
      </c>
      <c r="Z55" s="210"/>
      <c r="AA55" s="210"/>
      <c r="AB55" s="210"/>
      <c r="AC55" s="210"/>
      <c r="AD55" s="210"/>
      <c r="AE55" s="210"/>
      <c r="AI55" s="210"/>
      <c r="AJ55" s="210"/>
      <c r="AK55" s="210"/>
    </row>
    <row r="56" spans="1:37" ht="15" customHeight="1">
      <c r="A56" s="204">
        <v>3</v>
      </c>
      <c r="B56" s="204" t="s">
        <v>167</v>
      </c>
      <c r="C56" s="205">
        <v>8</v>
      </c>
      <c r="D56" s="206">
        <v>450.29700000000003</v>
      </c>
      <c r="E56" s="207">
        <v>34.825099999999999</v>
      </c>
      <c r="F56" s="208">
        <v>52</v>
      </c>
      <c r="G56" s="209"/>
      <c r="H56" s="210" t="s">
        <v>274</v>
      </c>
      <c r="I56" s="210">
        <v>0.5</v>
      </c>
      <c r="J56" s="210" t="s">
        <v>899</v>
      </c>
      <c r="K56" s="210"/>
      <c r="L56" s="210">
        <v>8</v>
      </c>
      <c r="M56" s="210"/>
      <c r="N56" s="210"/>
      <c r="O56" s="210"/>
      <c r="P56" s="210"/>
      <c r="Q56" s="210"/>
      <c r="R56" s="210" t="s">
        <v>889</v>
      </c>
      <c r="S56" s="210" t="s">
        <v>890</v>
      </c>
      <c r="T56" s="210" t="s">
        <v>889</v>
      </c>
      <c r="U56" s="210"/>
      <c r="V56" s="210" t="s">
        <v>889</v>
      </c>
      <c r="W56" s="220">
        <v>8</v>
      </c>
      <c r="X56" s="210" t="s">
        <v>890</v>
      </c>
      <c r="Y56" s="210" t="s">
        <v>889</v>
      </c>
      <c r="Z56" s="210"/>
      <c r="AA56" s="210"/>
      <c r="AB56" s="210"/>
      <c r="AC56" s="210"/>
      <c r="AD56" s="210"/>
      <c r="AE56" s="210"/>
      <c r="AI56" s="210"/>
      <c r="AJ56" s="210"/>
      <c r="AK56" s="210"/>
    </row>
    <row r="57" spans="1:37" ht="15" customHeight="1">
      <c r="A57" s="204">
        <v>3</v>
      </c>
      <c r="B57" s="204" t="s">
        <v>167</v>
      </c>
      <c r="C57" s="205">
        <v>9</v>
      </c>
      <c r="D57" s="206">
        <v>376.51400000000001</v>
      </c>
      <c r="E57" s="207">
        <v>34.783700000000003</v>
      </c>
      <c r="F57" s="208">
        <v>53</v>
      </c>
      <c r="G57" s="209"/>
      <c r="H57" s="210" t="s">
        <v>274</v>
      </c>
      <c r="I57" s="210">
        <v>1</v>
      </c>
      <c r="J57" s="210">
        <v>34.78</v>
      </c>
      <c r="K57" s="210"/>
      <c r="L57" s="210">
        <v>9</v>
      </c>
      <c r="M57" s="210"/>
      <c r="N57" s="210"/>
      <c r="O57" s="210"/>
      <c r="P57" s="210"/>
      <c r="Q57" s="210"/>
      <c r="R57" s="210" t="s">
        <v>890</v>
      </c>
      <c r="S57" s="210" t="s">
        <v>889</v>
      </c>
      <c r="T57" s="210"/>
      <c r="U57" s="210"/>
      <c r="V57" s="210" t="s">
        <v>889</v>
      </c>
      <c r="W57" s="220">
        <v>9</v>
      </c>
      <c r="X57" s="210" t="s">
        <v>890</v>
      </c>
      <c r="Y57" s="210" t="s">
        <v>889</v>
      </c>
      <c r="Z57" s="210" t="s">
        <v>889</v>
      </c>
      <c r="AA57" s="210" t="s">
        <v>889</v>
      </c>
      <c r="AB57" s="210"/>
      <c r="AC57" s="210"/>
      <c r="AD57" s="210"/>
      <c r="AE57" s="210"/>
      <c r="AI57" s="210"/>
      <c r="AJ57" s="210"/>
      <c r="AK57" s="210"/>
    </row>
    <row r="58" spans="1:37" ht="15" customHeight="1">
      <c r="A58" s="204">
        <v>3</v>
      </c>
      <c r="B58" s="204" t="s">
        <v>167</v>
      </c>
      <c r="C58" s="205">
        <v>10</v>
      </c>
      <c r="D58" s="206">
        <v>352.81299999999999</v>
      </c>
      <c r="E58" s="207">
        <v>34.762500000000003</v>
      </c>
      <c r="F58" s="208">
        <v>54</v>
      </c>
      <c r="G58" s="209"/>
      <c r="H58" s="210" t="s">
        <v>274</v>
      </c>
      <c r="I58" s="210">
        <v>1</v>
      </c>
      <c r="J58" s="210">
        <v>34.76</v>
      </c>
      <c r="K58" s="210"/>
      <c r="L58" s="210">
        <v>10</v>
      </c>
      <c r="M58" s="210"/>
      <c r="N58" s="210"/>
      <c r="O58" s="210"/>
      <c r="P58" s="210"/>
      <c r="Q58" s="210"/>
      <c r="R58" s="210" t="s">
        <v>889</v>
      </c>
      <c r="S58" s="210" t="s">
        <v>889</v>
      </c>
      <c r="T58" s="210"/>
      <c r="U58" s="210"/>
      <c r="V58" s="210" t="s">
        <v>889</v>
      </c>
      <c r="W58" s="220">
        <v>10</v>
      </c>
      <c r="X58" s="210" t="s">
        <v>890</v>
      </c>
      <c r="Y58" s="210" t="s">
        <v>889</v>
      </c>
      <c r="Z58" s="210" t="s">
        <v>216</v>
      </c>
      <c r="AA58" s="210" t="s">
        <v>216</v>
      </c>
      <c r="AB58" s="210"/>
      <c r="AC58" s="210"/>
      <c r="AD58" s="210"/>
      <c r="AE58" s="210"/>
      <c r="AI58" s="210"/>
      <c r="AJ58" s="210"/>
      <c r="AK58" s="210"/>
    </row>
    <row r="59" spans="1:37" ht="15" customHeight="1">
      <c r="A59" s="204">
        <v>3</v>
      </c>
      <c r="B59" s="204" t="s">
        <v>167</v>
      </c>
      <c r="C59" s="205">
        <v>11</v>
      </c>
      <c r="D59" s="206">
        <v>319.84100000000001</v>
      </c>
      <c r="E59" s="207">
        <v>34.704900000000002</v>
      </c>
      <c r="F59" s="208">
        <v>55</v>
      </c>
      <c r="G59" s="209"/>
      <c r="H59" s="210" t="s">
        <v>274</v>
      </c>
      <c r="I59" s="210">
        <v>1</v>
      </c>
      <c r="J59" s="210">
        <v>34.700000000000003</v>
      </c>
      <c r="K59" s="210"/>
      <c r="L59" s="210">
        <v>11</v>
      </c>
      <c r="M59" s="210"/>
      <c r="N59" s="210"/>
      <c r="O59" s="210"/>
      <c r="P59" s="210"/>
      <c r="Q59" s="210"/>
      <c r="R59" s="210" t="s">
        <v>889</v>
      </c>
      <c r="S59" s="210" t="s">
        <v>889</v>
      </c>
      <c r="T59" s="210"/>
      <c r="U59" s="210"/>
      <c r="V59" s="210" t="s">
        <v>889</v>
      </c>
      <c r="W59" s="220">
        <v>11</v>
      </c>
      <c r="X59" s="210" t="s">
        <v>890</v>
      </c>
      <c r="Y59" s="210" t="s">
        <v>889</v>
      </c>
      <c r="Z59" s="210" t="s">
        <v>890</v>
      </c>
      <c r="AA59" s="210" t="s">
        <v>890</v>
      </c>
      <c r="AB59" s="210"/>
      <c r="AC59" s="210"/>
      <c r="AD59" s="210"/>
      <c r="AE59" s="210"/>
      <c r="AI59" s="210"/>
      <c r="AJ59" s="210"/>
      <c r="AK59" s="210"/>
    </row>
    <row r="60" spans="1:37" ht="15" customHeight="1">
      <c r="A60" s="204">
        <v>3</v>
      </c>
      <c r="B60" s="204" t="s">
        <v>167</v>
      </c>
      <c r="C60" s="205">
        <v>12</v>
      </c>
      <c r="D60" s="206">
        <v>251.411</v>
      </c>
      <c r="E60" s="207">
        <v>34.432499999999997</v>
      </c>
      <c r="F60" s="208">
        <v>56</v>
      </c>
      <c r="G60" s="209"/>
      <c r="H60" s="210" t="s">
        <v>274</v>
      </c>
      <c r="I60" s="210">
        <v>1</v>
      </c>
      <c r="J60" s="210">
        <v>34.4</v>
      </c>
      <c r="K60" s="210"/>
      <c r="L60" s="210">
        <v>12</v>
      </c>
      <c r="M60" s="210"/>
      <c r="N60" s="210"/>
      <c r="O60" s="210"/>
      <c r="P60" s="210"/>
      <c r="Q60" s="210"/>
      <c r="R60" s="210" t="s">
        <v>889</v>
      </c>
      <c r="S60" s="210" t="s">
        <v>889</v>
      </c>
      <c r="T60" s="210" t="s">
        <v>889</v>
      </c>
      <c r="U60" s="210"/>
      <c r="V60" s="210" t="s">
        <v>889</v>
      </c>
      <c r="W60" s="220">
        <v>12</v>
      </c>
      <c r="X60" s="210" t="s">
        <v>890</v>
      </c>
      <c r="Y60" s="210" t="s">
        <v>889</v>
      </c>
      <c r="Z60" s="210" t="s">
        <v>889</v>
      </c>
      <c r="AA60" s="210" t="s">
        <v>889</v>
      </c>
      <c r="AB60" s="210"/>
      <c r="AC60" s="210"/>
      <c r="AD60" s="210"/>
      <c r="AE60" s="210"/>
      <c r="AI60" s="210"/>
      <c r="AJ60" s="210"/>
      <c r="AK60" s="210"/>
    </row>
    <row r="61" spans="1:37" ht="15" customHeight="1">
      <c r="A61" s="204">
        <v>3</v>
      </c>
      <c r="B61" s="204" t="s">
        <v>167</v>
      </c>
      <c r="C61" s="205">
        <v>13</v>
      </c>
      <c r="D61" s="206">
        <v>219.029</v>
      </c>
      <c r="E61" s="207">
        <v>34.1267</v>
      </c>
      <c r="F61" s="208">
        <v>57</v>
      </c>
      <c r="G61" s="209"/>
      <c r="H61" s="210" t="s">
        <v>274</v>
      </c>
      <c r="I61" s="210">
        <v>1</v>
      </c>
      <c r="J61" s="210">
        <v>34.1</v>
      </c>
      <c r="K61" s="210"/>
      <c r="L61" s="210">
        <v>13</v>
      </c>
      <c r="M61" s="210"/>
      <c r="N61" s="210"/>
      <c r="O61" s="210"/>
      <c r="P61" s="210"/>
      <c r="Q61" s="210"/>
      <c r="R61" s="210" t="s">
        <v>889</v>
      </c>
      <c r="S61" s="210" t="s">
        <v>889</v>
      </c>
      <c r="T61" s="210"/>
      <c r="U61" s="210"/>
      <c r="V61" s="210" t="s">
        <v>889</v>
      </c>
      <c r="W61" s="220">
        <v>13</v>
      </c>
      <c r="X61" s="210" t="s">
        <v>890</v>
      </c>
      <c r="Y61" s="210" t="s">
        <v>889</v>
      </c>
      <c r="Z61" s="210" t="s">
        <v>889</v>
      </c>
      <c r="AA61" s="210" t="s">
        <v>889</v>
      </c>
      <c r="AB61" s="210"/>
      <c r="AC61" s="210"/>
      <c r="AD61" s="210"/>
      <c r="AE61" s="210"/>
      <c r="AI61" s="210"/>
      <c r="AJ61" s="210"/>
      <c r="AK61" s="210"/>
    </row>
    <row r="62" spans="1:37" ht="15" customHeight="1">
      <c r="A62" s="204">
        <v>3</v>
      </c>
      <c r="B62" s="204" t="s">
        <v>167</v>
      </c>
      <c r="C62" s="205">
        <v>14</v>
      </c>
      <c r="D62" s="206">
        <v>194.667</v>
      </c>
      <c r="E62" s="207">
        <v>33.647199999999998</v>
      </c>
      <c r="F62" s="208">
        <v>58</v>
      </c>
      <c r="G62" s="209"/>
      <c r="H62" s="210" t="s">
        <v>274</v>
      </c>
      <c r="I62" s="210">
        <v>1</v>
      </c>
      <c r="J62" s="210">
        <v>33.6</v>
      </c>
      <c r="K62" s="210"/>
      <c r="L62" s="210">
        <v>14</v>
      </c>
      <c r="M62" s="210"/>
      <c r="N62" s="210"/>
      <c r="O62" s="210"/>
      <c r="P62" s="210"/>
      <c r="Q62" s="210"/>
      <c r="R62" s="210" t="s">
        <v>889</v>
      </c>
      <c r="S62" s="210" t="s">
        <v>890</v>
      </c>
      <c r="T62" s="210"/>
      <c r="U62" s="210"/>
      <c r="V62" s="210" t="s">
        <v>889</v>
      </c>
      <c r="W62" s="220">
        <v>14</v>
      </c>
      <c r="X62" s="210" t="s">
        <v>890</v>
      </c>
      <c r="Y62" s="210" t="s">
        <v>889</v>
      </c>
      <c r="Z62" s="210" t="s">
        <v>889</v>
      </c>
      <c r="AA62" s="210" t="s">
        <v>889</v>
      </c>
      <c r="AB62" s="210"/>
      <c r="AC62" s="210"/>
      <c r="AD62" s="210"/>
      <c r="AE62" s="210"/>
      <c r="AI62" s="210"/>
      <c r="AJ62" s="210"/>
      <c r="AK62" s="210"/>
    </row>
    <row r="63" spans="1:37" ht="15" customHeight="1">
      <c r="A63" s="204">
        <v>3</v>
      </c>
      <c r="B63" s="204" t="s">
        <v>167</v>
      </c>
      <c r="C63" s="205">
        <v>15</v>
      </c>
      <c r="D63" s="206">
        <v>168.44</v>
      </c>
      <c r="E63" s="207">
        <v>33.149700000000003</v>
      </c>
      <c r="F63" s="208">
        <v>59</v>
      </c>
      <c r="G63" s="209"/>
      <c r="H63" s="210" t="s">
        <v>274</v>
      </c>
      <c r="I63" s="210">
        <v>1</v>
      </c>
      <c r="J63" s="210">
        <v>33.1</v>
      </c>
      <c r="K63" s="210"/>
      <c r="L63" s="210">
        <v>15</v>
      </c>
      <c r="M63" s="210"/>
      <c r="N63" s="210"/>
      <c r="O63" s="210"/>
      <c r="P63" s="210"/>
      <c r="Q63" s="210"/>
      <c r="R63" s="210" t="s">
        <v>890</v>
      </c>
      <c r="S63" s="210" t="s">
        <v>889</v>
      </c>
      <c r="T63" s="210" t="s">
        <v>889</v>
      </c>
      <c r="U63" s="210"/>
      <c r="V63" s="210" t="s">
        <v>889</v>
      </c>
      <c r="W63" s="220">
        <v>15</v>
      </c>
      <c r="X63" s="210" t="s">
        <v>890</v>
      </c>
      <c r="Y63" s="210" t="s">
        <v>889</v>
      </c>
      <c r="Z63" s="210" t="s">
        <v>889</v>
      </c>
      <c r="AA63" s="210" t="s">
        <v>889</v>
      </c>
      <c r="AB63" s="210"/>
      <c r="AC63" s="210"/>
      <c r="AD63" s="210"/>
      <c r="AE63" s="210"/>
      <c r="AI63" s="210"/>
      <c r="AJ63" s="210"/>
      <c r="AK63" s="210"/>
    </row>
    <row r="64" spans="1:37" ht="15" customHeight="1">
      <c r="A64" s="204">
        <v>3</v>
      </c>
      <c r="B64" s="204" t="s">
        <v>167</v>
      </c>
      <c r="C64" s="205">
        <v>16</v>
      </c>
      <c r="D64" s="206">
        <v>156.06700000000001</v>
      </c>
      <c r="E64" s="207">
        <v>32.9739</v>
      </c>
      <c r="F64" s="208">
        <v>60</v>
      </c>
      <c r="G64" s="209"/>
      <c r="H64" s="210" t="s">
        <v>274</v>
      </c>
      <c r="I64" s="210" t="s">
        <v>900</v>
      </c>
      <c r="J64" s="210">
        <v>32.9</v>
      </c>
      <c r="K64" s="210"/>
      <c r="L64" s="210">
        <v>16</v>
      </c>
      <c r="M64" s="210"/>
      <c r="N64" s="210"/>
      <c r="O64" s="210"/>
      <c r="P64" s="210"/>
      <c r="Q64" s="210"/>
      <c r="R64" s="210"/>
      <c r="S64" s="210"/>
      <c r="T64" s="210"/>
      <c r="U64" s="210"/>
      <c r="V64" s="210"/>
      <c r="W64" s="220">
        <v>16</v>
      </c>
      <c r="X64" s="210"/>
      <c r="Y64" s="210"/>
      <c r="Z64" s="210"/>
      <c r="AA64" s="210"/>
      <c r="AB64" s="210"/>
      <c r="AC64" s="210"/>
      <c r="AD64" s="210"/>
      <c r="AE64" s="210"/>
      <c r="AI64" s="210"/>
      <c r="AJ64" s="210"/>
      <c r="AK64" s="210"/>
    </row>
    <row r="65" spans="1:37" ht="15" customHeight="1">
      <c r="A65" s="204">
        <v>3</v>
      </c>
      <c r="B65" s="204" t="s">
        <v>167</v>
      </c>
      <c r="C65" s="205">
        <v>17</v>
      </c>
      <c r="D65" s="206">
        <v>127.998</v>
      </c>
      <c r="E65" s="207">
        <v>32.641800000000003</v>
      </c>
      <c r="F65" s="208">
        <v>61</v>
      </c>
      <c r="G65" s="209"/>
      <c r="H65" s="210" t="s">
        <v>274</v>
      </c>
      <c r="I65" s="210">
        <v>1</v>
      </c>
      <c r="J65" s="210">
        <v>32.6</v>
      </c>
      <c r="K65" s="210"/>
      <c r="L65" s="210">
        <v>17</v>
      </c>
      <c r="M65" s="210"/>
      <c r="N65" s="210"/>
      <c r="O65" s="210"/>
      <c r="P65" s="210"/>
      <c r="Q65" s="210"/>
      <c r="R65" s="210" t="s">
        <v>889</v>
      </c>
      <c r="S65" s="210" t="s">
        <v>889</v>
      </c>
      <c r="T65" s="210"/>
      <c r="U65" s="210"/>
      <c r="V65" s="210" t="s">
        <v>889</v>
      </c>
      <c r="W65" s="220">
        <v>17</v>
      </c>
      <c r="X65" s="210" t="s">
        <v>890</v>
      </c>
      <c r="Y65" s="210" t="s">
        <v>889</v>
      </c>
      <c r="Z65" s="210" t="s">
        <v>889</v>
      </c>
      <c r="AA65" s="210" t="s">
        <v>889</v>
      </c>
      <c r="AB65" s="210"/>
      <c r="AC65" s="210"/>
      <c r="AD65" s="210"/>
      <c r="AE65" s="210"/>
      <c r="AI65" s="210"/>
      <c r="AJ65" s="210"/>
      <c r="AK65" s="210"/>
    </row>
    <row r="66" spans="1:37" ht="15" customHeight="1">
      <c r="A66" s="204">
        <v>3</v>
      </c>
      <c r="B66" s="204" t="s">
        <v>167</v>
      </c>
      <c r="C66" s="205">
        <v>18</v>
      </c>
      <c r="D66" s="206">
        <v>126.759</v>
      </c>
      <c r="E66" s="207">
        <v>32.6312</v>
      </c>
      <c r="F66" s="208">
        <v>62</v>
      </c>
      <c r="G66" s="209"/>
      <c r="H66" s="210" t="s">
        <v>274</v>
      </c>
      <c r="I66" s="210">
        <v>1</v>
      </c>
      <c r="J66" s="210"/>
      <c r="K66" s="210">
        <v>125</v>
      </c>
      <c r="L66" s="210">
        <v>18</v>
      </c>
      <c r="M66" s="210"/>
      <c r="N66" s="210"/>
      <c r="O66" s="210"/>
      <c r="P66" s="210"/>
      <c r="Q66" s="210"/>
      <c r="R66" s="210" t="s">
        <v>889</v>
      </c>
      <c r="S66" s="210" t="s">
        <v>889</v>
      </c>
      <c r="T66" s="210" t="s">
        <v>889</v>
      </c>
      <c r="U66" s="210"/>
      <c r="V66" s="210" t="s">
        <v>889</v>
      </c>
      <c r="W66" s="220">
        <v>18</v>
      </c>
      <c r="X66" s="210" t="s">
        <v>897</v>
      </c>
      <c r="Y66" s="210" t="s">
        <v>889</v>
      </c>
      <c r="Z66" s="210" t="s">
        <v>890</v>
      </c>
      <c r="AA66" s="210" t="s">
        <v>890</v>
      </c>
      <c r="AB66" s="210"/>
      <c r="AC66" s="210"/>
      <c r="AD66" s="210"/>
      <c r="AE66" s="210"/>
      <c r="AI66" s="210"/>
      <c r="AJ66" s="210"/>
      <c r="AK66" s="210"/>
    </row>
    <row r="67" spans="1:37" ht="15" customHeight="1">
      <c r="A67" s="204">
        <v>3</v>
      </c>
      <c r="B67" s="204" t="s">
        <v>167</v>
      </c>
      <c r="C67" s="205">
        <v>19</v>
      </c>
      <c r="D67" s="206">
        <v>102.639</v>
      </c>
      <c r="E67" s="207">
        <v>32.358699999999999</v>
      </c>
      <c r="F67" s="208">
        <v>63</v>
      </c>
      <c r="G67" s="209"/>
      <c r="H67" s="210" t="s">
        <v>274</v>
      </c>
      <c r="I67" s="210">
        <v>1</v>
      </c>
      <c r="J67" s="210"/>
      <c r="K67" s="210">
        <v>100</v>
      </c>
      <c r="L67" s="210">
        <v>19</v>
      </c>
      <c r="M67" s="210"/>
      <c r="N67" s="210"/>
      <c r="O67" s="210"/>
      <c r="P67" s="210"/>
      <c r="Q67" s="210"/>
      <c r="R67" s="210" t="s">
        <v>889</v>
      </c>
      <c r="S67" s="210" t="s">
        <v>889</v>
      </c>
      <c r="T67" s="210"/>
      <c r="U67" s="210" t="s">
        <v>890</v>
      </c>
      <c r="V67" s="210" t="s">
        <v>889</v>
      </c>
      <c r="W67" s="220">
        <v>19</v>
      </c>
      <c r="X67" s="210" t="s">
        <v>890</v>
      </c>
      <c r="Y67" s="210" t="s">
        <v>889</v>
      </c>
      <c r="Z67" s="210" t="s">
        <v>889</v>
      </c>
      <c r="AA67" s="210" t="s">
        <v>889</v>
      </c>
      <c r="AB67" s="210"/>
      <c r="AC67" s="210"/>
      <c r="AD67" s="210"/>
      <c r="AE67" s="210"/>
      <c r="AI67" s="210"/>
      <c r="AJ67" s="210"/>
      <c r="AK67" s="210"/>
    </row>
    <row r="68" spans="1:37" ht="15" customHeight="1">
      <c r="A68" s="204">
        <v>3</v>
      </c>
      <c r="B68" s="204" t="s">
        <v>167</v>
      </c>
      <c r="C68" s="205">
        <v>20</v>
      </c>
      <c r="D68" s="206">
        <v>77.457999999999998</v>
      </c>
      <c r="E68" s="207">
        <v>31.979600000000001</v>
      </c>
      <c r="F68" s="208">
        <v>64</v>
      </c>
      <c r="G68" s="209"/>
      <c r="H68" s="210" t="s">
        <v>274</v>
      </c>
      <c r="I68" s="210">
        <v>1</v>
      </c>
      <c r="J68" s="210"/>
      <c r="K68" s="210">
        <v>75</v>
      </c>
      <c r="L68" s="210">
        <v>20</v>
      </c>
      <c r="M68" s="210"/>
      <c r="N68" s="210"/>
      <c r="O68" s="210"/>
      <c r="P68" s="210"/>
      <c r="Q68" s="210"/>
      <c r="R68" s="210" t="s">
        <v>889</v>
      </c>
      <c r="S68" s="210" t="s">
        <v>889</v>
      </c>
      <c r="T68" s="210"/>
      <c r="U68" s="210" t="s">
        <v>890</v>
      </c>
      <c r="V68" s="210" t="s">
        <v>889</v>
      </c>
      <c r="W68" s="220">
        <v>20</v>
      </c>
      <c r="X68" s="210" t="s">
        <v>890</v>
      </c>
      <c r="Y68" s="210" t="s">
        <v>889</v>
      </c>
      <c r="Z68" s="210" t="s">
        <v>889</v>
      </c>
      <c r="AA68" s="210" t="s">
        <v>889</v>
      </c>
      <c r="AB68" s="210"/>
      <c r="AC68" s="210"/>
      <c r="AD68" s="210"/>
      <c r="AE68" s="210"/>
      <c r="AI68" s="210"/>
      <c r="AJ68" s="210"/>
      <c r="AK68" s="210"/>
    </row>
    <row r="69" spans="1:37" ht="15" customHeight="1">
      <c r="A69" s="204">
        <v>3</v>
      </c>
      <c r="B69" s="204" t="s">
        <v>167</v>
      </c>
      <c r="C69" s="205">
        <v>21</v>
      </c>
      <c r="D69" s="206">
        <v>53.042000000000002</v>
      </c>
      <c r="E69" s="207">
        <v>31.367899999999999</v>
      </c>
      <c r="F69" s="208">
        <v>65</v>
      </c>
      <c r="G69" s="209"/>
      <c r="H69" s="210" t="s">
        <v>274</v>
      </c>
      <c r="I69" s="210">
        <v>1</v>
      </c>
      <c r="J69" s="210" t="s">
        <v>893</v>
      </c>
      <c r="K69" s="210"/>
      <c r="L69" s="210">
        <v>21</v>
      </c>
      <c r="M69" s="210"/>
      <c r="N69" s="210"/>
      <c r="O69" s="210"/>
      <c r="P69" s="210"/>
      <c r="Q69" s="210"/>
      <c r="R69" s="210" t="s">
        <v>889</v>
      </c>
      <c r="S69" s="210" t="s">
        <v>889</v>
      </c>
      <c r="T69" s="210" t="s">
        <v>889</v>
      </c>
      <c r="U69" s="210" t="s">
        <v>890</v>
      </c>
      <c r="V69" s="210" t="s">
        <v>889</v>
      </c>
      <c r="W69" s="220">
        <v>21</v>
      </c>
      <c r="X69" s="210" t="s">
        <v>890</v>
      </c>
      <c r="Y69" s="210" t="s">
        <v>889</v>
      </c>
      <c r="Z69" s="210" t="s">
        <v>889</v>
      </c>
      <c r="AA69" s="210" t="s">
        <v>889</v>
      </c>
      <c r="AB69" s="210"/>
      <c r="AC69" s="210"/>
      <c r="AD69" s="210"/>
      <c r="AE69" s="210"/>
      <c r="AI69" s="210"/>
      <c r="AJ69" s="210"/>
      <c r="AK69" s="210"/>
    </row>
    <row r="70" spans="1:37" ht="15" customHeight="1">
      <c r="A70" s="204">
        <v>3</v>
      </c>
      <c r="B70" s="204" t="s">
        <v>167</v>
      </c>
      <c r="C70" s="205">
        <v>22</v>
      </c>
      <c r="D70" s="206">
        <v>31.754000000000001</v>
      </c>
      <c r="E70" s="207">
        <v>30.049600000000002</v>
      </c>
      <c r="F70" s="208">
        <v>66</v>
      </c>
      <c r="G70" s="209"/>
      <c r="H70" s="210" t="s">
        <v>274</v>
      </c>
      <c r="I70" s="210">
        <v>1</v>
      </c>
      <c r="J70" s="210"/>
      <c r="K70" s="210">
        <v>30</v>
      </c>
      <c r="L70" s="210">
        <v>22</v>
      </c>
      <c r="M70" s="210"/>
      <c r="N70" s="210"/>
      <c r="O70" s="210"/>
      <c r="P70" s="210"/>
      <c r="Q70" s="210"/>
      <c r="R70" s="210" t="s">
        <v>889</v>
      </c>
      <c r="S70" s="210" t="s">
        <v>889</v>
      </c>
      <c r="T70" s="210"/>
      <c r="U70" s="210" t="s">
        <v>890</v>
      </c>
      <c r="V70" s="210" t="s">
        <v>889</v>
      </c>
      <c r="W70" s="220">
        <v>22</v>
      </c>
      <c r="X70" s="210" t="s">
        <v>890</v>
      </c>
      <c r="Y70" s="210" t="s">
        <v>889</v>
      </c>
      <c r="Z70" s="210" t="s">
        <v>889</v>
      </c>
      <c r="AA70" s="210" t="s">
        <v>889</v>
      </c>
      <c r="AB70" s="210"/>
      <c r="AC70" s="210"/>
      <c r="AD70" s="210"/>
      <c r="AE70" s="210"/>
      <c r="AI70" s="210"/>
      <c r="AJ70" s="210"/>
      <c r="AK70" s="210"/>
    </row>
    <row r="71" spans="1:37" ht="15" customHeight="1">
      <c r="A71" s="204">
        <v>3</v>
      </c>
      <c r="B71" s="204" t="s">
        <v>167</v>
      </c>
      <c r="C71" s="205">
        <v>23</v>
      </c>
      <c r="D71" s="206">
        <v>15.477</v>
      </c>
      <c r="E71" s="207">
        <v>28.327000000000002</v>
      </c>
      <c r="F71" s="208">
        <v>67</v>
      </c>
      <c r="G71" s="209"/>
      <c r="H71" s="210" t="s">
        <v>274</v>
      </c>
      <c r="I71" s="210">
        <v>1</v>
      </c>
      <c r="J71" s="210"/>
      <c r="K71" s="210">
        <v>15</v>
      </c>
      <c r="L71" s="210">
        <v>23</v>
      </c>
      <c r="M71" s="210"/>
      <c r="N71" s="210"/>
      <c r="O71" s="210"/>
      <c r="P71" s="210"/>
      <c r="Q71" s="210"/>
      <c r="R71" s="210" t="s">
        <v>889</v>
      </c>
      <c r="S71" s="210" t="s">
        <v>889</v>
      </c>
      <c r="T71" s="210"/>
      <c r="U71" s="210" t="s">
        <v>890</v>
      </c>
      <c r="V71" s="210" t="s">
        <v>889</v>
      </c>
      <c r="W71" s="220">
        <v>23</v>
      </c>
      <c r="X71" s="210" t="s">
        <v>890</v>
      </c>
      <c r="Y71" s="210" t="s">
        <v>890</v>
      </c>
      <c r="Z71" s="210" t="s">
        <v>889</v>
      </c>
      <c r="AA71" s="210" t="s">
        <v>889</v>
      </c>
      <c r="AB71" s="210"/>
      <c r="AC71" s="210"/>
      <c r="AD71" s="210"/>
      <c r="AE71" s="210"/>
      <c r="AI71" s="210"/>
      <c r="AJ71" s="210"/>
      <c r="AK71" s="210"/>
    </row>
    <row r="72" spans="1:37" ht="15" customHeight="1">
      <c r="A72" s="204">
        <v>3</v>
      </c>
      <c r="B72" s="204" t="s">
        <v>167</v>
      </c>
      <c r="C72" s="205">
        <v>24</v>
      </c>
      <c r="D72" s="206">
        <v>5.3840000000000003</v>
      </c>
      <c r="E72" s="207">
        <v>26.648900000000001</v>
      </c>
      <c r="F72" s="208">
        <v>68</v>
      </c>
      <c r="G72" s="209"/>
      <c r="H72" s="210" t="s">
        <v>275</v>
      </c>
      <c r="I72" s="210">
        <v>1</v>
      </c>
      <c r="J72" s="210"/>
      <c r="K72" s="210">
        <v>5</v>
      </c>
      <c r="L72" s="210">
        <v>24</v>
      </c>
      <c r="M72" s="210"/>
      <c r="N72" s="210"/>
      <c r="O72" s="210"/>
      <c r="P72" s="210"/>
      <c r="Q72" s="210"/>
      <c r="R72" s="210" t="s">
        <v>889</v>
      </c>
      <c r="S72" s="210" t="s">
        <v>889</v>
      </c>
      <c r="T72" s="210" t="s">
        <v>889</v>
      </c>
      <c r="U72" s="210" t="s">
        <v>890</v>
      </c>
      <c r="V72" s="210" t="s">
        <v>889</v>
      </c>
      <c r="W72" s="220">
        <v>24</v>
      </c>
      <c r="X72" s="210" t="s">
        <v>890</v>
      </c>
      <c r="Y72" s="210" t="s">
        <v>889</v>
      </c>
      <c r="Z72" s="210" t="s">
        <v>889</v>
      </c>
      <c r="AA72" s="210" t="s">
        <v>889</v>
      </c>
      <c r="AB72" s="210"/>
      <c r="AC72" s="210"/>
      <c r="AD72" s="210"/>
      <c r="AE72" s="210"/>
      <c r="AI72" s="210"/>
      <c r="AJ72" s="210"/>
      <c r="AK72" s="210"/>
    </row>
    <row r="73" spans="1:37" ht="15" customHeight="1">
      <c r="A73" s="204">
        <v>4</v>
      </c>
      <c r="B73" s="204" t="s">
        <v>142</v>
      </c>
      <c r="C73" s="205">
        <v>1</v>
      </c>
      <c r="D73" s="206">
        <v>2086.29</v>
      </c>
      <c r="E73" s="207">
        <v>34.950400000000002</v>
      </c>
      <c r="F73" s="208">
        <v>69</v>
      </c>
      <c r="G73" s="209"/>
      <c r="H73" s="210" t="s">
        <v>274</v>
      </c>
      <c r="I73" s="210">
        <v>1</v>
      </c>
      <c r="J73" s="210" t="s">
        <v>888</v>
      </c>
      <c r="K73" s="210"/>
      <c r="L73" s="210"/>
      <c r="M73" s="210"/>
      <c r="N73" s="210"/>
      <c r="O73" s="210"/>
      <c r="P73" s="210"/>
      <c r="Q73" s="210"/>
      <c r="R73" s="210" t="s">
        <v>896</v>
      </c>
      <c r="S73" s="210"/>
      <c r="T73" s="210"/>
      <c r="U73" s="210"/>
      <c r="V73" s="210" t="s">
        <v>889</v>
      </c>
      <c r="W73" s="220">
        <v>1</v>
      </c>
      <c r="X73" s="210" t="s">
        <v>890</v>
      </c>
      <c r="Y73" s="210" t="s">
        <v>889</v>
      </c>
      <c r="Z73" s="210"/>
      <c r="AA73" s="210"/>
      <c r="AB73" s="210"/>
      <c r="AC73" s="210"/>
      <c r="AD73" s="210"/>
      <c r="AE73" s="210"/>
      <c r="AI73" s="210"/>
      <c r="AJ73" s="210"/>
      <c r="AK73" s="210"/>
    </row>
    <row r="74" spans="1:37" ht="15" customHeight="1">
      <c r="A74" s="204">
        <v>4</v>
      </c>
      <c r="B74" s="204" t="s">
        <v>142</v>
      </c>
      <c r="C74" s="205">
        <v>2</v>
      </c>
      <c r="D74" s="206">
        <v>1524.0630000000001</v>
      </c>
      <c r="E74" s="207">
        <v>34.911099999999998</v>
      </c>
      <c r="F74" s="208">
        <v>70</v>
      </c>
      <c r="G74" s="209"/>
      <c r="H74" s="210" t="s">
        <v>274</v>
      </c>
      <c r="I74" s="210">
        <v>1</v>
      </c>
      <c r="J74" s="210"/>
      <c r="K74" s="210">
        <v>1500</v>
      </c>
      <c r="L74" s="210">
        <v>2</v>
      </c>
      <c r="M74" s="210"/>
      <c r="N74" s="210"/>
      <c r="O74" s="210"/>
      <c r="P74" s="210"/>
      <c r="Q74" s="210"/>
      <c r="R74" s="210" t="s">
        <v>889</v>
      </c>
      <c r="S74" s="210"/>
      <c r="T74" s="210"/>
      <c r="U74" s="210"/>
      <c r="V74" s="210" t="s">
        <v>889</v>
      </c>
      <c r="W74" s="220">
        <v>2</v>
      </c>
      <c r="X74" s="210" t="s">
        <v>897</v>
      </c>
      <c r="Y74" s="210" t="s">
        <v>889</v>
      </c>
      <c r="Z74" s="210"/>
      <c r="AA74" s="210"/>
      <c r="AB74" s="210"/>
      <c r="AC74" s="210"/>
      <c r="AD74" s="210"/>
      <c r="AE74" s="210"/>
      <c r="AI74" s="210"/>
      <c r="AJ74" s="210"/>
      <c r="AK74" s="210"/>
    </row>
    <row r="75" spans="1:37" ht="15" customHeight="1">
      <c r="A75" s="204">
        <v>4</v>
      </c>
      <c r="B75" s="204" t="s">
        <v>142</v>
      </c>
      <c r="C75" s="205">
        <v>3</v>
      </c>
      <c r="D75" s="206">
        <v>1016.2569999999999</v>
      </c>
      <c r="E75" s="207">
        <v>34.877299999999998</v>
      </c>
      <c r="F75" s="208">
        <v>71</v>
      </c>
      <c r="G75" s="209"/>
      <c r="H75" s="210" t="s">
        <v>274</v>
      </c>
      <c r="I75" s="210">
        <v>1</v>
      </c>
      <c r="J75" s="210"/>
      <c r="K75" s="210">
        <v>1000</v>
      </c>
      <c r="L75" s="210">
        <v>3</v>
      </c>
      <c r="M75" s="210"/>
      <c r="N75" s="210"/>
      <c r="O75" s="210"/>
      <c r="P75" s="210"/>
      <c r="Q75" s="210"/>
      <c r="R75" s="210" t="s">
        <v>889</v>
      </c>
      <c r="S75" s="210"/>
      <c r="T75" s="210"/>
      <c r="U75" s="210"/>
      <c r="V75" s="210" t="s">
        <v>889</v>
      </c>
      <c r="W75" s="220">
        <v>3</v>
      </c>
      <c r="X75" s="210" t="s">
        <v>890</v>
      </c>
      <c r="Y75" s="210" t="s">
        <v>890</v>
      </c>
      <c r="Z75" s="210"/>
      <c r="AA75" s="210"/>
      <c r="AB75" s="210"/>
      <c r="AC75" s="210"/>
      <c r="AD75" s="210"/>
      <c r="AE75" s="210"/>
      <c r="AI75" s="210"/>
      <c r="AJ75" s="210"/>
      <c r="AK75" s="210"/>
    </row>
    <row r="76" spans="1:37" ht="15" customHeight="1">
      <c r="A76" s="204">
        <v>4</v>
      </c>
      <c r="B76" s="204" t="s">
        <v>142</v>
      </c>
      <c r="C76" s="205">
        <v>4</v>
      </c>
      <c r="D76" s="206">
        <v>812.97400000000005</v>
      </c>
      <c r="E76" s="207">
        <v>34.864600000000003</v>
      </c>
      <c r="F76" s="208">
        <v>72</v>
      </c>
      <c r="G76" s="209"/>
      <c r="H76" s="210" t="s">
        <v>274</v>
      </c>
      <c r="I76" s="210">
        <v>1</v>
      </c>
      <c r="J76" s="210"/>
      <c r="K76" s="210">
        <v>800</v>
      </c>
      <c r="L76" s="210">
        <v>4</v>
      </c>
      <c r="M76" s="210"/>
      <c r="N76" s="210"/>
      <c r="O76" s="210"/>
      <c r="P76" s="210"/>
      <c r="Q76" s="210"/>
      <c r="R76" s="210" t="s">
        <v>889</v>
      </c>
      <c r="S76" s="210"/>
      <c r="T76" s="210"/>
      <c r="U76" s="210"/>
      <c r="V76" s="210" t="s">
        <v>889</v>
      </c>
      <c r="W76" s="220">
        <v>4</v>
      </c>
      <c r="X76" s="210" t="s">
        <v>890</v>
      </c>
      <c r="Y76" s="210" t="s">
        <v>889</v>
      </c>
      <c r="Z76" s="210"/>
      <c r="AA76" s="210"/>
      <c r="AB76" s="210"/>
      <c r="AC76" s="210"/>
      <c r="AD76" s="210"/>
      <c r="AE76" s="210"/>
      <c r="AI76" s="210"/>
      <c r="AJ76" s="210"/>
      <c r="AK76" s="210"/>
    </row>
    <row r="77" spans="1:37" ht="15" customHeight="1">
      <c r="A77" s="204">
        <v>4</v>
      </c>
      <c r="B77" s="204" t="s">
        <v>142</v>
      </c>
      <c r="C77" s="205">
        <v>5</v>
      </c>
      <c r="D77" s="206">
        <v>609.85</v>
      </c>
      <c r="E77" s="207">
        <v>34.847900000000003</v>
      </c>
      <c r="F77" s="208">
        <v>73</v>
      </c>
      <c r="G77" s="209"/>
      <c r="H77" s="210" t="s">
        <v>274</v>
      </c>
      <c r="I77" s="210">
        <v>1</v>
      </c>
      <c r="J77" s="210"/>
      <c r="K77" s="210">
        <v>600</v>
      </c>
      <c r="L77" s="210">
        <v>5</v>
      </c>
      <c r="M77" s="210"/>
      <c r="N77" s="210"/>
      <c r="O77" s="210"/>
      <c r="P77" s="210"/>
      <c r="Q77" s="210"/>
      <c r="R77" s="210" t="s">
        <v>889</v>
      </c>
      <c r="S77" s="210"/>
      <c r="T77" s="210"/>
      <c r="U77" s="210"/>
      <c r="V77" s="210" t="s">
        <v>889</v>
      </c>
      <c r="W77" s="220">
        <v>5</v>
      </c>
      <c r="X77" s="210" t="s">
        <v>897</v>
      </c>
      <c r="Y77" s="210" t="s">
        <v>889</v>
      </c>
      <c r="Z77" s="210"/>
      <c r="AA77" s="210"/>
      <c r="AB77" s="210"/>
      <c r="AC77" s="210"/>
      <c r="AD77" s="210"/>
      <c r="AE77" s="210"/>
      <c r="AI77" s="210"/>
      <c r="AJ77" s="210"/>
      <c r="AK77" s="210"/>
    </row>
    <row r="78" spans="1:37" ht="15" customHeight="1">
      <c r="A78" s="204">
        <v>4</v>
      </c>
      <c r="B78" s="204" t="s">
        <v>142</v>
      </c>
      <c r="C78" s="205">
        <v>6</v>
      </c>
      <c r="D78" s="206">
        <v>509.26900000000001</v>
      </c>
      <c r="E78" s="207">
        <v>34.8309</v>
      </c>
      <c r="F78" s="208">
        <v>74</v>
      </c>
      <c r="G78" s="209"/>
      <c r="H78" s="210" t="s">
        <v>274</v>
      </c>
      <c r="I78" s="210">
        <v>1</v>
      </c>
      <c r="J78" s="210"/>
      <c r="K78" s="210">
        <v>500</v>
      </c>
      <c r="L78" s="210">
        <v>6</v>
      </c>
      <c r="M78" s="210"/>
      <c r="N78" s="210"/>
      <c r="O78" s="210"/>
      <c r="P78" s="210"/>
      <c r="Q78" s="210"/>
      <c r="R78" s="210" t="s">
        <v>889</v>
      </c>
      <c r="S78" s="210"/>
      <c r="T78" s="210"/>
      <c r="U78" s="210"/>
      <c r="V78" s="210" t="s">
        <v>889</v>
      </c>
      <c r="W78" s="220">
        <v>6</v>
      </c>
      <c r="X78" s="210" t="s">
        <v>890</v>
      </c>
      <c r="Y78" s="210" t="s">
        <v>889</v>
      </c>
      <c r="Z78" s="210"/>
      <c r="AA78" s="210"/>
      <c r="AB78" s="210"/>
      <c r="AC78" s="210"/>
      <c r="AD78" s="210"/>
      <c r="AE78" s="210"/>
      <c r="AI78" s="210"/>
      <c r="AJ78" s="210"/>
      <c r="AK78" s="210"/>
    </row>
    <row r="79" spans="1:37" ht="15" customHeight="1">
      <c r="A79" s="204">
        <v>4</v>
      </c>
      <c r="B79" s="204" t="s">
        <v>142</v>
      </c>
      <c r="C79" s="205">
        <v>7</v>
      </c>
      <c r="D79" s="206">
        <v>458.26499999999999</v>
      </c>
      <c r="E79" s="207">
        <v>34.823399999999999</v>
      </c>
      <c r="F79" s="208">
        <v>75</v>
      </c>
      <c r="G79" s="209"/>
      <c r="H79" s="210" t="s">
        <v>274</v>
      </c>
      <c r="I79" s="210">
        <v>1</v>
      </c>
      <c r="J79" s="210"/>
      <c r="K79" s="210">
        <v>450</v>
      </c>
      <c r="L79" s="210">
        <v>7</v>
      </c>
      <c r="M79" s="210"/>
      <c r="N79" s="210"/>
      <c r="O79" s="210"/>
      <c r="P79" s="210"/>
      <c r="Q79" s="210"/>
      <c r="R79" s="210" t="s">
        <v>889</v>
      </c>
      <c r="S79" s="210"/>
      <c r="T79" s="210"/>
      <c r="U79" s="210"/>
      <c r="V79" s="210" t="s">
        <v>889</v>
      </c>
      <c r="W79" s="220">
        <v>7</v>
      </c>
      <c r="X79" s="210" t="s">
        <v>890</v>
      </c>
      <c r="Y79" s="210" t="s">
        <v>889</v>
      </c>
      <c r="Z79" s="210"/>
      <c r="AA79" s="210"/>
      <c r="AB79" s="210"/>
      <c r="AC79" s="210"/>
      <c r="AD79" s="210"/>
      <c r="AE79" s="210"/>
      <c r="AI79" s="210"/>
      <c r="AJ79" s="210"/>
      <c r="AK79" s="210"/>
    </row>
    <row r="80" spans="1:37" ht="15" customHeight="1">
      <c r="A80" s="204">
        <v>4</v>
      </c>
      <c r="B80" s="204" t="s">
        <v>142</v>
      </c>
      <c r="C80" s="205">
        <v>8</v>
      </c>
      <c r="D80" s="206">
        <v>488.387</v>
      </c>
      <c r="E80" s="207">
        <v>34.830399999999997</v>
      </c>
      <c r="F80" s="208">
        <v>76</v>
      </c>
      <c r="G80" s="209" t="s">
        <v>183</v>
      </c>
      <c r="H80" s="210" t="s">
        <v>274</v>
      </c>
      <c r="I80" s="210">
        <v>1</v>
      </c>
      <c r="J80" s="210" t="s">
        <v>899</v>
      </c>
      <c r="K80" s="210"/>
      <c r="L80" s="210">
        <v>8</v>
      </c>
      <c r="M80" s="210"/>
      <c r="N80" s="210"/>
      <c r="O80" s="210"/>
      <c r="P80" s="210"/>
      <c r="Q80" s="210"/>
      <c r="R80" s="210" t="s">
        <v>890</v>
      </c>
      <c r="S80" s="210"/>
      <c r="T80" s="210"/>
      <c r="U80" s="210"/>
      <c r="V80" s="210" t="s">
        <v>889</v>
      </c>
      <c r="W80" s="220">
        <v>8</v>
      </c>
      <c r="X80" s="210" t="s">
        <v>890</v>
      </c>
      <c r="Y80" s="210" t="s">
        <v>889</v>
      </c>
      <c r="Z80" s="210"/>
      <c r="AA80" s="210"/>
      <c r="AB80" s="210"/>
      <c r="AC80" s="210"/>
      <c r="AD80" s="210"/>
      <c r="AE80" s="210"/>
      <c r="AI80" s="210"/>
      <c r="AJ80" s="210"/>
      <c r="AK80" s="210"/>
    </row>
    <row r="81" spans="1:37" ht="15" customHeight="1">
      <c r="A81" s="204">
        <v>4</v>
      </c>
      <c r="B81" s="204" t="s">
        <v>142</v>
      </c>
      <c r="C81" s="205">
        <v>9</v>
      </c>
      <c r="D81" s="206">
        <v>389.06599999999997</v>
      </c>
      <c r="E81" s="207">
        <v>34.782800000000002</v>
      </c>
      <c r="F81" s="208">
        <v>77</v>
      </c>
      <c r="G81" s="209"/>
      <c r="H81" s="210" t="s">
        <v>274</v>
      </c>
      <c r="I81" s="210">
        <v>1</v>
      </c>
      <c r="J81" s="210">
        <v>34.78</v>
      </c>
      <c r="K81" s="210"/>
      <c r="L81" s="210">
        <v>9</v>
      </c>
      <c r="M81" s="210"/>
      <c r="N81" s="210"/>
      <c r="O81" s="210"/>
      <c r="P81" s="210"/>
      <c r="Q81" s="210"/>
      <c r="R81" s="210" t="s">
        <v>889</v>
      </c>
      <c r="S81" s="210" t="s">
        <v>889</v>
      </c>
      <c r="T81" s="210"/>
      <c r="U81" s="210"/>
      <c r="V81" s="210" t="s">
        <v>889</v>
      </c>
      <c r="W81" s="220">
        <v>9</v>
      </c>
      <c r="X81" s="210" t="s">
        <v>890</v>
      </c>
      <c r="Y81" s="210" t="s">
        <v>889</v>
      </c>
      <c r="Z81" s="210" t="s">
        <v>889</v>
      </c>
      <c r="AA81" s="210"/>
      <c r="AB81" s="210"/>
      <c r="AC81" s="210"/>
      <c r="AD81" s="210"/>
      <c r="AE81" s="210"/>
      <c r="AI81" s="210"/>
      <c r="AJ81" s="210"/>
      <c r="AK81" s="210"/>
    </row>
    <row r="82" spans="1:37" ht="15" customHeight="1">
      <c r="A82" s="204">
        <v>4</v>
      </c>
      <c r="B82" s="204" t="s">
        <v>142</v>
      </c>
      <c r="C82" s="205">
        <v>10</v>
      </c>
      <c r="D82" s="206">
        <v>352.57100000000003</v>
      </c>
      <c r="E82" s="207">
        <v>34.733800000000002</v>
      </c>
      <c r="F82" s="208">
        <v>78</v>
      </c>
      <c r="G82" s="209"/>
      <c r="H82" s="210" t="s">
        <v>274</v>
      </c>
      <c r="I82" s="210">
        <v>1</v>
      </c>
      <c r="J82" s="210">
        <v>34.700000000000003</v>
      </c>
      <c r="K82" s="210"/>
      <c r="L82" s="210">
        <v>10</v>
      </c>
      <c r="M82" s="210"/>
      <c r="N82" s="210"/>
      <c r="O82" s="210"/>
      <c r="P82" s="210"/>
      <c r="Q82" s="210"/>
      <c r="R82" s="210" t="s">
        <v>889</v>
      </c>
      <c r="S82" s="210" t="s">
        <v>890</v>
      </c>
      <c r="T82" s="210"/>
      <c r="U82" s="210"/>
      <c r="V82" s="210" t="s">
        <v>889</v>
      </c>
      <c r="W82" s="220">
        <v>10</v>
      </c>
      <c r="X82" s="210" t="s">
        <v>890</v>
      </c>
      <c r="Y82" s="210" t="s">
        <v>889</v>
      </c>
      <c r="Z82" s="210" t="s">
        <v>889</v>
      </c>
      <c r="AA82" s="210"/>
      <c r="AB82" s="210"/>
      <c r="AC82" s="210"/>
      <c r="AD82" s="210"/>
      <c r="AE82" s="210"/>
      <c r="AI82" s="210"/>
      <c r="AJ82" s="210"/>
      <c r="AK82" s="210"/>
    </row>
    <row r="83" spans="1:37" ht="15" customHeight="1">
      <c r="A83" s="204">
        <v>4</v>
      </c>
      <c r="B83" s="204" t="s">
        <v>142</v>
      </c>
      <c r="C83" s="205">
        <v>11</v>
      </c>
      <c r="D83" s="206">
        <v>283.36500000000001</v>
      </c>
      <c r="E83" s="207">
        <v>34.436300000000003</v>
      </c>
      <c r="F83" s="208">
        <v>79</v>
      </c>
      <c r="G83" s="209"/>
      <c r="H83" s="210" t="s">
        <v>274</v>
      </c>
      <c r="I83" s="210">
        <v>1</v>
      </c>
      <c r="J83" s="210">
        <v>34.4</v>
      </c>
      <c r="K83" s="210"/>
      <c r="L83" s="210">
        <v>11</v>
      </c>
      <c r="M83" s="210"/>
      <c r="N83" s="210"/>
      <c r="O83" s="210"/>
      <c r="P83" s="210"/>
      <c r="Q83" s="210"/>
      <c r="R83" s="210" t="s">
        <v>889</v>
      </c>
      <c r="S83" s="210" t="s">
        <v>889</v>
      </c>
      <c r="T83" s="210" t="s">
        <v>889</v>
      </c>
      <c r="U83" s="210"/>
      <c r="V83" s="210" t="s">
        <v>889</v>
      </c>
      <c r="W83" s="220">
        <v>11</v>
      </c>
      <c r="X83" s="210" t="s">
        <v>890</v>
      </c>
      <c r="Y83" s="210" t="s">
        <v>889</v>
      </c>
      <c r="Z83" s="210" t="s">
        <v>889</v>
      </c>
      <c r="AA83" s="210"/>
      <c r="AB83" s="210"/>
      <c r="AC83" s="210"/>
      <c r="AD83" s="210"/>
      <c r="AE83" s="210"/>
      <c r="AI83" s="210"/>
      <c r="AJ83" s="210"/>
      <c r="AK83" s="210"/>
    </row>
    <row r="84" spans="1:37" ht="15" customHeight="1">
      <c r="A84" s="204">
        <v>4</v>
      </c>
      <c r="B84" s="204" t="s">
        <v>142</v>
      </c>
      <c r="C84" s="205">
        <v>12</v>
      </c>
      <c r="D84" s="206">
        <v>255.47800000000001</v>
      </c>
      <c r="E84" s="207">
        <v>34.173900000000003</v>
      </c>
      <c r="F84" s="208">
        <v>80</v>
      </c>
      <c r="G84" s="209"/>
      <c r="H84" s="210" t="s">
        <v>274</v>
      </c>
      <c r="I84" s="210">
        <v>1</v>
      </c>
      <c r="J84" s="210">
        <v>34.1</v>
      </c>
      <c r="K84" s="210"/>
      <c r="L84" s="210">
        <v>12</v>
      </c>
      <c r="M84" s="210"/>
      <c r="N84" s="210"/>
      <c r="O84" s="210"/>
      <c r="P84" s="210"/>
      <c r="Q84" s="210"/>
      <c r="R84" s="210" t="s">
        <v>890</v>
      </c>
      <c r="S84" s="210" t="s">
        <v>889</v>
      </c>
      <c r="T84" s="210"/>
      <c r="U84" s="210"/>
      <c r="V84" s="210" t="s">
        <v>889</v>
      </c>
      <c r="W84" s="220">
        <v>12</v>
      </c>
      <c r="X84" s="210" t="s">
        <v>890</v>
      </c>
      <c r="Y84" s="210" t="s">
        <v>889</v>
      </c>
      <c r="Z84" s="210" t="s">
        <v>889</v>
      </c>
      <c r="AA84" s="210"/>
      <c r="AB84" s="210"/>
      <c r="AC84" s="210"/>
      <c r="AD84" s="210"/>
      <c r="AE84" s="210"/>
      <c r="AI84" s="210"/>
      <c r="AJ84" s="210"/>
      <c r="AK84" s="210"/>
    </row>
    <row r="85" spans="1:37" ht="15" customHeight="1">
      <c r="A85" s="204">
        <v>4</v>
      </c>
      <c r="B85" s="204" t="s">
        <v>142</v>
      </c>
      <c r="C85" s="205">
        <v>13</v>
      </c>
      <c r="D85" s="206">
        <v>232.21299999999999</v>
      </c>
      <c r="E85" s="207">
        <v>33.674700000000001</v>
      </c>
      <c r="F85" s="208">
        <v>81</v>
      </c>
      <c r="G85" s="209"/>
      <c r="H85" s="210" t="s">
        <v>274</v>
      </c>
      <c r="I85" s="210">
        <v>1</v>
      </c>
      <c r="J85" s="210">
        <v>33.6</v>
      </c>
      <c r="K85" s="210"/>
      <c r="L85" s="210">
        <v>13</v>
      </c>
      <c r="M85" s="210"/>
      <c r="N85" s="210"/>
      <c r="O85" s="210"/>
      <c r="P85" s="210"/>
      <c r="Q85" s="210"/>
      <c r="R85" s="210" t="s">
        <v>889</v>
      </c>
      <c r="S85" s="210" t="s">
        <v>889</v>
      </c>
      <c r="T85" s="210"/>
      <c r="U85" s="210"/>
      <c r="V85" s="210" t="s">
        <v>889</v>
      </c>
      <c r="W85" s="220">
        <v>13</v>
      </c>
      <c r="X85" s="210" t="s">
        <v>890</v>
      </c>
      <c r="Y85" s="210" t="s">
        <v>889</v>
      </c>
      <c r="Z85" s="210" t="s">
        <v>890</v>
      </c>
      <c r="AA85" s="210"/>
      <c r="AB85" s="210"/>
      <c r="AC85" s="210"/>
      <c r="AD85" s="210"/>
      <c r="AE85" s="210"/>
      <c r="AI85" s="210"/>
      <c r="AJ85" s="210"/>
      <c r="AK85" s="210"/>
    </row>
    <row r="86" spans="1:37" ht="15" customHeight="1">
      <c r="A86" s="204">
        <v>4</v>
      </c>
      <c r="B86" s="204" t="s">
        <v>142</v>
      </c>
      <c r="C86" s="205">
        <v>14</v>
      </c>
      <c r="D86" s="206">
        <v>204.792</v>
      </c>
      <c r="E86" s="207">
        <v>33.146099999999997</v>
      </c>
      <c r="F86" s="208">
        <v>82</v>
      </c>
      <c r="G86" s="209"/>
      <c r="H86" s="210" t="s">
        <v>274</v>
      </c>
      <c r="I86" s="210">
        <v>1</v>
      </c>
      <c r="J86" s="210">
        <v>33.1</v>
      </c>
      <c r="K86" s="210"/>
      <c r="L86" s="210">
        <v>14</v>
      </c>
      <c r="M86" s="210"/>
      <c r="N86" s="210"/>
      <c r="O86" s="210"/>
      <c r="P86" s="210"/>
      <c r="Q86" s="210"/>
      <c r="R86" s="210" t="s">
        <v>889</v>
      </c>
      <c r="S86" s="210" t="s">
        <v>889</v>
      </c>
      <c r="T86" s="210" t="s">
        <v>889</v>
      </c>
      <c r="U86" s="210"/>
      <c r="V86" s="210" t="s">
        <v>889</v>
      </c>
      <c r="W86" s="220">
        <v>14</v>
      </c>
      <c r="X86" s="210" t="s">
        <v>897</v>
      </c>
      <c r="Y86" s="210" t="s">
        <v>889</v>
      </c>
      <c r="Z86" s="210" t="s">
        <v>889</v>
      </c>
      <c r="AA86" s="210"/>
      <c r="AB86" s="210"/>
      <c r="AC86" s="210"/>
      <c r="AD86" s="210"/>
      <c r="AE86" s="210"/>
      <c r="AI86" s="210"/>
      <c r="AJ86" s="210"/>
      <c r="AK86" s="210"/>
    </row>
    <row r="87" spans="1:37" ht="15" customHeight="1">
      <c r="A87" s="204">
        <v>4</v>
      </c>
      <c r="B87" s="204" t="s">
        <v>142</v>
      </c>
      <c r="C87" s="205">
        <v>15</v>
      </c>
      <c r="D87" s="206">
        <v>189.828</v>
      </c>
      <c r="E87" s="207">
        <v>32.934899999999999</v>
      </c>
      <c r="F87" s="208">
        <v>83</v>
      </c>
      <c r="G87" s="209"/>
      <c r="H87" s="210" t="s">
        <v>274</v>
      </c>
      <c r="I87" s="210">
        <v>1</v>
      </c>
      <c r="J87" s="210">
        <v>32.9</v>
      </c>
      <c r="K87" s="210"/>
      <c r="L87" s="210">
        <v>15</v>
      </c>
      <c r="M87" s="210"/>
      <c r="N87" s="210"/>
      <c r="O87" s="210"/>
      <c r="P87" s="210"/>
      <c r="Q87" s="210"/>
      <c r="R87" s="210" t="s">
        <v>889</v>
      </c>
      <c r="S87" s="210" t="s">
        <v>890</v>
      </c>
      <c r="T87" s="210"/>
      <c r="U87" s="210"/>
      <c r="V87" s="210" t="s">
        <v>889</v>
      </c>
      <c r="W87" s="220">
        <v>15</v>
      </c>
      <c r="X87" s="210" t="s">
        <v>890</v>
      </c>
      <c r="Y87" s="210" t="s">
        <v>889</v>
      </c>
      <c r="Z87" s="210" t="s">
        <v>889</v>
      </c>
      <c r="AA87" s="210"/>
      <c r="AB87" s="210"/>
      <c r="AC87" s="210"/>
      <c r="AD87" s="210"/>
      <c r="AE87" s="210"/>
      <c r="AI87" s="210"/>
      <c r="AJ87" s="210"/>
      <c r="AK87" s="210"/>
    </row>
    <row r="88" spans="1:37" ht="15" customHeight="1">
      <c r="A88" s="204">
        <v>4</v>
      </c>
      <c r="B88" s="204" t="s">
        <v>142</v>
      </c>
      <c r="C88" s="205">
        <v>16</v>
      </c>
      <c r="D88" s="206">
        <v>159.566</v>
      </c>
      <c r="E88" s="207">
        <v>32.624099999999999</v>
      </c>
      <c r="F88" s="208">
        <v>84</v>
      </c>
      <c r="G88" s="209"/>
      <c r="H88" s="210" t="s">
        <v>274</v>
      </c>
      <c r="I88" s="210">
        <v>1</v>
      </c>
      <c r="J88" s="210">
        <v>32.6</v>
      </c>
      <c r="K88" s="210"/>
      <c r="L88" s="210">
        <v>16</v>
      </c>
      <c r="M88" s="210"/>
      <c r="N88" s="210"/>
      <c r="O88" s="210"/>
      <c r="P88" s="210"/>
      <c r="Q88" s="210"/>
      <c r="R88" s="210" t="s">
        <v>889</v>
      </c>
      <c r="S88" s="210" t="s">
        <v>889</v>
      </c>
      <c r="T88" s="210"/>
      <c r="U88" s="210"/>
      <c r="V88" s="210" t="s">
        <v>889</v>
      </c>
      <c r="W88" s="220">
        <v>16</v>
      </c>
      <c r="X88" s="210" t="s">
        <v>890</v>
      </c>
      <c r="Y88" s="210" t="s">
        <v>890</v>
      </c>
      <c r="Z88" s="210" t="s">
        <v>889</v>
      </c>
      <c r="AA88" s="210"/>
      <c r="AB88" s="210"/>
      <c r="AC88" s="210"/>
      <c r="AD88" s="210"/>
      <c r="AE88" s="210"/>
      <c r="AI88" s="210"/>
      <c r="AJ88" s="210"/>
      <c r="AK88" s="210"/>
    </row>
    <row r="89" spans="1:37" ht="15" customHeight="1">
      <c r="A89" s="204">
        <v>4</v>
      </c>
      <c r="B89" s="204" t="s">
        <v>142</v>
      </c>
      <c r="C89" s="205">
        <v>17</v>
      </c>
      <c r="D89" s="206">
        <v>132.994</v>
      </c>
      <c r="E89" s="207">
        <v>32.329700000000003</v>
      </c>
      <c r="F89" s="208">
        <v>85</v>
      </c>
      <c r="G89" s="209"/>
      <c r="H89" s="210" t="s">
        <v>274</v>
      </c>
      <c r="I89" s="210">
        <v>1</v>
      </c>
      <c r="J89" s="210">
        <v>32.299999999999997</v>
      </c>
      <c r="K89" s="210"/>
      <c r="L89" s="210">
        <v>17</v>
      </c>
      <c r="M89" s="210"/>
      <c r="N89" s="210"/>
      <c r="O89" s="210"/>
      <c r="P89" s="210"/>
      <c r="Q89" s="210"/>
      <c r="R89" s="210" t="s">
        <v>889</v>
      </c>
      <c r="S89" s="210" t="s">
        <v>889</v>
      </c>
      <c r="T89" s="210"/>
      <c r="U89" s="210" t="s">
        <v>890</v>
      </c>
      <c r="V89" s="210" t="s">
        <v>889</v>
      </c>
      <c r="W89" s="220">
        <v>17</v>
      </c>
      <c r="X89" s="210" t="s">
        <v>890</v>
      </c>
      <c r="Y89" s="210" t="s">
        <v>889</v>
      </c>
      <c r="Z89" s="210" t="s">
        <v>889</v>
      </c>
      <c r="AA89" s="210"/>
      <c r="AB89" s="210"/>
      <c r="AC89" s="210"/>
      <c r="AD89" s="210"/>
      <c r="AE89" s="210"/>
      <c r="AI89" s="210"/>
      <c r="AJ89" s="210"/>
      <c r="AK89" s="210"/>
    </row>
    <row r="90" spans="1:37" ht="15" customHeight="1">
      <c r="A90" s="204">
        <v>4</v>
      </c>
      <c r="B90" s="204" t="s">
        <v>142</v>
      </c>
      <c r="C90" s="205">
        <v>18</v>
      </c>
      <c r="D90" s="206">
        <v>99.843000000000004</v>
      </c>
      <c r="E90" s="207">
        <v>31.8444</v>
      </c>
      <c r="F90" s="208">
        <v>86</v>
      </c>
      <c r="G90" s="209"/>
      <c r="H90" s="210" t="s">
        <v>274</v>
      </c>
      <c r="I90" s="210">
        <v>1</v>
      </c>
      <c r="J90" s="210">
        <v>31.8</v>
      </c>
      <c r="K90" s="210"/>
      <c r="L90" s="210">
        <v>18</v>
      </c>
      <c r="M90" s="210"/>
      <c r="N90" s="210"/>
      <c r="O90" s="210"/>
      <c r="P90" s="210"/>
      <c r="Q90" s="210"/>
      <c r="R90" s="210" t="s">
        <v>889</v>
      </c>
      <c r="S90" s="210" t="s">
        <v>889</v>
      </c>
      <c r="T90" s="210"/>
      <c r="U90" s="210" t="s">
        <v>890</v>
      </c>
      <c r="V90" s="210" t="s">
        <v>889</v>
      </c>
      <c r="W90" s="220">
        <v>18</v>
      </c>
      <c r="X90" s="210" t="s">
        <v>890</v>
      </c>
      <c r="Y90" s="210" t="s">
        <v>889</v>
      </c>
      <c r="Z90" s="210" t="s">
        <v>889</v>
      </c>
      <c r="AA90" s="210"/>
      <c r="AB90" s="210"/>
      <c r="AC90" s="210"/>
      <c r="AD90" s="210"/>
      <c r="AE90" s="210"/>
      <c r="AI90" s="210"/>
      <c r="AJ90" s="210"/>
      <c r="AK90" s="210"/>
    </row>
    <row r="91" spans="1:37" ht="15" customHeight="1">
      <c r="A91" s="204">
        <v>4</v>
      </c>
      <c r="B91" s="204" t="s">
        <v>142</v>
      </c>
      <c r="C91" s="205">
        <v>19</v>
      </c>
      <c r="D91" s="206">
        <v>62.002000000000002</v>
      </c>
      <c r="E91" s="207">
        <v>30.5717</v>
      </c>
      <c r="F91" s="208">
        <v>87</v>
      </c>
      <c r="G91" s="209"/>
      <c r="H91" s="210" t="s">
        <v>274</v>
      </c>
      <c r="I91" s="210">
        <v>1</v>
      </c>
      <c r="J91" s="210" t="s">
        <v>893</v>
      </c>
      <c r="K91" s="210"/>
      <c r="L91" s="210">
        <v>19</v>
      </c>
      <c r="M91" s="210"/>
      <c r="N91" s="210"/>
      <c r="O91" s="210"/>
      <c r="P91" s="210"/>
      <c r="Q91" s="210"/>
      <c r="R91" s="210"/>
      <c r="S91" s="210"/>
      <c r="T91" s="210"/>
      <c r="U91" s="210"/>
      <c r="V91" s="210" t="s">
        <v>889</v>
      </c>
      <c r="W91" s="220">
        <v>19</v>
      </c>
      <c r="X91" s="210"/>
      <c r="Y91" s="210" t="s">
        <v>889</v>
      </c>
      <c r="Z91" s="210" t="s">
        <v>889</v>
      </c>
      <c r="AA91" s="210"/>
      <c r="AB91" s="210"/>
      <c r="AC91" s="210"/>
      <c r="AD91" s="210" t="s">
        <v>890</v>
      </c>
      <c r="AE91" s="210"/>
      <c r="AI91" s="210"/>
      <c r="AJ91" s="210"/>
      <c r="AK91" s="210"/>
    </row>
    <row r="92" spans="1:37" ht="15" customHeight="1">
      <c r="A92" s="204">
        <v>4</v>
      </c>
      <c r="B92" s="204" t="s">
        <v>142</v>
      </c>
      <c r="C92" s="205">
        <v>20</v>
      </c>
      <c r="D92" s="206">
        <v>62.042999999999999</v>
      </c>
      <c r="E92" s="207">
        <v>30.5701</v>
      </c>
      <c r="F92" s="208">
        <v>88</v>
      </c>
      <c r="G92" s="209"/>
      <c r="H92" s="210" t="s">
        <v>274</v>
      </c>
      <c r="I92" s="210">
        <v>1</v>
      </c>
      <c r="J92" s="210" t="s">
        <v>893</v>
      </c>
      <c r="K92" s="210"/>
      <c r="L92" s="210">
        <v>20</v>
      </c>
      <c r="M92" s="210"/>
      <c r="N92" s="210"/>
      <c r="O92" s="210"/>
      <c r="P92" s="210"/>
      <c r="Q92" s="210"/>
      <c r="R92" s="210" t="s">
        <v>889</v>
      </c>
      <c r="S92" s="210" t="s">
        <v>889</v>
      </c>
      <c r="T92" s="210" t="s">
        <v>889</v>
      </c>
      <c r="U92" s="210" t="s">
        <v>890</v>
      </c>
      <c r="V92" s="210" t="s">
        <v>889</v>
      </c>
      <c r="W92" s="220">
        <v>20</v>
      </c>
      <c r="X92" s="210" t="s">
        <v>890</v>
      </c>
      <c r="Y92" s="210" t="s">
        <v>889</v>
      </c>
      <c r="Z92" s="210" t="s">
        <v>889</v>
      </c>
      <c r="AA92" s="210"/>
      <c r="AB92" s="210"/>
      <c r="AC92" s="210"/>
      <c r="AD92" s="210"/>
      <c r="AE92" s="210"/>
      <c r="AI92" s="210"/>
      <c r="AJ92" s="210"/>
      <c r="AK92" s="210"/>
    </row>
    <row r="93" spans="1:37" ht="15" customHeight="1">
      <c r="A93" s="204">
        <v>4</v>
      </c>
      <c r="B93" s="204" t="s">
        <v>142</v>
      </c>
      <c r="C93" s="205">
        <v>21</v>
      </c>
      <c r="D93" s="206">
        <v>31.837</v>
      </c>
      <c r="E93" s="207">
        <v>28.419499999999999</v>
      </c>
      <c r="F93" s="208">
        <v>89</v>
      </c>
      <c r="G93" s="209"/>
      <c r="H93" s="210" t="s">
        <v>274</v>
      </c>
      <c r="I93" s="210">
        <v>1</v>
      </c>
      <c r="J93" s="210"/>
      <c r="K93" s="210">
        <v>30</v>
      </c>
      <c r="L93" s="210">
        <v>21</v>
      </c>
      <c r="M93" s="210"/>
      <c r="N93" s="210"/>
      <c r="O93" s="210"/>
      <c r="P93" s="210"/>
      <c r="Q93" s="210"/>
      <c r="R93" s="210" t="s">
        <v>889</v>
      </c>
      <c r="S93" s="210" t="s">
        <v>889</v>
      </c>
      <c r="T93" s="210"/>
      <c r="U93" s="210" t="s">
        <v>890</v>
      </c>
      <c r="V93" s="210" t="s">
        <v>889</v>
      </c>
      <c r="W93" s="220">
        <v>21</v>
      </c>
      <c r="X93" s="210" t="s">
        <v>890</v>
      </c>
      <c r="Y93" s="210" t="s">
        <v>890</v>
      </c>
      <c r="Z93" s="210" t="s">
        <v>889</v>
      </c>
      <c r="AA93" s="210"/>
      <c r="AB93" s="210"/>
      <c r="AC93" s="210"/>
      <c r="AD93" s="210"/>
      <c r="AE93" s="210"/>
      <c r="AI93" s="210"/>
      <c r="AJ93" s="210"/>
      <c r="AK93" s="210"/>
    </row>
    <row r="94" spans="1:37" ht="15" customHeight="1">
      <c r="A94" s="204">
        <v>4</v>
      </c>
      <c r="B94" s="204" t="s">
        <v>142</v>
      </c>
      <c r="C94" s="205">
        <v>22</v>
      </c>
      <c r="D94" s="206">
        <v>16.651</v>
      </c>
      <c r="E94" s="207">
        <v>27.0975</v>
      </c>
      <c r="F94" s="208">
        <v>90</v>
      </c>
      <c r="G94" s="209"/>
      <c r="H94" s="210" t="s">
        <v>274</v>
      </c>
      <c r="I94" s="210">
        <v>1</v>
      </c>
      <c r="J94" s="210"/>
      <c r="K94" s="210">
        <v>15</v>
      </c>
      <c r="L94" s="210">
        <v>22</v>
      </c>
      <c r="M94" s="210"/>
      <c r="N94" s="210"/>
      <c r="O94" s="210"/>
      <c r="P94" s="210"/>
      <c r="Q94" s="210"/>
      <c r="R94" s="210" t="s">
        <v>889</v>
      </c>
      <c r="S94" s="210" t="s">
        <v>889</v>
      </c>
      <c r="T94" s="210"/>
      <c r="U94" s="210" t="s">
        <v>890</v>
      </c>
      <c r="V94" s="210" t="s">
        <v>889</v>
      </c>
      <c r="W94" s="220">
        <v>22</v>
      </c>
      <c r="X94" s="210" t="s">
        <v>890</v>
      </c>
      <c r="Y94" s="210" t="s">
        <v>889</v>
      </c>
      <c r="Z94" s="210" t="s">
        <v>890</v>
      </c>
      <c r="AA94" s="210"/>
      <c r="AB94" s="210"/>
      <c r="AC94" s="210"/>
      <c r="AD94" s="210"/>
      <c r="AE94" s="210"/>
      <c r="AI94" s="210"/>
      <c r="AJ94" s="210"/>
      <c r="AK94" s="210"/>
    </row>
    <row r="95" spans="1:37" ht="15" customHeight="1">
      <c r="A95" s="204">
        <v>4</v>
      </c>
      <c r="B95" s="204" t="s">
        <v>142</v>
      </c>
      <c r="C95" s="205">
        <v>23</v>
      </c>
      <c r="D95" s="206">
        <v>5.774</v>
      </c>
      <c r="E95" s="207">
        <v>26.582100000000001</v>
      </c>
      <c r="F95" s="208">
        <v>91</v>
      </c>
      <c r="G95" s="209"/>
      <c r="H95" s="210" t="s">
        <v>275</v>
      </c>
      <c r="I95" s="210">
        <v>1</v>
      </c>
      <c r="J95" s="210"/>
      <c r="K95" s="210">
        <v>5</v>
      </c>
      <c r="L95" s="210">
        <v>23</v>
      </c>
      <c r="M95" s="210"/>
      <c r="N95" s="210"/>
      <c r="O95" s="210"/>
      <c r="P95" s="210"/>
      <c r="Q95" s="210"/>
      <c r="R95" s="210"/>
      <c r="S95" s="210"/>
      <c r="T95" s="210"/>
      <c r="U95" s="210"/>
      <c r="V95" s="210" t="s">
        <v>889</v>
      </c>
      <c r="W95" s="220">
        <v>23</v>
      </c>
      <c r="X95" s="210"/>
      <c r="Y95" s="210" t="s">
        <v>889</v>
      </c>
      <c r="Z95" s="210"/>
      <c r="AA95" s="210"/>
      <c r="AB95" s="210"/>
      <c r="AC95" s="210"/>
      <c r="AD95" s="210" t="s">
        <v>890</v>
      </c>
      <c r="AE95" s="210"/>
      <c r="AI95" s="210"/>
      <c r="AJ95" s="210"/>
      <c r="AK95" s="210"/>
    </row>
    <row r="96" spans="1:37" ht="15" customHeight="1">
      <c r="A96" s="204">
        <v>4</v>
      </c>
      <c r="B96" s="204" t="s">
        <v>142</v>
      </c>
      <c r="C96" s="205">
        <v>24</v>
      </c>
      <c r="D96" s="206">
        <v>5.72</v>
      </c>
      <c r="E96" s="207">
        <v>26.582100000000001</v>
      </c>
      <c r="F96" s="208">
        <v>92</v>
      </c>
      <c r="G96" s="209"/>
      <c r="H96" s="210" t="s">
        <v>275</v>
      </c>
      <c r="I96" s="210">
        <v>1</v>
      </c>
      <c r="J96" s="210"/>
      <c r="K96" s="210">
        <v>5</v>
      </c>
      <c r="L96" s="210">
        <v>24</v>
      </c>
      <c r="M96" s="210"/>
      <c r="N96" s="210"/>
      <c r="O96" s="210"/>
      <c r="P96" s="210"/>
      <c r="Q96" s="210"/>
      <c r="R96" s="210" t="s">
        <v>889</v>
      </c>
      <c r="S96" s="210" t="s">
        <v>889</v>
      </c>
      <c r="T96" s="210" t="s">
        <v>889</v>
      </c>
      <c r="U96" s="210" t="s">
        <v>890</v>
      </c>
      <c r="V96" s="210" t="s">
        <v>889</v>
      </c>
      <c r="W96" s="220">
        <v>24</v>
      </c>
      <c r="X96" s="210" t="s">
        <v>890</v>
      </c>
      <c r="Y96" s="210" t="s">
        <v>889</v>
      </c>
      <c r="Z96" s="210" t="s">
        <v>889</v>
      </c>
      <c r="AA96" s="210"/>
      <c r="AB96" s="210"/>
      <c r="AC96" s="210"/>
      <c r="AD96" s="210"/>
      <c r="AE96" s="210"/>
      <c r="AI96" s="210"/>
      <c r="AJ96" s="210"/>
      <c r="AK96" s="210"/>
    </row>
    <row r="97" spans="1:37" ht="15" customHeight="1">
      <c r="A97" s="204">
        <v>5</v>
      </c>
      <c r="B97" s="204" t="s">
        <v>184</v>
      </c>
      <c r="C97" s="205">
        <v>1</v>
      </c>
      <c r="D97" s="206">
        <v>2785.6289999999999</v>
      </c>
      <c r="E97" s="207">
        <v>34.955300000000001</v>
      </c>
      <c r="F97" s="208">
        <v>93</v>
      </c>
      <c r="G97" s="209"/>
      <c r="H97" s="210" t="s">
        <v>274</v>
      </c>
      <c r="I97" s="210">
        <v>1</v>
      </c>
      <c r="J97" s="210" t="s">
        <v>888</v>
      </c>
      <c r="K97" s="210"/>
      <c r="L97" s="210">
        <v>1</v>
      </c>
      <c r="M97" s="210"/>
      <c r="N97" s="210"/>
      <c r="O97" s="210"/>
      <c r="P97" s="210"/>
      <c r="Q97" s="210"/>
      <c r="R97" s="210" t="s">
        <v>896</v>
      </c>
      <c r="S97" s="210"/>
      <c r="T97" s="210" t="s">
        <v>889</v>
      </c>
      <c r="U97" s="210"/>
      <c r="V97" s="210" t="s">
        <v>889</v>
      </c>
      <c r="W97" s="220">
        <v>1</v>
      </c>
      <c r="X97" s="210" t="s">
        <v>890</v>
      </c>
      <c r="Y97" s="210" t="s">
        <v>889</v>
      </c>
      <c r="Z97" s="210"/>
      <c r="AA97" s="210"/>
      <c r="AB97" s="210"/>
      <c r="AC97" s="210"/>
      <c r="AD97" s="210"/>
      <c r="AE97" s="210"/>
      <c r="AI97" s="210"/>
      <c r="AJ97" s="210"/>
      <c r="AK97" s="210"/>
    </row>
    <row r="98" spans="1:37" ht="15" customHeight="1">
      <c r="A98" s="204">
        <v>5</v>
      </c>
      <c r="B98" s="204" t="s">
        <v>184</v>
      </c>
      <c r="C98" s="205">
        <v>2</v>
      </c>
      <c r="D98" s="206">
        <v>2543.587</v>
      </c>
      <c r="E98" s="207">
        <v>34.953299999999999</v>
      </c>
      <c r="F98" s="208">
        <v>94</v>
      </c>
      <c r="G98" s="209"/>
      <c r="H98" s="210" t="s">
        <v>274</v>
      </c>
      <c r="I98" s="210">
        <v>1</v>
      </c>
      <c r="J98" s="210"/>
      <c r="K98" s="210">
        <v>2500</v>
      </c>
      <c r="L98" s="210">
        <v>2</v>
      </c>
      <c r="M98" s="210"/>
      <c r="N98" s="210"/>
      <c r="O98" s="210"/>
      <c r="P98" s="210"/>
      <c r="Q98" s="210"/>
      <c r="R98" s="210" t="s">
        <v>889</v>
      </c>
      <c r="S98" s="210"/>
      <c r="T98" s="210" t="s">
        <v>889</v>
      </c>
      <c r="U98" s="210"/>
      <c r="V98" s="210" t="s">
        <v>889</v>
      </c>
      <c r="W98" s="220">
        <v>2</v>
      </c>
      <c r="X98" s="210" t="s">
        <v>897</v>
      </c>
      <c r="Y98" s="210" t="s">
        <v>889</v>
      </c>
      <c r="Z98" s="210"/>
      <c r="AA98" s="210"/>
      <c r="AB98" s="210"/>
      <c r="AC98" s="210"/>
      <c r="AD98" s="210"/>
      <c r="AE98" s="210"/>
      <c r="AI98" s="210"/>
      <c r="AJ98" s="210"/>
      <c r="AK98" s="210"/>
    </row>
    <row r="99" spans="1:37" ht="15" customHeight="1">
      <c r="A99" s="204">
        <v>5</v>
      </c>
      <c r="B99" s="204" t="s">
        <v>184</v>
      </c>
      <c r="C99" s="205">
        <v>3</v>
      </c>
      <c r="D99" s="206">
        <v>2032.8230000000001</v>
      </c>
      <c r="E99" s="207">
        <v>34.940300000000001</v>
      </c>
      <c r="F99" s="208">
        <v>95</v>
      </c>
      <c r="G99" s="209"/>
      <c r="H99" s="210" t="s">
        <v>274</v>
      </c>
      <c r="I99" s="210">
        <v>1</v>
      </c>
      <c r="J99" s="210"/>
      <c r="K99" s="210">
        <v>2000</v>
      </c>
      <c r="L99" s="210">
        <v>3</v>
      </c>
      <c r="M99" s="210"/>
      <c r="N99" s="210"/>
      <c r="O99" s="210"/>
      <c r="P99" s="210"/>
      <c r="Q99" s="210"/>
      <c r="R99" s="210" t="s">
        <v>889</v>
      </c>
      <c r="S99" s="210"/>
      <c r="T99" s="210" t="s">
        <v>889</v>
      </c>
      <c r="U99" s="210"/>
      <c r="V99" s="210" t="s">
        <v>889</v>
      </c>
      <c r="W99" s="220">
        <v>3</v>
      </c>
      <c r="X99" s="210" t="s">
        <v>890</v>
      </c>
      <c r="Y99" s="210" t="s">
        <v>890</v>
      </c>
      <c r="Z99" s="210"/>
      <c r="AA99" s="210"/>
      <c r="AB99" s="210"/>
      <c r="AC99" s="210"/>
      <c r="AD99" s="210"/>
      <c r="AE99" s="210"/>
      <c r="AI99" s="210"/>
      <c r="AJ99" s="210"/>
      <c r="AK99" s="210"/>
    </row>
    <row r="100" spans="1:37" ht="15" customHeight="1">
      <c r="A100" s="204">
        <v>5</v>
      </c>
      <c r="B100" s="204" t="s">
        <v>184</v>
      </c>
      <c r="C100" s="205">
        <v>4</v>
      </c>
      <c r="D100" s="206">
        <v>1523.655</v>
      </c>
      <c r="E100" s="207">
        <v>34.909599999999998</v>
      </c>
      <c r="F100" s="208">
        <v>96</v>
      </c>
      <c r="G100" s="209"/>
      <c r="H100" s="210" t="s">
        <v>274</v>
      </c>
      <c r="I100" s="210">
        <v>1</v>
      </c>
      <c r="J100" s="210"/>
      <c r="K100" s="210">
        <v>1500</v>
      </c>
      <c r="L100" s="210">
        <v>4</v>
      </c>
      <c r="M100" s="210"/>
      <c r="N100" s="210"/>
      <c r="O100" s="210"/>
      <c r="P100" s="210"/>
      <c r="Q100" s="210"/>
      <c r="R100" s="210" t="s">
        <v>889</v>
      </c>
      <c r="S100" s="210"/>
      <c r="T100" s="210"/>
      <c r="U100" s="210"/>
      <c r="V100" s="210" t="s">
        <v>889</v>
      </c>
      <c r="W100" s="220">
        <v>4</v>
      </c>
      <c r="X100" s="210" t="s">
        <v>890</v>
      </c>
      <c r="Y100" s="210" t="s">
        <v>889</v>
      </c>
      <c r="Z100" s="210"/>
      <c r="AA100" s="210"/>
      <c r="AB100" s="210"/>
      <c r="AC100" s="210"/>
      <c r="AD100" s="210"/>
      <c r="AE100" s="210"/>
      <c r="AI100" s="210"/>
      <c r="AJ100" s="210"/>
      <c r="AK100" s="210"/>
    </row>
    <row r="101" spans="1:37" ht="15" customHeight="1">
      <c r="A101" s="204">
        <v>5</v>
      </c>
      <c r="B101" s="204" t="s">
        <v>184</v>
      </c>
      <c r="C101" s="205">
        <v>5</v>
      </c>
      <c r="D101" s="206">
        <v>1015.254</v>
      </c>
      <c r="E101" s="207">
        <v>34.877699999999997</v>
      </c>
      <c r="F101" s="208">
        <v>97</v>
      </c>
      <c r="G101" s="209"/>
      <c r="H101" s="210" t="s">
        <v>274</v>
      </c>
      <c r="I101" s="210">
        <v>1</v>
      </c>
      <c r="J101" s="210"/>
      <c r="K101" s="210">
        <v>1000</v>
      </c>
      <c r="L101" s="210">
        <v>5</v>
      </c>
      <c r="M101" s="210"/>
      <c r="N101" s="210"/>
      <c r="O101" s="210"/>
      <c r="P101" s="210"/>
      <c r="Q101" s="210"/>
      <c r="R101" s="210" t="s">
        <v>889</v>
      </c>
      <c r="S101" s="210"/>
      <c r="T101" s="210" t="s">
        <v>889</v>
      </c>
      <c r="U101" s="210"/>
      <c r="V101" s="210" t="s">
        <v>889</v>
      </c>
      <c r="W101" s="220">
        <v>5</v>
      </c>
      <c r="X101" s="210" t="s">
        <v>890</v>
      </c>
      <c r="Y101" s="210" t="s">
        <v>889</v>
      </c>
      <c r="Z101" s="210"/>
      <c r="AA101" s="210"/>
      <c r="AB101" s="210"/>
      <c r="AC101" s="210"/>
      <c r="AD101" s="210"/>
      <c r="AE101" s="210"/>
      <c r="AI101" s="210"/>
      <c r="AJ101" s="210"/>
      <c r="AK101" s="210"/>
    </row>
    <row r="102" spans="1:37" ht="15" customHeight="1">
      <c r="A102" s="204">
        <v>5</v>
      </c>
      <c r="B102" s="204" t="s">
        <v>184</v>
      </c>
      <c r="C102" s="205">
        <v>6</v>
      </c>
      <c r="D102" s="206">
        <v>812.16200000000003</v>
      </c>
      <c r="E102" s="207">
        <v>34.863199999999999</v>
      </c>
      <c r="F102" s="208">
        <v>98</v>
      </c>
      <c r="G102" s="209"/>
      <c r="H102" s="210" t="s">
        <v>274</v>
      </c>
      <c r="I102" s="210">
        <v>1</v>
      </c>
      <c r="J102" s="210"/>
      <c r="K102" s="210">
        <v>800</v>
      </c>
      <c r="L102" s="210">
        <v>6</v>
      </c>
      <c r="M102" s="210"/>
      <c r="N102" s="210"/>
      <c r="O102" s="210"/>
      <c r="P102" s="210"/>
      <c r="Q102" s="210"/>
      <c r="R102" s="210" t="s">
        <v>889</v>
      </c>
      <c r="S102" s="210"/>
      <c r="T102" s="210"/>
      <c r="U102" s="210"/>
      <c r="V102" s="210" t="s">
        <v>889</v>
      </c>
      <c r="W102" s="220">
        <v>6</v>
      </c>
      <c r="X102" s="210" t="s">
        <v>890</v>
      </c>
      <c r="Y102" s="210" t="s">
        <v>889</v>
      </c>
      <c r="Z102" s="210"/>
      <c r="AA102" s="210"/>
      <c r="AB102" s="210"/>
      <c r="AC102" s="210"/>
      <c r="AD102" s="210"/>
      <c r="AE102" s="210"/>
      <c r="AI102" s="210"/>
      <c r="AJ102" s="210"/>
      <c r="AK102" s="210"/>
    </row>
    <row r="103" spans="1:37" ht="15" customHeight="1">
      <c r="A103" s="204">
        <v>5</v>
      </c>
      <c r="B103" s="204" t="s">
        <v>184</v>
      </c>
      <c r="C103" s="205">
        <v>7</v>
      </c>
      <c r="D103" s="206">
        <v>609.31500000000005</v>
      </c>
      <c r="E103" s="207">
        <v>34.849600000000002</v>
      </c>
      <c r="F103" s="208">
        <v>99</v>
      </c>
      <c r="G103" s="209"/>
      <c r="H103" s="210" t="s">
        <v>274</v>
      </c>
      <c r="I103" s="210">
        <v>1</v>
      </c>
      <c r="J103" s="210"/>
      <c r="K103" s="210">
        <v>600</v>
      </c>
      <c r="L103" s="210">
        <v>7</v>
      </c>
      <c r="M103" s="210"/>
      <c r="N103" s="210"/>
      <c r="O103" s="210"/>
      <c r="P103" s="210"/>
      <c r="Q103" s="210"/>
      <c r="R103" s="210" t="s">
        <v>889</v>
      </c>
      <c r="S103" s="210"/>
      <c r="T103" s="210"/>
      <c r="U103" s="210"/>
      <c r="V103" s="210" t="s">
        <v>889</v>
      </c>
      <c r="W103" s="220">
        <v>7</v>
      </c>
      <c r="X103" s="210" t="s">
        <v>890</v>
      </c>
      <c r="Y103" s="210" t="s">
        <v>889</v>
      </c>
      <c r="Z103" s="210"/>
      <c r="AA103" s="210"/>
      <c r="AB103" s="210"/>
      <c r="AC103" s="210"/>
      <c r="AD103" s="210"/>
      <c r="AE103" s="210"/>
      <c r="AI103" s="210"/>
      <c r="AJ103" s="210"/>
      <c r="AK103" s="210"/>
    </row>
    <row r="104" spans="1:37" ht="15" customHeight="1">
      <c r="A104" s="204">
        <v>5</v>
      </c>
      <c r="B104" s="204" t="s">
        <v>184</v>
      </c>
      <c r="C104" s="205">
        <v>8</v>
      </c>
      <c r="D104" s="206">
        <v>508.05799999999999</v>
      </c>
      <c r="E104" s="207">
        <v>34.831299999999999</v>
      </c>
      <c r="F104" s="208">
        <v>100</v>
      </c>
      <c r="G104" s="209"/>
      <c r="H104" s="210" t="s">
        <v>274</v>
      </c>
      <c r="I104" s="210">
        <v>0.5</v>
      </c>
      <c r="J104" s="210"/>
      <c r="K104" s="210">
        <v>500</v>
      </c>
      <c r="L104" s="210">
        <v>8</v>
      </c>
      <c r="M104" s="210"/>
      <c r="N104" s="210"/>
      <c r="O104" s="210"/>
      <c r="P104" s="210"/>
      <c r="Q104" s="210"/>
      <c r="R104" s="210" t="s">
        <v>889</v>
      </c>
      <c r="S104" s="210"/>
      <c r="T104" s="210"/>
      <c r="U104" s="210"/>
      <c r="V104" s="210" t="s">
        <v>889</v>
      </c>
      <c r="W104" s="220">
        <v>8</v>
      </c>
      <c r="X104" s="210" t="s">
        <v>890</v>
      </c>
      <c r="Y104" s="210" t="s">
        <v>889</v>
      </c>
      <c r="Z104" s="210"/>
      <c r="AA104" s="210"/>
      <c r="AB104" s="210"/>
      <c r="AC104" s="210"/>
      <c r="AD104" s="210"/>
      <c r="AE104" s="210"/>
      <c r="AI104" s="210"/>
      <c r="AJ104" s="210"/>
      <c r="AK104" s="210"/>
    </row>
    <row r="105" spans="1:37" ht="15" customHeight="1">
      <c r="A105" s="204">
        <v>5</v>
      </c>
      <c r="B105" s="204" t="s">
        <v>184</v>
      </c>
      <c r="C105" s="205">
        <v>9</v>
      </c>
      <c r="D105" s="206">
        <v>506.226</v>
      </c>
      <c r="E105" s="207">
        <v>34.831400000000002</v>
      </c>
      <c r="F105" s="208">
        <v>101</v>
      </c>
      <c r="G105" s="209"/>
      <c r="H105" s="210" t="s">
        <v>274</v>
      </c>
      <c r="I105" s="210">
        <v>1</v>
      </c>
      <c r="J105" s="210" t="s">
        <v>899</v>
      </c>
      <c r="K105" s="210"/>
      <c r="L105" s="210">
        <v>9</v>
      </c>
      <c r="M105" s="210"/>
      <c r="N105" s="210"/>
      <c r="O105" s="210"/>
      <c r="P105" s="210"/>
      <c r="Q105" s="210"/>
      <c r="R105" s="210" t="s">
        <v>889</v>
      </c>
      <c r="S105" s="210"/>
      <c r="T105" s="210" t="s">
        <v>889</v>
      </c>
      <c r="U105" s="210"/>
      <c r="V105" s="210" t="s">
        <v>889</v>
      </c>
      <c r="W105" s="220">
        <v>9</v>
      </c>
      <c r="X105" s="210" t="s">
        <v>890</v>
      </c>
      <c r="Y105" s="210" t="s">
        <v>889</v>
      </c>
      <c r="Z105" s="210"/>
      <c r="AA105" s="210"/>
      <c r="AB105" s="210"/>
      <c r="AC105" s="210"/>
      <c r="AD105" s="210"/>
      <c r="AE105" s="210"/>
      <c r="AI105" s="210"/>
      <c r="AJ105" s="210"/>
      <c r="AK105" s="210"/>
    </row>
    <row r="106" spans="1:37" ht="15" customHeight="1">
      <c r="A106" s="204">
        <v>5</v>
      </c>
      <c r="B106" s="204" t="s">
        <v>184</v>
      </c>
      <c r="C106" s="205">
        <v>10</v>
      </c>
      <c r="D106" s="206">
        <v>417.13299999999998</v>
      </c>
      <c r="E106" s="207">
        <v>34.784300000000002</v>
      </c>
      <c r="F106" s="208">
        <v>102</v>
      </c>
      <c r="G106" s="209"/>
      <c r="H106" s="210" t="s">
        <v>274</v>
      </c>
      <c r="I106" s="210">
        <v>1</v>
      </c>
      <c r="J106" s="210">
        <v>34.78</v>
      </c>
      <c r="K106" s="210"/>
      <c r="L106" s="210">
        <v>10</v>
      </c>
      <c r="M106" s="210"/>
      <c r="N106" s="210"/>
      <c r="O106" s="210"/>
      <c r="P106" s="210"/>
      <c r="Q106" s="210"/>
      <c r="R106" s="210" t="s">
        <v>889</v>
      </c>
      <c r="S106" s="210" t="s">
        <v>889</v>
      </c>
      <c r="T106" s="210"/>
      <c r="U106" s="210"/>
      <c r="V106" s="210" t="s">
        <v>889</v>
      </c>
      <c r="W106" s="220">
        <v>10</v>
      </c>
      <c r="X106" s="210" t="s">
        <v>897</v>
      </c>
      <c r="Y106" s="210" t="s">
        <v>889</v>
      </c>
      <c r="Z106" s="210" t="s">
        <v>889</v>
      </c>
      <c r="AA106" s="210" t="s">
        <v>889</v>
      </c>
      <c r="AB106" s="210"/>
      <c r="AC106" s="210"/>
      <c r="AD106" s="210"/>
      <c r="AE106" s="210"/>
      <c r="AI106" s="210"/>
      <c r="AJ106" s="210"/>
      <c r="AK106" s="210"/>
    </row>
    <row r="107" spans="1:37" ht="15" customHeight="1">
      <c r="A107" s="204">
        <v>5</v>
      </c>
      <c r="B107" s="204" t="s">
        <v>184</v>
      </c>
      <c r="C107" s="205">
        <v>11</v>
      </c>
      <c r="D107" s="206">
        <v>371.38299999999998</v>
      </c>
      <c r="E107" s="207">
        <v>34.712600000000002</v>
      </c>
      <c r="F107" s="208">
        <v>103</v>
      </c>
      <c r="G107" s="209"/>
      <c r="H107" s="210" t="s">
        <v>274</v>
      </c>
      <c r="I107" s="210">
        <v>1</v>
      </c>
      <c r="J107" s="210">
        <v>34.700000000000003</v>
      </c>
      <c r="K107" s="210"/>
      <c r="L107" s="210">
        <v>11</v>
      </c>
      <c r="M107" s="210"/>
      <c r="N107" s="210"/>
      <c r="O107" s="210"/>
      <c r="P107" s="210"/>
      <c r="Q107" s="210"/>
      <c r="R107" s="210" t="s">
        <v>889</v>
      </c>
      <c r="S107" s="210" t="s">
        <v>889</v>
      </c>
      <c r="T107" s="210"/>
      <c r="U107" s="210"/>
      <c r="V107" s="210" t="s">
        <v>889</v>
      </c>
      <c r="W107" s="220">
        <v>11</v>
      </c>
      <c r="X107" s="210" t="s">
        <v>890</v>
      </c>
      <c r="Y107" s="210" t="s">
        <v>890</v>
      </c>
      <c r="Z107" s="210" t="s">
        <v>890</v>
      </c>
      <c r="AA107" s="210" t="s">
        <v>889</v>
      </c>
      <c r="AB107" s="210"/>
      <c r="AC107" s="210"/>
      <c r="AD107" s="210"/>
      <c r="AE107" s="210"/>
      <c r="AI107" s="210"/>
      <c r="AJ107" s="210"/>
      <c r="AK107" s="210"/>
    </row>
    <row r="108" spans="1:37" ht="15" customHeight="1">
      <c r="A108" s="204">
        <v>5</v>
      </c>
      <c r="B108" s="204" t="s">
        <v>184</v>
      </c>
      <c r="C108" s="205">
        <v>12</v>
      </c>
      <c r="D108" s="206">
        <v>306.14600000000002</v>
      </c>
      <c r="E108" s="207">
        <v>34.413499999999999</v>
      </c>
      <c r="F108" s="208">
        <v>104</v>
      </c>
      <c r="G108" s="209"/>
      <c r="H108" s="210" t="s">
        <v>274</v>
      </c>
      <c r="I108" s="210">
        <v>1</v>
      </c>
      <c r="J108" s="210">
        <v>34.4</v>
      </c>
      <c r="K108" s="210"/>
      <c r="L108" s="210">
        <v>12</v>
      </c>
      <c r="M108" s="210"/>
      <c r="N108" s="210"/>
      <c r="O108" s="210"/>
      <c r="P108" s="210"/>
      <c r="Q108" s="210"/>
      <c r="R108" s="210" t="s">
        <v>889</v>
      </c>
      <c r="S108" s="210" t="s">
        <v>889</v>
      </c>
      <c r="T108" s="210" t="s">
        <v>889</v>
      </c>
      <c r="U108" s="210"/>
      <c r="V108" s="210" t="s">
        <v>889</v>
      </c>
      <c r="W108" s="220">
        <v>12</v>
      </c>
      <c r="X108" s="210" t="s">
        <v>890</v>
      </c>
      <c r="Y108" s="210" t="s">
        <v>889</v>
      </c>
      <c r="Z108" s="210" t="s">
        <v>889</v>
      </c>
      <c r="AA108" s="210" t="s">
        <v>889</v>
      </c>
      <c r="AB108" s="210"/>
      <c r="AC108" s="210"/>
      <c r="AD108" s="210"/>
      <c r="AE108" s="210"/>
      <c r="AI108" s="210"/>
      <c r="AJ108" s="210"/>
      <c r="AK108" s="210"/>
    </row>
    <row r="109" spans="1:37" ht="15" customHeight="1">
      <c r="A109" s="204">
        <v>5</v>
      </c>
      <c r="B109" s="204" t="s">
        <v>184</v>
      </c>
      <c r="C109" s="205">
        <v>13</v>
      </c>
      <c r="D109" s="206">
        <v>277.62</v>
      </c>
      <c r="E109" s="207">
        <v>34.167200000000001</v>
      </c>
      <c r="F109" s="208">
        <v>105</v>
      </c>
      <c r="G109" s="209"/>
      <c r="H109" s="210" t="s">
        <v>274</v>
      </c>
      <c r="I109" s="210">
        <v>1</v>
      </c>
      <c r="J109" s="210">
        <v>34.1</v>
      </c>
      <c r="K109" s="210"/>
      <c r="L109" s="210">
        <v>13</v>
      </c>
      <c r="M109" s="210"/>
      <c r="N109" s="210"/>
      <c r="O109" s="210"/>
      <c r="P109" s="210"/>
      <c r="Q109" s="210"/>
      <c r="R109" s="210" t="s">
        <v>889</v>
      </c>
      <c r="S109" s="210" t="s">
        <v>889</v>
      </c>
      <c r="T109" s="210"/>
      <c r="U109" s="210"/>
      <c r="V109" s="210" t="s">
        <v>889</v>
      </c>
      <c r="W109" s="220">
        <v>13</v>
      </c>
      <c r="X109" s="210" t="s">
        <v>890</v>
      </c>
      <c r="Y109" s="210" t="s">
        <v>889</v>
      </c>
      <c r="Z109" s="210" t="s">
        <v>889</v>
      </c>
      <c r="AA109" s="210" t="s">
        <v>889</v>
      </c>
      <c r="AB109" s="210"/>
      <c r="AC109" s="210"/>
      <c r="AD109" s="210"/>
      <c r="AE109" s="210"/>
      <c r="AI109" s="210"/>
      <c r="AJ109" s="210"/>
      <c r="AK109" s="210"/>
    </row>
    <row r="110" spans="1:37" ht="15" customHeight="1">
      <c r="A110" s="204">
        <v>5</v>
      </c>
      <c r="B110" s="204" t="s">
        <v>184</v>
      </c>
      <c r="C110" s="205">
        <v>14</v>
      </c>
      <c r="D110" s="206">
        <v>253.476</v>
      </c>
      <c r="E110" s="207">
        <v>33.716700000000003</v>
      </c>
      <c r="F110" s="208">
        <v>106</v>
      </c>
      <c r="G110" s="209"/>
      <c r="H110" s="210" t="s">
        <v>274</v>
      </c>
      <c r="I110" s="210">
        <v>1</v>
      </c>
      <c r="J110" s="210">
        <v>33.6</v>
      </c>
      <c r="K110" s="210"/>
      <c r="L110" s="210">
        <v>14</v>
      </c>
      <c r="M110" s="210"/>
      <c r="N110" s="210"/>
      <c r="O110" s="210"/>
      <c r="P110" s="210"/>
      <c r="Q110" s="210"/>
      <c r="R110" s="210" t="s">
        <v>890</v>
      </c>
      <c r="S110" s="210" t="s">
        <v>889</v>
      </c>
      <c r="T110" s="210"/>
      <c r="U110" s="210"/>
      <c r="V110" s="210" t="s">
        <v>889</v>
      </c>
      <c r="W110" s="220">
        <v>14</v>
      </c>
      <c r="X110" s="210" t="s">
        <v>890</v>
      </c>
      <c r="Y110" s="210" t="s">
        <v>889</v>
      </c>
      <c r="Z110" s="210" t="s">
        <v>889</v>
      </c>
      <c r="AA110" s="210" t="s">
        <v>889</v>
      </c>
      <c r="AB110" s="210"/>
      <c r="AC110" s="210"/>
      <c r="AD110" s="210"/>
      <c r="AE110" s="210"/>
      <c r="AI110" s="210"/>
      <c r="AJ110" s="210"/>
      <c r="AK110" s="210"/>
    </row>
    <row r="111" spans="1:37" ht="15" customHeight="1">
      <c r="A111" s="204">
        <v>5</v>
      </c>
      <c r="B111" s="204" t="s">
        <v>184</v>
      </c>
      <c r="C111" s="205">
        <v>15</v>
      </c>
      <c r="D111" s="206">
        <v>227.238</v>
      </c>
      <c r="E111" s="207">
        <v>33.186</v>
      </c>
      <c r="F111" s="208">
        <v>107</v>
      </c>
      <c r="G111" s="209"/>
      <c r="H111" s="210" t="s">
        <v>274</v>
      </c>
      <c r="I111" s="210">
        <v>1</v>
      </c>
      <c r="J111" s="210">
        <v>33.1</v>
      </c>
      <c r="K111" s="210"/>
      <c r="L111" s="210">
        <v>15</v>
      </c>
      <c r="M111" s="210"/>
      <c r="N111" s="210"/>
      <c r="O111" s="210"/>
      <c r="P111" s="210"/>
      <c r="Q111" s="210"/>
      <c r="R111" s="210" t="s">
        <v>889</v>
      </c>
      <c r="S111" s="210" t="s">
        <v>889</v>
      </c>
      <c r="T111" s="210" t="s">
        <v>889</v>
      </c>
      <c r="U111" s="210"/>
      <c r="V111" s="210" t="s">
        <v>889</v>
      </c>
      <c r="W111" s="220">
        <v>15</v>
      </c>
      <c r="X111" s="210" t="s">
        <v>890</v>
      </c>
      <c r="Y111" s="210" t="s">
        <v>889</v>
      </c>
      <c r="Z111" s="210" t="s">
        <v>889</v>
      </c>
      <c r="AA111" s="210" t="s">
        <v>889</v>
      </c>
      <c r="AB111" s="210"/>
      <c r="AC111" s="210"/>
      <c r="AD111" s="210"/>
      <c r="AE111" s="210"/>
      <c r="AI111" s="210"/>
      <c r="AJ111" s="210"/>
      <c r="AK111" s="210"/>
    </row>
    <row r="112" spans="1:37" ht="15" customHeight="1">
      <c r="A112" s="204">
        <v>5</v>
      </c>
      <c r="B112" s="204" t="s">
        <v>184</v>
      </c>
      <c r="C112" s="205">
        <v>16</v>
      </c>
      <c r="D112" s="206">
        <v>209.84</v>
      </c>
      <c r="E112" s="207">
        <v>32.960099999999997</v>
      </c>
      <c r="F112" s="208">
        <v>108</v>
      </c>
      <c r="G112" s="209"/>
      <c r="H112" s="210" t="s">
        <v>274</v>
      </c>
      <c r="I112" s="210">
        <v>1</v>
      </c>
      <c r="J112" s="210">
        <v>32.9</v>
      </c>
      <c r="K112" s="210"/>
      <c r="L112" s="210">
        <v>16</v>
      </c>
      <c r="M112" s="210"/>
      <c r="N112" s="210"/>
      <c r="O112" s="210"/>
      <c r="P112" s="210"/>
      <c r="Q112" s="210"/>
      <c r="R112" s="210" t="s">
        <v>889</v>
      </c>
      <c r="S112" s="210" t="s">
        <v>889</v>
      </c>
      <c r="T112" s="210"/>
      <c r="U112" s="210"/>
      <c r="V112" s="210" t="s">
        <v>889</v>
      </c>
      <c r="W112" s="220">
        <v>16</v>
      </c>
      <c r="X112" s="210" t="s">
        <v>890</v>
      </c>
      <c r="Y112" s="210" t="s">
        <v>889</v>
      </c>
      <c r="Z112" s="210" t="s">
        <v>889</v>
      </c>
      <c r="AA112" s="210" t="s">
        <v>889</v>
      </c>
      <c r="AB112" s="210"/>
      <c r="AC112" s="210"/>
      <c r="AD112" s="210"/>
      <c r="AE112" s="210"/>
      <c r="AI112" s="210"/>
      <c r="AJ112" s="210"/>
      <c r="AK112" s="210"/>
    </row>
    <row r="113" spans="1:37" ht="15" customHeight="1">
      <c r="A113" s="204">
        <v>5</v>
      </c>
      <c r="B113" s="204" t="s">
        <v>184</v>
      </c>
      <c r="C113" s="205">
        <v>17</v>
      </c>
      <c r="D113" s="206">
        <v>180.73599999999999</v>
      </c>
      <c r="E113" s="207">
        <v>32.652299999999997</v>
      </c>
      <c r="F113" s="208">
        <v>109</v>
      </c>
      <c r="G113" s="209"/>
      <c r="H113" s="210" t="s">
        <v>274</v>
      </c>
      <c r="I113" s="210">
        <v>1</v>
      </c>
      <c r="J113" s="210">
        <v>32.6</v>
      </c>
      <c r="K113" s="210"/>
      <c r="L113" s="210">
        <v>17</v>
      </c>
      <c r="M113" s="210"/>
      <c r="N113" s="210"/>
      <c r="O113" s="210"/>
      <c r="P113" s="210"/>
      <c r="Q113" s="210"/>
      <c r="R113" s="210" t="s">
        <v>889</v>
      </c>
      <c r="S113" s="210" t="s">
        <v>889</v>
      </c>
      <c r="T113" s="210"/>
      <c r="U113" s="210"/>
      <c r="V113" s="210" t="s">
        <v>889</v>
      </c>
      <c r="W113" s="220">
        <v>17</v>
      </c>
      <c r="X113" s="210" t="s">
        <v>897</v>
      </c>
      <c r="Y113" s="210" t="s">
        <v>889</v>
      </c>
      <c r="Z113" s="210" t="s">
        <v>889</v>
      </c>
      <c r="AA113" s="210" t="s">
        <v>889</v>
      </c>
      <c r="AB113" s="210"/>
      <c r="AC113" s="210"/>
      <c r="AD113" s="210"/>
      <c r="AE113" s="210"/>
      <c r="AI113" s="210"/>
      <c r="AJ113" s="210"/>
      <c r="AK113" s="210"/>
    </row>
    <row r="114" spans="1:37" ht="15" customHeight="1">
      <c r="A114" s="204">
        <v>5</v>
      </c>
      <c r="B114" s="204" t="s">
        <v>184</v>
      </c>
      <c r="C114" s="205">
        <v>18</v>
      </c>
      <c r="D114" s="206">
        <v>152.89400000000001</v>
      </c>
      <c r="E114" s="207">
        <v>32.352899999999998</v>
      </c>
      <c r="F114" s="208">
        <v>110</v>
      </c>
      <c r="G114" s="209"/>
      <c r="H114" s="210" t="s">
        <v>274</v>
      </c>
      <c r="I114" s="210">
        <v>1</v>
      </c>
      <c r="J114" s="210">
        <v>32.299999999999997</v>
      </c>
      <c r="K114" s="210"/>
      <c r="L114" s="210">
        <v>18</v>
      </c>
      <c r="M114" s="210"/>
      <c r="N114" s="210"/>
      <c r="O114" s="210"/>
      <c r="P114" s="210"/>
      <c r="Q114" s="210"/>
      <c r="R114" s="210" t="s">
        <v>890</v>
      </c>
      <c r="S114" s="210" t="s">
        <v>890</v>
      </c>
      <c r="T114" s="210"/>
      <c r="U114" s="210" t="s">
        <v>890</v>
      </c>
      <c r="V114" s="210" t="s">
        <v>889</v>
      </c>
      <c r="W114" s="220">
        <v>18</v>
      </c>
      <c r="X114" s="210" t="s">
        <v>890</v>
      </c>
      <c r="Y114" s="210" t="s">
        <v>889</v>
      </c>
      <c r="Z114" s="210" t="s">
        <v>889</v>
      </c>
      <c r="AA114" s="210" t="s">
        <v>889</v>
      </c>
      <c r="AB114" s="210"/>
      <c r="AC114" s="210"/>
      <c r="AD114" s="210"/>
      <c r="AE114" s="210"/>
      <c r="AI114" s="210"/>
      <c r="AJ114" s="210"/>
      <c r="AK114" s="210"/>
    </row>
    <row r="115" spans="1:37" ht="15" customHeight="1">
      <c r="A115" s="204">
        <v>5</v>
      </c>
      <c r="B115" s="204" t="s">
        <v>184</v>
      </c>
      <c r="C115" s="205">
        <v>19</v>
      </c>
      <c r="D115" s="206">
        <v>114.57899999999999</v>
      </c>
      <c r="E115" s="207">
        <v>31.840499999999999</v>
      </c>
      <c r="F115" s="208">
        <v>111</v>
      </c>
      <c r="G115" s="209"/>
      <c r="H115" s="210" t="s">
        <v>274</v>
      </c>
      <c r="I115" s="210">
        <v>1</v>
      </c>
      <c r="J115" s="210">
        <v>31.8</v>
      </c>
      <c r="K115" s="210"/>
      <c r="L115" s="210">
        <v>19</v>
      </c>
      <c r="M115" s="210"/>
      <c r="N115" s="210"/>
      <c r="O115" s="210"/>
      <c r="P115" s="210"/>
      <c r="Q115" s="210"/>
      <c r="R115" s="210" t="s">
        <v>889</v>
      </c>
      <c r="S115" s="210" t="s">
        <v>889</v>
      </c>
      <c r="T115" s="210"/>
      <c r="U115" s="210" t="s">
        <v>890</v>
      </c>
      <c r="V115" s="210" t="s">
        <v>889</v>
      </c>
      <c r="W115" s="220">
        <v>19</v>
      </c>
      <c r="X115" s="210" t="s">
        <v>890</v>
      </c>
      <c r="Y115" s="210" t="s">
        <v>890</v>
      </c>
      <c r="Z115" s="210" t="s">
        <v>890</v>
      </c>
      <c r="AA115" s="210" t="s">
        <v>889</v>
      </c>
      <c r="AB115" s="210"/>
      <c r="AC115" s="210"/>
      <c r="AD115" s="210"/>
      <c r="AE115" s="210"/>
      <c r="AI115" s="210"/>
      <c r="AJ115" s="210"/>
      <c r="AK115" s="210"/>
    </row>
    <row r="116" spans="1:37" ht="15" customHeight="1">
      <c r="A116" s="204">
        <v>5</v>
      </c>
      <c r="B116" s="204" t="s">
        <v>184</v>
      </c>
      <c r="C116" s="205">
        <v>20</v>
      </c>
      <c r="D116" s="206">
        <v>67.319999999999993</v>
      </c>
      <c r="E116" s="207">
        <v>30.356300000000001</v>
      </c>
      <c r="F116" s="208">
        <v>112</v>
      </c>
      <c r="G116" s="209"/>
      <c r="H116" s="210" t="s">
        <v>274</v>
      </c>
      <c r="I116" s="210">
        <v>1</v>
      </c>
      <c r="J116" s="210" t="s">
        <v>893</v>
      </c>
      <c r="K116" s="210"/>
      <c r="L116" s="210">
        <v>20</v>
      </c>
      <c r="M116" s="210"/>
      <c r="N116" s="210"/>
      <c r="O116" s="210"/>
      <c r="P116" s="210"/>
      <c r="Q116" s="210"/>
      <c r="R116" s="210" t="s">
        <v>889</v>
      </c>
      <c r="S116" s="210" t="s">
        <v>889</v>
      </c>
      <c r="T116" s="210" t="s">
        <v>889</v>
      </c>
      <c r="U116" s="210" t="s">
        <v>890</v>
      </c>
      <c r="V116" s="210" t="s">
        <v>889</v>
      </c>
      <c r="W116" s="220">
        <v>20</v>
      </c>
      <c r="X116" s="210" t="s">
        <v>890</v>
      </c>
      <c r="Y116" s="210" t="s">
        <v>889</v>
      </c>
      <c r="Z116" s="210" t="s">
        <v>889</v>
      </c>
      <c r="AA116" s="210" t="s">
        <v>889</v>
      </c>
      <c r="AB116" s="210"/>
      <c r="AC116" s="210"/>
      <c r="AD116" s="210"/>
      <c r="AE116" s="210"/>
      <c r="AI116" s="210"/>
      <c r="AJ116" s="210"/>
      <c r="AK116" s="210"/>
    </row>
    <row r="117" spans="1:37" ht="15" customHeight="1">
      <c r="A117" s="204">
        <v>5</v>
      </c>
      <c r="B117" s="204" t="s">
        <v>184</v>
      </c>
      <c r="C117" s="205">
        <v>21</v>
      </c>
      <c r="D117" s="206">
        <v>42.127000000000002</v>
      </c>
      <c r="E117" s="207">
        <v>28.22</v>
      </c>
      <c r="F117" s="208">
        <v>113</v>
      </c>
      <c r="G117" s="209"/>
      <c r="H117" s="210" t="s">
        <v>274</v>
      </c>
      <c r="I117" s="210">
        <v>1</v>
      </c>
      <c r="J117" s="210"/>
      <c r="K117" s="210">
        <v>40</v>
      </c>
      <c r="L117" s="210">
        <v>21</v>
      </c>
      <c r="M117" s="210"/>
      <c r="N117" s="210"/>
      <c r="O117" s="210"/>
      <c r="P117" s="210"/>
      <c r="Q117" s="210"/>
      <c r="R117" s="210" t="s">
        <v>889</v>
      </c>
      <c r="S117" s="210" t="s">
        <v>889</v>
      </c>
      <c r="T117" s="210"/>
      <c r="U117" s="210" t="s">
        <v>890</v>
      </c>
      <c r="V117" s="210" t="s">
        <v>889</v>
      </c>
      <c r="W117" s="220">
        <v>21</v>
      </c>
      <c r="X117" s="210" t="s">
        <v>890</v>
      </c>
      <c r="Y117" s="210" t="s">
        <v>889</v>
      </c>
      <c r="Z117" s="210" t="s">
        <v>889</v>
      </c>
      <c r="AA117" s="210" t="s">
        <v>889</v>
      </c>
      <c r="AB117" s="210"/>
      <c r="AC117" s="210"/>
      <c r="AD117" s="210"/>
      <c r="AE117" s="210"/>
      <c r="AI117" s="210"/>
      <c r="AJ117" s="210"/>
      <c r="AK117" s="210"/>
    </row>
    <row r="118" spans="1:37" ht="15" customHeight="1">
      <c r="A118" s="204">
        <v>5</v>
      </c>
      <c r="B118" s="204" t="s">
        <v>184</v>
      </c>
      <c r="C118" s="205">
        <v>22</v>
      </c>
      <c r="D118" s="206">
        <v>32.008000000000003</v>
      </c>
      <c r="E118" s="207">
        <v>27.876100000000001</v>
      </c>
      <c r="F118" s="208">
        <v>114</v>
      </c>
      <c r="G118" s="209"/>
      <c r="H118" s="210" t="s">
        <v>274</v>
      </c>
      <c r="I118" s="210">
        <v>1</v>
      </c>
      <c r="J118" s="210"/>
      <c r="K118" s="210">
        <v>30</v>
      </c>
      <c r="L118" s="210">
        <v>22</v>
      </c>
      <c r="M118" s="210"/>
      <c r="N118" s="210"/>
      <c r="O118" s="210"/>
      <c r="P118" s="210"/>
      <c r="Q118" s="210"/>
      <c r="R118" s="210" t="s">
        <v>889</v>
      </c>
      <c r="S118" s="210" t="s">
        <v>889</v>
      </c>
      <c r="T118" s="210"/>
      <c r="U118" s="210" t="s">
        <v>890</v>
      </c>
      <c r="V118" s="210" t="s">
        <v>889</v>
      </c>
      <c r="W118" s="220">
        <v>22</v>
      </c>
      <c r="X118" s="210" t="s">
        <v>890</v>
      </c>
      <c r="Y118" s="210" t="s">
        <v>889</v>
      </c>
      <c r="Z118" s="210" t="s">
        <v>889</v>
      </c>
      <c r="AA118" s="210" t="s">
        <v>889</v>
      </c>
      <c r="AB118" s="210"/>
      <c r="AC118" s="210"/>
      <c r="AD118" s="210"/>
      <c r="AE118" s="210"/>
      <c r="AI118" s="210"/>
      <c r="AJ118" s="210"/>
      <c r="AK118" s="210"/>
    </row>
    <row r="119" spans="1:37" ht="15" customHeight="1">
      <c r="A119" s="204">
        <v>5</v>
      </c>
      <c r="B119" s="204" t="s">
        <v>184</v>
      </c>
      <c r="C119" s="205">
        <v>23</v>
      </c>
      <c r="D119" s="206">
        <v>21.841999999999999</v>
      </c>
      <c r="E119" s="207">
        <v>27.607199999999999</v>
      </c>
      <c r="F119" s="208">
        <v>115</v>
      </c>
      <c r="G119" s="209"/>
      <c r="H119" s="210" t="s">
        <v>274</v>
      </c>
      <c r="I119" s="210">
        <v>1</v>
      </c>
      <c r="J119" s="210"/>
      <c r="K119" s="210">
        <v>20</v>
      </c>
      <c r="L119" s="210">
        <v>23</v>
      </c>
      <c r="M119" s="210"/>
      <c r="N119" s="210"/>
      <c r="O119" s="210"/>
      <c r="P119" s="210"/>
      <c r="Q119" s="210"/>
      <c r="R119" s="210" t="s">
        <v>889</v>
      </c>
      <c r="S119" s="210" t="s">
        <v>889</v>
      </c>
      <c r="T119" s="210"/>
      <c r="U119" s="210"/>
      <c r="V119" s="210" t="s">
        <v>889</v>
      </c>
      <c r="W119" s="220">
        <v>23</v>
      </c>
      <c r="X119" s="210" t="s">
        <v>890</v>
      </c>
      <c r="Y119" s="210" t="s">
        <v>889</v>
      </c>
      <c r="Z119" s="210" t="s">
        <v>889</v>
      </c>
      <c r="AA119" s="210" t="s">
        <v>889</v>
      </c>
      <c r="AB119" s="210"/>
      <c r="AC119" s="210"/>
      <c r="AD119" s="210"/>
      <c r="AE119" s="210"/>
      <c r="AI119" s="210"/>
      <c r="AJ119" s="210"/>
      <c r="AK119" s="210"/>
    </row>
    <row r="120" spans="1:37" ht="15" customHeight="1">
      <c r="A120" s="204">
        <v>5</v>
      </c>
      <c r="B120" s="204" t="s">
        <v>184</v>
      </c>
      <c r="C120" s="205">
        <v>24</v>
      </c>
      <c r="D120" s="206">
        <v>5.2690000000000001</v>
      </c>
      <c r="E120" s="207">
        <v>26.236000000000001</v>
      </c>
      <c r="F120" s="208">
        <v>116</v>
      </c>
      <c r="G120" s="209"/>
      <c r="H120" s="210" t="s">
        <v>275</v>
      </c>
      <c r="I120" s="210">
        <v>0.5</v>
      </c>
      <c r="J120" s="210"/>
      <c r="K120" s="210">
        <v>5</v>
      </c>
      <c r="L120" s="210">
        <v>24</v>
      </c>
      <c r="M120" s="210"/>
      <c r="N120" s="210"/>
      <c r="O120" s="210"/>
      <c r="P120" s="210"/>
      <c r="Q120" s="210"/>
      <c r="R120" s="210" t="s">
        <v>890</v>
      </c>
      <c r="S120" s="210" t="s">
        <v>889</v>
      </c>
      <c r="T120" s="210" t="s">
        <v>889</v>
      </c>
      <c r="U120" s="210" t="s">
        <v>890</v>
      </c>
      <c r="V120" s="210" t="s">
        <v>889</v>
      </c>
      <c r="W120" s="220">
        <v>24</v>
      </c>
      <c r="X120" s="210" t="s">
        <v>890</v>
      </c>
      <c r="Y120" s="210" t="s">
        <v>889</v>
      </c>
      <c r="Z120" s="210" t="s">
        <v>889</v>
      </c>
      <c r="AA120" s="210" t="s">
        <v>889</v>
      </c>
      <c r="AB120" s="210"/>
      <c r="AC120" s="210"/>
      <c r="AD120" s="210"/>
      <c r="AE120" s="210"/>
      <c r="AI120" s="210"/>
      <c r="AJ120" s="210"/>
      <c r="AK120" s="210"/>
    </row>
    <row r="121" spans="1:37" ht="15" customHeight="1">
      <c r="A121" s="204">
        <v>6</v>
      </c>
      <c r="B121" s="204" t="s">
        <v>151</v>
      </c>
      <c r="C121" s="205">
        <v>1</v>
      </c>
      <c r="D121" s="206">
        <v>2924.2539999999999</v>
      </c>
      <c r="E121" s="207">
        <v>34.955199999999998</v>
      </c>
      <c r="F121" s="208">
        <v>117</v>
      </c>
      <c r="G121" s="209"/>
      <c r="H121" s="210" t="s">
        <v>274</v>
      </c>
      <c r="I121" s="210">
        <v>1</v>
      </c>
      <c r="J121" s="210" t="s">
        <v>888</v>
      </c>
      <c r="K121" s="210"/>
      <c r="L121" s="210">
        <v>1</v>
      </c>
      <c r="M121" s="210"/>
      <c r="N121" s="210"/>
      <c r="O121" s="210"/>
      <c r="P121" s="210"/>
      <c r="Q121" s="210"/>
      <c r="R121" s="210" t="s">
        <v>896</v>
      </c>
      <c r="S121" s="210"/>
      <c r="T121" s="210" t="s">
        <v>889</v>
      </c>
      <c r="U121" s="210"/>
      <c r="V121" s="210" t="s">
        <v>889</v>
      </c>
      <c r="W121" s="220">
        <v>1</v>
      </c>
      <c r="X121" s="210" t="s">
        <v>890</v>
      </c>
      <c r="Y121" s="210" t="s">
        <v>889</v>
      </c>
      <c r="Z121" s="210"/>
      <c r="AA121" s="210"/>
      <c r="AB121" s="210"/>
      <c r="AC121" s="210"/>
      <c r="AD121" s="210"/>
      <c r="AE121" s="210"/>
      <c r="AI121" s="210"/>
      <c r="AJ121" s="210"/>
      <c r="AK121" s="210"/>
    </row>
    <row r="122" spans="1:37" ht="15" customHeight="1">
      <c r="A122" s="204">
        <v>6</v>
      </c>
      <c r="B122" s="204" t="s">
        <v>151</v>
      </c>
      <c r="C122" s="205">
        <v>2</v>
      </c>
      <c r="D122" s="206">
        <v>2033.413</v>
      </c>
      <c r="E122" s="207">
        <v>34.940100000000001</v>
      </c>
      <c r="F122" s="208">
        <v>118</v>
      </c>
      <c r="G122" s="209"/>
      <c r="H122" s="210" t="s">
        <v>274</v>
      </c>
      <c r="I122" s="210">
        <v>1</v>
      </c>
      <c r="J122" s="210"/>
      <c r="K122" s="210">
        <v>2000</v>
      </c>
      <c r="L122" s="210">
        <v>2</v>
      </c>
      <c r="M122" s="210"/>
      <c r="N122" s="210"/>
      <c r="O122" s="210"/>
      <c r="P122" s="210"/>
      <c r="Q122" s="210"/>
      <c r="R122" s="210" t="s">
        <v>889</v>
      </c>
      <c r="S122" s="210"/>
      <c r="T122" s="210" t="s">
        <v>889</v>
      </c>
      <c r="U122" s="210"/>
      <c r="V122" s="210" t="s">
        <v>889</v>
      </c>
      <c r="W122" s="220">
        <v>2</v>
      </c>
      <c r="X122" s="210" t="s">
        <v>890</v>
      </c>
      <c r="Y122" s="210" t="s">
        <v>890</v>
      </c>
      <c r="Z122" s="210"/>
      <c r="AA122" s="210"/>
      <c r="AB122" s="210"/>
      <c r="AC122" s="210"/>
      <c r="AD122" s="210"/>
      <c r="AE122" s="210"/>
      <c r="AI122" s="210"/>
      <c r="AJ122" s="210"/>
      <c r="AK122" s="210"/>
    </row>
    <row r="123" spans="1:37" ht="15" customHeight="1">
      <c r="A123" s="204">
        <v>6</v>
      </c>
      <c r="B123" s="204" t="s">
        <v>151</v>
      </c>
      <c r="C123" s="205">
        <v>3</v>
      </c>
      <c r="D123" s="206">
        <v>1523.5619999999999</v>
      </c>
      <c r="E123" s="207">
        <v>34.913400000000003</v>
      </c>
      <c r="F123" s="208">
        <v>119</v>
      </c>
      <c r="G123" s="209"/>
      <c r="H123" s="210" t="s">
        <v>274</v>
      </c>
      <c r="I123" s="210">
        <v>1</v>
      </c>
      <c r="J123" s="210"/>
      <c r="K123" s="210">
        <v>1500</v>
      </c>
      <c r="L123" s="210">
        <v>3</v>
      </c>
      <c r="M123" s="210"/>
      <c r="N123" s="210"/>
      <c r="O123" s="210"/>
      <c r="P123" s="210"/>
      <c r="Q123" s="210"/>
      <c r="R123" s="210" t="s">
        <v>889</v>
      </c>
      <c r="S123" s="210"/>
      <c r="T123" s="210"/>
      <c r="U123" s="210"/>
      <c r="V123" s="210" t="s">
        <v>889</v>
      </c>
      <c r="W123" s="220">
        <v>3</v>
      </c>
      <c r="X123" s="210" t="s">
        <v>890</v>
      </c>
      <c r="Y123" s="210" t="s">
        <v>889</v>
      </c>
      <c r="Z123" s="210"/>
      <c r="AA123" s="210"/>
      <c r="AB123" s="210"/>
      <c r="AC123" s="210"/>
      <c r="AD123" s="210"/>
      <c r="AE123" s="210"/>
      <c r="AI123" s="210"/>
      <c r="AJ123" s="210"/>
      <c r="AK123" s="210"/>
    </row>
    <row r="124" spans="1:37" ht="15" customHeight="1">
      <c r="A124" s="204">
        <v>6</v>
      </c>
      <c r="B124" s="204" t="s">
        <v>151</v>
      </c>
      <c r="C124" s="205">
        <v>4</v>
      </c>
      <c r="D124" s="206">
        <v>1015.627</v>
      </c>
      <c r="E124" s="207">
        <v>34.878500000000003</v>
      </c>
      <c r="F124" s="208">
        <v>120</v>
      </c>
      <c r="G124" s="209"/>
      <c r="H124" s="210" t="s">
        <v>274</v>
      </c>
      <c r="I124" s="210">
        <v>1</v>
      </c>
      <c r="J124" s="210"/>
      <c r="K124" s="210">
        <v>1000</v>
      </c>
      <c r="L124" s="210">
        <v>4</v>
      </c>
      <c r="M124" s="210"/>
      <c r="N124" s="210"/>
      <c r="O124" s="210"/>
      <c r="P124" s="210"/>
      <c r="Q124" s="210"/>
      <c r="R124" s="210" t="s">
        <v>889</v>
      </c>
      <c r="S124" s="210"/>
      <c r="T124" s="210" t="s">
        <v>889</v>
      </c>
      <c r="U124" s="210"/>
      <c r="V124" s="210" t="s">
        <v>889</v>
      </c>
      <c r="W124" s="220">
        <v>4</v>
      </c>
      <c r="X124" s="210" t="s">
        <v>890</v>
      </c>
      <c r="Y124" s="210" t="s">
        <v>889</v>
      </c>
      <c r="Z124" s="210"/>
      <c r="AA124" s="210"/>
      <c r="AB124" s="210"/>
      <c r="AC124" s="210"/>
      <c r="AD124" s="210"/>
      <c r="AE124" s="210"/>
      <c r="AI124" s="210"/>
      <c r="AJ124" s="210"/>
      <c r="AK124" s="210"/>
    </row>
    <row r="125" spans="1:37" ht="15" customHeight="1">
      <c r="A125" s="204">
        <v>6</v>
      </c>
      <c r="B125" s="204" t="s">
        <v>151</v>
      </c>
      <c r="C125" s="205">
        <v>5</v>
      </c>
      <c r="D125" s="206">
        <v>811.90800000000002</v>
      </c>
      <c r="E125" s="207">
        <v>34.864899999999999</v>
      </c>
      <c r="F125" s="208">
        <v>121</v>
      </c>
      <c r="G125" s="209"/>
      <c r="H125" s="210" t="s">
        <v>274</v>
      </c>
      <c r="I125" s="210">
        <v>1</v>
      </c>
      <c r="J125" s="210"/>
      <c r="K125" s="210">
        <v>800</v>
      </c>
      <c r="L125" s="210">
        <v>5</v>
      </c>
      <c r="M125" s="210"/>
      <c r="N125" s="210"/>
      <c r="O125" s="210"/>
      <c r="P125" s="210"/>
      <c r="Q125" s="210"/>
      <c r="R125" s="210" t="s">
        <v>889</v>
      </c>
      <c r="S125" s="210"/>
      <c r="T125" s="210"/>
      <c r="U125" s="210"/>
      <c r="V125" s="210" t="s">
        <v>889</v>
      </c>
      <c r="W125" s="220">
        <v>5</v>
      </c>
      <c r="X125" s="210" t="s">
        <v>890</v>
      </c>
      <c r="Y125" s="210" t="s">
        <v>889</v>
      </c>
      <c r="Z125" s="210"/>
      <c r="AA125" s="210"/>
      <c r="AB125" s="210"/>
      <c r="AC125" s="210"/>
      <c r="AD125" s="210"/>
      <c r="AE125" s="210"/>
      <c r="AI125" s="210"/>
      <c r="AJ125" s="210"/>
      <c r="AK125" s="210"/>
    </row>
    <row r="126" spans="1:37" ht="15" customHeight="1">
      <c r="A126" s="204">
        <v>6</v>
      </c>
      <c r="B126" s="204" t="s">
        <v>151</v>
      </c>
      <c r="C126" s="205">
        <v>6</v>
      </c>
      <c r="D126" s="206">
        <v>609.92600000000004</v>
      </c>
      <c r="E126" s="207">
        <v>34.849899999999998</v>
      </c>
      <c r="F126" s="208">
        <v>122</v>
      </c>
      <c r="G126" s="209"/>
      <c r="H126" s="210" t="s">
        <v>274</v>
      </c>
      <c r="I126" s="210">
        <v>1</v>
      </c>
      <c r="J126" s="210"/>
      <c r="K126" s="210">
        <v>600</v>
      </c>
      <c r="L126" s="210">
        <v>6</v>
      </c>
      <c r="M126" s="210"/>
      <c r="N126" s="210"/>
      <c r="O126" s="210"/>
      <c r="P126" s="210"/>
      <c r="Q126" s="210"/>
      <c r="R126" s="210" t="s">
        <v>889</v>
      </c>
      <c r="S126" s="210"/>
      <c r="T126" s="210"/>
      <c r="U126" s="210"/>
      <c r="V126" s="210" t="s">
        <v>889</v>
      </c>
      <c r="W126" s="220">
        <v>6</v>
      </c>
      <c r="X126" s="210" t="s">
        <v>890</v>
      </c>
      <c r="Y126" s="210" t="s">
        <v>889</v>
      </c>
      <c r="Z126" s="210"/>
      <c r="AA126" s="210"/>
      <c r="AB126" s="210"/>
      <c r="AC126" s="210"/>
      <c r="AD126" s="210"/>
      <c r="AE126" s="210"/>
      <c r="AI126" s="210"/>
      <c r="AJ126" s="210"/>
      <c r="AK126" s="210"/>
    </row>
    <row r="127" spans="1:37" ht="15" customHeight="1">
      <c r="A127" s="204">
        <v>6</v>
      </c>
      <c r="B127" s="204" t="s">
        <v>151</v>
      </c>
      <c r="C127" s="205">
        <v>7</v>
      </c>
      <c r="D127" s="206">
        <v>545.38300000000004</v>
      </c>
      <c r="E127" s="207">
        <v>34.846899999999998</v>
      </c>
      <c r="F127" s="208">
        <v>123</v>
      </c>
      <c r="G127" s="209"/>
      <c r="H127" s="210" t="s">
        <v>274</v>
      </c>
      <c r="I127" s="210">
        <v>1</v>
      </c>
      <c r="J127" s="210"/>
      <c r="K127" s="210">
        <v>500</v>
      </c>
      <c r="L127" s="210">
        <v>7</v>
      </c>
      <c r="M127" s="210"/>
      <c r="N127" s="210"/>
      <c r="O127" s="210"/>
      <c r="P127" s="210"/>
      <c r="Q127" s="210"/>
      <c r="R127" s="210" t="s">
        <v>889</v>
      </c>
      <c r="S127" s="210"/>
      <c r="T127" s="210" t="s">
        <v>889</v>
      </c>
      <c r="U127" s="210"/>
      <c r="V127" s="210" t="s">
        <v>889</v>
      </c>
      <c r="W127" s="220">
        <v>7</v>
      </c>
      <c r="X127" s="210" t="s">
        <v>890</v>
      </c>
      <c r="Y127" s="210" t="s">
        <v>889</v>
      </c>
      <c r="Z127" s="210"/>
      <c r="AA127" s="210"/>
      <c r="AB127" s="210"/>
      <c r="AC127" s="210"/>
      <c r="AD127" s="210"/>
      <c r="AE127" s="210"/>
      <c r="AI127" s="210"/>
      <c r="AJ127" s="210"/>
      <c r="AK127" s="210"/>
    </row>
    <row r="128" spans="1:37" ht="15" customHeight="1">
      <c r="A128" s="204">
        <v>6</v>
      </c>
      <c r="B128" s="204" t="s">
        <v>151</v>
      </c>
      <c r="C128" s="205">
        <v>8</v>
      </c>
      <c r="D128" s="206">
        <v>508.52100000000002</v>
      </c>
      <c r="E128" s="207">
        <v>34.830599999999997</v>
      </c>
      <c r="F128" s="208">
        <v>124</v>
      </c>
      <c r="G128" s="209"/>
      <c r="H128" s="210" t="s">
        <v>274</v>
      </c>
      <c r="I128" s="210">
        <v>1</v>
      </c>
      <c r="J128" s="210" t="s">
        <v>899</v>
      </c>
      <c r="K128" s="210"/>
      <c r="L128" s="210">
        <v>8</v>
      </c>
      <c r="M128" s="210"/>
      <c r="N128" s="210"/>
      <c r="O128" s="210"/>
      <c r="P128" s="210"/>
      <c r="Q128" s="210"/>
      <c r="R128" s="210" t="s">
        <v>889</v>
      </c>
      <c r="S128" s="210"/>
      <c r="T128" s="210"/>
      <c r="U128" s="210"/>
      <c r="V128" s="210" t="s">
        <v>889</v>
      </c>
      <c r="W128" s="220">
        <v>8</v>
      </c>
      <c r="X128" s="210" t="s">
        <v>890</v>
      </c>
      <c r="Y128" s="210" t="s">
        <v>889</v>
      </c>
      <c r="Z128" s="210"/>
      <c r="AA128" s="210"/>
      <c r="AB128" s="210"/>
      <c r="AC128" s="210"/>
      <c r="AD128" s="210"/>
      <c r="AE128" s="210"/>
      <c r="AI128" s="210"/>
      <c r="AJ128" s="210"/>
      <c r="AK128" s="210"/>
    </row>
    <row r="129" spans="1:37" ht="15" customHeight="1">
      <c r="A129" s="204">
        <v>6</v>
      </c>
      <c r="B129" s="204" t="s">
        <v>151</v>
      </c>
      <c r="C129" s="205">
        <v>9</v>
      </c>
      <c r="D129" s="206">
        <v>405.36900000000003</v>
      </c>
      <c r="E129" s="207">
        <v>34.787100000000002</v>
      </c>
      <c r="F129" s="208">
        <v>125</v>
      </c>
      <c r="G129" s="209"/>
      <c r="H129" s="210" t="s">
        <v>274</v>
      </c>
      <c r="I129" s="210">
        <v>1</v>
      </c>
      <c r="J129" s="210">
        <v>34.78</v>
      </c>
      <c r="K129" s="210"/>
      <c r="L129" s="210">
        <v>9</v>
      </c>
      <c r="M129" s="210"/>
      <c r="N129" s="210"/>
      <c r="O129" s="210"/>
      <c r="P129" s="210"/>
      <c r="Q129" s="210"/>
      <c r="R129" s="210" t="s">
        <v>889</v>
      </c>
      <c r="S129" s="210"/>
      <c r="T129" s="210"/>
      <c r="U129" s="210"/>
      <c r="V129" s="210" t="s">
        <v>889</v>
      </c>
      <c r="W129" s="220">
        <v>9</v>
      </c>
      <c r="X129" s="210" t="s">
        <v>890</v>
      </c>
      <c r="Y129" s="210" t="s">
        <v>889</v>
      </c>
      <c r="Z129" s="210"/>
      <c r="AA129" s="210"/>
      <c r="AB129" s="210"/>
      <c r="AC129" s="210"/>
      <c r="AD129" s="210"/>
      <c r="AE129" s="210"/>
      <c r="AI129" s="210"/>
      <c r="AJ129" s="210"/>
      <c r="AK129" s="210"/>
    </row>
    <row r="130" spans="1:37" ht="15" customHeight="1">
      <c r="A130" s="204">
        <v>6</v>
      </c>
      <c r="B130" s="204" t="s">
        <v>151</v>
      </c>
      <c r="C130" s="205">
        <v>10</v>
      </c>
      <c r="D130" s="206">
        <v>365.51400000000001</v>
      </c>
      <c r="E130" s="207">
        <v>34.726700000000001</v>
      </c>
      <c r="F130" s="208">
        <v>126</v>
      </c>
      <c r="G130" s="209"/>
      <c r="H130" s="210" t="s">
        <v>274</v>
      </c>
      <c r="I130" s="210">
        <v>1</v>
      </c>
      <c r="J130" s="210">
        <v>34.700000000000003</v>
      </c>
      <c r="K130" s="210"/>
      <c r="L130" s="210">
        <v>10</v>
      </c>
      <c r="M130" s="210"/>
      <c r="N130" s="210"/>
      <c r="O130" s="210"/>
      <c r="P130" s="210"/>
      <c r="Q130" s="210"/>
      <c r="R130" s="210" t="s">
        <v>889</v>
      </c>
      <c r="S130" s="210" t="s">
        <v>889</v>
      </c>
      <c r="T130" s="210"/>
      <c r="U130" s="210"/>
      <c r="V130" s="210" t="s">
        <v>889</v>
      </c>
      <c r="W130" s="220">
        <v>10</v>
      </c>
      <c r="X130" s="210" t="s">
        <v>897</v>
      </c>
      <c r="Y130" s="210" t="s">
        <v>890</v>
      </c>
      <c r="Z130" s="210" t="s">
        <v>890</v>
      </c>
      <c r="AA130" s="210" t="s">
        <v>889</v>
      </c>
      <c r="AB130" s="210"/>
      <c r="AC130" s="210"/>
      <c r="AD130" s="210"/>
      <c r="AE130" s="210"/>
      <c r="AI130" s="210"/>
      <c r="AJ130" s="210"/>
      <c r="AK130" s="210"/>
    </row>
    <row r="131" spans="1:37" ht="15" customHeight="1">
      <c r="A131" s="204">
        <v>6</v>
      </c>
      <c r="B131" s="204" t="s">
        <v>151</v>
      </c>
      <c r="C131" s="205">
        <v>11</v>
      </c>
      <c r="D131" s="206">
        <v>298.44099999999997</v>
      </c>
      <c r="E131" s="207">
        <v>34.436900000000001</v>
      </c>
      <c r="F131" s="208">
        <v>127</v>
      </c>
      <c r="G131" s="209"/>
      <c r="H131" s="210" t="s">
        <v>274</v>
      </c>
      <c r="I131" s="210">
        <v>1</v>
      </c>
      <c r="J131" s="210">
        <v>34.4</v>
      </c>
      <c r="K131" s="210"/>
      <c r="L131" s="210">
        <v>11</v>
      </c>
      <c r="M131" s="210"/>
      <c r="N131" s="210"/>
      <c r="O131" s="210"/>
      <c r="P131" s="210"/>
      <c r="Q131" s="210"/>
      <c r="R131" s="210" t="s">
        <v>889</v>
      </c>
      <c r="S131" s="210" t="s">
        <v>889</v>
      </c>
      <c r="T131" s="210" t="s">
        <v>889</v>
      </c>
      <c r="U131" s="210"/>
      <c r="V131" s="210" t="s">
        <v>889</v>
      </c>
      <c r="W131" s="220">
        <v>11</v>
      </c>
      <c r="X131" s="210" t="s">
        <v>890</v>
      </c>
      <c r="Y131" s="210" t="s">
        <v>889</v>
      </c>
      <c r="Z131" s="210" t="s">
        <v>889</v>
      </c>
      <c r="AA131" s="210" t="s">
        <v>889</v>
      </c>
      <c r="AB131" s="210"/>
      <c r="AC131" s="210"/>
      <c r="AD131" s="210"/>
      <c r="AE131" s="210"/>
      <c r="AI131" s="210"/>
      <c r="AJ131" s="210"/>
      <c r="AK131" s="210"/>
    </row>
    <row r="132" spans="1:37" ht="15" customHeight="1">
      <c r="A132" s="204">
        <v>6</v>
      </c>
      <c r="B132" s="204" t="s">
        <v>151</v>
      </c>
      <c r="C132" s="205">
        <v>12</v>
      </c>
      <c r="D132" s="206">
        <v>270.64400000000001</v>
      </c>
      <c r="E132" s="207">
        <v>34.179299999999998</v>
      </c>
      <c r="F132" s="208">
        <v>128</v>
      </c>
      <c r="G132" s="209"/>
      <c r="H132" s="210" t="s">
        <v>274</v>
      </c>
      <c r="I132" s="210">
        <v>1</v>
      </c>
      <c r="J132" s="210">
        <v>34.1</v>
      </c>
      <c r="K132" s="210"/>
      <c r="L132" s="210">
        <v>12</v>
      </c>
      <c r="M132" s="210"/>
      <c r="N132" s="210"/>
      <c r="O132" s="210"/>
      <c r="P132" s="210"/>
      <c r="Q132" s="210"/>
      <c r="R132" s="210" t="s">
        <v>889</v>
      </c>
      <c r="S132" s="210" t="s">
        <v>889</v>
      </c>
      <c r="T132" s="210"/>
      <c r="U132" s="210"/>
      <c r="V132" s="210" t="s">
        <v>889</v>
      </c>
      <c r="W132" s="220">
        <v>12</v>
      </c>
      <c r="X132" s="210" t="s">
        <v>890</v>
      </c>
      <c r="Y132" s="210" t="s">
        <v>889</v>
      </c>
      <c r="Z132" s="210" t="s">
        <v>889</v>
      </c>
      <c r="AA132" s="210" t="s">
        <v>889</v>
      </c>
      <c r="AB132" s="210"/>
      <c r="AC132" s="210"/>
      <c r="AD132" s="210"/>
      <c r="AE132" s="210"/>
      <c r="AI132" s="210"/>
      <c r="AJ132" s="210"/>
      <c r="AK132" s="210"/>
    </row>
    <row r="133" spans="1:37" ht="15" customHeight="1">
      <c r="A133" s="204">
        <v>6</v>
      </c>
      <c r="B133" s="204" t="s">
        <v>151</v>
      </c>
      <c r="C133" s="205">
        <v>13</v>
      </c>
      <c r="D133" s="206">
        <v>246.20699999999999</v>
      </c>
      <c r="E133" s="207">
        <v>33.7211</v>
      </c>
      <c r="F133" s="208">
        <v>129</v>
      </c>
      <c r="G133" s="209"/>
      <c r="H133" s="210" t="s">
        <v>274</v>
      </c>
      <c r="I133" s="210">
        <v>1</v>
      </c>
      <c r="J133" s="210">
        <v>33.6</v>
      </c>
      <c r="K133" s="210"/>
      <c r="L133" s="210">
        <v>13</v>
      </c>
      <c r="M133" s="210"/>
      <c r="N133" s="210"/>
      <c r="O133" s="210"/>
      <c r="P133" s="210"/>
      <c r="Q133" s="210"/>
      <c r="R133" s="210" t="s">
        <v>890</v>
      </c>
      <c r="S133" s="210" t="s">
        <v>889</v>
      </c>
      <c r="T133" s="210"/>
      <c r="U133" s="210"/>
      <c r="V133" s="210" t="s">
        <v>889</v>
      </c>
      <c r="W133" s="220">
        <v>13</v>
      </c>
      <c r="X133" s="210" t="s">
        <v>890</v>
      </c>
      <c r="Y133" s="210" t="s">
        <v>889</v>
      </c>
      <c r="Z133" s="210" t="s">
        <v>889</v>
      </c>
      <c r="AA133" s="210" t="s">
        <v>889</v>
      </c>
      <c r="AB133" s="210"/>
      <c r="AC133" s="210"/>
      <c r="AD133" s="210"/>
      <c r="AE133" s="210"/>
      <c r="AI133" s="210"/>
      <c r="AJ133" s="210"/>
      <c r="AK133" s="210"/>
    </row>
    <row r="134" spans="1:37" ht="15" customHeight="1">
      <c r="A134" s="204">
        <v>6</v>
      </c>
      <c r="B134" s="204" t="s">
        <v>151</v>
      </c>
      <c r="C134" s="205">
        <v>14</v>
      </c>
      <c r="D134" s="206">
        <v>211.017</v>
      </c>
      <c r="E134" s="207">
        <v>33.0717</v>
      </c>
      <c r="F134" s="208">
        <v>130</v>
      </c>
      <c r="G134" s="209"/>
      <c r="H134" s="210" t="s">
        <v>274</v>
      </c>
      <c r="I134" s="210">
        <v>1</v>
      </c>
      <c r="J134" s="210">
        <v>33.1</v>
      </c>
      <c r="K134" s="210"/>
      <c r="L134" s="210">
        <v>14</v>
      </c>
      <c r="M134" s="210"/>
      <c r="N134" s="210"/>
      <c r="O134" s="210"/>
      <c r="P134" s="210"/>
      <c r="Q134" s="210"/>
      <c r="R134" s="210" t="s">
        <v>889</v>
      </c>
      <c r="S134" s="210" t="s">
        <v>890</v>
      </c>
      <c r="T134" s="210" t="s">
        <v>889</v>
      </c>
      <c r="U134" s="210"/>
      <c r="V134" s="210" t="s">
        <v>889</v>
      </c>
      <c r="W134" s="220">
        <v>14</v>
      </c>
      <c r="X134" s="210" t="s">
        <v>890</v>
      </c>
      <c r="Y134" s="210" t="s">
        <v>889</v>
      </c>
      <c r="Z134" s="210" t="s">
        <v>889</v>
      </c>
      <c r="AA134" s="210" t="s">
        <v>890</v>
      </c>
      <c r="AB134" s="210"/>
      <c r="AC134" s="210"/>
      <c r="AD134" s="210"/>
      <c r="AE134" s="210"/>
      <c r="AI134" s="210"/>
      <c r="AJ134" s="210"/>
      <c r="AK134" s="210"/>
    </row>
    <row r="135" spans="1:37" ht="15" customHeight="1">
      <c r="A135" s="204">
        <v>6</v>
      </c>
      <c r="B135" s="204" t="s">
        <v>151</v>
      </c>
      <c r="C135" s="205">
        <v>15</v>
      </c>
      <c r="D135" s="206">
        <v>201.684</v>
      </c>
      <c r="E135" s="207">
        <v>32.960099999999997</v>
      </c>
      <c r="F135" s="208">
        <v>131</v>
      </c>
      <c r="G135" s="209"/>
      <c r="H135" s="210" t="s">
        <v>274</v>
      </c>
      <c r="I135" s="210">
        <v>1</v>
      </c>
      <c r="J135" s="210">
        <v>32.9</v>
      </c>
      <c r="K135" s="210"/>
      <c r="L135" s="210">
        <v>15</v>
      </c>
      <c r="M135" s="210"/>
      <c r="N135" s="210"/>
      <c r="O135" s="210"/>
      <c r="P135" s="210"/>
      <c r="Q135" s="210"/>
      <c r="R135" s="210" t="s">
        <v>889</v>
      </c>
      <c r="S135" s="210" t="s">
        <v>889</v>
      </c>
      <c r="T135" s="210"/>
      <c r="U135" s="210"/>
      <c r="V135" s="210" t="s">
        <v>889</v>
      </c>
      <c r="W135" s="220">
        <v>15</v>
      </c>
      <c r="X135" s="210" t="s">
        <v>890</v>
      </c>
      <c r="Y135" s="210" t="s">
        <v>889</v>
      </c>
      <c r="Z135" s="210" t="s">
        <v>889</v>
      </c>
      <c r="AA135" s="210" t="s">
        <v>889</v>
      </c>
      <c r="AB135" s="210"/>
      <c r="AC135" s="210"/>
      <c r="AD135" s="210"/>
      <c r="AE135" s="210"/>
      <c r="AI135" s="210"/>
      <c r="AJ135" s="210"/>
      <c r="AK135" s="210"/>
    </row>
    <row r="136" spans="1:37" ht="15" customHeight="1">
      <c r="A136" s="204">
        <v>6</v>
      </c>
      <c r="B136" s="204" t="s">
        <v>151</v>
      </c>
      <c r="C136" s="205">
        <v>16</v>
      </c>
      <c r="D136" s="206">
        <v>172.15100000000001</v>
      </c>
      <c r="E136" s="207">
        <v>32.652099999999997</v>
      </c>
      <c r="F136" s="208">
        <v>132</v>
      </c>
      <c r="G136" s="209"/>
      <c r="H136" s="210" t="s">
        <v>274</v>
      </c>
      <c r="I136" s="210">
        <v>1</v>
      </c>
      <c r="J136" s="210">
        <v>32.6</v>
      </c>
      <c r="K136" s="210"/>
      <c r="L136" s="210">
        <v>16</v>
      </c>
      <c r="M136" s="210"/>
      <c r="N136" s="210"/>
      <c r="O136" s="210"/>
      <c r="P136" s="210"/>
      <c r="Q136" s="210"/>
      <c r="R136" s="210" t="s">
        <v>889</v>
      </c>
      <c r="S136" s="210" t="s">
        <v>889</v>
      </c>
      <c r="T136" s="210"/>
      <c r="U136" s="210"/>
      <c r="V136" s="210" t="s">
        <v>889</v>
      </c>
      <c r="W136" s="220">
        <v>16</v>
      </c>
      <c r="X136" s="210" t="s">
        <v>890</v>
      </c>
      <c r="Y136" s="210" t="s">
        <v>889</v>
      </c>
      <c r="Z136" s="210" t="s">
        <v>889</v>
      </c>
      <c r="AA136" s="210" t="s">
        <v>889</v>
      </c>
      <c r="AB136" s="210"/>
      <c r="AC136" s="210"/>
      <c r="AD136" s="210"/>
      <c r="AE136" s="210"/>
      <c r="AI136" s="210"/>
      <c r="AJ136" s="210"/>
      <c r="AK136" s="210"/>
    </row>
    <row r="137" spans="1:37" ht="15" customHeight="1">
      <c r="A137" s="204">
        <v>6</v>
      </c>
      <c r="B137" s="204" t="s">
        <v>151</v>
      </c>
      <c r="C137" s="205">
        <v>17</v>
      </c>
      <c r="D137" s="206">
        <v>141.71199999999999</v>
      </c>
      <c r="E137" s="207">
        <v>32.343699999999998</v>
      </c>
      <c r="F137" s="208">
        <v>133</v>
      </c>
      <c r="G137" s="209"/>
      <c r="H137" s="210" t="s">
        <v>274</v>
      </c>
      <c r="I137" s="210">
        <v>1</v>
      </c>
      <c r="J137" s="210">
        <v>32.299999999999997</v>
      </c>
      <c r="K137" s="210"/>
      <c r="L137" s="210">
        <v>17</v>
      </c>
      <c r="M137" s="210"/>
      <c r="N137" s="210"/>
      <c r="O137" s="210"/>
      <c r="P137" s="210"/>
      <c r="Q137" s="210"/>
      <c r="R137" s="210" t="s">
        <v>890</v>
      </c>
      <c r="S137" s="210" t="s">
        <v>889</v>
      </c>
      <c r="T137" s="210"/>
      <c r="U137" s="210" t="s">
        <v>889</v>
      </c>
      <c r="V137" s="210" t="s">
        <v>889</v>
      </c>
      <c r="W137" s="220">
        <v>17</v>
      </c>
      <c r="X137" s="210" t="s">
        <v>890</v>
      </c>
      <c r="Y137" s="210" t="s">
        <v>889</v>
      </c>
      <c r="Z137" s="210" t="s">
        <v>889</v>
      </c>
      <c r="AA137" s="210" t="s">
        <v>889</v>
      </c>
      <c r="AB137" s="210"/>
      <c r="AC137" s="210"/>
      <c r="AD137" s="210"/>
      <c r="AE137" s="210"/>
      <c r="AI137" s="210"/>
      <c r="AJ137" s="210"/>
      <c r="AK137" s="210"/>
    </row>
    <row r="138" spans="1:37" ht="15" customHeight="1">
      <c r="A138" s="204">
        <v>6</v>
      </c>
      <c r="B138" s="204" t="s">
        <v>151</v>
      </c>
      <c r="C138" s="205">
        <v>18</v>
      </c>
      <c r="D138" s="206">
        <v>103.13500000000001</v>
      </c>
      <c r="E138" s="207">
        <v>31.831600000000002</v>
      </c>
      <c r="F138" s="208">
        <v>134</v>
      </c>
      <c r="G138" s="209"/>
      <c r="H138" s="210" t="s">
        <v>274</v>
      </c>
      <c r="I138" s="210">
        <v>1</v>
      </c>
      <c r="J138" s="210">
        <v>31.8</v>
      </c>
      <c r="K138" s="210"/>
      <c r="L138" s="210">
        <v>18</v>
      </c>
      <c r="M138" s="210"/>
      <c r="N138" s="210"/>
      <c r="O138" s="210"/>
      <c r="P138" s="210"/>
      <c r="Q138" s="210"/>
      <c r="R138" s="210" t="s">
        <v>889</v>
      </c>
      <c r="S138" s="210" t="s">
        <v>889</v>
      </c>
      <c r="T138" s="210"/>
      <c r="U138" s="210" t="s">
        <v>890</v>
      </c>
      <c r="V138" s="210" t="s">
        <v>889</v>
      </c>
      <c r="W138" s="220">
        <v>18</v>
      </c>
      <c r="X138" s="210" t="s">
        <v>897</v>
      </c>
      <c r="Y138" s="210" t="s">
        <v>890</v>
      </c>
      <c r="Z138" s="210" t="s">
        <v>890</v>
      </c>
      <c r="AA138" s="210" t="s">
        <v>889</v>
      </c>
      <c r="AB138" s="210"/>
      <c r="AC138" s="210"/>
      <c r="AD138" s="210"/>
      <c r="AE138" s="210"/>
      <c r="AI138" s="210"/>
      <c r="AJ138" s="210"/>
      <c r="AK138" s="210"/>
    </row>
    <row r="139" spans="1:37" ht="15" customHeight="1">
      <c r="A139" s="204">
        <v>6</v>
      </c>
      <c r="B139" s="204" t="s">
        <v>151</v>
      </c>
      <c r="C139" s="205">
        <v>19</v>
      </c>
      <c r="D139" s="206">
        <v>55.125</v>
      </c>
      <c r="E139" s="207">
        <v>30.291399999999999</v>
      </c>
      <c r="F139" s="208">
        <v>135</v>
      </c>
      <c r="G139" s="209"/>
      <c r="H139" s="210" t="s">
        <v>275</v>
      </c>
      <c r="I139" s="210">
        <v>1</v>
      </c>
      <c r="J139" s="210" t="s">
        <v>893</v>
      </c>
      <c r="K139" s="210"/>
      <c r="L139" s="210">
        <v>19</v>
      </c>
      <c r="M139" s="210"/>
      <c r="N139" s="210"/>
      <c r="O139" s="210"/>
      <c r="P139" s="210"/>
      <c r="Q139" s="210"/>
      <c r="R139" s="210"/>
      <c r="S139" s="210"/>
      <c r="T139" s="210"/>
      <c r="U139" s="210"/>
      <c r="V139" s="210"/>
      <c r="W139" s="220">
        <v>19</v>
      </c>
      <c r="X139" s="210"/>
      <c r="Y139" s="210" t="s">
        <v>889</v>
      </c>
      <c r="Z139" s="210"/>
      <c r="AA139" s="210"/>
      <c r="AB139" s="210"/>
      <c r="AC139" s="210" t="s">
        <v>889</v>
      </c>
      <c r="AD139" s="210"/>
      <c r="AE139" s="210"/>
      <c r="AI139" s="210"/>
      <c r="AJ139" s="210"/>
      <c r="AK139" s="210"/>
    </row>
    <row r="140" spans="1:37" ht="15" customHeight="1">
      <c r="A140" s="204">
        <v>6</v>
      </c>
      <c r="B140" s="204" t="s">
        <v>151</v>
      </c>
      <c r="C140" s="205">
        <v>20</v>
      </c>
      <c r="D140" s="206">
        <v>55.119</v>
      </c>
      <c r="E140" s="207">
        <v>30.294499999999999</v>
      </c>
      <c r="F140" s="208">
        <v>136</v>
      </c>
      <c r="G140" s="209"/>
      <c r="H140" s="210" t="s">
        <v>275</v>
      </c>
      <c r="I140" s="210">
        <v>1</v>
      </c>
      <c r="J140" s="210" t="s">
        <v>893</v>
      </c>
      <c r="K140" s="210"/>
      <c r="L140" s="210">
        <v>20</v>
      </c>
      <c r="M140" s="210"/>
      <c r="N140" s="210"/>
      <c r="O140" s="210"/>
      <c r="P140" s="210"/>
      <c r="Q140" s="210"/>
      <c r="R140" s="210" t="s">
        <v>889</v>
      </c>
      <c r="S140" s="210" t="s">
        <v>889</v>
      </c>
      <c r="T140" s="210" t="s">
        <v>889</v>
      </c>
      <c r="U140" s="210" t="s">
        <v>890</v>
      </c>
      <c r="V140" s="210" t="s">
        <v>889</v>
      </c>
      <c r="W140" s="220">
        <v>20</v>
      </c>
      <c r="X140" s="210" t="s">
        <v>890</v>
      </c>
      <c r="Y140" s="210" t="s">
        <v>889</v>
      </c>
      <c r="Z140" s="210" t="s">
        <v>889</v>
      </c>
      <c r="AA140" s="210" t="s">
        <v>889</v>
      </c>
      <c r="AB140" s="210"/>
      <c r="AC140" s="210"/>
      <c r="AD140" s="210"/>
      <c r="AE140" s="210"/>
      <c r="AI140" s="210"/>
      <c r="AJ140" s="210"/>
      <c r="AK140" s="210"/>
    </row>
    <row r="141" spans="1:37" ht="15" customHeight="1">
      <c r="A141" s="204">
        <v>6</v>
      </c>
      <c r="B141" s="204" t="s">
        <v>151</v>
      </c>
      <c r="C141" s="205">
        <v>21</v>
      </c>
      <c r="D141" s="206">
        <v>32.003</v>
      </c>
      <c r="E141" s="207">
        <v>28.126999999999999</v>
      </c>
      <c r="F141" s="208">
        <v>137</v>
      </c>
      <c r="G141" s="209"/>
      <c r="H141" s="210" t="s">
        <v>274</v>
      </c>
      <c r="I141" s="210">
        <v>1</v>
      </c>
      <c r="J141" s="210"/>
      <c r="K141" s="210">
        <v>30</v>
      </c>
      <c r="L141" s="210">
        <v>21</v>
      </c>
      <c r="M141" s="210"/>
      <c r="N141" s="210"/>
      <c r="O141" s="210"/>
      <c r="P141" s="210"/>
      <c r="Q141" s="210"/>
      <c r="R141" s="210" t="s">
        <v>889</v>
      </c>
      <c r="S141" s="210" t="s">
        <v>889</v>
      </c>
      <c r="T141" s="210"/>
      <c r="U141" s="210" t="s">
        <v>890</v>
      </c>
      <c r="V141" s="210" t="s">
        <v>889</v>
      </c>
      <c r="W141" s="220">
        <v>21</v>
      </c>
      <c r="X141" s="210" t="s">
        <v>890</v>
      </c>
      <c r="Y141" s="210" t="s">
        <v>889</v>
      </c>
      <c r="Z141" s="210" t="s">
        <v>889</v>
      </c>
      <c r="AA141" s="210" t="s">
        <v>889</v>
      </c>
      <c r="AB141" s="210"/>
      <c r="AC141" s="210"/>
      <c r="AD141" s="210"/>
      <c r="AE141" s="210"/>
      <c r="AI141" s="210"/>
      <c r="AJ141" s="210"/>
      <c r="AK141" s="210"/>
    </row>
    <row r="142" spans="1:37" ht="15" customHeight="1">
      <c r="A142" s="204">
        <v>6</v>
      </c>
      <c r="B142" s="204" t="s">
        <v>151</v>
      </c>
      <c r="C142" s="205">
        <v>22</v>
      </c>
      <c r="D142" s="206">
        <v>21.631</v>
      </c>
      <c r="E142" s="207">
        <v>27.684100000000001</v>
      </c>
      <c r="F142" s="208">
        <v>138</v>
      </c>
      <c r="G142" s="209"/>
      <c r="H142" s="210" t="s">
        <v>274</v>
      </c>
      <c r="I142" s="210">
        <v>1</v>
      </c>
      <c r="J142" s="210"/>
      <c r="K142" s="210">
        <v>20</v>
      </c>
      <c r="L142" s="210">
        <v>22</v>
      </c>
      <c r="M142" s="210"/>
      <c r="N142" s="210"/>
      <c r="O142" s="210"/>
      <c r="P142" s="210"/>
      <c r="Q142" s="210"/>
      <c r="R142" s="210" t="s">
        <v>889</v>
      </c>
      <c r="S142" s="210" t="s">
        <v>889</v>
      </c>
      <c r="T142" s="210"/>
      <c r="U142" s="210" t="s">
        <v>889</v>
      </c>
      <c r="V142" s="210" t="s">
        <v>889</v>
      </c>
      <c r="W142" s="220">
        <v>22</v>
      </c>
      <c r="X142" s="210" t="s">
        <v>890</v>
      </c>
      <c r="Y142" s="210" t="s">
        <v>889</v>
      </c>
      <c r="Z142" s="210" t="s">
        <v>889</v>
      </c>
      <c r="AA142" s="210" t="s">
        <v>889</v>
      </c>
      <c r="AB142" s="210"/>
      <c r="AC142" s="210"/>
      <c r="AD142" s="210"/>
      <c r="AE142" s="210"/>
      <c r="AI142" s="210"/>
      <c r="AJ142" s="210"/>
      <c r="AK142" s="210"/>
    </row>
    <row r="143" spans="1:37" ht="15.75" customHeight="1">
      <c r="A143" s="204">
        <v>6</v>
      </c>
      <c r="B143" s="204" t="s">
        <v>151</v>
      </c>
      <c r="C143" s="205">
        <v>23</v>
      </c>
      <c r="D143" s="206">
        <v>4.8550000000000004</v>
      </c>
      <c r="E143" s="207">
        <v>26.237200000000001</v>
      </c>
      <c r="F143" s="208">
        <v>139</v>
      </c>
      <c r="G143" s="209"/>
      <c r="H143" s="210" t="s">
        <v>275</v>
      </c>
      <c r="I143" s="210">
        <v>1</v>
      </c>
      <c r="J143" s="210"/>
      <c r="K143" s="210">
        <v>5</v>
      </c>
      <c r="L143" s="210">
        <v>23</v>
      </c>
      <c r="M143" s="210"/>
      <c r="N143" s="210"/>
      <c r="O143" s="210"/>
      <c r="P143" s="210"/>
      <c r="Q143" s="210"/>
      <c r="R143" s="210"/>
      <c r="S143" s="210"/>
      <c r="T143" s="210"/>
      <c r="U143" s="210"/>
      <c r="V143" s="210"/>
      <c r="W143" s="220">
        <v>23</v>
      </c>
      <c r="X143" s="210"/>
      <c r="Y143" s="210" t="s">
        <v>889</v>
      </c>
      <c r="Z143" s="210"/>
      <c r="AA143" s="210"/>
      <c r="AB143" s="210"/>
      <c r="AC143" s="210" t="s">
        <v>889</v>
      </c>
      <c r="AD143" s="210"/>
      <c r="AE143" s="210"/>
      <c r="AI143" s="210"/>
      <c r="AJ143" s="210"/>
      <c r="AK143" s="210"/>
    </row>
    <row r="144" spans="1:37" ht="15" customHeight="1">
      <c r="A144" s="204">
        <v>6</v>
      </c>
      <c r="B144" s="204" t="s">
        <v>151</v>
      </c>
      <c r="C144" s="205">
        <v>24</v>
      </c>
      <c r="D144" s="206">
        <v>4.8739999999999997</v>
      </c>
      <c r="E144" s="207">
        <v>26.236000000000001</v>
      </c>
      <c r="F144" s="208">
        <v>140</v>
      </c>
      <c r="G144" s="209"/>
      <c r="H144" s="210" t="s">
        <v>275</v>
      </c>
      <c r="I144" s="210">
        <v>1</v>
      </c>
      <c r="J144" s="210"/>
      <c r="K144" s="210">
        <v>5</v>
      </c>
      <c r="L144" s="210">
        <v>24</v>
      </c>
      <c r="M144" s="210"/>
      <c r="N144" s="210"/>
      <c r="O144" s="210"/>
      <c r="P144" s="210"/>
      <c r="Q144" s="210"/>
      <c r="R144" s="210" t="s">
        <v>890</v>
      </c>
      <c r="S144" s="210" t="s">
        <v>889</v>
      </c>
      <c r="T144" s="210" t="s">
        <v>889</v>
      </c>
      <c r="U144" s="210" t="s">
        <v>890</v>
      </c>
      <c r="V144" s="210" t="s">
        <v>889</v>
      </c>
      <c r="W144" s="220">
        <v>24</v>
      </c>
      <c r="X144" s="210" t="s">
        <v>890</v>
      </c>
      <c r="Y144" s="210" t="s">
        <v>889</v>
      </c>
      <c r="Z144" s="210" t="s">
        <v>889</v>
      </c>
      <c r="AA144" s="210" t="s">
        <v>889</v>
      </c>
      <c r="AB144" s="210"/>
      <c r="AC144" s="210"/>
      <c r="AD144" s="210"/>
      <c r="AE144" s="210"/>
      <c r="AI144" s="210"/>
      <c r="AJ144" s="210"/>
      <c r="AK144" s="210"/>
    </row>
    <row r="145" spans="1:37" ht="15" customHeight="1">
      <c r="A145" s="204">
        <v>7</v>
      </c>
      <c r="B145" s="204" t="s">
        <v>152</v>
      </c>
      <c r="C145" s="205">
        <v>1</v>
      </c>
      <c r="D145" s="206">
        <v>3194.8029999999999</v>
      </c>
      <c r="E145" s="207">
        <v>34.9557</v>
      </c>
      <c r="F145" s="208">
        <v>141</v>
      </c>
      <c r="G145" s="209"/>
      <c r="H145" s="210" t="s">
        <v>274</v>
      </c>
      <c r="I145" s="210">
        <v>1</v>
      </c>
      <c r="J145" s="210" t="s">
        <v>901</v>
      </c>
      <c r="K145" s="210"/>
      <c r="L145" s="210">
        <v>1</v>
      </c>
      <c r="M145" s="210"/>
      <c r="N145" s="210"/>
      <c r="O145" s="210"/>
      <c r="P145" s="210"/>
      <c r="Q145" s="210"/>
      <c r="R145" s="210" t="s">
        <v>896</v>
      </c>
      <c r="S145" s="210"/>
      <c r="T145" s="210" t="s">
        <v>889</v>
      </c>
      <c r="U145" s="210"/>
      <c r="V145" s="210" t="s">
        <v>889</v>
      </c>
      <c r="W145" s="220">
        <v>1</v>
      </c>
      <c r="X145" s="210" t="s">
        <v>890</v>
      </c>
      <c r="Y145" s="210" t="s">
        <v>889</v>
      </c>
      <c r="Z145" s="210"/>
      <c r="AA145" s="210"/>
      <c r="AB145" s="210"/>
      <c r="AC145" s="210"/>
      <c r="AD145" s="210"/>
      <c r="AE145" s="210"/>
      <c r="AI145" s="210"/>
      <c r="AJ145" s="210"/>
      <c r="AK145" s="210"/>
    </row>
    <row r="146" spans="1:37" ht="15" customHeight="1">
      <c r="A146" s="204">
        <v>7</v>
      </c>
      <c r="B146" s="204" t="s">
        <v>152</v>
      </c>
      <c r="C146" s="205">
        <v>2</v>
      </c>
      <c r="D146" s="206">
        <v>2033.78</v>
      </c>
      <c r="E146" s="207">
        <v>34.940899999999999</v>
      </c>
      <c r="F146" s="208">
        <v>142</v>
      </c>
      <c r="G146" s="209"/>
      <c r="H146" s="210" t="s">
        <v>274</v>
      </c>
      <c r="I146" s="210">
        <v>1</v>
      </c>
      <c r="J146" s="210"/>
      <c r="K146" s="210">
        <v>2000</v>
      </c>
      <c r="L146" s="210">
        <v>2</v>
      </c>
      <c r="M146" s="210"/>
      <c r="N146" s="210"/>
      <c r="O146" s="210"/>
      <c r="P146" s="210"/>
      <c r="Q146" s="210"/>
      <c r="R146" s="210" t="s">
        <v>889</v>
      </c>
      <c r="S146" s="210"/>
      <c r="T146" s="210" t="s">
        <v>889</v>
      </c>
      <c r="U146" s="210"/>
      <c r="V146" s="210" t="s">
        <v>889</v>
      </c>
      <c r="W146" s="220">
        <v>2</v>
      </c>
      <c r="X146" s="210" t="s">
        <v>890</v>
      </c>
      <c r="Y146" s="210" t="s">
        <v>889</v>
      </c>
      <c r="Z146" s="210"/>
      <c r="AA146" s="210"/>
      <c r="AB146" s="210"/>
      <c r="AC146" s="210"/>
      <c r="AD146" s="210"/>
      <c r="AE146" s="210"/>
      <c r="AI146" s="210"/>
      <c r="AJ146" s="210"/>
      <c r="AK146" s="210"/>
    </row>
    <row r="147" spans="1:37" ht="15" customHeight="1">
      <c r="A147" s="204">
        <v>7</v>
      </c>
      <c r="B147" s="204" t="s">
        <v>152</v>
      </c>
      <c r="C147" s="205">
        <v>3</v>
      </c>
      <c r="D147" s="206">
        <v>1524.492</v>
      </c>
      <c r="E147" s="207">
        <v>34.914499999999997</v>
      </c>
      <c r="F147" s="208">
        <v>143</v>
      </c>
      <c r="G147" s="209"/>
      <c r="H147" s="210" t="s">
        <v>274</v>
      </c>
      <c r="I147" s="210">
        <v>1</v>
      </c>
      <c r="J147" s="210"/>
      <c r="K147" s="210">
        <v>1500</v>
      </c>
      <c r="L147" s="210">
        <v>3</v>
      </c>
      <c r="M147" s="210"/>
      <c r="N147" s="210"/>
      <c r="O147" s="210"/>
      <c r="P147" s="210"/>
      <c r="Q147" s="210"/>
      <c r="R147" s="210" t="s">
        <v>889</v>
      </c>
      <c r="S147" s="210"/>
      <c r="T147" s="210"/>
      <c r="U147" s="210"/>
      <c r="V147" s="210" t="s">
        <v>889</v>
      </c>
      <c r="W147" s="220">
        <v>3</v>
      </c>
      <c r="X147" s="210" t="s">
        <v>890</v>
      </c>
      <c r="Y147" s="210" t="s">
        <v>889</v>
      </c>
      <c r="Z147" s="210"/>
      <c r="AA147" s="210"/>
      <c r="AB147" s="210"/>
      <c r="AC147" s="210"/>
      <c r="AD147" s="210"/>
      <c r="AE147" s="210"/>
      <c r="AI147" s="210"/>
      <c r="AJ147" s="210"/>
      <c r="AK147" s="210"/>
    </row>
    <row r="148" spans="1:37" ht="15" customHeight="1">
      <c r="A148" s="204">
        <v>7</v>
      </c>
      <c r="B148" s="204" t="s">
        <v>152</v>
      </c>
      <c r="C148" s="205">
        <v>4</v>
      </c>
      <c r="D148" s="206">
        <v>1015.515</v>
      </c>
      <c r="E148" s="207">
        <v>34.878100000000003</v>
      </c>
      <c r="F148" s="208">
        <v>144</v>
      </c>
      <c r="G148" s="209"/>
      <c r="H148" s="210" t="s">
        <v>274</v>
      </c>
      <c r="I148" s="210">
        <v>1</v>
      </c>
      <c r="J148" s="210"/>
      <c r="K148" s="210">
        <v>1000</v>
      </c>
      <c r="L148" s="210">
        <v>4</v>
      </c>
      <c r="M148" s="210"/>
      <c r="N148" s="210"/>
      <c r="O148" s="210"/>
      <c r="P148" s="210"/>
      <c r="Q148" s="210"/>
      <c r="R148" s="210" t="s">
        <v>889</v>
      </c>
      <c r="S148" s="210"/>
      <c r="T148" s="210" t="s">
        <v>889</v>
      </c>
      <c r="U148" s="210"/>
      <c r="V148" s="210" t="s">
        <v>889</v>
      </c>
      <c r="W148" s="220">
        <v>4</v>
      </c>
      <c r="X148" s="210" t="s">
        <v>890</v>
      </c>
      <c r="Y148" s="210" t="s">
        <v>889</v>
      </c>
      <c r="Z148" s="210"/>
      <c r="AA148" s="210"/>
      <c r="AB148" s="210"/>
      <c r="AC148" s="210"/>
      <c r="AD148" s="210"/>
      <c r="AE148" s="210"/>
      <c r="AI148" s="210"/>
      <c r="AJ148" s="210"/>
      <c r="AK148" s="210"/>
    </row>
    <row r="149" spans="1:37" ht="15" customHeight="1">
      <c r="A149" s="204">
        <v>7</v>
      </c>
      <c r="B149" s="204" t="s">
        <v>152</v>
      </c>
      <c r="C149" s="205">
        <v>5</v>
      </c>
      <c r="D149" s="206">
        <v>812.20799999999997</v>
      </c>
      <c r="E149" s="207">
        <v>34.8643</v>
      </c>
      <c r="F149" s="208">
        <v>145</v>
      </c>
      <c r="G149" s="209"/>
      <c r="H149" s="210" t="s">
        <v>274</v>
      </c>
      <c r="I149" s="210">
        <v>1</v>
      </c>
      <c r="J149" s="210"/>
      <c r="K149" s="210">
        <v>800</v>
      </c>
      <c r="L149" s="210">
        <v>5</v>
      </c>
      <c r="M149" s="210"/>
      <c r="N149" s="210"/>
      <c r="O149" s="210"/>
      <c r="P149" s="210"/>
      <c r="Q149" s="210"/>
      <c r="R149" s="210" t="s">
        <v>889</v>
      </c>
      <c r="S149" s="210"/>
      <c r="T149" s="210"/>
      <c r="U149" s="210"/>
      <c r="V149" s="210" t="s">
        <v>889</v>
      </c>
      <c r="W149" s="220">
        <v>5</v>
      </c>
      <c r="X149" s="210" t="s">
        <v>890</v>
      </c>
      <c r="Y149" s="210" t="s">
        <v>889</v>
      </c>
      <c r="Z149" s="210"/>
      <c r="AA149" s="210"/>
      <c r="AB149" s="210"/>
      <c r="AC149" s="210"/>
      <c r="AD149" s="210"/>
      <c r="AE149" s="210"/>
      <c r="AI149" s="210"/>
      <c r="AJ149" s="210"/>
      <c r="AK149" s="210"/>
    </row>
    <row r="150" spans="1:37" ht="15" customHeight="1">
      <c r="A150" s="204">
        <v>7</v>
      </c>
      <c r="B150" s="204" t="s">
        <v>152</v>
      </c>
      <c r="C150" s="205">
        <v>6</v>
      </c>
      <c r="D150" s="206">
        <v>609.61599999999999</v>
      </c>
      <c r="E150" s="207">
        <v>34.849600000000002</v>
      </c>
      <c r="F150" s="208">
        <v>146</v>
      </c>
      <c r="G150" s="209"/>
      <c r="H150" s="210" t="s">
        <v>274</v>
      </c>
      <c r="I150" s="210">
        <v>1</v>
      </c>
      <c r="J150" s="210"/>
      <c r="K150" s="210">
        <v>600</v>
      </c>
      <c r="L150" s="210">
        <v>6</v>
      </c>
      <c r="M150" s="210"/>
      <c r="N150" s="210"/>
      <c r="O150" s="210"/>
      <c r="P150" s="210"/>
      <c r="Q150" s="210"/>
      <c r="R150" s="210" t="s">
        <v>889</v>
      </c>
      <c r="S150" s="210"/>
      <c r="T150" s="210"/>
      <c r="U150" s="210"/>
      <c r="V150" s="210" t="s">
        <v>889</v>
      </c>
      <c r="W150" s="220">
        <v>6</v>
      </c>
      <c r="X150" s="210" t="s">
        <v>890</v>
      </c>
      <c r="Y150" s="210" t="s">
        <v>890</v>
      </c>
      <c r="Z150" s="210"/>
      <c r="AA150" s="210"/>
      <c r="AB150" s="210"/>
      <c r="AC150" s="210"/>
      <c r="AD150" s="210"/>
      <c r="AE150" s="210"/>
      <c r="AI150" s="210"/>
      <c r="AJ150" s="210"/>
      <c r="AK150" s="210"/>
    </row>
    <row r="151" spans="1:37" ht="15" customHeight="1">
      <c r="A151" s="204">
        <v>7</v>
      </c>
      <c r="B151" s="204" t="s">
        <v>152</v>
      </c>
      <c r="C151" s="205">
        <v>7</v>
      </c>
      <c r="D151" s="206">
        <v>528.70500000000004</v>
      </c>
      <c r="E151" s="207">
        <v>34.846299999999999</v>
      </c>
      <c r="F151" s="208">
        <v>147</v>
      </c>
      <c r="G151" s="209"/>
      <c r="H151" s="210" t="s">
        <v>274</v>
      </c>
      <c r="I151" s="210">
        <v>1</v>
      </c>
      <c r="J151" s="210"/>
      <c r="K151" s="210">
        <v>500</v>
      </c>
      <c r="L151" s="210">
        <v>7</v>
      </c>
      <c r="M151" s="210"/>
      <c r="N151" s="210"/>
      <c r="O151" s="210"/>
      <c r="P151" s="210"/>
      <c r="Q151" s="210"/>
      <c r="R151" s="210" t="s">
        <v>890</v>
      </c>
      <c r="S151" s="210"/>
      <c r="T151" s="210"/>
      <c r="U151" s="210"/>
      <c r="V151" s="210" t="s">
        <v>889</v>
      </c>
      <c r="W151" s="220">
        <v>7</v>
      </c>
      <c r="X151" s="210" t="s">
        <v>890</v>
      </c>
      <c r="Y151" s="210" t="s">
        <v>889</v>
      </c>
      <c r="Z151" s="210"/>
      <c r="AA151" s="210"/>
      <c r="AB151" s="210"/>
      <c r="AC151" s="210"/>
      <c r="AD151" s="210"/>
      <c r="AE151" s="210"/>
      <c r="AI151" s="210"/>
      <c r="AJ151" s="210"/>
      <c r="AK151" s="210"/>
    </row>
    <row r="152" spans="1:37" ht="15" customHeight="1">
      <c r="A152" s="204">
        <v>7</v>
      </c>
      <c r="B152" s="204" t="s">
        <v>152</v>
      </c>
      <c r="C152" s="205">
        <v>8</v>
      </c>
      <c r="D152" s="206">
        <v>457.43700000000001</v>
      </c>
      <c r="E152" s="207">
        <v>34.828499999999998</v>
      </c>
      <c r="F152" s="208">
        <v>148</v>
      </c>
      <c r="G152" s="209"/>
      <c r="H152" s="210" t="s">
        <v>274</v>
      </c>
      <c r="I152" s="210">
        <v>1</v>
      </c>
      <c r="J152" s="210" t="s">
        <v>899</v>
      </c>
      <c r="K152" s="210"/>
      <c r="L152" s="210">
        <v>8</v>
      </c>
      <c r="M152" s="210"/>
      <c r="N152" s="210"/>
      <c r="O152" s="210"/>
      <c r="P152" s="210"/>
      <c r="Q152" s="210"/>
      <c r="R152" s="210" t="s">
        <v>889</v>
      </c>
      <c r="S152" s="210"/>
      <c r="T152" s="210" t="s">
        <v>889</v>
      </c>
      <c r="U152" s="210"/>
      <c r="V152" s="210" t="s">
        <v>889</v>
      </c>
      <c r="W152" s="220">
        <v>8</v>
      </c>
      <c r="X152" s="210" t="s">
        <v>897</v>
      </c>
      <c r="Y152" s="210" t="s">
        <v>889</v>
      </c>
      <c r="Z152" s="210"/>
      <c r="AA152" s="210"/>
      <c r="AB152" s="210"/>
      <c r="AC152" s="210"/>
      <c r="AD152" s="210"/>
      <c r="AE152" s="210"/>
      <c r="AI152" s="210"/>
      <c r="AJ152" s="210"/>
      <c r="AK152" s="210"/>
    </row>
    <row r="153" spans="1:37" ht="15" customHeight="1">
      <c r="A153" s="204">
        <v>7</v>
      </c>
      <c r="B153" s="204" t="s">
        <v>152</v>
      </c>
      <c r="C153" s="205">
        <v>9</v>
      </c>
      <c r="D153" s="206">
        <v>393.428</v>
      </c>
      <c r="E153" s="207">
        <v>34.791499999999999</v>
      </c>
      <c r="F153" s="208">
        <v>149</v>
      </c>
      <c r="G153" s="209"/>
      <c r="H153" s="210" t="s">
        <v>274</v>
      </c>
      <c r="I153" s="210">
        <v>1</v>
      </c>
      <c r="J153" s="210">
        <v>34.78</v>
      </c>
      <c r="K153" s="210"/>
      <c r="L153" s="210">
        <v>9</v>
      </c>
      <c r="M153" s="210"/>
      <c r="N153" s="210"/>
      <c r="O153" s="210"/>
      <c r="P153" s="210"/>
      <c r="Q153" s="210"/>
      <c r="R153" s="210" t="s">
        <v>889</v>
      </c>
      <c r="S153" s="210"/>
      <c r="T153" s="210"/>
      <c r="U153" s="210"/>
      <c r="V153" s="210" t="s">
        <v>889</v>
      </c>
      <c r="W153" s="220">
        <v>9</v>
      </c>
      <c r="X153" s="210" t="s">
        <v>890</v>
      </c>
      <c r="Y153" s="210" t="s">
        <v>889</v>
      </c>
      <c r="Z153" s="210"/>
      <c r="AA153" s="210"/>
      <c r="AB153" s="210"/>
      <c r="AC153" s="210"/>
      <c r="AD153" s="210"/>
      <c r="AE153" s="210"/>
      <c r="AI153" s="210"/>
      <c r="AJ153" s="210"/>
      <c r="AK153" s="210"/>
    </row>
    <row r="154" spans="1:37" ht="15" customHeight="1">
      <c r="A154" s="204">
        <v>7</v>
      </c>
      <c r="B154" s="204" t="s">
        <v>152</v>
      </c>
      <c r="C154" s="205">
        <v>10</v>
      </c>
      <c r="D154" s="206">
        <v>351.31900000000002</v>
      </c>
      <c r="E154" s="207">
        <v>34.731400000000001</v>
      </c>
      <c r="F154" s="208">
        <v>150</v>
      </c>
      <c r="G154" s="209"/>
      <c r="H154" s="210" t="s">
        <v>274</v>
      </c>
      <c r="I154" s="210">
        <v>1</v>
      </c>
      <c r="J154" s="210">
        <v>34.700000000000003</v>
      </c>
      <c r="K154" s="210"/>
      <c r="L154" s="210">
        <v>10</v>
      </c>
      <c r="M154" s="210"/>
      <c r="N154" s="210"/>
      <c r="O154" s="210"/>
      <c r="P154" s="210"/>
      <c r="Q154" s="210"/>
      <c r="R154" s="210" t="s">
        <v>889</v>
      </c>
      <c r="S154" s="210" t="s">
        <v>889</v>
      </c>
      <c r="T154" s="210"/>
      <c r="U154" s="210"/>
      <c r="V154" s="210" t="s">
        <v>889</v>
      </c>
      <c r="W154" s="220">
        <v>10</v>
      </c>
      <c r="X154" s="210" t="s">
        <v>890</v>
      </c>
      <c r="Y154" s="210" t="s">
        <v>889</v>
      </c>
      <c r="Z154" s="210" t="s">
        <v>889</v>
      </c>
      <c r="AA154" s="210"/>
      <c r="AB154" s="210"/>
      <c r="AC154" s="210"/>
      <c r="AD154" s="210"/>
      <c r="AE154" s="210"/>
      <c r="AI154" s="210"/>
      <c r="AJ154" s="210"/>
      <c r="AK154" s="210"/>
    </row>
    <row r="155" spans="1:37" ht="15" customHeight="1">
      <c r="A155" s="204">
        <v>7</v>
      </c>
      <c r="B155" s="204" t="s">
        <v>152</v>
      </c>
      <c r="C155" s="205">
        <v>11</v>
      </c>
      <c r="D155" s="206">
        <v>284.55700000000002</v>
      </c>
      <c r="E155" s="207">
        <v>34.418500000000002</v>
      </c>
      <c r="F155" s="208">
        <v>151</v>
      </c>
      <c r="G155" s="209"/>
      <c r="H155" s="210" t="s">
        <v>274</v>
      </c>
      <c r="I155" s="210">
        <v>1</v>
      </c>
      <c r="J155" s="210">
        <v>34.4</v>
      </c>
      <c r="K155" s="210"/>
      <c r="L155" s="210">
        <v>11</v>
      </c>
      <c r="M155" s="210"/>
      <c r="N155" s="210"/>
      <c r="O155" s="210"/>
      <c r="P155" s="210"/>
      <c r="Q155" s="210"/>
      <c r="R155" s="210" t="s">
        <v>889</v>
      </c>
      <c r="S155" s="210" t="s">
        <v>889</v>
      </c>
      <c r="T155" s="210" t="s">
        <v>889</v>
      </c>
      <c r="U155" s="210"/>
      <c r="V155" s="210" t="s">
        <v>889</v>
      </c>
      <c r="W155" s="220">
        <v>11</v>
      </c>
      <c r="X155" s="210" t="s">
        <v>890</v>
      </c>
      <c r="Y155" s="210" t="s">
        <v>889</v>
      </c>
      <c r="Z155" s="210" t="s">
        <v>889</v>
      </c>
      <c r="AA155" s="210"/>
      <c r="AB155" s="210"/>
      <c r="AC155" s="210"/>
      <c r="AD155" s="210"/>
      <c r="AE155" s="210"/>
      <c r="AI155" s="210"/>
      <c r="AJ155" s="210"/>
      <c r="AK155" s="210"/>
    </row>
    <row r="156" spans="1:37" ht="15" customHeight="1">
      <c r="A156" s="204">
        <v>7</v>
      </c>
      <c r="B156" s="204" t="s">
        <v>152</v>
      </c>
      <c r="C156" s="205">
        <v>12</v>
      </c>
      <c r="D156" s="206">
        <v>257.53699999999998</v>
      </c>
      <c r="E156" s="207">
        <v>34.1404</v>
      </c>
      <c r="F156" s="208">
        <v>152</v>
      </c>
      <c r="G156" s="209"/>
      <c r="H156" s="210" t="s">
        <v>274</v>
      </c>
      <c r="I156" s="210">
        <v>1</v>
      </c>
      <c r="J156" s="210">
        <v>34.1</v>
      </c>
      <c r="K156" s="210"/>
      <c r="L156" s="210">
        <v>12</v>
      </c>
      <c r="M156" s="210"/>
      <c r="N156" s="210"/>
      <c r="O156" s="210"/>
      <c r="P156" s="210"/>
      <c r="Q156" s="210"/>
      <c r="R156" s="210" t="s">
        <v>889</v>
      </c>
      <c r="S156" s="210" t="s">
        <v>889</v>
      </c>
      <c r="T156" s="210"/>
      <c r="U156" s="210"/>
      <c r="V156" s="210" t="s">
        <v>889</v>
      </c>
      <c r="W156" s="220">
        <v>12</v>
      </c>
      <c r="X156" s="210" t="s">
        <v>890</v>
      </c>
      <c r="Y156" s="210" t="s">
        <v>889</v>
      </c>
      <c r="Z156" s="210" t="s">
        <v>889</v>
      </c>
      <c r="AA156" s="210"/>
      <c r="AB156" s="210"/>
      <c r="AC156" s="210"/>
      <c r="AD156" s="210"/>
      <c r="AE156" s="210"/>
      <c r="AI156" s="210"/>
      <c r="AJ156" s="210"/>
      <c r="AK156" s="210"/>
    </row>
    <row r="157" spans="1:37" ht="15" customHeight="1">
      <c r="A157" s="204">
        <v>7</v>
      </c>
      <c r="B157" s="204" t="s">
        <v>152</v>
      </c>
      <c r="C157" s="205">
        <v>13</v>
      </c>
      <c r="D157" s="206">
        <v>235.07</v>
      </c>
      <c r="E157" s="207">
        <v>33.706299999999999</v>
      </c>
      <c r="F157" s="208">
        <v>153</v>
      </c>
      <c r="G157" s="209"/>
      <c r="H157" s="210" t="s">
        <v>274</v>
      </c>
      <c r="I157" s="210">
        <v>1</v>
      </c>
      <c r="J157" s="210">
        <v>33.6</v>
      </c>
      <c r="K157" s="210"/>
      <c r="L157" s="210">
        <v>13</v>
      </c>
      <c r="M157" s="210"/>
      <c r="N157" s="210"/>
      <c r="O157" s="210"/>
      <c r="P157" s="210"/>
      <c r="Q157" s="210"/>
      <c r="R157" s="210" t="s">
        <v>890</v>
      </c>
      <c r="S157" s="210" t="s">
        <v>889</v>
      </c>
      <c r="T157" s="210"/>
      <c r="U157" s="210"/>
      <c r="V157" s="210" t="s">
        <v>889</v>
      </c>
      <c r="W157" s="220">
        <v>13</v>
      </c>
      <c r="X157" s="210" t="s">
        <v>897</v>
      </c>
      <c r="Y157" s="210" t="s">
        <v>889</v>
      </c>
      <c r="Z157" s="210" t="s">
        <v>889</v>
      </c>
      <c r="AA157" s="210"/>
      <c r="AB157" s="210"/>
      <c r="AC157" s="210"/>
      <c r="AD157" s="210"/>
      <c r="AE157" s="210"/>
      <c r="AI157" s="210"/>
      <c r="AJ157" s="210"/>
      <c r="AK157" s="210"/>
    </row>
    <row r="158" spans="1:37" ht="15" customHeight="1">
      <c r="A158" s="204">
        <v>7</v>
      </c>
      <c r="B158" s="204" t="s">
        <v>152</v>
      </c>
      <c r="C158" s="205">
        <v>14</v>
      </c>
      <c r="D158" s="206">
        <v>206.77799999999999</v>
      </c>
      <c r="E158" s="207">
        <v>33.159199999999998</v>
      </c>
      <c r="F158" s="208">
        <v>154</v>
      </c>
      <c r="G158" s="209"/>
      <c r="H158" s="210" t="s">
        <v>274</v>
      </c>
      <c r="I158" s="210">
        <v>1</v>
      </c>
      <c r="J158" s="210">
        <v>33.1</v>
      </c>
      <c r="K158" s="210"/>
      <c r="L158" s="210">
        <v>14</v>
      </c>
      <c r="M158" s="210"/>
      <c r="N158" s="210"/>
      <c r="O158" s="210"/>
      <c r="P158" s="210"/>
      <c r="Q158" s="210"/>
      <c r="R158" s="210" t="s">
        <v>889</v>
      </c>
      <c r="S158" s="210" t="s">
        <v>889</v>
      </c>
      <c r="T158" s="210" t="s">
        <v>889</v>
      </c>
      <c r="U158" s="210"/>
      <c r="V158" s="210" t="s">
        <v>889</v>
      </c>
      <c r="W158" s="220">
        <v>14</v>
      </c>
      <c r="X158" s="210" t="s">
        <v>890</v>
      </c>
      <c r="Y158" s="210" t="s">
        <v>889</v>
      </c>
      <c r="Z158" s="210" t="s">
        <v>889</v>
      </c>
      <c r="AA158" s="210" t="s">
        <v>889</v>
      </c>
      <c r="AB158" s="210"/>
      <c r="AC158" s="210"/>
      <c r="AD158" s="210"/>
      <c r="AE158" s="210"/>
      <c r="AI158" s="210"/>
      <c r="AJ158" s="210"/>
      <c r="AK158" s="210"/>
    </row>
    <row r="159" spans="1:37" ht="15" customHeight="1">
      <c r="A159" s="204">
        <v>7</v>
      </c>
      <c r="B159" s="204" t="s">
        <v>152</v>
      </c>
      <c r="C159" s="205">
        <v>15</v>
      </c>
      <c r="D159" s="206">
        <v>189.45699999999999</v>
      </c>
      <c r="E159" s="207">
        <v>32.9101</v>
      </c>
      <c r="F159" s="208">
        <v>155</v>
      </c>
      <c r="G159" s="209"/>
      <c r="H159" s="210" t="s">
        <v>274</v>
      </c>
      <c r="I159" s="210">
        <v>1</v>
      </c>
      <c r="J159" s="210">
        <v>32.9</v>
      </c>
      <c r="K159" s="210"/>
      <c r="L159" s="210">
        <v>15</v>
      </c>
      <c r="M159" s="210"/>
      <c r="N159" s="210"/>
      <c r="O159" s="210"/>
      <c r="P159" s="210"/>
      <c r="Q159" s="210"/>
      <c r="R159" s="210" t="s">
        <v>889</v>
      </c>
      <c r="S159" s="210" t="s">
        <v>889</v>
      </c>
      <c r="T159" s="210"/>
      <c r="U159" s="210"/>
      <c r="V159" s="210" t="s">
        <v>889</v>
      </c>
      <c r="W159" s="220">
        <v>15</v>
      </c>
      <c r="X159" s="210" t="s">
        <v>890</v>
      </c>
      <c r="Y159" s="210" t="s">
        <v>889</v>
      </c>
      <c r="Z159" s="210" t="s">
        <v>889</v>
      </c>
      <c r="AA159" s="210" t="s">
        <v>889</v>
      </c>
      <c r="AB159" s="210"/>
      <c r="AC159" s="210"/>
      <c r="AD159" s="210"/>
      <c r="AE159" s="210"/>
      <c r="AI159" s="210"/>
      <c r="AJ159" s="210"/>
      <c r="AK159" s="210"/>
    </row>
    <row r="160" spans="1:37" ht="15" customHeight="1">
      <c r="A160" s="204">
        <v>7</v>
      </c>
      <c r="B160" s="204" t="s">
        <v>152</v>
      </c>
      <c r="C160" s="205">
        <v>16</v>
      </c>
      <c r="D160" s="206">
        <v>164.51900000000001</v>
      </c>
      <c r="E160" s="207">
        <v>32.6389</v>
      </c>
      <c r="F160" s="208">
        <v>156</v>
      </c>
      <c r="G160" s="209"/>
      <c r="H160" s="210" t="s">
        <v>274</v>
      </c>
      <c r="I160" s="210">
        <v>1</v>
      </c>
      <c r="J160" s="210">
        <v>32.6</v>
      </c>
      <c r="K160" s="210"/>
      <c r="L160" s="210">
        <v>16</v>
      </c>
      <c r="M160" s="210"/>
      <c r="N160" s="210"/>
      <c r="O160" s="210"/>
      <c r="P160" s="210"/>
      <c r="Q160" s="210"/>
      <c r="R160" s="210" t="s">
        <v>889</v>
      </c>
      <c r="S160" s="210" t="s">
        <v>890</v>
      </c>
      <c r="T160" s="210"/>
      <c r="U160" s="210" t="s">
        <v>889</v>
      </c>
      <c r="V160" s="210" t="s">
        <v>889</v>
      </c>
      <c r="W160" s="220">
        <v>16</v>
      </c>
      <c r="X160" s="210" t="s">
        <v>890</v>
      </c>
      <c r="Y160" s="210" t="s">
        <v>889</v>
      </c>
      <c r="Z160" s="210" t="s">
        <v>889</v>
      </c>
      <c r="AA160" s="210" t="s">
        <v>889</v>
      </c>
      <c r="AB160" s="210"/>
      <c r="AC160" s="210"/>
      <c r="AD160" s="210"/>
      <c r="AE160" s="210"/>
      <c r="AI160" s="210"/>
      <c r="AJ160" s="210"/>
      <c r="AK160" s="210"/>
    </row>
    <row r="161" spans="1:37" ht="15" customHeight="1">
      <c r="A161" s="204">
        <v>7</v>
      </c>
      <c r="B161" s="204" t="s">
        <v>152</v>
      </c>
      <c r="C161" s="205">
        <v>17</v>
      </c>
      <c r="D161" s="206">
        <v>133.11699999999999</v>
      </c>
      <c r="E161" s="207">
        <v>32.338799999999999</v>
      </c>
      <c r="F161" s="208">
        <v>157</v>
      </c>
      <c r="G161" s="209"/>
      <c r="H161" s="210" t="s">
        <v>274</v>
      </c>
      <c r="I161" s="210">
        <v>1</v>
      </c>
      <c r="J161" s="210">
        <v>32.299999999999997</v>
      </c>
      <c r="K161" s="210"/>
      <c r="L161" s="210">
        <v>17</v>
      </c>
      <c r="M161" s="210"/>
      <c r="N161" s="210"/>
      <c r="O161" s="210"/>
      <c r="P161" s="210"/>
      <c r="Q161" s="210"/>
      <c r="R161" s="210" t="s">
        <v>889</v>
      </c>
      <c r="S161" s="210" t="s">
        <v>889</v>
      </c>
      <c r="T161" s="210"/>
      <c r="U161" s="210" t="s">
        <v>890</v>
      </c>
      <c r="V161" s="210" t="s">
        <v>889</v>
      </c>
      <c r="W161" s="220">
        <v>17</v>
      </c>
      <c r="X161" s="210" t="s">
        <v>890</v>
      </c>
      <c r="Y161" s="210" t="s">
        <v>889</v>
      </c>
      <c r="Z161" s="210" t="s">
        <v>889</v>
      </c>
      <c r="AA161" s="210" t="s">
        <v>889</v>
      </c>
      <c r="AB161" s="210"/>
      <c r="AC161" s="210"/>
      <c r="AD161" s="210"/>
      <c r="AE161" s="210"/>
      <c r="AI161" s="210"/>
      <c r="AJ161" s="210"/>
      <c r="AK161" s="210"/>
    </row>
    <row r="162" spans="1:37" ht="15" customHeight="1">
      <c r="A162" s="204">
        <v>7</v>
      </c>
      <c r="B162" s="204" t="s">
        <v>152</v>
      </c>
      <c r="C162" s="205">
        <v>18</v>
      </c>
      <c r="D162" s="206">
        <v>100.374</v>
      </c>
      <c r="E162" s="207">
        <v>31.8506</v>
      </c>
      <c r="F162" s="208">
        <v>158</v>
      </c>
      <c r="G162" s="209"/>
      <c r="H162" s="210" t="s">
        <v>274</v>
      </c>
      <c r="I162" s="210">
        <v>1</v>
      </c>
      <c r="J162" s="210">
        <v>31.8</v>
      </c>
      <c r="K162" s="210"/>
      <c r="L162" s="210">
        <v>18</v>
      </c>
      <c r="M162" s="210"/>
      <c r="N162" s="210"/>
      <c r="O162" s="210"/>
      <c r="P162" s="210"/>
      <c r="Q162" s="210"/>
      <c r="R162" s="210" t="s">
        <v>890</v>
      </c>
      <c r="S162" s="210" t="s">
        <v>889</v>
      </c>
      <c r="T162" s="210"/>
      <c r="U162" s="210" t="s">
        <v>890</v>
      </c>
      <c r="V162" s="210" t="s">
        <v>889</v>
      </c>
      <c r="W162" s="220">
        <v>18</v>
      </c>
      <c r="X162" s="210" t="s">
        <v>890</v>
      </c>
      <c r="Y162" s="210" t="s">
        <v>890</v>
      </c>
      <c r="Z162" s="210" t="s">
        <v>889</v>
      </c>
      <c r="AA162" s="210" t="s">
        <v>889</v>
      </c>
      <c r="AB162" s="210"/>
      <c r="AC162" s="210"/>
      <c r="AD162" s="210"/>
      <c r="AE162" s="210"/>
      <c r="AI162" s="210"/>
      <c r="AJ162" s="210"/>
      <c r="AK162" s="210"/>
    </row>
    <row r="163" spans="1:37" ht="15" customHeight="1">
      <c r="A163" s="204">
        <v>7</v>
      </c>
      <c r="B163" s="204" t="s">
        <v>152</v>
      </c>
      <c r="C163" s="205">
        <v>19</v>
      </c>
      <c r="D163" s="206">
        <v>62.360999999999997</v>
      </c>
      <c r="E163" s="207">
        <v>30.779</v>
      </c>
      <c r="F163" s="208">
        <v>159</v>
      </c>
      <c r="G163" s="209"/>
      <c r="H163" s="210" t="s">
        <v>274</v>
      </c>
      <c r="I163" s="210">
        <v>1</v>
      </c>
      <c r="J163" s="210"/>
      <c r="K163" s="210">
        <v>60</v>
      </c>
      <c r="L163" s="210">
        <v>19</v>
      </c>
      <c r="M163" s="210"/>
      <c r="N163" s="210"/>
      <c r="O163" s="210"/>
      <c r="P163" s="210"/>
      <c r="Q163" s="210"/>
      <c r="R163" s="210" t="s">
        <v>889</v>
      </c>
      <c r="S163" s="210" t="s">
        <v>889</v>
      </c>
      <c r="T163" s="210"/>
      <c r="U163" s="210" t="s">
        <v>889</v>
      </c>
      <c r="V163" s="210" t="s">
        <v>889</v>
      </c>
      <c r="W163" s="220">
        <v>19</v>
      </c>
      <c r="X163" s="210" t="s">
        <v>890</v>
      </c>
      <c r="Y163" s="210" t="s">
        <v>889</v>
      </c>
      <c r="Z163" s="210" t="s">
        <v>889</v>
      </c>
      <c r="AA163" s="210" t="s">
        <v>889</v>
      </c>
      <c r="AB163" s="210"/>
      <c r="AC163" s="210"/>
      <c r="AD163" s="210"/>
      <c r="AE163" s="210"/>
      <c r="AI163" s="210"/>
      <c r="AJ163" s="210"/>
      <c r="AK163" s="210"/>
    </row>
    <row r="164" spans="1:37" ht="15" customHeight="1">
      <c r="A164" s="204">
        <v>7</v>
      </c>
      <c r="B164" s="204" t="s">
        <v>152</v>
      </c>
      <c r="C164" s="205">
        <v>20</v>
      </c>
      <c r="D164" s="206">
        <v>55.113999999999997</v>
      </c>
      <c r="E164" s="207">
        <v>30.491599999999998</v>
      </c>
      <c r="F164" s="208">
        <v>160</v>
      </c>
      <c r="G164" s="209"/>
      <c r="H164" s="210" t="s">
        <v>274</v>
      </c>
      <c r="I164" s="210">
        <v>1</v>
      </c>
      <c r="J164" s="210" t="s">
        <v>902</v>
      </c>
      <c r="K164" s="210"/>
      <c r="L164" s="210">
        <v>20</v>
      </c>
      <c r="M164" s="210"/>
      <c r="N164" s="210"/>
      <c r="O164" s="210"/>
      <c r="P164" s="210"/>
      <c r="Q164" s="210"/>
      <c r="R164" s="210"/>
      <c r="S164" s="210"/>
      <c r="T164" s="210"/>
      <c r="U164" s="210"/>
      <c r="V164" s="210"/>
      <c r="W164" s="220">
        <v>20</v>
      </c>
      <c r="X164" s="210"/>
      <c r="Y164" s="210" t="s">
        <v>889</v>
      </c>
      <c r="Z164" s="210"/>
      <c r="AA164" s="210"/>
      <c r="AB164" s="210"/>
      <c r="AC164" s="210" t="s">
        <v>889</v>
      </c>
      <c r="AD164" s="210"/>
      <c r="AE164" s="210"/>
      <c r="AI164" s="210"/>
      <c r="AJ164" s="210"/>
      <c r="AK164" s="210"/>
    </row>
    <row r="165" spans="1:37" ht="15" customHeight="1">
      <c r="A165" s="204">
        <v>7</v>
      </c>
      <c r="B165" s="204" t="s">
        <v>152</v>
      </c>
      <c r="C165" s="205">
        <v>21</v>
      </c>
      <c r="D165" s="206">
        <v>55.127000000000002</v>
      </c>
      <c r="E165" s="207">
        <v>30.4924</v>
      </c>
      <c r="F165" s="208">
        <v>161</v>
      </c>
      <c r="G165" s="209"/>
      <c r="H165" s="210" t="s">
        <v>274</v>
      </c>
      <c r="I165" s="210">
        <v>1</v>
      </c>
      <c r="J165" s="210" t="s">
        <v>902</v>
      </c>
      <c r="K165" s="210"/>
      <c r="L165" s="210">
        <v>21</v>
      </c>
      <c r="M165" s="210"/>
      <c r="N165" s="210"/>
      <c r="O165" s="210"/>
      <c r="P165" s="210"/>
      <c r="Q165" s="210"/>
      <c r="R165" s="210" t="s">
        <v>889</v>
      </c>
      <c r="S165" s="210" t="s">
        <v>889</v>
      </c>
      <c r="T165" s="210" t="s">
        <v>889</v>
      </c>
      <c r="U165" s="210" t="s">
        <v>890</v>
      </c>
      <c r="V165" s="210" t="s">
        <v>889</v>
      </c>
      <c r="W165" s="220">
        <v>21</v>
      </c>
      <c r="X165" s="210" t="s">
        <v>890</v>
      </c>
      <c r="Y165" s="210" t="s">
        <v>889</v>
      </c>
      <c r="Z165" s="210" t="s">
        <v>889</v>
      </c>
      <c r="AA165" s="210" t="s">
        <v>889</v>
      </c>
      <c r="AB165" s="210"/>
      <c r="AC165" s="210"/>
      <c r="AD165" s="210"/>
      <c r="AE165" s="210"/>
      <c r="AI165" s="210"/>
      <c r="AJ165" s="210"/>
      <c r="AK165" s="210"/>
    </row>
    <row r="166" spans="1:37" ht="15" customHeight="1">
      <c r="A166" s="204">
        <v>7</v>
      </c>
      <c r="B166" s="204" t="s">
        <v>152</v>
      </c>
      <c r="C166" s="205">
        <v>22</v>
      </c>
      <c r="D166" s="206">
        <v>21.602</v>
      </c>
      <c r="E166" s="207">
        <v>28.273599999999998</v>
      </c>
      <c r="F166" s="208">
        <v>162</v>
      </c>
      <c r="G166" s="209"/>
      <c r="H166" s="210" t="s">
        <v>274</v>
      </c>
      <c r="I166" s="210">
        <v>1</v>
      </c>
      <c r="J166" s="210"/>
      <c r="K166" s="210">
        <v>20</v>
      </c>
      <c r="L166" s="210">
        <v>22</v>
      </c>
      <c r="M166" s="210"/>
      <c r="N166" s="210"/>
      <c r="O166" s="210"/>
      <c r="P166" s="210"/>
      <c r="Q166" s="210"/>
      <c r="R166" s="210" t="s">
        <v>889</v>
      </c>
      <c r="S166" s="210" t="s">
        <v>889</v>
      </c>
      <c r="T166" s="210"/>
      <c r="U166" s="210" t="s">
        <v>890</v>
      </c>
      <c r="V166" s="210" t="s">
        <v>889</v>
      </c>
      <c r="W166" s="220">
        <v>22</v>
      </c>
      <c r="X166" s="210" t="s">
        <v>890</v>
      </c>
      <c r="Y166" s="210" t="s">
        <v>890</v>
      </c>
      <c r="Z166" s="210" t="s">
        <v>890</v>
      </c>
      <c r="AA166" s="210" t="s">
        <v>890</v>
      </c>
      <c r="AB166" s="210"/>
      <c r="AC166" s="210"/>
      <c r="AD166" s="210"/>
      <c r="AE166" s="210"/>
      <c r="AI166" s="210"/>
      <c r="AJ166" s="210"/>
      <c r="AK166" s="210"/>
    </row>
    <row r="167" spans="1:37" ht="15" customHeight="1">
      <c r="A167" s="204">
        <v>7</v>
      </c>
      <c r="B167" s="204" t="s">
        <v>152</v>
      </c>
      <c r="C167" s="205">
        <v>23</v>
      </c>
      <c r="D167" s="206">
        <v>5.7539999999999996</v>
      </c>
      <c r="E167" s="207">
        <v>26.2028</v>
      </c>
      <c r="F167" s="208">
        <v>163</v>
      </c>
      <c r="G167" s="209"/>
      <c r="H167" s="210" t="s">
        <v>275</v>
      </c>
      <c r="I167" s="210">
        <v>1</v>
      </c>
      <c r="J167" s="210"/>
      <c r="K167" s="210">
        <v>5</v>
      </c>
      <c r="L167" s="210">
        <v>23</v>
      </c>
      <c r="M167" s="210"/>
      <c r="N167" s="210"/>
      <c r="O167" s="210"/>
      <c r="P167" s="210"/>
      <c r="Q167" s="210"/>
      <c r="R167" s="210"/>
      <c r="S167" s="210"/>
      <c r="T167" s="210"/>
      <c r="U167" s="210"/>
      <c r="V167" s="210"/>
      <c r="W167" s="220">
        <v>23</v>
      </c>
      <c r="X167" s="210"/>
      <c r="Y167" s="210" t="s">
        <v>889</v>
      </c>
      <c r="Z167" s="210"/>
      <c r="AA167" s="210"/>
      <c r="AB167" s="210"/>
      <c r="AC167" s="210" t="s">
        <v>889</v>
      </c>
      <c r="AD167" s="210"/>
      <c r="AE167" s="210"/>
      <c r="AI167" s="210"/>
      <c r="AJ167" s="210"/>
      <c r="AK167" s="210"/>
    </row>
    <row r="168" spans="1:37" ht="15" customHeight="1">
      <c r="A168" s="204">
        <v>7</v>
      </c>
      <c r="B168" s="204" t="s">
        <v>152</v>
      </c>
      <c r="C168" s="205">
        <v>24</v>
      </c>
      <c r="D168" s="206">
        <v>5.7329999999999997</v>
      </c>
      <c r="E168" s="207">
        <v>26.204899999999999</v>
      </c>
      <c r="F168" s="208">
        <v>164</v>
      </c>
      <c r="G168" s="209"/>
      <c r="H168" s="210" t="s">
        <v>275</v>
      </c>
      <c r="I168" s="210">
        <v>1</v>
      </c>
      <c r="J168" s="210"/>
      <c r="K168" s="210">
        <v>5</v>
      </c>
      <c r="L168" s="210">
        <v>24</v>
      </c>
      <c r="M168" s="210"/>
      <c r="N168" s="210"/>
      <c r="O168" s="210"/>
      <c r="P168" s="210"/>
      <c r="Q168" s="210"/>
      <c r="R168" s="210" t="s">
        <v>889</v>
      </c>
      <c r="S168" s="210" t="s">
        <v>889</v>
      </c>
      <c r="T168" s="210" t="s">
        <v>889</v>
      </c>
      <c r="U168" s="210" t="s">
        <v>890</v>
      </c>
      <c r="V168" s="210" t="s">
        <v>889</v>
      </c>
      <c r="W168" s="220">
        <v>24</v>
      </c>
      <c r="X168" s="210" t="s">
        <v>897</v>
      </c>
      <c r="Y168" s="210" t="s">
        <v>889</v>
      </c>
      <c r="Z168" s="210" t="s">
        <v>889</v>
      </c>
      <c r="AA168" s="210" t="s">
        <v>889</v>
      </c>
      <c r="AB168" s="210"/>
      <c r="AC168" s="210"/>
      <c r="AD168" s="210"/>
      <c r="AE168" s="210"/>
      <c r="AI168" s="210"/>
      <c r="AJ168" s="210"/>
      <c r="AK168" s="210"/>
    </row>
    <row r="169" spans="1:37" ht="15" customHeight="1">
      <c r="A169" s="204">
        <v>8</v>
      </c>
      <c r="B169" s="204" t="s">
        <v>153</v>
      </c>
      <c r="C169" s="205">
        <v>1</v>
      </c>
      <c r="D169" s="206">
        <v>3685.6309999999999</v>
      </c>
      <c r="E169" s="207">
        <v>34.955800000000004</v>
      </c>
      <c r="F169" s="208">
        <v>165</v>
      </c>
      <c r="G169" s="209"/>
      <c r="H169" s="210" t="s">
        <v>274</v>
      </c>
      <c r="I169" s="210">
        <v>1</v>
      </c>
      <c r="J169" s="210" t="s">
        <v>888</v>
      </c>
      <c r="K169" s="210"/>
      <c r="L169" s="210">
        <v>1</v>
      </c>
      <c r="M169" s="210"/>
      <c r="N169" s="210"/>
      <c r="O169" s="210"/>
      <c r="P169" s="210"/>
      <c r="Q169" s="210"/>
      <c r="R169" s="210" t="s">
        <v>896</v>
      </c>
      <c r="S169" s="210" t="s">
        <v>890</v>
      </c>
      <c r="T169" s="210" t="s">
        <v>889</v>
      </c>
      <c r="U169" s="210"/>
      <c r="V169" s="210" t="s">
        <v>889</v>
      </c>
      <c r="W169" s="220">
        <v>1</v>
      </c>
      <c r="X169" s="210" t="s">
        <v>890</v>
      </c>
      <c r="Y169" s="210" t="s">
        <v>889</v>
      </c>
      <c r="Z169" s="210" t="s">
        <v>889</v>
      </c>
      <c r="AA169" s="210"/>
      <c r="AB169" s="210"/>
      <c r="AC169" s="210"/>
      <c r="AD169" s="210"/>
      <c r="AE169" s="210"/>
      <c r="AI169" s="210"/>
      <c r="AJ169" s="210"/>
      <c r="AK169" s="210"/>
    </row>
    <row r="170" spans="1:37" ht="15" customHeight="1">
      <c r="A170" s="204">
        <v>8</v>
      </c>
      <c r="B170" s="204" t="s">
        <v>153</v>
      </c>
      <c r="C170" s="205">
        <v>2</v>
      </c>
      <c r="D170" s="206">
        <v>3055.9630000000002</v>
      </c>
      <c r="E170" s="207">
        <v>34.955800000000004</v>
      </c>
      <c r="F170" s="208">
        <v>166</v>
      </c>
      <c r="G170" s="209"/>
      <c r="H170" s="210" t="s">
        <v>274</v>
      </c>
      <c r="I170" s="210">
        <v>1</v>
      </c>
      <c r="J170" s="210"/>
      <c r="K170" s="210">
        <v>3000</v>
      </c>
      <c r="L170" s="210">
        <v>2</v>
      </c>
      <c r="M170" s="210"/>
      <c r="N170" s="210"/>
      <c r="O170" s="210"/>
      <c r="P170" s="210"/>
      <c r="Q170" s="210"/>
      <c r="R170" s="210" t="s">
        <v>889</v>
      </c>
      <c r="S170" s="210" t="s">
        <v>889</v>
      </c>
      <c r="T170" s="210"/>
      <c r="U170" s="210"/>
      <c r="V170" s="210" t="s">
        <v>889</v>
      </c>
      <c r="W170" s="220">
        <v>2</v>
      </c>
      <c r="X170" s="210" t="s">
        <v>890</v>
      </c>
      <c r="Y170" s="210" t="s">
        <v>889</v>
      </c>
      <c r="Z170" s="210" t="s">
        <v>889</v>
      </c>
      <c r="AA170" s="210"/>
      <c r="AB170" s="210"/>
      <c r="AC170" s="210"/>
      <c r="AD170" s="210"/>
      <c r="AE170" s="210"/>
      <c r="AI170" s="210"/>
      <c r="AJ170" s="210"/>
      <c r="AK170" s="210"/>
    </row>
    <row r="171" spans="1:37" ht="15" customHeight="1">
      <c r="A171" s="204">
        <v>8</v>
      </c>
      <c r="B171" s="204" t="s">
        <v>153</v>
      </c>
      <c r="C171" s="205">
        <v>3</v>
      </c>
      <c r="D171" s="206">
        <v>2543.9560000000001</v>
      </c>
      <c r="E171" s="207">
        <v>34.952199999999998</v>
      </c>
      <c r="F171" s="208">
        <v>167</v>
      </c>
      <c r="G171" s="209"/>
      <c r="H171" s="210" t="s">
        <v>274</v>
      </c>
      <c r="I171" s="210">
        <v>1</v>
      </c>
      <c r="J171" s="210"/>
      <c r="K171" s="210">
        <v>2500</v>
      </c>
      <c r="L171" s="210">
        <v>3</v>
      </c>
      <c r="M171" s="210"/>
      <c r="N171" s="210"/>
      <c r="O171" s="210"/>
      <c r="P171" s="210"/>
      <c r="Q171" s="210"/>
      <c r="R171" s="210" t="s">
        <v>889</v>
      </c>
      <c r="S171" s="210" t="s">
        <v>889</v>
      </c>
      <c r="T171" s="210" t="s">
        <v>889</v>
      </c>
      <c r="U171" s="210"/>
      <c r="V171" s="210" t="s">
        <v>889</v>
      </c>
      <c r="W171" s="220">
        <v>3</v>
      </c>
      <c r="X171" s="210" t="s">
        <v>890</v>
      </c>
      <c r="Y171" s="210" t="s">
        <v>889</v>
      </c>
      <c r="Z171" s="210" t="s">
        <v>889</v>
      </c>
      <c r="AA171" s="210"/>
      <c r="AB171" s="210"/>
      <c r="AC171" s="210"/>
      <c r="AD171" s="210"/>
      <c r="AE171" s="210"/>
      <c r="AI171" s="210"/>
      <c r="AJ171" s="210"/>
      <c r="AK171" s="210"/>
    </row>
    <row r="172" spans="1:37" ht="15" customHeight="1">
      <c r="A172" s="204">
        <v>8</v>
      </c>
      <c r="B172" s="204" t="s">
        <v>153</v>
      </c>
      <c r="C172" s="205">
        <v>4</v>
      </c>
      <c r="D172" s="206">
        <v>2033.1980000000001</v>
      </c>
      <c r="E172" s="207">
        <v>34.941000000000003</v>
      </c>
      <c r="F172" s="208">
        <v>168</v>
      </c>
      <c r="G172" s="209"/>
      <c r="H172" s="210" t="s">
        <v>274</v>
      </c>
      <c r="I172" s="210">
        <v>1</v>
      </c>
      <c r="J172" s="210"/>
      <c r="K172" s="210">
        <v>2000</v>
      </c>
      <c r="L172" s="210">
        <v>4</v>
      </c>
      <c r="M172" s="210"/>
      <c r="N172" s="210"/>
      <c r="O172" s="210"/>
      <c r="P172" s="210"/>
      <c r="Q172" s="210"/>
      <c r="R172" s="210" t="s">
        <v>889</v>
      </c>
      <c r="S172" s="210" t="s">
        <v>889</v>
      </c>
      <c r="T172" s="210" t="s">
        <v>889</v>
      </c>
      <c r="U172" s="210"/>
      <c r="V172" s="210" t="s">
        <v>889</v>
      </c>
      <c r="W172" s="220">
        <v>4</v>
      </c>
      <c r="X172" s="210" t="s">
        <v>890</v>
      </c>
      <c r="Y172" s="210" t="s">
        <v>890</v>
      </c>
      <c r="Z172" s="210" t="s">
        <v>889</v>
      </c>
      <c r="AA172" s="210"/>
      <c r="AB172" s="210"/>
      <c r="AC172" s="210"/>
      <c r="AD172" s="210"/>
      <c r="AE172" s="210"/>
      <c r="AI172" s="210"/>
      <c r="AJ172" s="210"/>
      <c r="AK172" s="210"/>
    </row>
    <row r="173" spans="1:37" ht="15" customHeight="1">
      <c r="A173" s="204">
        <v>8</v>
      </c>
      <c r="B173" s="204" t="s">
        <v>153</v>
      </c>
      <c r="C173" s="205">
        <v>5</v>
      </c>
      <c r="D173" s="206">
        <v>1523.537</v>
      </c>
      <c r="E173" s="207">
        <v>34.912700000000001</v>
      </c>
      <c r="F173" s="208">
        <v>169</v>
      </c>
      <c r="G173" s="209"/>
      <c r="H173" s="210" t="s">
        <v>274</v>
      </c>
      <c r="I173" s="210">
        <v>1</v>
      </c>
      <c r="J173" s="210"/>
      <c r="K173" s="210">
        <v>1500</v>
      </c>
      <c r="L173" s="210">
        <v>5</v>
      </c>
      <c r="M173" s="210"/>
      <c r="N173" s="210"/>
      <c r="O173" s="210"/>
      <c r="P173" s="210"/>
      <c r="Q173" s="210"/>
      <c r="R173" s="210" t="s">
        <v>889</v>
      </c>
      <c r="S173" s="210" t="s">
        <v>889</v>
      </c>
      <c r="T173" s="210"/>
      <c r="U173" s="210"/>
      <c r="V173" s="210" t="s">
        <v>889</v>
      </c>
      <c r="W173" s="220">
        <v>5</v>
      </c>
      <c r="X173" s="210" t="s">
        <v>890</v>
      </c>
      <c r="Y173" s="210" t="s">
        <v>889</v>
      </c>
      <c r="Z173" s="210" t="s">
        <v>889</v>
      </c>
      <c r="AA173" s="210"/>
      <c r="AB173" s="210"/>
      <c r="AC173" s="210"/>
      <c r="AD173" s="210"/>
      <c r="AE173" s="210"/>
      <c r="AI173" s="210"/>
      <c r="AJ173" s="210"/>
      <c r="AK173" s="210"/>
    </row>
    <row r="174" spans="1:37" ht="15" customHeight="1">
      <c r="A174" s="204">
        <v>8</v>
      </c>
      <c r="B174" s="204" t="s">
        <v>153</v>
      </c>
      <c r="C174" s="205">
        <v>6</v>
      </c>
      <c r="D174" s="206">
        <v>1015.304</v>
      </c>
      <c r="E174" s="207">
        <v>34.877499999999998</v>
      </c>
      <c r="F174" s="208">
        <v>170</v>
      </c>
      <c r="G174" s="209"/>
      <c r="H174" s="210" t="s">
        <v>274</v>
      </c>
      <c r="I174" s="210">
        <v>1</v>
      </c>
      <c r="J174" s="210"/>
      <c r="K174" s="210">
        <v>1000</v>
      </c>
      <c r="L174" s="210">
        <v>6</v>
      </c>
      <c r="M174" s="210"/>
      <c r="N174" s="210"/>
      <c r="O174" s="210"/>
      <c r="P174" s="210"/>
      <c r="Q174" s="210"/>
      <c r="R174" s="210" t="s">
        <v>889</v>
      </c>
      <c r="S174" s="210" t="s">
        <v>889</v>
      </c>
      <c r="T174" s="210" t="s">
        <v>889</v>
      </c>
      <c r="U174" s="210"/>
      <c r="V174" s="210" t="s">
        <v>889</v>
      </c>
      <c r="W174" s="220">
        <v>6</v>
      </c>
      <c r="X174" s="210" t="s">
        <v>897</v>
      </c>
      <c r="Y174" s="210" t="s">
        <v>889</v>
      </c>
      <c r="Z174" s="210" t="s">
        <v>889</v>
      </c>
      <c r="AA174" s="210"/>
      <c r="AB174" s="210"/>
      <c r="AC174" s="210"/>
      <c r="AD174" s="210"/>
      <c r="AE174" s="210"/>
      <c r="AI174" s="210"/>
      <c r="AJ174" s="210"/>
      <c r="AK174" s="210"/>
    </row>
    <row r="175" spans="1:37" ht="15" customHeight="1">
      <c r="A175" s="204">
        <v>8</v>
      </c>
      <c r="B175" s="204" t="s">
        <v>153</v>
      </c>
      <c r="C175" s="205">
        <v>7</v>
      </c>
      <c r="D175" s="206">
        <v>812.44200000000001</v>
      </c>
      <c r="E175" s="207">
        <v>34.8628</v>
      </c>
      <c r="F175" s="208">
        <v>171</v>
      </c>
      <c r="G175" s="209"/>
      <c r="H175" s="210" t="s">
        <v>274</v>
      </c>
      <c r="I175" s="210">
        <v>1</v>
      </c>
      <c r="J175" s="210"/>
      <c r="K175" s="210">
        <v>800</v>
      </c>
      <c r="L175" s="210">
        <v>7</v>
      </c>
      <c r="M175" s="210"/>
      <c r="N175" s="210"/>
      <c r="O175" s="210"/>
      <c r="P175" s="210"/>
      <c r="Q175" s="210"/>
      <c r="R175" s="210" t="s">
        <v>889</v>
      </c>
      <c r="S175" s="210" t="s">
        <v>889</v>
      </c>
      <c r="T175" s="210"/>
      <c r="U175" s="210"/>
      <c r="V175" s="210" t="s">
        <v>889</v>
      </c>
      <c r="W175" s="220">
        <v>7</v>
      </c>
      <c r="X175" s="210" t="s">
        <v>890</v>
      </c>
      <c r="Y175" s="210" t="s">
        <v>889</v>
      </c>
      <c r="Z175" s="210" t="s">
        <v>889</v>
      </c>
      <c r="AA175" s="210"/>
      <c r="AB175" s="210"/>
      <c r="AC175" s="210"/>
      <c r="AD175" s="210"/>
      <c r="AE175" s="210"/>
      <c r="AI175" s="210"/>
      <c r="AJ175" s="210"/>
      <c r="AK175" s="210"/>
    </row>
    <row r="176" spans="1:37" ht="15" customHeight="1">
      <c r="A176" s="204">
        <v>8</v>
      </c>
      <c r="B176" s="204" t="s">
        <v>153</v>
      </c>
      <c r="C176" s="205">
        <v>8</v>
      </c>
      <c r="D176" s="206">
        <v>610.31500000000005</v>
      </c>
      <c r="E176" s="207">
        <v>34.852899999999998</v>
      </c>
      <c r="F176" s="208">
        <v>172</v>
      </c>
      <c r="G176" s="209"/>
      <c r="H176" s="210" t="s">
        <v>274</v>
      </c>
      <c r="I176" s="210">
        <v>0.5</v>
      </c>
      <c r="J176" s="210"/>
      <c r="K176" s="210">
        <v>600</v>
      </c>
      <c r="L176" s="210">
        <v>8</v>
      </c>
      <c r="M176" s="210"/>
      <c r="N176" s="210"/>
      <c r="O176" s="210"/>
      <c r="P176" s="210"/>
      <c r="Q176" s="210"/>
      <c r="R176" s="210" t="s">
        <v>889</v>
      </c>
      <c r="S176" s="210" t="s">
        <v>889</v>
      </c>
      <c r="T176" s="210"/>
      <c r="U176" s="210"/>
      <c r="V176" s="210" t="s">
        <v>889</v>
      </c>
      <c r="W176" s="220">
        <v>8</v>
      </c>
      <c r="X176" s="210" t="s">
        <v>890</v>
      </c>
      <c r="Y176" s="210" t="s">
        <v>889</v>
      </c>
      <c r="Z176" s="210" t="s">
        <v>889</v>
      </c>
      <c r="AA176" s="210"/>
      <c r="AB176" s="210"/>
      <c r="AC176" s="210"/>
      <c r="AD176" s="210"/>
      <c r="AE176" s="210"/>
      <c r="AI176" s="210"/>
      <c r="AJ176" s="210"/>
      <c r="AK176" s="210"/>
    </row>
    <row r="177" spans="1:37" ht="15" customHeight="1">
      <c r="A177" s="204">
        <v>8</v>
      </c>
      <c r="B177" s="204" t="s">
        <v>153</v>
      </c>
      <c r="C177" s="205">
        <v>9</v>
      </c>
      <c r="D177" s="206">
        <v>508.63799999999998</v>
      </c>
      <c r="E177" s="207">
        <v>34.832000000000001</v>
      </c>
      <c r="F177" s="208">
        <v>173</v>
      </c>
      <c r="G177" s="209"/>
      <c r="H177" s="210" t="s">
        <v>274</v>
      </c>
      <c r="I177" s="210">
        <v>1</v>
      </c>
      <c r="J177" s="210"/>
      <c r="K177" s="210">
        <v>500</v>
      </c>
      <c r="L177" s="210">
        <v>9</v>
      </c>
      <c r="M177" s="210"/>
      <c r="N177" s="210"/>
      <c r="O177" s="210"/>
      <c r="P177" s="210"/>
      <c r="Q177" s="210"/>
      <c r="R177" s="210" t="s">
        <v>889</v>
      </c>
      <c r="S177" s="210" t="s">
        <v>889</v>
      </c>
      <c r="T177" s="210"/>
      <c r="U177" s="210"/>
      <c r="V177" s="210" t="s">
        <v>889</v>
      </c>
      <c r="W177" s="220">
        <v>9</v>
      </c>
      <c r="X177" s="210" t="s">
        <v>890</v>
      </c>
      <c r="Y177" s="210" t="s">
        <v>889</v>
      </c>
      <c r="Z177" s="210" t="s">
        <v>890</v>
      </c>
      <c r="AA177" s="210"/>
      <c r="AB177" s="210"/>
      <c r="AC177" s="210"/>
      <c r="AD177" s="210"/>
      <c r="AE177" s="210"/>
      <c r="AI177" s="210"/>
      <c r="AJ177" s="210"/>
      <c r="AK177" s="210"/>
    </row>
    <row r="178" spans="1:37" ht="15" customHeight="1">
      <c r="A178" s="204">
        <v>8</v>
      </c>
      <c r="B178" s="204" t="s">
        <v>153</v>
      </c>
      <c r="C178" s="205">
        <v>10</v>
      </c>
      <c r="D178" s="206">
        <v>481.803</v>
      </c>
      <c r="E178" s="207">
        <v>34.831899999999997</v>
      </c>
      <c r="F178" s="208">
        <v>174</v>
      </c>
      <c r="G178" s="209"/>
      <c r="H178" s="210" t="s">
        <v>274</v>
      </c>
      <c r="I178" s="210">
        <v>1</v>
      </c>
      <c r="J178" s="210" t="s">
        <v>899</v>
      </c>
      <c r="K178" s="210"/>
      <c r="L178" s="210">
        <v>10</v>
      </c>
      <c r="M178" s="210"/>
      <c r="N178" s="210"/>
      <c r="O178" s="210"/>
      <c r="P178" s="210"/>
      <c r="Q178" s="210"/>
      <c r="R178" s="210" t="s">
        <v>890</v>
      </c>
      <c r="S178" s="210" t="s">
        <v>889</v>
      </c>
      <c r="T178" s="210" t="s">
        <v>889</v>
      </c>
      <c r="U178" s="210"/>
      <c r="V178" s="210" t="s">
        <v>889</v>
      </c>
      <c r="W178" s="220">
        <v>10</v>
      </c>
      <c r="X178" s="210" t="s">
        <v>890</v>
      </c>
      <c r="Y178" s="210" t="s">
        <v>890</v>
      </c>
      <c r="Z178" s="210" t="s">
        <v>889</v>
      </c>
      <c r="AA178" s="210"/>
      <c r="AB178" s="210"/>
      <c r="AC178" s="210"/>
      <c r="AD178" s="210"/>
      <c r="AE178" s="210"/>
      <c r="AI178" s="210"/>
      <c r="AJ178" s="210"/>
      <c r="AK178" s="210"/>
    </row>
    <row r="179" spans="1:37" ht="15" customHeight="1">
      <c r="A179" s="204">
        <v>8</v>
      </c>
      <c r="B179" s="204" t="s">
        <v>153</v>
      </c>
      <c r="C179" s="205">
        <v>11</v>
      </c>
      <c r="D179" s="206">
        <v>413.01499999999999</v>
      </c>
      <c r="E179" s="207">
        <v>34.789099999999998</v>
      </c>
      <c r="F179" s="208">
        <v>175</v>
      </c>
      <c r="G179" s="209"/>
      <c r="H179" s="210" t="s">
        <v>274</v>
      </c>
      <c r="I179" s="210">
        <v>1</v>
      </c>
      <c r="J179" s="210">
        <v>34.78</v>
      </c>
      <c r="K179" s="210"/>
      <c r="L179" s="210">
        <v>11</v>
      </c>
      <c r="M179" s="210"/>
      <c r="N179" s="210"/>
      <c r="O179" s="210"/>
      <c r="P179" s="210"/>
      <c r="Q179" s="210"/>
      <c r="R179" s="210" t="s">
        <v>889</v>
      </c>
      <c r="S179" s="210" t="s">
        <v>889</v>
      </c>
      <c r="T179" s="210"/>
      <c r="U179" s="210"/>
      <c r="V179" s="210" t="s">
        <v>889</v>
      </c>
      <c r="W179" s="220">
        <v>11</v>
      </c>
      <c r="X179" s="210" t="s">
        <v>890</v>
      </c>
      <c r="Y179" s="210" t="s">
        <v>889</v>
      </c>
      <c r="Z179" s="210" t="s">
        <v>889</v>
      </c>
      <c r="AA179" s="210"/>
      <c r="AB179" s="210"/>
      <c r="AC179" s="210"/>
      <c r="AD179" s="210"/>
      <c r="AE179" s="210"/>
      <c r="AI179" s="210"/>
      <c r="AJ179" s="210"/>
      <c r="AK179" s="210"/>
    </row>
    <row r="180" spans="1:37" ht="15" customHeight="1">
      <c r="A180" s="204">
        <v>8</v>
      </c>
      <c r="B180" s="204" t="s">
        <v>153</v>
      </c>
      <c r="C180" s="205">
        <v>12</v>
      </c>
      <c r="D180" s="206">
        <v>367.685</v>
      </c>
      <c r="E180" s="207">
        <v>34.708599999999997</v>
      </c>
      <c r="F180" s="208">
        <v>176</v>
      </c>
      <c r="G180" s="209"/>
      <c r="H180" s="210" t="s">
        <v>274</v>
      </c>
      <c r="I180" s="210">
        <v>1</v>
      </c>
      <c r="J180" s="210">
        <v>34.700000000000003</v>
      </c>
      <c r="K180" s="210"/>
      <c r="L180" s="210">
        <v>12</v>
      </c>
      <c r="M180" s="210"/>
      <c r="N180" s="210"/>
      <c r="O180" s="210"/>
      <c r="P180" s="210"/>
      <c r="Q180" s="210"/>
      <c r="R180" s="210" t="s">
        <v>889</v>
      </c>
      <c r="S180" s="210" t="s">
        <v>889</v>
      </c>
      <c r="T180" s="210"/>
      <c r="U180" s="210"/>
      <c r="V180" s="210" t="s">
        <v>889</v>
      </c>
      <c r="W180" s="220">
        <v>12</v>
      </c>
      <c r="X180" s="210" t="s">
        <v>890</v>
      </c>
      <c r="Y180" s="210" t="s">
        <v>889</v>
      </c>
      <c r="Z180" s="210" t="s">
        <v>889</v>
      </c>
      <c r="AA180" s="210"/>
      <c r="AB180" s="210"/>
      <c r="AC180" s="210"/>
      <c r="AD180" s="210"/>
      <c r="AE180" s="210"/>
      <c r="AI180" s="210"/>
      <c r="AJ180" s="210"/>
      <c r="AK180" s="210"/>
    </row>
    <row r="181" spans="1:37" ht="15" customHeight="1">
      <c r="A181" s="204">
        <v>8</v>
      </c>
      <c r="B181" s="204" t="s">
        <v>153</v>
      </c>
      <c r="C181" s="205">
        <v>13</v>
      </c>
      <c r="D181" s="206">
        <v>305.99200000000002</v>
      </c>
      <c r="E181" s="207">
        <v>34.410800000000002</v>
      </c>
      <c r="F181" s="208">
        <v>177</v>
      </c>
      <c r="G181" s="209"/>
      <c r="H181" s="210" t="s">
        <v>274</v>
      </c>
      <c r="I181" s="210">
        <v>1</v>
      </c>
      <c r="J181" s="210">
        <v>34.4</v>
      </c>
      <c r="K181" s="210"/>
      <c r="L181" s="210">
        <v>13</v>
      </c>
      <c r="M181" s="210"/>
      <c r="N181" s="210"/>
      <c r="O181" s="210"/>
      <c r="P181" s="210"/>
      <c r="Q181" s="210"/>
      <c r="R181" s="210" t="s">
        <v>889</v>
      </c>
      <c r="S181" s="210" t="s">
        <v>889</v>
      </c>
      <c r="T181" s="210" t="s">
        <v>889</v>
      </c>
      <c r="U181" s="210"/>
      <c r="V181" s="210" t="s">
        <v>889</v>
      </c>
      <c r="W181" s="220">
        <v>13</v>
      </c>
      <c r="X181" s="210" t="s">
        <v>890</v>
      </c>
      <c r="Y181" s="210" t="s">
        <v>889</v>
      </c>
      <c r="Z181" s="210" t="s">
        <v>889</v>
      </c>
      <c r="AA181" s="210"/>
      <c r="AB181" s="210"/>
      <c r="AC181" s="210"/>
      <c r="AD181" s="210"/>
      <c r="AE181" s="210"/>
      <c r="AI181" s="210"/>
      <c r="AJ181" s="210"/>
      <c r="AK181" s="210"/>
    </row>
    <row r="182" spans="1:37" ht="15" customHeight="1">
      <c r="A182" s="204">
        <v>8</v>
      </c>
      <c r="B182" s="204" t="s">
        <v>153</v>
      </c>
      <c r="C182" s="205">
        <v>14</v>
      </c>
      <c r="D182" s="206">
        <v>281.07</v>
      </c>
      <c r="E182" s="207">
        <v>34.174399999999999</v>
      </c>
      <c r="F182" s="208">
        <v>178</v>
      </c>
      <c r="G182" s="209"/>
      <c r="H182" s="210" t="s">
        <v>274</v>
      </c>
      <c r="I182" s="210">
        <v>1</v>
      </c>
      <c r="J182" s="210">
        <v>34.1</v>
      </c>
      <c r="K182" s="210"/>
      <c r="L182" s="210">
        <v>14</v>
      </c>
      <c r="M182" s="210"/>
      <c r="N182" s="210"/>
      <c r="O182" s="210"/>
      <c r="P182" s="210"/>
      <c r="Q182" s="210"/>
      <c r="R182" s="210" t="s">
        <v>889</v>
      </c>
      <c r="S182" s="210" t="s">
        <v>889</v>
      </c>
      <c r="T182" s="210"/>
      <c r="U182" s="210"/>
      <c r="V182" s="210" t="s">
        <v>889</v>
      </c>
      <c r="W182" s="220">
        <v>14</v>
      </c>
      <c r="X182" s="210" t="s">
        <v>890</v>
      </c>
      <c r="Y182" s="210" t="s">
        <v>889</v>
      </c>
      <c r="Z182" s="210" t="s">
        <v>889</v>
      </c>
      <c r="AA182" s="210"/>
      <c r="AB182" s="210"/>
      <c r="AC182" s="210"/>
      <c r="AD182" s="210"/>
      <c r="AE182" s="210"/>
      <c r="AI182" s="210"/>
      <c r="AJ182" s="210"/>
      <c r="AK182" s="210"/>
    </row>
    <row r="183" spans="1:37" ht="15" customHeight="1">
      <c r="A183" s="204">
        <v>8</v>
      </c>
      <c r="B183" s="204" t="s">
        <v>153</v>
      </c>
      <c r="C183" s="205">
        <v>15</v>
      </c>
      <c r="D183" s="206">
        <v>255.203</v>
      </c>
      <c r="E183" s="207">
        <v>33.657800000000002</v>
      </c>
      <c r="F183" s="208">
        <v>179</v>
      </c>
      <c r="G183" s="209"/>
      <c r="H183" s="210" t="s">
        <v>274</v>
      </c>
      <c r="I183" s="210">
        <v>1</v>
      </c>
      <c r="J183" s="210">
        <v>33.6</v>
      </c>
      <c r="K183" s="210"/>
      <c r="L183" s="210">
        <v>15</v>
      </c>
      <c r="M183" s="210"/>
      <c r="N183" s="210"/>
      <c r="O183" s="210"/>
      <c r="P183" s="210"/>
      <c r="Q183" s="210"/>
      <c r="R183" s="210" t="s">
        <v>889</v>
      </c>
      <c r="S183" s="210" t="s">
        <v>889</v>
      </c>
      <c r="T183" s="210"/>
      <c r="U183" s="210"/>
      <c r="V183" s="210" t="s">
        <v>889</v>
      </c>
      <c r="W183" s="220">
        <v>15</v>
      </c>
      <c r="X183" s="210" t="s">
        <v>890</v>
      </c>
      <c r="Y183" s="210" t="s">
        <v>889</v>
      </c>
      <c r="Z183" s="210" t="s">
        <v>890</v>
      </c>
      <c r="AA183" s="210"/>
      <c r="AB183" s="210"/>
      <c r="AC183" s="210"/>
      <c r="AD183" s="210"/>
      <c r="AE183" s="210"/>
      <c r="AI183" s="210"/>
      <c r="AJ183" s="210"/>
      <c r="AK183" s="210"/>
    </row>
    <row r="184" spans="1:37" ht="15" customHeight="1">
      <c r="A184" s="204">
        <v>8</v>
      </c>
      <c r="B184" s="204" t="s">
        <v>153</v>
      </c>
      <c r="C184" s="205">
        <v>16</v>
      </c>
      <c r="D184" s="206">
        <v>227.15100000000001</v>
      </c>
      <c r="E184" s="207">
        <v>33.165900000000001</v>
      </c>
      <c r="F184" s="208">
        <v>180</v>
      </c>
      <c r="G184" s="209"/>
      <c r="H184" s="210" t="s">
        <v>274</v>
      </c>
      <c r="I184" s="210">
        <v>1</v>
      </c>
      <c r="J184" s="210">
        <v>33.1</v>
      </c>
      <c r="K184" s="210"/>
      <c r="L184" s="210">
        <v>16</v>
      </c>
      <c r="M184" s="210"/>
      <c r="N184" s="210"/>
      <c r="O184" s="210"/>
      <c r="P184" s="210"/>
      <c r="Q184" s="210"/>
      <c r="R184" s="210" t="s">
        <v>889</v>
      </c>
      <c r="S184" s="210" t="s">
        <v>889</v>
      </c>
      <c r="T184" s="210" t="s">
        <v>889</v>
      </c>
      <c r="U184" s="210"/>
      <c r="V184" s="210" t="s">
        <v>889</v>
      </c>
      <c r="W184" s="220">
        <v>16</v>
      </c>
      <c r="X184" s="210" t="s">
        <v>890</v>
      </c>
      <c r="Y184" s="210" t="s">
        <v>889</v>
      </c>
      <c r="Z184" s="210" t="s">
        <v>889</v>
      </c>
      <c r="AA184" s="210" t="s">
        <v>889</v>
      </c>
      <c r="AB184" s="210"/>
      <c r="AC184" s="210"/>
      <c r="AD184" s="210"/>
      <c r="AE184" s="210"/>
      <c r="AI184" s="210"/>
      <c r="AJ184" s="210"/>
      <c r="AK184" s="210"/>
    </row>
    <row r="185" spans="1:37" ht="15" customHeight="1">
      <c r="A185" s="204">
        <v>8</v>
      </c>
      <c r="B185" s="204" t="s">
        <v>153</v>
      </c>
      <c r="C185" s="205">
        <v>17</v>
      </c>
      <c r="D185" s="206">
        <v>209.488</v>
      </c>
      <c r="E185" s="207">
        <v>32.942900000000002</v>
      </c>
      <c r="F185" s="208">
        <v>181</v>
      </c>
      <c r="G185" s="209"/>
      <c r="H185" s="210" t="s">
        <v>274</v>
      </c>
      <c r="I185" s="210">
        <v>1</v>
      </c>
      <c r="J185" s="210">
        <v>32.9</v>
      </c>
      <c r="K185" s="210"/>
      <c r="L185" s="210">
        <v>17</v>
      </c>
      <c r="M185" s="210"/>
      <c r="N185" s="210"/>
      <c r="O185" s="210"/>
      <c r="P185" s="210"/>
      <c r="Q185" s="210"/>
      <c r="R185" s="210" t="s">
        <v>890</v>
      </c>
      <c r="S185" s="210" t="s">
        <v>889</v>
      </c>
      <c r="T185" s="210"/>
      <c r="U185" s="210" t="s">
        <v>889</v>
      </c>
      <c r="V185" s="210" t="s">
        <v>889</v>
      </c>
      <c r="W185" s="220">
        <v>17</v>
      </c>
      <c r="X185" s="210" t="s">
        <v>897</v>
      </c>
      <c r="Y185" s="210" t="s">
        <v>889</v>
      </c>
      <c r="Z185" s="210" t="s">
        <v>889</v>
      </c>
      <c r="AA185" s="210" t="s">
        <v>889</v>
      </c>
      <c r="AB185" s="210"/>
      <c r="AC185" s="210"/>
      <c r="AD185" s="210"/>
      <c r="AE185" s="210"/>
      <c r="AI185" s="210"/>
      <c r="AJ185" s="210"/>
      <c r="AK185" s="210"/>
    </row>
    <row r="186" spans="1:37" ht="15" customHeight="1">
      <c r="A186" s="204">
        <v>8</v>
      </c>
      <c r="B186" s="204" t="s">
        <v>153</v>
      </c>
      <c r="C186" s="205">
        <v>18</v>
      </c>
      <c r="D186" s="206">
        <v>179.31700000000001</v>
      </c>
      <c r="E186" s="207">
        <v>32.635899999999999</v>
      </c>
      <c r="F186" s="208">
        <v>182</v>
      </c>
      <c r="G186" s="209"/>
      <c r="H186" s="210" t="s">
        <v>274</v>
      </c>
      <c r="I186" s="210">
        <v>1</v>
      </c>
      <c r="J186" s="210">
        <v>32.6</v>
      </c>
      <c r="K186" s="210"/>
      <c r="L186" s="210">
        <v>18</v>
      </c>
      <c r="M186" s="210"/>
      <c r="N186" s="210"/>
      <c r="O186" s="210"/>
      <c r="P186" s="210"/>
      <c r="Q186" s="210"/>
      <c r="R186" s="210" t="s">
        <v>889</v>
      </c>
      <c r="S186" s="210" t="s">
        <v>889</v>
      </c>
      <c r="T186" s="210"/>
      <c r="U186" s="210" t="s">
        <v>889</v>
      </c>
      <c r="V186" s="210" t="s">
        <v>889</v>
      </c>
      <c r="W186" s="220">
        <v>18</v>
      </c>
      <c r="X186" s="210" t="s">
        <v>890</v>
      </c>
      <c r="Y186" s="210" t="s">
        <v>889</v>
      </c>
      <c r="Z186" s="210" t="s">
        <v>889</v>
      </c>
      <c r="AA186" s="210" t="s">
        <v>889</v>
      </c>
      <c r="AB186" s="210"/>
      <c r="AC186" s="210"/>
      <c r="AD186" s="210"/>
      <c r="AE186" s="210"/>
      <c r="AI186" s="210"/>
      <c r="AJ186" s="210"/>
      <c r="AK186" s="210"/>
    </row>
    <row r="187" spans="1:37" ht="15" customHeight="1">
      <c r="A187" s="204">
        <v>8</v>
      </c>
      <c r="B187" s="204" t="s">
        <v>153</v>
      </c>
      <c r="C187" s="205">
        <v>19</v>
      </c>
      <c r="D187" s="206">
        <v>148.393</v>
      </c>
      <c r="E187" s="207">
        <v>32.3553</v>
      </c>
      <c r="F187" s="208">
        <v>183</v>
      </c>
      <c r="G187" s="209"/>
      <c r="H187" s="210" t="s">
        <v>274</v>
      </c>
      <c r="I187" s="210">
        <v>1</v>
      </c>
      <c r="J187" s="210">
        <v>32.299999999999997</v>
      </c>
      <c r="K187" s="210"/>
      <c r="L187" s="210">
        <v>19</v>
      </c>
      <c r="M187" s="210"/>
      <c r="N187" s="210"/>
      <c r="O187" s="210"/>
      <c r="P187" s="210"/>
      <c r="Q187" s="210"/>
      <c r="R187" s="210" t="s">
        <v>889</v>
      </c>
      <c r="S187" s="210" t="s">
        <v>889</v>
      </c>
      <c r="T187" s="210"/>
      <c r="U187" s="210" t="s">
        <v>889</v>
      </c>
      <c r="V187" s="210" t="s">
        <v>889</v>
      </c>
      <c r="W187" s="220">
        <v>19</v>
      </c>
      <c r="X187" s="210" t="s">
        <v>890</v>
      </c>
      <c r="Y187" s="210" t="s">
        <v>889</v>
      </c>
      <c r="Z187" s="210" t="s">
        <v>889</v>
      </c>
      <c r="AA187" s="210" t="s">
        <v>890</v>
      </c>
      <c r="AB187" s="210"/>
      <c r="AC187" s="210"/>
      <c r="AD187" s="210"/>
      <c r="AE187" s="210"/>
      <c r="AI187" s="210"/>
      <c r="AJ187" s="210"/>
      <c r="AK187" s="210"/>
    </row>
    <row r="188" spans="1:37" ht="15" customHeight="1">
      <c r="A188" s="204">
        <v>8</v>
      </c>
      <c r="B188" s="204" t="s">
        <v>153</v>
      </c>
      <c r="C188" s="205">
        <v>20</v>
      </c>
      <c r="D188" s="206">
        <v>110.541</v>
      </c>
      <c r="E188" s="207">
        <v>31.811</v>
      </c>
      <c r="F188" s="208">
        <v>184</v>
      </c>
      <c r="G188" s="209"/>
      <c r="H188" s="210" t="s">
        <v>274</v>
      </c>
      <c r="I188" s="210">
        <v>1</v>
      </c>
      <c r="J188" s="210">
        <v>31.8</v>
      </c>
      <c r="K188" s="210"/>
      <c r="L188" s="210">
        <v>20</v>
      </c>
      <c r="M188" s="210"/>
      <c r="N188" s="210"/>
      <c r="O188" s="210"/>
      <c r="P188" s="210"/>
      <c r="Q188" s="210"/>
      <c r="R188" s="210" t="s">
        <v>889</v>
      </c>
      <c r="S188" s="210" t="s">
        <v>890</v>
      </c>
      <c r="T188" s="210"/>
      <c r="U188" s="210" t="s">
        <v>890</v>
      </c>
      <c r="V188" s="210" t="s">
        <v>889</v>
      </c>
      <c r="W188" s="220">
        <v>20</v>
      </c>
      <c r="X188" s="210" t="s">
        <v>890</v>
      </c>
      <c r="Y188" s="210" t="s">
        <v>889</v>
      </c>
      <c r="Z188" s="210" t="s">
        <v>889</v>
      </c>
      <c r="AA188" s="210" t="s">
        <v>889</v>
      </c>
      <c r="AB188" s="210"/>
      <c r="AC188" s="210"/>
      <c r="AD188" s="210"/>
      <c r="AE188" s="210"/>
      <c r="AI188" s="210"/>
      <c r="AJ188" s="210"/>
      <c r="AK188" s="210"/>
    </row>
    <row r="189" spans="1:37" ht="15" customHeight="1">
      <c r="A189" s="204">
        <v>8</v>
      </c>
      <c r="B189" s="204" t="s">
        <v>153</v>
      </c>
      <c r="C189" s="205">
        <v>21</v>
      </c>
      <c r="D189" s="206">
        <v>70.680000000000007</v>
      </c>
      <c r="E189" s="207">
        <v>30.7483</v>
      </c>
      <c r="F189" s="208">
        <v>185</v>
      </c>
      <c r="G189" s="209"/>
      <c r="H189" s="210" t="s">
        <v>274</v>
      </c>
      <c r="I189" s="210">
        <v>1</v>
      </c>
      <c r="J189" s="210" t="s">
        <v>902</v>
      </c>
      <c r="K189" s="210"/>
      <c r="L189" s="210">
        <v>21</v>
      </c>
      <c r="M189" s="210"/>
      <c r="N189" s="210"/>
      <c r="O189" s="210"/>
      <c r="P189" s="210"/>
      <c r="Q189" s="210"/>
      <c r="R189" s="210" t="s">
        <v>889</v>
      </c>
      <c r="S189" s="210" t="s">
        <v>889</v>
      </c>
      <c r="T189" s="210" t="s">
        <v>889</v>
      </c>
      <c r="U189" s="210" t="s">
        <v>889</v>
      </c>
      <c r="V189" s="210" t="s">
        <v>889</v>
      </c>
      <c r="W189" s="220">
        <v>21</v>
      </c>
      <c r="X189" s="210" t="s">
        <v>890</v>
      </c>
      <c r="Y189" s="210" t="s">
        <v>889</v>
      </c>
      <c r="Z189" s="210" t="s">
        <v>889</v>
      </c>
      <c r="AA189" s="210" t="s">
        <v>889</v>
      </c>
      <c r="AB189" s="210"/>
      <c r="AC189" s="210"/>
      <c r="AD189" s="210"/>
      <c r="AE189" s="210"/>
      <c r="AI189" s="210"/>
      <c r="AJ189" s="210"/>
      <c r="AK189" s="210"/>
    </row>
    <row r="190" spans="1:37" ht="15" customHeight="1">
      <c r="A190" s="204">
        <v>8</v>
      </c>
      <c r="B190" s="204" t="s">
        <v>153</v>
      </c>
      <c r="C190" s="205">
        <v>22</v>
      </c>
      <c r="D190" s="206">
        <v>42.216000000000001</v>
      </c>
      <c r="E190" s="207">
        <v>28.494700000000002</v>
      </c>
      <c r="F190" s="208">
        <v>186</v>
      </c>
      <c r="G190" s="209"/>
      <c r="H190" s="210" t="s">
        <v>274</v>
      </c>
      <c r="I190" s="210">
        <v>1</v>
      </c>
      <c r="J190" s="210"/>
      <c r="K190" s="210">
        <v>40</v>
      </c>
      <c r="L190" s="210">
        <v>22</v>
      </c>
      <c r="M190" s="210"/>
      <c r="N190" s="210"/>
      <c r="O190" s="210"/>
      <c r="P190" s="210"/>
      <c r="Q190" s="210"/>
      <c r="R190" s="210" t="s">
        <v>889</v>
      </c>
      <c r="S190" s="210" t="s">
        <v>889</v>
      </c>
      <c r="T190" s="210"/>
      <c r="U190" s="210" t="s">
        <v>890</v>
      </c>
      <c r="V190" s="210" t="s">
        <v>889</v>
      </c>
      <c r="W190" s="220">
        <v>22</v>
      </c>
      <c r="X190" s="210" t="s">
        <v>890</v>
      </c>
      <c r="Y190" s="210" t="s">
        <v>889</v>
      </c>
      <c r="Z190" s="210" t="s">
        <v>889</v>
      </c>
      <c r="AA190" s="210" t="s">
        <v>889</v>
      </c>
      <c r="AB190" s="210"/>
      <c r="AC190" s="210"/>
      <c r="AD190" s="210"/>
      <c r="AE190" s="210"/>
      <c r="AI190" s="210"/>
      <c r="AJ190" s="210"/>
      <c r="AK190" s="210"/>
    </row>
    <row r="191" spans="1:37" ht="15" customHeight="1">
      <c r="A191" s="204">
        <v>8</v>
      </c>
      <c r="B191" s="204" t="s">
        <v>153</v>
      </c>
      <c r="C191" s="205">
        <v>23</v>
      </c>
      <c r="D191" s="206">
        <v>21.98</v>
      </c>
      <c r="E191" s="207">
        <v>27.940899999999999</v>
      </c>
      <c r="F191" s="208">
        <v>187</v>
      </c>
      <c r="G191" s="209"/>
      <c r="H191" s="210" t="s">
        <v>274</v>
      </c>
      <c r="I191" s="210">
        <v>1</v>
      </c>
      <c r="J191" s="210"/>
      <c r="K191" s="210">
        <v>20</v>
      </c>
      <c r="L191" s="210">
        <v>23</v>
      </c>
      <c r="M191" s="210"/>
      <c r="N191" s="210"/>
      <c r="O191" s="210"/>
      <c r="P191" s="210"/>
      <c r="Q191" s="210"/>
      <c r="R191" s="210" t="s">
        <v>889</v>
      </c>
      <c r="S191" s="210" t="s">
        <v>889</v>
      </c>
      <c r="T191" s="210"/>
      <c r="U191" s="210" t="s">
        <v>890</v>
      </c>
      <c r="V191" s="210" t="s">
        <v>889</v>
      </c>
      <c r="W191" s="220">
        <v>23</v>
      </c>
      <c r="X191" s="210" t="s">
        <v>897</v>
      </c>
      <c r="Y191" s="210" t="s">
        <v>889</v>
      </c>
      <c r="Z191" s="210" t="s">
        <v>889</v>
      </c>
      <c r="AA191" s="210" t="s">
        <v>889</v>
      </c>
      <c r="AB191" s="210"/>
      <c r="AC191" s="210"/>
      <c r="AD191" s="210"/>
      <c r="AE191" s="210"/>
      <c r="AI191" s="210"/>
      <c r="AJ191" s="210"/>
      <c r="AK191" s="210"/>
    </row>
    <row r="192" spans="1:37" ht="15" customHeight="1">
      <c r="A192" s="204">
        <v>8</v>
      </c>
      <c r="B192" s="204" t="s">
        <v>153</v>
      </c>
      <c r="C192" s="205">
        <v>24</v>
      </c>
      <c r="D192" s="206">
        <v>5.383</v>
      </c>
      <c r="E192" s="207">
        <v>25.950800000000001</v>
      </c>
      <c r="F192" s="208">
        <v>188</v>
      </c>
      <c r="G192" s="209"/>
      <c r="H192" s="210" t="s">
        <v>275</v>
      </c>
      <c r="I192" s="210">
        <v>1</v>
      </c>
      <c r="J192" s="210"/>
      <c r="K192" s="210">
        <v>5</v>
      </c>
      <c r="L192" s="210">
        <v>24</v>
      </c>
      <c r="M192" s="210"/>
      <c r="N192" s="210"/>
      <c r="O192" s="210"/>
      <c r="P192" s="210"/>
      <c r="Q192" s="210"/>
      <c r="R192" s="210" t="s">
        <v>890</v>
      </c>
      <c r="S192" s="210" t="s">
        <v>889</v>
      </c>
      <c r="T192" s="210" t="s">
        <v>889</v>
      </c>
      <c r="U192" s="210" t="s">
        <v>890</v>
      </c>
      <c r="V192" s="210" t="s">
        <v>889</v>
      </c>
      <c r="W192" s="220">
        <v>24</v>
      </c>
      <c r="X192" s="210" t="s">
        <v>890</v>
      </c>
      <c r="Y192" s="210" t="s">
        <v>889</v>
      </c>
      <c r="Z192" s="210" t="s">
        <v>889</v>
      </c>
      <c r="AA192" s="210" t="s">
        <v>889</v>
      </c>
      <c r="AB192" s="210"/>
      <c r="AC192" s="210"/>
      <c r="AD192" s="210"/>
      <c r="AE192" s="210"/>
      <c r="AI192" s="210"/>
      <c r="AJ192" s="210"/>
      <c r="AK192" s="210"/>
    </row>
    <row r="193" spans="1:37" ht="15" customHeight="1">
      <c r="A193" s="204">
        <v>9</v>
      </c>
      <c r="B193" s="204" t="s">
        <v>155</v>
      </c>
      <c r="C193" s="205">
        <v>1</v>
      </c>
      <c r="D193" s="206">
        <v>3667.413</v>
      </c>
      <c r="E193" s="207">
        <v>34.955800000000004</v>
      </c>
      <c r="F193" s="208">
        <v>189</v>
      </c>
      <c r="G193" s="209"/>
      <c r="H193" s="210" t="s">
        <v>274</v>
      </c>
      <c r="I193" s="210">
        <v>1</v>
      </c>
      <c r="J193" s="210" t="s">
        <v>901</v>
      </c>
      <c r="K193" s="210"/>
      <c r="L193" s="210">
        <v>1</v>
      </c>
      <c r="M193" s="210"/>
      <c r="N193" s="210"/>
      <c r="O193" s="210"/>
      <c r="P193" s="210"/>
      <c r="Q193" s="210"/>
      <c r="R193" s="210" t="s">
        <v>896</v>
      </c>
      <c r="S193" s="210" t="s">
        <v>889</v>
      </c>
      <c r="T193" s="210" t="s">
        <v>889</v>
      </c>
      <c r="U193" s="210"/>
      <c r="V193" s="210" t="s">
        <v>889</v>
      </c>
      <c r="W193" s="220">
        <v>1</v>
      </c>
      <c r="X193" s="210" t="s">
        <v>890</v>
      </c>
      <c r="Y193" s="210" t="s">
        <v>889</v>
      </c>
      <c r="Z193" s="210" t="s">
        <v>889</v>
      </c>
      <c r="AA193" s="210"/>
      <c r="AB193" s="210"/>
      <c r="AC193" s="210"/>
      <c r="AD193" s="210"/>
      <c r="AE193" s="210"/>
      <c r="AI193" s="210"/>
      <c r="AJ193" s="210"/>
      <c r="AK193" s="210"/>
    </row>
    <row r="194" spans="1:37" ht="15" customHeight="1">
      <c r="A194" s="204">
        <v>9</v>
      </c>
      <c r="B194" s="204" t="s">
        <v>155</v>
      </c>
      <c r="C194" s="205">
        <v>2</v>
      </c>
      <c r="D194" s="206">
        <v>2545.0120000000002</v>
      </c>
      <c r="E194" s="207">
        <v>34.952100000000002</v>
      </c>
      <c r="F194" s="208">
        <v>190</v>
      </c>
      <c r="G194" s="209"/>
      <c r="H194" s="210" t="s">
        <v>274</v>
      </c>
      <c r="I194" s="210">
        <v>1</v>
      </c>
      <c r="J194" s="210"/>
      <c r="K194" s="210">
        <v>2500</v>
      </c>
      <c r="L194" s="210">
        <v>2</v>
      </c>
      <c r="M194" s="210"/>
      <c r="N194" s="210"/>
      <c r="O194" s="210"/>
      <c r="P194" s="210"/>
      <c r="Q194" s="210"/>
      <c r="R194" s="210" t="s">
        <v>889</v>
      </c>
      <c r="S194" s="210" t="s">
        <v>889</v>
      </c>
      <c r="T194" s="210" t="s">
        <v>889</v>
      </c>
      <c r="U194" s="210"/>
      <c r="V194" s="210" t="s">
        <v>889</v>
      </c>
      <c r="W194" s="220">
        <v>2</v>
      </c>
      <c r="X194" s="210" t="s">
        <v>890</v>
      </c>
      <c r="Y194" s="210" t="s">
        <v>889</v>
      </c>
      <c r="Z194" s="210" t="s">
        <v>889</v>
      </c>
      <c r="AA194" s="210"/>
      <c r="AB194" s="210"/>
      <c r="AC194" s="210"/>
      <c r="AD194" s="210"/>
      <c r="AE194" s="210"/>
      <c r="AI194" s="210"/>
      <c r="AJ194" s="210"/>
      <c r="AK194" s="210"/>
    </row>
    <row r="195" spans="1:37" ht="15" customHeight="1">
      <c r="A195" s="204">
        <v>9</v>
      </c>
      <c r="B195" s="204" t="s">
        <v>155</v>
      </c>
      <c r="C195" s="205">
        <v>3</v>
      </c>
      <c r="D195" s="206">
        <v>1524.5170000000001</v>
      </c>
      <c r="E195" s="207">
        <v>34.912100000000002</v>
      </c>
      <c r="F195" s="208">
        <v>191</v>
      </c>
      <c r="G195" s="209"/>
      <c r="H195" s="210" t="s">
        <v>274</v>
      </c>
      <c r="I195" s="210">
        <v>1</v>
      </c>
      <c r="J195" s="210"/>
      <c r="K195" s="210">
        <v>1500</v>
      </c>
      <c r="L195" s="210">
        <v>3</v>
      </c>
      <c r="M195" s="210"/>
      <c r="N195" s="210"/>
      <c r="O195" s="210"/>
      <c r="P195" s="210"/>
      <c r="Q195" s="210"/>
      <c r="R195" s="210" t="s">
        <v>890</v>
      </c>
      <c r="S195" s="210" t="s">
        <v>889</v>
      </c>
      <c r="T195" s="210"/>
      <c r="U195" s="210"/>
      <c r="V195" s="210" t="s">
        <v>889</v>
      </c>
      <c r="W195" s="220">
        <v>3</v>
      </c>
      <c r="X195" s="210" t="s">
        <v>890</v>
      </c>
      <c r="Y195" s="210" t="s">
        <v>889</v>
      </c>
      <c r="Z195" s="210" t="s">
        <v>889</v>
      </c>
      <c r="AA195" s="210"/>
      <c r="AB195" s="210"/>
      <c r="AC195" s="210"/>
      <c r="AD195" s="210"/>
      <c r="AE195" s="210"/>
      <c r="AI195" s="210"/>
      <c r="AJ195" s="210"/>
      <c r="AK195" s="210"/>
    </row>
    <row r="196" spans="1:37" ht="15" customHeight="1">
      <c r="A196" s="204">
        <v>9</v>
      </c>
      <c r="B196" s="204" t="s">
        <v>155</v>
      </c>
      <c r="C196" s="205">
        <v>4</v>
      </c>
      <c r="D196" s="206">
        <v>1016.352</v>
      </c>
      <c r="E196" s="207">
        <v>34.877499999999998</v>
      </c>
      <c r="F196" s="208">
        <v>192</v>
      </c>
      <c r="G196" s="209"/>
      <c r="H196" s="210" t="s">
        <v>274</v>
      </c>
      <c r="I196" s="210">
        <v>1</v>
      </c>
      <c r="J196" s="210"/>
      <c r="K196" s="210">
        <v>1000</v>
      </c>
      <c r="L196" s="210">
        <v>4</v>
      </c>
      <c r="M196" s="210"/>
      <c r="N196" s="210"/>
      <c r="O196" s="210"/>
      <c r="P196" s="210"/>
      <c r="Q196" s="210"/>
      <c r="R196" s="210" t="s">
        <v>889</v>
      </c>
      <c r="S196" s="210" t="s">
        <v>889</v>
      </c>
      <c r="T196" s="210" t="s">
        <v>889</v>
      </c>
      <c r="U196" s="210"/>
      <c r="V196" s="210" t="s">
        <v>889</v>
      </c>
      <c r="W196" s="220">
        <v>4</v>
      </c>
      <c r="X196" s="210" t="s">
        <v>897</v>
      </c>
      <c r="Y196" s="210" t="s">
        <v>889</v>
      </c>
      <c r="Z196" s="210" t="s">
        <v>889</v>
      </c>
      <c r="AA196" s="210"/>
      <c r="AB196" s="210"/>
      <c r="AC196" s="210"/>
      <c r="AD196" s="210"/>
      <c r="AE196" s="210"/>
      <c r="AI196" s="210"/>
      <c r="AJ196" s="210"/>
      <c r="AK196" s="210"/>
    </row>
    <row r="197" spans="1:37" ht="15" customHeight="1">
      <c r="A197" s="204">
        <v>9</v>
      </c>
      <c r="B197" s="204" t="s">
        <v>155</v>
      </c>
      <c r="C197" s="205">
        <v>5</v>
      </c>
      <c r="D197" s="206">
        <v>811.44200000000001</v>
      </c>
      <c r="E197" s="207">
        <v>34.864100000000001</v>
      </c>
      <c r="F197" s="208">
        <v>193</v>
      </c>
      <c r="G197" s="209"/>
      <c r="H197" s="210" t="s">
        <v>274</v>
      </c>
      <c r="I197" s="210">
        <v>1</v>
      </c>
      <c r="J197" s="210"/>
      <c r="K197" s="210">
        <v>800</v>
      </c>
      <c r="L197" s="210">
        <v>5</v>
      </c>
      <c r="M197" s="210"/>
      <c r="N197" s="210"/>
      <c r="O197" s="210"/>
      <c r="P197" s="210"/>
      <c r="Q197" s="210"/>
      <c r="R197" s="210" t="s">
        <v>889</v>
      </c>
      <c r="S197" s="210" t="s">
        <v>889</v>
      </c>
      <c r="T197" s="210"/>
      <c r="U197" s="210"/>
      <c r="V197" s="210" t="s">
        <v>889</v>
      </c>
      <c r="W197" s="220">
        <v>5</v>
      </c>
      <c r="X197" s="210" t="s">
        <v>890</v>
      </c>
      <c r="Y197" s="210" t="s">
        <v>890</v>
      </c>
      <c r="Z197" s="210" t="s">
        <v>889</v>
      </c>
      <c r="AA197" s="210"/>
      <c r="AB197" s="210"/>
      <c r="AC197" s="210"/>
      <c r="AD197" s="210"/>
      <c r="AE197" s="210"/>
      <c r="AI197" s="210"/>
      <c r="AJ197" s="210"/>
      <c r="AK197" s="210"/>
    </row>
    <row r="198" spans="1:37" ht="15" customHeight="1">
      <c r="A198" s="204">
        <v>9</v>
      </c>
      <c r="B198" s="204" t="s">
        <v>155</v>
      </c>
      <c r="C198" s="205">
        <v>6</v>
      </c>
      <c r="D198" s="206">
        <v>609.86</v>
      </c>
      <c r="E198" s="207">
        <v>34.8504</v>
      </c>
      <c r="F198" s="208">
        <v>194</v>
      </c>
      <c r="G198" s="209"/>
      <c r="H198" s="210" t="s">
        <v>274</v>
      </c>
      <c r="I198" s="210">
        <v>1</v>
      </c>
      <c r="J198" s="210"/>
      <c r="K198" s="210">
        <v>600</v>
      </c>
      <c r="L198" s="210">
        <v>6</v>
      </c>
      <c r="M198" s="210"/>
      <c r="N198" s="210"/>
      <c r="O198" s="210"/>
      <c r="P198" s="210"/>
      <c r="Q198" s="210"/>
      <c r="R198" s="210" t="s">
        <v>889</v>
      </c>
      <c r="S198" s="210" t="s">
        <v>889</v>
      </c>
      <c r="T198" s="210"/>
      <c r="U198" s="210"/>
      <c r="V198" s="210" t="s">
        <v>889</v>
      </c>
      <c r="W198" s="220">
        <v>6</v>
      </c>
      <c r="X198" s="210" t="s">
        <v>890</v>
      </c>
      <c r="Y198" s="210" t="s">
        <v>889</v>
      </c>
      <c r="Z198" s="210" t="s">
        <v>889</v>
      </c>
      <c r="AA198" s="210"/>
      <c r="AB198" s="210"/>
      <c r="AC198" s="210"/>
      <c r="AD198" s="210"/>
      <c r="AE198" s="210"/>
      <c r="AI198" s="210"/>
      <c r="AJ198" s="210"/>
      <c r="AK198" s="210"/>
    </row>
    <row r="199" spans="1:37" ht="15" customHeight="1">
      <c r="A199" s="204">
        <v>9</v>
      </c>
      <c r="B199" s="204" t="s">
        <v>155</v>
      </c>
      <c r="C199" s="205">
        <v>7</v>
      </c>
      <c r="D199" s="206">
        <v>508.64100000000002</v>
      </c>
      <c r="E199" s="207">
        <v>34.833199999999998</v>
      </c>
      <c r="F199" s="208">
        <v>195</v>
      </c>
      <c r="G199" s="209"/>
      <c r="H199" s="210" t="s">
        <v>274</v>
      </c>
      <c r="I199" s="210">
        <v>1</v>
      </c>
      <c r="J199" s="210"/>
      <c r="K199" s="210">
        <v>500</v>
      </c>
      <c r="L199" s="210">
        <v>7</v>
      </c>
      <c r="M199" s="210"/>
      <c r="N199" s="210"/>
      <c r="O199" s="210"/>
      <c r="P199" s="210"/>
      <c r="Q199" s="210"/>
      <c r="R199" s="210" t="s">
        <v>889</v>
      </c>
      <c r="S199" s="210" t="s">
        <v>889</v>
      </c>
      <c r="T199" s="210"/>
      <c r="U199" s="210"/>
      <c r="V199" s="210" t="s">
        <v>889</v>
      </c>
      <c r="W199" s="220">
        <v>7</v>
      </c>
      <c r="X199" s="210" t="s">
        <v>890</v>
      </c>
      <c r="Y199" s="210" t="s">
        <v>889</v>
      </c>
      <c r="Z199" s="210" t="s">
        <v>889</v>
      </c>
      <c r="AA199" s="210"/>
      <c r="AB199" s="210"/>
      <c r="AC199" s="210"/>
      <c r="AD199" s="210"/>
      <c r="AE199" s="210"/>
      <c r="AI199" s="210"/>
      <c r="AJ199" s="210"/>
      <c r="AK199" s="210"/>
    </row>
    <row r="200" spans="1:37" ht="15" customHeight="1">
      <c r="A200" s="204">
        <v>9</v>
      </c>
      <c r="B200" s="204" t="s">
        <v>155</v>
      </c>
      <c r="C200" s="205">
        <v>8</v>
      </c>
      <c r="D200" s="206">
        <v>475.13499999999999</v>
      </c>
      <c r="E200" s="207">
        <v>34.830800000000004</v>
      </c>
      <c r="F200" s="208">
        <v>196</v>
      </c>
      <c r="G200" s="209"/>
      <c r="H200" s="210" t="s">
        <v>274</v>
      </c>
      <c r="I200" s="210">
        <v>1</v>
      </c>
      <c r="J200" s="210" t="s">
        <v>899</v>
      </c>
      <c r="K200" s="210"/>
      <c r="L200" s="210">
        <v>8</v>
      </c>
      <c r="M200" s="210"/>
      <c r="N200" s="210"/>
      <c r="O200" s="210"/>
      <c r="P200" s="210"/>
      <c r="Q200" s="210"/>
      <c r="R200" s="210" t="s">
        <v>889</v>
      </c>
      <c r="S200" s="210" t="s">
        <v>889</v>
      </c>
      <c r="T200" s="210" t="s">
        <v>889</v>
      </c>
      <c r="U200" s="210"/>
      <c r="V200" s="210" t="s">
        <v>889</v>
      </c>
      <c r="W200" s="220">
        <v>8</v>
      </c>
      <c r="X200" s="210" t="s">
        <v>890</v>
      </c>
      <c r="Y200" s="210" t="s">
        <v>889</v>
      </c>
      <c r="Z200" s="210" t="s">
        <v>889</v>
      </c>
      <c r="AA200" s="210"/>
      <c r="AB200" s="210"/>
      <c r="AC200" s="210"/>
      <c r="AD200" s="210"/>
      <c r="AE200" s="210"/>
      <c r="AI200" s="210"/>
      <c r="AJ200" s="210"/>
      <c r="AK200" s="210"/>
    </row>
    <row r="201" spans="1:37" ht="15" customHeight="1">
      <c r="A201" s="204">
        <v>9</v>
      </c>
      <c r="B201" s="204" t="s">
        <v>155</v>
      </c>
      <c r="C201" s="205">
        <v>9</v>
      </c>
      <c r="D201" s="206">
        <v>405.87</v>
      </c>
      <c r="E201" s="207">
        <v>34.788899999999998</v>
      </c>
      <c r="F201" s="208">
        <v>197</v>
      </c>
      <c r="G201" s="209"/>
      <c r="H201" s="210" t="s">
        <v>274</v>
      </c>
      <c r="I201" s="210">
        <v>1</v>
      </c>
      <c r="J201" s="210">
        <v>34.78</v>
      </c>
      <c r="K201" s="210"/>
      <c r="L201" s="210">
        <v>9</v>
      </c>
      <c r="M201" s="210"/>
      <c r="N201" s="210"/>
      <c r="O201" s="210"/>
      <c r="P201" s="210"/>
      <c r="Q201" s="210"/>
      <c r="R201" s="210" t="s">
        <v>890</v>
      </c>
      <c r="S201" s="210" t="s">
        <v>889</v>
      </c>
      <c r="T201" s="210"/>
      <c r="U201" s="210"/>
      <c r="V201" s="210" t="s">
        <v>889</v>
      </c>
      <c r="W201" s="220">
        <v>9</v>
      </c>
      <c r="X201" s="210" t="s">
        <v>890</v>
      </c>
      <c r="Y201" s="210" t="s">
        <v>889</v>
      </c>
      <c r="Z201" s="210" t="s">
        <v>889</v>
      </c>
      <c r="AA201" s="210"/>
      <c r="AB201" s="210"/>
      <c r="AC201" s="210"/>
      <c r="AD201" s="210"/>
      <c r="AE201" s="210"/>
      <c r="AI201" s="210"/>
      <c r="AJ201" s="210"/>
      <c r="AK201" s="210"/>
    </row>
    <row r="202" spans="1:37" ht="15" customHeight="1">
      <c r="A202" s="204">
        <v>9</v>
      </c>
      <c r="B202" s="204" t="s">
        <v>155</v>
      </c>
      <c r="C202" s="205">
        <v>10</v>
      </c>
      <c r="D202" s="206">
        <v>357.91899999999998</v>
      </c>
      <c r="E202" s="207">
        <v>34.713700000000003</v>
      </c>
      <c r="F202" s="208">
        <v>198</v>
      </c>
      <c r="G202" s="209"/>
      <c r="H202" s="210" t="s">
        <v>274</v>
      </c>
      <c r="I202" s="210">
        <v>1</v>
      </c>
      <c r="J202" s="210">
        <v>34.700000000000003</v>
      </c>
      <c r="K202" s="210"/>
      <c r="L202" s="210">
        <v>10</v>
      </c>
      <c r="M202" s="210"/>
      <c r="N202" s="210"/>
      <c r="O202" s="210"/>
      <c r="P202" s="210"/>
      <c r="Q202" s="210"/>
      <c r="R202" s="210" t="s">
        <v>889</v>
      </c>
      <c r="S202" s="210" t="s">
        <v>889</v>
      </c>
      <c r="T202" s="210"/>
      <c r="U202" s="210"/>
      <c r="V202" s="210" t="s">
        <v>889</v>
      </c>
      <c r="W202" s="220">
        <v>10</v>
      </c>
      <c r="X202" s="210" t="s">
        <v>890</v>
      </c>
      <c r="Y202" s="210" t="s">
        <v>889</v>
      </c>
      <c r="Z202" s="210" t="s">
        <v>889</v>
      </c>
      <c r="AA202" s="210"/>
      <c r="AB202" s="210"/>
      <c r="AC202" s="210"/>
      <c r="AD202" s="210"/>
      <c r="AE202" s="210"/>
      <c r="AI202" s="210"/>
      <c r="AJ202" s="210"/>
      <c r="AK202" s="210"/>
    </row>
    <row r="203" spans="1:37" ht="15" customHeight="1">
      <c r="A203" s="204">
        <v>9</v>
      </c>
      <c r="B203" s="204" t="s">
        <v>155</v>
      </c>
      <c r="C203" s="205">
        <v>11</v>
      </c>
      <c r="D203" s="206">
        <v>297.95</v>
      </c>
      <c r="E203" s="207">
        <v>34.446100000000001</v>
      </c>
      <c r="F203" s="208">
        <v>199</v>
      </c>
      <c r="G203" s="209"/>
      <c r="H203" s="210" t="s">
        <v>274</v>
      </c>
      <c r="I203" s="210">
        <v>1</v>
      </c>
      <c r="J203" s="210">
        <v>34.4</v>
      </c>
      <c r="K203" s="210"/>
      <c r="L203" s="210">
        <v>11</v>
      </c>
      <c r="M203" s="210"/>
      <c r="N203" s="210"/>
      <c r="O203" s="210"/>
      <c r="P203" s="210"/>
      <c r="Q203" s="210"/>
      <c r="R203" s="210" t="s">
        <v>889</v>
      </c>
      <c r="S203" s="210" t="s">
        <v>889</v>
      </c>
      <c r="T203" s="210" t="s">
        <v>889</v>
      </c>
      <c r="U203" s="210"/>
      <c r="V203" s="210" t="s">
        <v>889</v>
      </c>
      <c r="W203" s="220">
        <v>11</v>
      </c>
      <c r="X203" s="210" t="s">
        <v>890</v>
      </c>
      <c r="Y203" s="210" t="s">
        <v>889</v>
      </c>
      <c r="Z203" s="210" t="s">
        <v>889</v>
      </c>
      <c r="AA203" s="210"/>
      <c r="AB203" s="210"/>
      <c r="AC203" s="210"/>
      <c r="AD203" s="210"/>
      <c r="AE203" s="210"/>
      <c r="AI203" s="210"/>
      <c r="AJ203" s="210"/>
      <c r="AK203" s="210"/>
    </row>
    <row r="204" spans="1:37" ht="15" customHeight="1">
      <c r="A204" s="204">
        <v>9</v>
      </c>
      <c r="B204" s="204" t="s">
        <v>155</v>
      </c>
      <c r="C204" s="205">
        <v>12</v>
      </c>
      <c r="D204" s="206">
        <v>270.68900000000002</v>
      </c>
      <c r="E204" s="207">
        <v>34.174599999999998</v>
      </c>
      <c r="F204" s="208">
        <v>200</v>
      </c>
      <c r="G204" s="209"/>
      <c r="H204" s="210" t="s">
        <v>274</v>
      </c>
      <c r="I204" s="210">
        <v>1</v>
      </c>
      <c r="J204" s="210">
        <v>34.1</v>
      </c>
      <c r="K204" s="210"/>
      <c r="L204" s="210">
        <v>12</v>
      </c>
      <c r="M204" s="210"/>
      <c r="N204" s="210"/>
      <c r="O204" s="210"/>
      <c r="P204" s="210"/>
      <c r="Q204" s="210"/>
      <c r="R204" s="210" t="s">
        <v>889</v>
      </c>
      <c r="S204" s="210" t="s">
        <v>889</v>
      </c>
      <c r="T204" s="210"/>
      <c r="U204" s="210"/>
      <c r="V204" s="210" t="s">
        <v>889</v>
      </c>
      <c r="W204" s="220">
        <v>12</v>
      </c>
      <c r="X204" s="210" t="s">
        <v>897</v>
      </c>
      <c r="Y204" s="210" t="s">
        <v>889</v>
      </c>
      <c r="Z204" s="210" t="s">
        <v>889</v>
      </c>
      <c r="AA204" s="210"/>
      <c r="AB204" s="210"/>
      <c r="AC204" s="210"/>
      <c r="AD204" s="210"/>
      <c r="AE204" s="210"/>
      <c r="AI204" s="210"/>
      <c r="AJ204" s="210"/>
      <c r="AK204" s="210"/>
    </row>
    <row r="205" spans="1:37" ht="15" customHeight="1">
      <c r="A205" s="204">
        <v>9</v>
      </c>
      <c r="B205" s="204" t="s">
        <v>155</v>
      </c>
      <c r="C205" s="205">
        <v>13</v>
      </c>
      <c r="D205" s="206">
        <v>245.119</v>
      </c>
      <c r="E205" s="207">
        <v>33.692300000000003</v>
      </c>
      <c r="F205" s="208">
        <v>201</v>
      </c>
      <c r="G205" s="209"/>
      <c r="H205" s="210" t="s">
        <v>274</v>
      </c>
      <c r="I205" s="210">
        <v>1</v>
      </c>
      <c r="J205" s="210">
        <v>33.6</v>
      </c>
      <c r="K205" s="210"/>
      <c r="L205" s="210">
        <v>13</v>
      </c>
      <c r="M205" s="210"/>
      <c r="N205" s="210"/>
      <c r="O205" s="210"/>
      <c r="P205" s="210"/>
      <c r="Q205" s="210"/>
      <c r="R205" s="210" t="s">
        <v>889</v>
      </c>
      <c r="S205" s="210" t="s">
        <v>889</v>
      </c>
      <c r="T205" s="210"/>
      <c r="U205" s="210"/>
      <c r="V205" s="210" t="s">
        <v>889</v>
      </c>
      <c r="W205" s="220">
        <v>13</v>
      </c>
      <c r="X205" s="210" t="s">
        <v>890</v>
      </c>
      <c r="Y205" s="210" t="s">
        <v>890</v>
      </c>
      <c r="Z205" s="210" t="s">
        <v>889</v>
      </c>
      <c r="AA205" s="210"/>
      <c r="AB205" s="210"/>
      <c r="AC205" s="210"/>
      <c r="AD205" s="210"/>
      <c r="AE205" s="210"/>
      <c r="AI205" s="210"/>
      <c r="AJ205" s="210"/>
      <c r="AK205" s="210"/>
    </row>
    <row r="206" spans="1:37" ht="15" customHeight="1">
      <c r="A206" s="204">
        <v>9</v>
      </c>
      <c r="B206" s="204" t="s">
        <v>155</v>
      </c>
      <c r="C206" s="205">
        <v>14</v>
      </c>
      <c r="D206" s="206">
        <v>215.614</v>
      </c>
      <c r="E206" s="207">
        <v>33.143500000000003</v>
      </c>
      <c r="F206" s="208">
        <v>202</v>
      </c>
      <c r="G206" s="209"/>
      <c r="H206" s="210" t="s">
        <v>274</v>
      </c>
      <c r="I206" s="210">
        <v>1</v>
      </c>
      <c r="J206" s="210">
        <v>33.1</v>
      </c>
      <c r="K206" s="210"/>
      <c r="L206" s="210">
        <v>14</v>
      </c>
      <c r="M206" s="210"/>
      <c r="N206" s="210"/>
      <c r="O206" s="210"/>
      <c r="P206" s="210"/>
      <c r="Q206" s="210"/>
      <c r="R206" s="210" t="s">
        <v>889</v>
      </c>
      <c r="S206" s="210" t="s">
        <v>889</v>
      </c>
      <c r="T206" s="210" t="s">
        <v>889</v>
      </c>
      <c r="U206" s="210"/>
      <c r="V206" s="210" t="s">
        <v>889</v>
      </c>
      <c r="W206" s="220">
        <v>14</v>
      </c>
      <c r="X206" s="210" t="s">
        <v>890</v>
      </c>
      <c r="Y206" s="210" t="s">
        <v>889</v>
      </c>
      <c r="Z206" s="210"/>
      <c r="AA206" s="210" t="s">
        <v>889</v>
      </c>
      <c r="AB206" s="210"/>
      <c r="AC206" s="210"/>
      <c r="AD206" s="210"/>
      <c r="AE206" s="210"/>
      <c r="AI206" s="210"/>
      <c r="AJ206" s="210"/>
      <c r="AK206" s="210"/>
    </row>
    <row r="207" spans="1:37" ht="15" customHeight="1">
      <c r="A207" s="204">
        <v>9</v>
      </c>
      <c r="B207" s="204" t="s">
        <v>155</v>
      </c>
      <c r="C207" s="205">
        <v>15</v>
      </c>
      <c r="D207" s="206">
        <v>200.572</v>
      </c>
      <c r="E207" s="207">
        <v>32.957900000000002</v>
      </c>
      <c r="F207" s="208">
        <v>203</v>
      </c>
      <c r="G207" s="209"/>
      <c r="H207" s="210" t="s">
        <v>274</v>
      </c>
      <c r="I207" s="210">
        <v>1</v>
      </c>
      <c r="J207" s="210">
        <v>32.9</v>
      </c>
      <c r="K207" s="210"/>
      <c r="L207" s="210">
        <v>15</v>
      </c>
      <c r="M207" s="210"/>
      <c r="N207" s="210"/>
      <c r="O207" s="210"/>
      <c r="P207" s="210"/>
      <c r="Q207" s="210"/>
      <c r="R207" s="210" t="s">
        <v>889</v>
      </c>
      <c r="S207" s="210" t="s">
        <v>889</v>
      </c>
      <c r="T207" s="210"/>
      <c r="U207" s="210" t="s">
        <v>889</v>
      </c>
      <c r="V207" s="210" t="s">
        <v>889</v>
      </c>
      <c r="W207" s="220">
        <v>15</v>
      </c>
      <c r="X207" s="210" t="s">
        <v>890</v>
      </c>
      <c r="Y207" s="210" t="s">
        <v>889</v>
      </c>
      <c r="Z207" s="210" t="s">
        <v>889</v>
      </c>
      <c r="AA207" s="210" t="s">
        <v>889</v>
      </c>
      <c r="AB207" s="210"/>
      <c r="AC207" s="210"/>
      <c r="AD207" s="210"/>
      <c r="AE207" s="210"/>
      <c r="AI207" s="210"/>
      <c r="AJ207" s="210"/>
      <c r="AK207" s="210"/>
    </row>
    <row r="208" spans="1:37" ht="15" customHeight="1">
      <c r="A208" s="204">
        <v>9</v>
      </c>
      <c r="B208" s="204" t="s">
        <v>155</v>
      </c>
      <c r="C208" s="205">
        <v>16</v>
      </c>
      <c r="D208" s="206">
        <v>171.101</v>
      </c>
      <c r="E208" s="207">
        <v>32.665900000000001</v>
      </c>
      <c r="F208" s="208">
        <v>204</v>
      </c>
      <c r="G208" s="209"/>
      <c r="H208" s="210" t="s">
        <v>274</v>
      </c>
      <c r="I208" s="210">
        <v>1</v>
      </c>
      <c r="J208" s="210">
        <v>32.6</v>
      </c>
      <c r="K208" s="210"/>
      <c r="L208" s="210">
        <v>16</v>
      </c>
      <c r="M208" s="210"/>
      <c r="N208" s="210"/>
      <c r="O208" s="210"/>
      <c r="P208" s="210"/>
      <c r="Q208" s="210"/>
      <c r="R208" s="210" t="s">
        <v>889</v>
      </c>
      <c r="S208" s="210" t="s">
        <v>889</v>
      </c>
      <c r="T208" s="210"/>
      <c r="U208" s="210" t="s">
        <v>889</v>
      </c>
      <c r="V208" s="210" t="s">
        <v>889</v>
      </c>
      <c r="W208" s="220">
        <v>16</v>
      </c>
      <c r="X208" s="210" t="s">
        <v>890</v>
      </c>
      <c r="Y208" s="210" t="s">
        <v>889</v>
      </c>
      <c r="Z208" s="210" t="s">
        <v>889</v>
      </c>
      <c r="AA208" s="210" t="s">
        <v>889</v>
      </c>
      <c r="AB208" s="210"/>
      <c r="AC208" s="210"/>
      <c r="AD208" s="210"/>
      <c r="AE208" s="210"/>
      <c r="AI208" s="210"/>
      <c r="AJ208" s="210"/>
      <c r="AK208" s="210"/>
    </row>
    <row r="209" spans="1:37" ht="15" customHeight="1">
      <c r="A209" s="204">
        <v>9</v>
      </c>
      <c r="B209" s="204" t="s">
        <v>155</v>
      </c>
      <c r="C209" s="205">
        <v>17</v>
      </c>
      <c r="D209" s="206">
        <v>137.345</v>
      </c>
      <c r="E209" s="207">
        <v>32.382300000000001</v>
      </c>
      <c r="F209" s="208">
        <v>205</v>
      </c>
      <c r="G209" s="209"/>
      <c r="H209" s="210" t="s">
        <v>274</v>
      </c>
      <c r="I209" s="210">
        <v>1</v>
      </c>
      <c r="J209" s="210">
        <v>32.299999999999997</v>
      </c>
      <c r="K209" s="210"/>
      <c r="L209" s="210">
        <v>17</v>
      </c>
      <c r="M209" s="210"/>
      <c r="N209" s="210"/>
      <c r="O209" s="210"/>
      <c r="P209" s="210"/>
      <c r="Q209" s="210"/>
      <c r="R209" s="210" t="s">
        <v>889</v>
      </c>
      <c r="S209" s="210" t="s">
        <v>889</v>
      </c>
      <c r="T209" s="210"/>
      <c r="U209" s="210" t="s">
        <v>890</v>
      </c>
      <c r="V209" s="210" t="s">
        <v>889</v>
      </c>
      <c r="W209" s="220">
        <v>17</v>
      </c>
      <c r="X209" s="210" t="s">
        <v>890</v>
      </c>
      <c r="Y209" s="210" t="s">
        <v>889</v>
      </c>
      <c r="Z209" s="210" t="s">
        <v>889</v>
      </c>
      <c r="AA209" s="210" t="s">
        <v>889</v>
      </c>
      <c r="AB209" s="210"/>
      <c r="AC209" s="210"/>
      <c r="AD209" s="210"/>
      <c r="AE209" s="210"/>
      <c r="AI209" s="210"/>
      <c r="AJ209" s="210"/>
      <c r="AK209" s="210"/>
    </row>
    <row r="210" spans="1:37" ht="15" customHeight="1">
      <c r="A210" s="204">
        <v>9</v>
      </c>
      <c r="B210" s="204" t="s">
        <v>155</v>
      </c>
      <c r="C210" s="205">
        <v>18</v>
      </c>
      <c r="D210" s="206">
        <v>100.672</v>
      </c>
      <c r="E210" s="207">
        <v>31.910599999999999</v>
      </c>
      <c r="F210" s="208">
        <v>206</v>
      </c>
      <c r="G210" s="209"/>
      <c r="H210" s="210" t="s">
        <v>274</v>
      </c>
      <c r="I210" s="210">
        <v>1</v>
      </c>
      <c r="J210" s="210">
        <v>31.8</v>
      </c>
      <c r="K210" s="210"/>
      <c r="L210" s="210">
        <v>18</v>
      </c>
      <c r="M210" s="210"/>
      <c r="N210" s="210"/>
      <c r="O210" s="210"/>
      <c r="P210" s="210"/>
      <c r="Q210" s="210"/>
      <c r="R210" s="210" t="s">
        <v>889</v>
      </c>
      <c r="S210" s="210" t="s">
        <v>890</v>
      </c>
      <c r="T210" s="210"/>
      <c r="U210" s="210" t="s">
        <v>890</v>
      </c>
      <c r="V210" s="210" t="s">
        <v>889</v>
      </c>
      <c r="W210" s="220">
        <v>18</v>
      </c>
      <c r="X210" s="210" t="s">
        <v>890</v>
      </c>
      <c r="Y210" s="210" t="s">
        <v>889</v>
      </c>
      <c r="Z210" s="210" t="s">
        <v>890</v>
      </c>
      <c r="AA210" s="210" t="s">
        <v>889</v>
      </c>
      <c r="AB210" s="210"/>
      <c r="AC210" s="210"/>
      <c r="AD210" s="210"/>
      <c r="AE210" s="210"/>
      <c r="AI210" s="210"/>
      <c r="AJ210" s="210"/>
      <c r="AK210" s="210"/>
    </row>
    <row r="211" spans="1:37" ht="15" customHeight="1">
      <c r="A211" s="204">
        <v>9</v>
      </c>
      <c r="B211" s="204" t="s">
        <v>155</v>
      </c>
      <c r="C211" s="205">
        <v>19</v>
      </c>
      <c r="D211" s="206">
        <v>57.869</v>
      </c>
      <c r="E211" s="207">
        <v>30.531300000000002</v>
      </c>
      <c r="F211" s="208">
        <v>207</v>
      </c>
      <c r="G211" s="209"/>
      <c r="H211" s="210" t="s">
        <v>275</v>
      </c>
      <c r="I211" s="210">
        <v>1</v>
      </c>
      <c r="J211" s="210" t="s">
        <v>902</v>
      </c>
      <c r="K211" s="210"/>
      <c r="L211" s="210">
        <v>19</v>
      </c>
      <c r="M211" s="210"/>
      <c r="N211" s="210"/>
      <c r="O211" s="210"/>
      <c r="P211" s="210"/>
      <c r="Q211" s="210"/>
      <c r="R211" s="210" t="s">
        <v>889</v>
      </c>
      <c r="S211" s="210" t="s">
        <v>889</v>
      </c>
      <c r="T211" s="210" t="s">
        <v>889</v>
      </c>
      <c r="U211" s="210" t="s">
        <v>889</v>
      </c>
      <c r="V211" s="210" t="s">
        <v>889</v>
      </c>
      <c r="W211" s="220">
        <v>19</v>
      </c>
      <c r="X211" s="210" t="s">
        <v>890</v>
      </c>
      <c r="Y211" s="210" t="s">
        <v>889</v>
      </c>
      <c r="Z211" s="210" t="s">
        <v>889</v>
      </c>
      <c r="AA211" s="210" t="s">
        <v>889</v>
      </c>
      <c r="AB211" s="210"/>
      <c r="AC211" s="210"/>
      <c r="AD211" s="210"/>
      <c r="AE211" s="210"/>
      <c r="AI211" s="210"/>
      <c r="AJ211" s="210"/>
      <c r="AK211" s="210"/>
    </row>
    <row r="212" spans="1:37" ht="15" customHeight="1">
      <c r="A212" s="204">
        <v>9</v>
      </c>
      <c r="B212" s="204" t="s">
        <v>155</v>
      </c>
      <c r="C212" s="205">
        <v>20</v>
      </c>
      <c r="D212" s="206">
        <v>57.875</v>
      </c>
      <c r="E212" s="207">
        <v>30.532599999999999</v>
      </c>
      <c r="F212" s="208">
        <v>208</v>
      </c>
      <c r="G212" s="209"/>
      <c r="H212" s="210" t="s">
        <v>275</v>
      </c>
      <c r="I212" s="210">
        <v>1</v>
      </c>
      <c r="J212" s="210" t="s">
        <v>902</v>
      </c>
      <c r="K212" s="210"/>
      <c r="L212" s="210">
        <v>20</v>
      </c>
      <c r="M212" s="210"/>
      <c r="N212" s="210"/>
      <c r="O212" s="210"/>
      <c r="P212" s="210"/>
      <c r="Q212" s="210"/>
      <c r="R212" s="210"/>
      <c r="S212" s="210"/>
      <c r="T212" s="210"/>
      <c r="U212" s="210"/>
      <c r="V212" s="210"/>
      <c r="W212" s="220">
        <v>20</v>
      </c>
      <c r="X212" s="210"/>
      <c r="Y212" s="210" t="s">
        <v>889</v>
      </c>
      <c r="Z212" s="210"/>
      <c r="AA212" s="210"/>
      <c r="AB212" s="210"/>
      <c r="AC212" s="210" t="s">
        <v>890</v>
      </c>
      <c r="AD212" s="210"/>
      <c r="AE212" s="210"/>
      <c r="AI212" s="210"/>
      <c r="AJ212" s="210"/>
      <c r="AK212" s="210"/>
    </row>
    <row r="213" spans="1:37" ht="15" customHeight="1">
      <c r="A213" s="204">
        <v>9</v>
      </c>
      <c r="B213" s="204" t="s">
        <v>155</v>
      </c>
      <c r="C213" s="205">
        <v>21</v>
      </c>
      <c r="D213" s="206">
        <v>42.100999999999999</v>
      </c>
      <c r="E213" s="207">
        <v>29.4009</v>
      </c>
      <c r="F213" s="208">
        <v>209</v>
      </c>
      <c r="G213" s="209"/>
      <c r="H213" s="210" t="s">
        <v>274</v>
      </c>
      <c r="I213" s="210">
        <v>1</v>
      </c>
      <c r="J213" s="210"/>
      <c r="K213" s="210">
        <v>40</v>
      </c>
      <c r="L213" s="210">
        <v>21</v>
      </c>
      <c r="M213" s="210"/>
      <c r="N213" s="210"/>
      <c r="O213" s="210"/>
      <c r="P213" s="210"/>
      <c r="Q213" s="210"/>
      <c r="R213" s="210" t="s">
        <v>889</v>
      </c>
      <c r="S213" s="210" t="s">
        <v>889</v>
      </c>
      <c r="T213" s="210"/>
      <c r="U213" s="210" t="s">
        <v>890</v>
      </c>
      <c r="V213" s="210" t="s">
        <v>889</v>
      </c>
      <c r="W213" s="220">
        <v>21</v>
      </c>
      <c r="X213" s="210" t="s">
        <v>890</v>
      </c>
      <c r="Y213" s="210" t="s">
        <v>890</v>
      </c>
      <c r="Z213" s="210" t="s">
        <v>889</v>
      </c>
      <c r="AA213" s="210" t="s">
        <v>889</v>
      </c>
      <c r="AB213" s="210"/>
      <c r="AC213" s="210"/>
      <c r="AD213" s="210"/>
      <c r="AE213" s="210"/>
      <c r="AI213" s="210"/>
      <c r="AJ213" s="210"/>
      <c r="AK213" s="210"/>
    </row>
    <row r="214" spans="1:37" ht="15" customHeight="1">
      <c r="A214" s="204">
        <v>9</v>
      </c>
      <c r="B214" s="204" t="s">
        <v>155</v>
      </c>
      <c r="C214" s="205">
        <v>22</v>
      </c>
      <c r="D214" s="206">
        <v>21.875</v>
      </c>
      <c r="E214" s="207">
        <v>27.8736</v>
      </c>
      <c r="F214" s="208">
        <v>210</v>
      </c>
      <c r="G214" s="209"/>
      <c r="H214" s="210" t="s">
        <v>274</v>
      </c>
      <c r="I214" s="210">
        <v>1</v>
      </c>
      <c r="J214" s="210"/>
      <c r="K214" s="210">
        <v>20</v>
      </c>
      <c r="L214" s="210">
        <v>22</v>
      </c>
      <c r="M214" s="210"/>
      <c r="N214" s="210"/>
      <c r="O214" s="210"/>
      <c r="P214" s="210"/>
      <c r="Q214" s="210"/>
      <c r="R214" s="210" t="s">
        <v>889</v>
      </c>
      <c r="S214" s="210" t="s">
        <v>889</v>
      </c>
      <c r="T214" s="210"/>
      <c r="U214" s="210" t="s">
        <v>890</v>
      </c>
      <c r="V214" s="210" t="s">
        <v>889</v>
      </c>
      <c r="W214" s="220">
        <v>22</v>
      </c>
      <c r="X214" s="210" t="s">
        <v>897</v>
      </c>
      <c r="Y214" s="210" t="s">
        <v>889</v>
      </c>
      <c r="Z214" s="210" t="s">
        <v>889</v>
      </c>
      <c r="AA214" s="210" t="s">
        <v>890</v>
      </c>
      <c r="AB214" s="210"/>
      <c r="AC214" s="210"/>
      <c r="AD214" s="210"/>
      <c r="AE214" s="210"/>
      <c r="AI214" s="210"/>
      <c r="AJ214" s="210"/>
      <c r="AK214" s="210"/>
    </row>
    <row r="215" spans="1:37" ht="15" customHeight="1">
      <c r="A215" s="204">
        <v>9</v>
      </c>
      <c r="B215" s="204" t="s">
        <v>155</v>
      </c>
      <c r="C215" s="205">
        <v>23</v>
      </c>
      <c r="D215" s="206">
        <v>5.2469999999999999</v>
      </c>
      <c r="E215" s="207">
        <v>26.0703</v>
      </c>
      <c r="F215" s="208">
        <v>211</v>
      </c>
      <c r="G215" s="209"/>
      <c r="H215" s="210" t="s">
        <v>275</v>
      </c>
      <c r="I215" s="210">
        <v>1</v>
      </c>
      <c r="J215" s="210"/>
      <c r="K215" s="210">
        <v>5</v>
      </c>
      <c r="L215" s="210">
        <v>23</v>
      </c>
      <c r="M215" s="210"/>
      <c r="N215" s="210"/>
      <c r="O215" s="210"/>
      <c r="P215" s="210"/>
      <c r="Q215" s="210"/>
      <c r="R215" s="210"/>
      <c r="S215" s="210"/>
      <c r="T215" s="210"/>
      <c r="U215" s="210"/>
      <c r="V215" s="210"/>
      <c r="W215" s="220">
        <v>23</v>
      </c>
      <c r="X215" s="210"/>
      <c r="Y215" s="210" t="s">
        <v>889</v>
      </c>
      <c r="Z215" s="210"/>
      <c r="AA215" s="210"/>
      <c r="AB215" s="210"/>
      <c r="AC215" s="210" t="s">
        <v>890</v>
      </c>
      <c r="AD215" s="210"/>
      <c r="AE215" s="210"/>
      <c r="AI215" s="210"/>
      <c r="AJ215" s="210"/>
      <c r="AK215" s="210"/>
    </row>
    <row r="216" spans="1:37" ht="15" customHeight="1">
      <c r="A216" s="204">
        <v>9</v>
      </c>
      <c r="B216" s="204" t="s">
        <v>155</v>
      </c>
      <c r="C216" s="205">
        <v>24</v>
      </c>
      <c r="D216" s="206">
        <v>5.2450000000000001</v>
      </c>
      <c r="E216" s="207">
        <v>26.072099999999999</v>
      </c>
      <c r="F216" s="208">
        <v>212</v>
      </c>
      <c r="G216" s="209"/>
      <c r="H216" s="210" t="s">
        <v>275</v>
      </c>
      <c r="I216" s="210">
        <v>1</v>
      </c>
      <c r="J216" s="210"/>
      <c r="K216" s="210">
        <v>5</v>
      </c>
      <c r="L216" s="210">
        <v>24</v>
      </c>
      <c r="M216" s="210"/>
      <c r="N216" s="210"/>
      <c r="O216" s="210"/>
      <c r="P216" s="210"/>
      <c r="Q216" s="210"/>
      <c r="R216" s="210" t="s">
        <v>889</v>
      </c>
      <c r="S216" s="210" t="s">
        <v>889</v>
      </c>
      <c r="T216" s="210" t="s">
        <v>889</v>
      </c>
      <c r="U216" s="210" t="s">
        <v>889</v>
      </c>
      <c r="V216" s="210" t="s">
        <v>889</v>
      </c>
      <c r="W216" s="220">
        <v>24</v>
      </c>
      <c r="X216" s="210" t="s">
        <v>890</v>
      </c>
      <c r="Y216" s="210" t="s">
        <v>889</v>
      </c>
      <c r="Z216" s="210" t="s">
        <v>889</v>
      </c>
      <c r="AA216" s="210" t="s">
        <v>889</v>
      </c>
      <c r="AB216" s="210"/>
      <c r="AC216" s="210"/>
      <c r="AD216" s="210"/>
      <c r="AE216" s="210"/>
      <c r="AI216" s="210"/>
      <c r="AJ216" s="210"/>
      <c r="AK216" s="210"/>
    </row>
    <row r="217" spans="1:37" ht="15" customHeight="1">
      <c r="A217" s="204">
        <v>10</v>
      </c>
      <c r="B217" s="204" t="s">
        <v>156</v>
      </c>
      <c r="C217" s="205">
        <v>1</v>
      </c>
      <c r="D217" s="206">
        <v>3528.7530000000002</v>
      </c>
      <c r="E217" s="207">
        <v>34.955800000000004</v>
      </c>
      <c r="F217" s="208">
        <v>213</v>
      </c>
      <c r="G217" s="209"/>
      <c r="H217" s="210" t="s">
        <v>274</v>
      </c>
      <c r="I217" s="210">
        <v>1</v>
      </c>
      <c r="J217" s="210" t="s">
        <v>901</v>
      </c>
      <c r="K217" s="210"/>
      <c r="L217" s="210">
        <v>1</v>
      </c>
      <c r="M217" s="210"/>
      <c r="N217" s="210"/>
      <c r="O217" s="210"/>
      <c r="P217" s="210"/>
      <c r="Q217" s="210"/>
      <c r="R217" s="210" t="s">
        <v>896</v>
      </c>
      <c r="S217" s="210"/>
      <c r="T217" s="210" t="s">
        <v>889</v>
      </c>
      <c r="U217" s="210"/>
      <c r="V217" s="210" t="s">
        <v>889</v>
      </c>
      <c r="W217" s="220">
        <v>1</v>
      </c>
      <c r="X217" s="210" t="s">
        <v>890</v>
      </c>
      <c r="Y217" s="210" t="s">
        <v>889</v>
      </c>
      <c r="Z217" s="210"/>
      <c r="AA217" s="210"/>
      <c r="AB217" s="210"/>
      <c r="AC217" s="210"/>
      <c r="AD217" s="210"/>
      <c r="AE217" s="210"/>
      <c r="AH217" s="210" t="s">
        <v>889</v>
      </c>
      <c r="AI217" s="210"/>
      <c r="AJ217" s="210"/>
      <c r="AK217" s="210"/>
    </row>
    <row r="218" spans="1:37" ht="15" customHeight="1">
      <c r="A218" s="204">
        <v>10</v>
      </c>
      <c r="B218" s="204" t="s">
        <v>156</v>
      </c>
      <c r="C218" s="205">
        <v>2</v>
      </c>
      <c r="D218" s="206">
        <v>2545.0340000000001</v>
      </c>
      <c r="E218" s="207">
        <v>34.951999999999998</v>
      </c>
      <c r="F218" s="208">
        <v>214</v>
      </c>
      <c r="G218" s="209"/>
      <c r="H218" s="210" t="s">
        <v>274</v>
      </c>
      <c r="I218" s="210">
        <v>1</v>
      </c>
      <c r="J218" s="210"/>
      <c r="K218" s="210">
        <v>2500</v>
      </c>
      <c r="L218" s="210">
        <v>2</v>
      </c>
      <c r="M218" s="210"/>
      <c r="N218" s="210"/>
      <c r="O218" s="210"/>
      <c r="P218" s="210"/>
      <c r="Q218" s="210"/>
      <c r="R218" s="210" t="s">
        <v>889</v>
      </c>
      <c r="S218" s="210"/>
      <c r="T218" s="210" t="s">
        <v>889</v>
      </c>
      <c r="U218" s="210"/>
      <c r="V218" s="210" t="s">
        <v>889</v>
      </c>
      <c r="W218" s="220">
        <v>2</v>
      </c>
      <c r="X218" s="210" t="s">
        <v>890</v>
      </c>
      <c r="Y218" s="210" t="s">
        <v>889</v>
      </c>
      <c r="Z218" s="210"/>
      <c r="AA218" s="210"/>
      <c r="AB218" s="210"/>
      <c r="AC218" s="210"/>
      <c r="AD218" s="210"/>
      <c r="AE218" s="210"/>
      <c r="AI218" s="210"/>
      <c r="AJ218" s="210"/>
      <c r="AK218" s="210"/>
    </row>
    <row r="219" spans="1:37" ht="15" customHeight="1">
      <c r="A219" s="204">
        <v>10</v>
      </c>
      <c r="B219" s="204" t="s">
        <v>156</v>
      </c>
      <c r="C219" s="205">
        <v>3</v>
      </c>
      <c r="D219" s="206">
        <v>2034.0039999999999</v>
      </c>
      <c r="E219" s="207">
        <v>34.941099999999999</v>
      </c>
      <c r="F219" s="208">
        <v>215</v>
      </c>
      <c r="G219" s="209"/>
      <c r="H219" s="210" t="s">
        <v>274</v>
      </c>
      <c r="I219" s="210">
        <v>1</v>
      </c>
      <c r="J219" s="210"/>
      <c r="K219" s="210">
        <v>2000</v>
      </c>
      <c r="L219" s="210">
        <v>3</v>
      </c>
      <c r="M219" s="210"/>
      <c r="N219" s="210"/>
      <c r="O219" s="210"/>
      <c r="P219" s="210"/>
      <c r="Q219" s="210"/>
      <c r="R219" s="210" t="s">
        <v>889</v>
      </c>
      <c r="S219" s="210"/>
      <c r="T219" s="210" t="s">
        <v>889</v>
      </c>
      <c r="U219" s="210"/>
      <c r="V219" s="210" t="s">
        <v>889</v>
      </c>
      <c r="W219" s="220">
        <v>3</v>
      </c>
      <c r="X219" s="210" t="s">
        <v>890</v>
      </c>
      <c r="Y219" s="210" t="s">
        <v>889</v>
      </c>
      <c r="Z219" s="210"/>
      <c r="AA219" s="210"/>
      <c r="AB219" s="210"/>
      <c r="AC219" s="210"/>
      <c r="AD219" s="210"/>
      <c r="AE219" s="210"/>
      <c r="AH219" s="210" t="s">
        <v>889</v>
      </c>
      <c r="AI219" s="210"/>
      <c r="AJ219" s="210"/>
      <c r="AK219" s="210"/>
    </row>
    <row r="220" spans="1:37" ht="15" customHeight="1">
      <c r="A220" s="204">
        <v>10</v>
      </c>
      <c r="B220" s="204" t="s">
        <v>156</v>
      </c>
      <c r="C220" s="205">
        <v>4</v>
      </c>
      <c r="D220" s="206">
        <v>1523.9280000000001</v>
      </c>
      <c r="E220" s="207">
        <v>34.914400000000001</v>
      </c>
      <c r="F220" s="208">
        <v>216</v>
      </c>
      <c r="G220" s="209"/>
      <c r="H220" s="210" t="s">
        <v>274</v>
      </c>
      <c r="I220" s="210">
        <v>1</v>
      </c>
      <c r="J220" s="210"/>
      <c r="K220" s="210">
        <v>1500</v>
      </c>
      <c r="L220" s="210">
        <v>4</v>
      </c>
      <c r="M220" s="210"/>
      <c r="N220" s="210"/>
      <c r="O220" s="210"/>
      <c r="P220" s="210"/>
      <c r="Q220" s="210"/>
      <c r="R220" s="210" t="s">
        <v>889</v>
      </c>
      <c r="S220" s="210"/>
      <c r="T220" s="210"/>
      <c r="U220" s="210"/>
      <c r="V220" s="210" t="s">
        <v>889</v>
      </c>
      <c r="W220" s="220">
        <v>4</v>
      </c>
      <c r="X220" s="210" t="s">
        <v>897</v>
      </c>
      <c r="Y220" s="210" t="s">
        <v>889</v>
      </c>
      <c r="Z220" s="210"/>
      <c r="AA220" s="210"/>
      <c r="AB220" s="210"/>
      <c r="AC220" s="210"/>
      <c r="AD220" s="210"/>
      <c r="AE220" s="210"/>
      <c r="AH220" s="210" t="s">
        <v>889</v>
      </c>
      <c r="AI220" s="210"/>
      <c r="AJ220" s="210"/>
      <c r="AK220" s="210"/>
    </row>
    <row r="221" spans="1:37" ht="15" customHeight="1">
      <c r="A221" s="204">
        <v>10</v>
      </c>
      <c r="B221" s="204" t="s">
        <v>156</v>
      </c>
      <c r="C221" s="205">
        <v>5</v>
      </c>
      <c r="D221" s="206">
        <v>1016.207</v>
      </c>
      <c r="E221" s="207">
        <v>34.878</v>
      </c>
      <c r="F221" s="208">
        <v>217</v>
      </c>
      <c r="G221" s="209"/>
      <c r="H221" s="210" t="s">
        <v>274</v>
      </c>
      <c r="I221" s="210">
        <v>1</v>
      </c>
      <c r="J221" s="210"/>
      <c r="K221" s="210">
        <v>1000</v>
      </c>
      <c r="L221" s="210">
        <v>5</v>
      </c>
      <c r="M221" s="210"/>
      <c r="N221" s="210"/>
      <c r="O221" s="210"/>
      <c r="P221" s="210"/>
      <c r="Q221" s="210"/>
      <c r="R221" s="210" t="s">
        <v>889</v>
      </c>
      <c r="S221" s="210"/>
      <c r="T221" s="210" t="s">
        <v>889</v>
      </c>
      <c r="U221" s="210"/>
      <c r="V221" s="210" t="s">
        <v>889</v>
      </c>
      <c r="W221" s="220">
        <v>5</v>
      </c>
      <c r="X221" s="210" t="s">
        <v>890</v>
      </c>
      <c r="Y221" s="210" t="s">
        <v>889</v>
      </c>
      <c r="Z221" s="210"/>
      <c r="AA221" s="210"/>
      <c r="AB221" s="210"/>
      <c r="AC221" s="210"/>
      <c r="AD221" s="210"/>
      <c r="AE221" s="210"/>
      <c r="AH221" s="210" t="s">
        <v>889</v>
      </c>
      <c r="AI221" s="210"/>
      <c r="AJ221" s="210"/>
      <c r="AK221" s="210"/>
    </row>
    <row r="222" spans="1:37" ht="15" customHeight="1">
      <c r="A222" s="204">
        <v>10</v>
      </c>
      <c r="B222" s="204" t="s">
        <v>156</v>
      </c>
      <c r="C222" s="205">
        <v>6</v>
      </c>
      <c r="D222" s="206">
        <v>812.11300000000006</v>
      </c>
      <c r="E222" s="207">
        <v>34.864899999999999</v>
      </c>
      <c r="F222" s="208">
        <v>218</v>
      </c>
      <c r="G222" s="209"/>
      <c r="H222" s="210" t="s">
        <v>274</v>
      </c>
      <c r="I222" s="210">
        <v>1</v>
      </c>
      <c r="J222" s="210"/>
      <c r="K222" s="210">
        <v>800</v>
      </c>
      <c r="L222" s="210">
        <v>6</v>
      </c>
      <c r="M222" s="210"/>
      <c r="N222" s="210"/>
      <c r="O222" s="210"/>
      <c r="P222" s="210"/>
      <c r="Q222" s="210"/>
      <c r="R222" s="210" t="s">
        <v>889</v>
      </c>
      <c r="S222" s="210"/>
      <c r="T222" s="210"/>
      <c r="U222" s="210"/>
      <c r="V222" s="210" t="s">
        <v>889</v>
      </c>
      <c r="W222" s="220">
        <v>6</v>
      </c>
      <c r="X222" s="210" t="s">
        <v>890</v>
      </c>
      <c r="Y222" s="210" t="s">
        <v>890</v>
      </c>
      <c r="Z222" s="210"/>
      <c r="AA222" s="210"/>
      <c r="AB222" s="210"/>
      <c r="AC222" s="210"/>
      <c r="AD222" s="210"/>
      <c r="AE222" s="210"/>
      <c r="AH222" s="210" t="s">
        <v>889</v>
      </c>
      <c r="AI222" s="210"/>
      <c r="AJ222" s="210"/>
      <c r="AK222" s="210"/>
    </row>
    <row r="223" spans="1:37" ht="15" customHeight="1">
      <c r="A223" s="204">
        <v>10</v>
      </c>
      <c r="B223" s="204" t="s">
        <v>156</v>
      </c>
      <c r="C223" s="205">
        <v>7</v>
      </c>
      <c r="D223" s="206">
        <v>610.58600000000001</v>
      </c>
      <c r="E223" s="207">
        <v>34.8521</v>
      </c>
      <c r="F223" s="208">
        <v>219</v>
      </c>
      <c r="G223" s="209"/>
      <c r="H223" s="210" t="s">
        <v>274</v>
      </c>
      <c r="I223" s="210">
        <v>1</v>
      </c>
      <c r="J223" s="210"/>
      <c r="K223" s="210">
        <v>600</v>
      </c>
      <c r="L223" s="210">
        <v>7</v>
      </c>
      <c r="M223" s="210"/>
      <c r="N223" s="210"/>
      <c r="O223" s="210"/>
      <c r="P223" s="210"/>
      <c r="Q223" s="210"/>
      <c r="R223" s="210" t="s">
        <v>890</v>
      </c>
      <c r="S223" s="210"/>
      <c r="T223" s="210"/>
      <c r="U223" s="210"/>
      <c r="V223" s="210" t="s">
        <v>889</v>
      </c>
      <c r="W223" s="220">
        <v>7</v>
      </c>
      <c r="X223" s="210" t="s">
        <v>890</v>
      </c>
      <c r="Y223" s="210" t="s">
        <v>889</v>
      </c>
      <c r="Z223" s="210"/>
      <c r="AA223" s="210"/>
      <c r="AB223" s="210"/>
      <c r="AC223" s="210"/>
      <c r="AD223" s="210"/>
      <c r="AE223" s="210"/>
      <c r="AH223" s="210" t="s">
        <v>889</v>
      </c>
      <c r="AI223" s="210"/>
      <c r="AJ223" s="210"/>
      <c r="AK223" s="210"/>
    </row>
    <row r="224" spans="1:37" ht="15" customHeight="1">
      <c r="A224" s="204">
        <v>10</v>
      </c>
      <c r="B224" s="204" t="s">
        <v>156</v>
      </c>
      <c r="C224" s="205">
        <v>8</v>
      </c>
      <c r="D224" s="206">
        <v>507.447</v>
      </c>
      <c r="E224" s="207">
        <v>34.842399999999998</v>
      </c>
      <c r="F224" s="208">
        <v>220</v>
      </c>
      <c r="G224" s="209"/>
      <c r="H224" s="210" t="s">
        <v>274</v>
      </c>
      <c r="I224" s="210">
        <v>1</v>
      </c>
      <c r="J224" s="210" t="s">
        <v>899</v>
      </c>
      <c r="K224" s="210"/>
      <c r="L224" s="210">
        <v>8</v>
      </c>
      <c r="M224" s="210"/>
      <c r="N224" s="210"/>
      <c r="O224" s="210"/>
      <c r="P224" s="210"/>
      <c r="Q224" s="210"/>
      <c r="R224" s="210" t="s">
        <v>889</v>
      </c>
      <c r="S224" s="210"/>
      <c r="T224" s="210" t="s">
        <v>889</v>
      </c>
      <c r="U224" s="210"/>
      <c r="V224" s="210" t="s">
        <v>889</v>
      </c>
      <c r="W224" s="220">
        <v>8</v>
      </c>
      <c r="X224" s="210" t="s">
        <v>890</v>
      </c>
      <c r="Y224" s="210" t="s">
        <v>889</v>
      </c>
      <c r="Z224" s="210"/>
      <c r="AA224" s="210"/>
      <c r="AB224" s="210"/>
      <c r="AC224" s="210"/>
      <c r="AD224" s="210"/>
      <c r="AE224" s="210"/>
      <c r="AH224" s="210" t="s">
        <v>889</v>
      </c>
      <c r="AI224" s="210"/>
      <c r="AJ224" s="210"/>
      <c r="AK224" s="210"/>
    </row>
    <row r="225" spans="1:37" ht="15" customHeight="1">
      <c r="A225" s="204">
        <v>10</v>
      </c>
      <c r="B225" s="204" t="s">
        <v>156</v>
      </c>
      <c r="C225" s="205">
        <v>9</v>
      </c>
      <c r="D225" s="206">
        <v>382.05799999999999</v>
      </c>
      <c r="E225" s="207">
        <v>34.789499999999997</v>
      </c>
      <c r="F225" s="208">
        <v>221</v>
      </c>
      <c r="G225" s="209"/>
      <c r="H225" s="210" t="s">
        <v>274</v>
      </c>
      <c r="I225" s="210">
        <v>1</v>
      </c>
      <c r="J225" s="210">
        <v>34.78</v>
      </c>
      <c r="K225" s="210"/>
      <c r="L225" s="210">
        <v>9</v>
      </c>
      <c r="M225" s="210"/>
      <c r="N225" s="210"/>
      <c r="O225" s="210"/>
      <c r="P225" s="210"/>
      <c r="Q225" s="210"/>
      <c r="R225" s="210" t="s">
        <v>889</v>
      </c>
      <c r="S225" s="210"/>
      <c r="T225" s="210"/>
      <c r="U225" s="210"/>
      <c r="V225" s="210" t="s">
        <v>889</v>
      </c>
      <c r="W225" s="220">
        <v>9</v>
      </c>
      <c r="X225" s="210" t="s">
        <v>890</v>
      </c>
      <c r="Y225" s="210" t="s">
        <v>889</v>
      </c>
      <c r="Z225" s="210"/>
      <c r="AA225" s="210"/>
      <c r="AB225" s="210"/>
      <c r="AC225" s="210"/>
      <c r="AD225" s="210"/>
      <c r="AE225" s="210"/>
      <c r="AI225" s="210"/>
      <c r="AJ225" s="210"/>
      <c r="AK225" s="210"/>
    </row>
    <row r="226" spans="1:37" ht="15" customHeight="1">
      <c r="A226" s="204">
        <v>10</v>
      </c>
      <c r="B226" s="204" t="s">
        <v>156</v>
      </c>
      <c r="C226" s="205">
        <v>10</v>
      </c>
      <c r="D226" s="206">
        <v>335.57</v>
      </c>
      <c r="E226" s="207">
        <v>34.721400000000003</v>
      </c>
      <c r="F226" s="208">
        <v>222</v>
      </c>
      <c r="G226" s="209"/>
      <c r="H226" s="210" t="s">
        <v>274</v>
      </c>
      <c r="I226" s="210">
        <v>1</v>
      </c>
      <c r="J226" s="210">
        <v>34.700000000000003</v>
      </c>
      <c r="K226" s="210"/>
      <c r="L226" s="210">
        <v>10</v>
      </c>
      <c r="M226" s="210"/>
      <c r="N226" s="210"/>
      <c r="O226" s="210"/>
      <c r="P226" s="210"/>
      <c r="Q226" s="210"/>
      <c r="R226" s="210" t="s">
        <v>889</v>
      </c>
      <c r="S226" s="210"/>
      <c r="T226" s="210"/>
      <c r="U226" s="210"/>
      <c r="V226" s="210" t="s">
        <v>889</v>
      </c>
      <c r="W226" s="220">
        <v>10</v>
      </c>
      <c r="X226" s="210" t="s">
        <v>897</v>
      </c>
      <c r="Y226" s="210" t="s">
        <v>889</v>
      </c>
      <c r="Z226" s="210"/>
      <c r="AA226" s="210"/>
      <c r="AB226" s="210"/>
      <c r="AC226" s="210"/>
      <c r="AD226" s="210"/>
      <c r="AE226" s="210"/>
      <c r="AH226" s="210" t="s">
        <v>889</v>
      </c>
      <c r="AI226" s="210"/>
      <c r="AJ226" s="210"/>
      <c r="AK226" s="210"/>
    </row>
    <row r="227" spans="1:37" ht="15" customHeight="1">
      <c r="A227" s="204">
        <v>10</v>
      </c>
      <c r="B227" s="204" t="s">
        <v>156</v>
      </c>
      <c r="C227" s="205">
        <v>11</v>
      </c>
      <c r="D227" s="206">
        <v>273.49400000000003</v>
      </c>
      <c r="E227" s="207">
        <v>34.440100000000001</v>
      </c>
      <c r="F227" s="208">
        <v>223</v>
      </c>
      <c r="G227" s="209"/>
      <c r="H227" s="210" t="s">
        <v>274</v>
      </c>
      <c r="I227" s="210">
        <v>1</v>
      </c>
      <c r="J227" s="210">
        <v>34.4</v>
      </c>
      <c r="K227" s="210"/>
      <c r="L227" s="210">
        <v>11</v>
      </c>
      <c r="M227" s="210"/>
      <c r="N227" s="210"/>
      <c r="O227" s="210"/>
      <c r="P227" s="210"/>
      <c r="Q227" s="210"/>
      <c r="R227" s="210" t="s">
        <v>889</v>
      </c>
      <c r="S227" s="210" t="s">
        <v>889</v>
      </c>
      <c r="T227" s="210" t="s">
        <v>889</v>
      </c>
      <c r="U227" s="210" t="s">
        <v>889</v>
      </c>
      <c r="V227" s="210" t="s">
        <v>889</v>
      </c>
      <c r="W227" s="220">
        <v>11</v>
      </c>
      <c r="X227" s="210" t="s">
        <v>890</v>
      </c>
      <c r="Y227" s="210" t="s">
        <v>889</v>
      </c>
      <c r="Z227" s="210" t="s">
        <v>889</v>
      </c>
      <c r="AA227" s="210"/>
      <c r="AB227" s="210"/>
      <c r="AC227" s="210"/>
      <c r="AD227" s="210"/>
      <c r="AE227" s="210"/>
      <c r="AI227" s="210"/>
      <c r="AJ227" s="210"/>
      <c r="AK227" s="210"/>
    </row>
    <row r="228" spans="1:37" ht="15" customHeight="1">
      <c r="A228" s="204">
        <v>10</v>
      </c>
      <c r="B228" s="204" t="s">
        <v>156</v>
      </c>
      <c r="C228" s="205">
        <v>12</v>
      </c>
      <c r="D228" s="206">
        <v>243.398</v>
      </c>
      <c r="E228" s="207">
        <v>34.118299999999998</v>
      </c>
      <c r="F228" s="208">
        <v>224</v>
      </c>
      <c r="G228" s="209"/>
      <c r="H228" s="210" t="s">
        <v>274</v>
      </c>
      <c r="I228" s="210">
        <v>1</v>
      </c>
      <c r="J228" s="210">
        <v>34.1</v>
      </c>
      <c r="K228" s="210"/>
      <c r="L228" s="210">
        <v>12</v>
      </c>
      <c r="M228" s="210"/>
      <c r="N228" s="210"/>
      <c r="O228" s="210"/>
      <c r="P228" s="210"/>
      <c r="Q228" s="210"/>
      <c r="R228" s="210" t="s">
        <v>889</v>
      </c>
      <c r="S228" s="210" t="s">
        <v>889</v>
      </c>
      <c r="T228" s="210"/>
      <c r="U228" s="210"/>
      <c r="V228" s="210" t="s">
        <v>889</v>
      </c>
      <c r="W228" s="220">
        <v>12</v>
      </c>
      <c r="X228" s="210" t="s">
        <v>890</v>
      </c>
      <c r="Y228" s="210" t="s">
        <v>889</v>
      </c>
      <c r="Z228" s="210" t="s">
        <v>889</v>
      </c>
      <c r="AA228" s="210"/>
      <c r="AB228" s="210"/>
      <c r="AC228" s="210"/>
      <c r="AD228" s="210"/>
      <c r="AE228" s="210"/>
      <c r="AI228" s="210"/>
      <c r="AJ228" s="210"/>
      <c r="AK228" s="210"/>
    </row>
    <row r="229" spans="1:37" ht="15" customHeight="1">
      <c r="A229" s="204">
        <v>10</v>
      </c>
      <c r="B229" s="204" t="s">
        <v>156</v>
      </c>
      <c r="C229" s="205">
        <v>13</v>
      </c>
      <c r="D229" s="206">
        <v>219.81200000000001</v>
      </c>
      <c r="E229" s="207">
        <v>33.654699999999998</v>
      </c>
      <c r="F229" s="208">
        <v>225</v>
      </c>
      <c r="G229" s="209"/>
      <c r="H229" s="210" t="s">
        <v>274</v>
      </c>
      <c r="I229" s="210">
        <v>1</v>
      </c>
      <c r="J229" s="210">
        <v>33.6</v>
      </c>
      <c r="K229" s="210"/>
      <c r="L229" s="210">
        <v>13</v>
      </c>
      <c r="M229" s="210"/>
      <c r="N229" s="210"/>
      <c r="O229" s="210"/>
      <c r="P229" s="210"/>
      <c r="Q229" s="210"/>
      <c r="R229" s="210" t="s">
        <v>890</v>
      </c>
      <c r="S229" s="210" t="s">
        <v>889</v>
      </c>
      <c r="T229" s="210"/>
      <c r="U229" s="210"/>
      <c r="V229" s="210" t="s">
        <v>889</v>
      </c>
      <c r="W229" s="220">
        <v>13</v>
      </c>
      <c r="X229" s="210" t="s">
        <v>890</v>
      </c>
      <c r="Y229" s="210" t="s">
        <v>889</v>
      </c>
      <c r="Z229" s="210" t="s">
        <v>889</v>
      </c>
      <c r="AA229" s="210"/>
      <c r="AB229" s="210"/>
      <c r="AC229" s="210"/>
      <c r="AD229" s="210"/>
      <c r="AE229" s="210"/>
      <c r="AI229" s="210"/>
      <c r="AJ229" s="210"/>
      <c r="AK229" s="210"/>
    </row>
    <row r="230" spans="1:37" ht="15" customHeight="1">
      <c r="A230" s="204">
        <v>10</v>
      </c>
      <c r="B230" s="204" t="s">
        <v>156</v>
      </c>
      <c r="C230" s="205">
        <v>14</v>
      </c>
      <c r="D230" s="206">
        <v>195.852</v>
      </c>
      <c r="E230" s="207">
        <v>33.158299999999997</v>
      </c>
      <c r="F230" s="208">
        <v>226</v>
      </c>
      <c r="G230" s="209"/>
      <c r="H230" s="210" t="s">
        <v>274</v>
      </c>
      <c r="I230" s="210">
        <v>1</v>
      </c>
      <c r="J230" s="210">
        <v>33.1</v>
      </c>
      <c r="K230" s="210"/>
      <c r="L230" s="210">
        <v>14</v>
      </c>
      <c r="M230" s="210"/>
      <c r="N230" s="210"/>
      <c r="O230" s="210"/>
      <c r="P230" s="210"/>
      <c r="Q230" s="210"/>
      <c r="R230" s="210" t="s">
        <v>889</v>
      </c>
      <c r="S230" s="210" t="s">
        <v>889</v>
      </c>
      <c r="T230" s="210" t="s">
        <v>889</v>
      </c>
      <c r="U230" s="210" t="s">
        <v>890</v>
      </c>
      <c r="V230" s="210" t="s">
        <v>889</v>
      </c>
      <c r="W230" s="220">
        <v>14</v>
      </c>
      <c r="X230" s="210" t="s">
        <v>890</v>
      </c>
      <c r="Y230" s="210" t="s">
        <v>889</v>
      </c>
      <c r="Z230" s="210" t="s">
        <v>889</v>
      </c>
      <c r="AA230" s="210" t="s">
        <v>889</v>
      </c>
      <c r="AB230" s="210"/>
      <c r="AC230" s="210"/>
      <c r="AD230" s="210"/>
      <c r="AE230" s="210"/>
      <c r="AH230" s="210" t="s">
        <v>889</v>
      </c>
      <c r="AI230" s="210"/>
      <c r="AJ230" s="210"/>
      <c r="AK230" s="210"/>
    </row>
    <row r="231" spans="1:37" ht="15" customHeight="1">
      <c r="A231" s="204">
        <v>10</v>
      </c>
      <c r="B231" s="204" t="s">
        <v>156</v>
      </c>
      <c r="C231" s="205">
        <v>15</v>
      </c>
      <c r="D231" s="206">
        <v>183.738</v>
      </c>
      <c r="E231" s="207">
        <v>32.992600000000003</v>
      </c>
      <c r="F231" s="208">
        <v>227</v>
      </c>
      <c r="G231" s="209"/>
      <c r="H231" s="210" t="s">
        <v>274</v>
      </c>
      <c r="I231" s="210">
        <v>1</v>
      </c>
      <c r="J231" s="210">
        <v>32.9</v>
      </c>
      <c r="K231" s="210"/>
      <c r="L231" s="210">
        <v>15</v>
      </c>
      <c r="M231" s="210"/>
      <c r="N231" s="210"/>
      <c r="O231" s="210"/>
      <c r="P231" s="210"/>
      <c r="Q231" s="210"/>
      <c r="R231" s="210" t="s">
        <v>889</v>
      </c>
      <c r="S231" s="210" t="s">
        <v>889</v>
      </c>
      <c r="T231" s="210"/>
      <c r="U231" s="210" t="s">
        <v>889</v>
      </c>
      <c r="V231" s="210" t="s">
        <v>889</v>
      </c>
      <c r="W231" s="220">
        <v>15</v>
      </c>
      <c r="X231" s="210" t="s">
        <v>890</v>
      </c>
      <c r="Y231" s="210" t="s">
        <v>889</v>
      </c>
      <c r="Z231" s="210" t="s">
        <v>889</v>
      </c>
      <c r="AA231" s="210" t="s">
        <v>889</v>
      </c>
      <c r="AB231" s="210"/>
      <c r="AC231" s="210"/>
      <c r="AD231" s="210"/>
      <c r="AE231" s="210"/>
      <c r="AI231" s="210"/>
      <c r="AJ231" s="210"/>
      <c r="AK231" s="210"/>
    </row>
    <row r="232" spans="1:37" ht="15" customHeight="1">
      <c r="A232" s="204">
        <v>10</v>
      </c>
      <c r="B232" s="204" t="s">
        <v>156</v>
      </c>
      <c r="C232" s="205">
        <v>16</v>
      </c>
      <c r="D232" s="206">
        <v>152.97200000000001</v>
      </c>
      <c r="E232" s="207">
        <v>32.633499999999998</v>
      </c>
      <c r="F232" s="208">
        <v>228</v>
      </c>
      <c r="G232" s="209"/>
      <c r="H232" s="210" t="s">
        <v>274</v>
      </c>
      <c r="I232" s="210">
        <v>1</v>
      </c>
      <c r="J232" s="210">
        <v>32.6</v>
      </c>
      <c r="K232" s="210"/>
      <c r="L232" s="210">
        <v>16</v>
      </c>
      <c r="M232" s="210"/>
      <c r="N232" s="210"/>
      <c r="O232" s="210"/>
      <c r="P232" s="210"/>
      <c r="Q232" s="210"/>
      <c r="R232" s="210" t="s">
        <v>889</v>
      </c>
      <c r="S232" s="210" t="s">
        <v>890</v>
      </c>
      <c r="T232" s="210"/>
      <c r="U232" s="210" t="s">
        <v>889</v>
      </c>
      <c r="V232" s="210" t="s">
        <v>889</v>
      </c>
      <c r="W232" s="220">
        <v>16</v>
      </c>
      <c r="X232" s="210" t="s">
        <v>890</v>
      </c>
      <c r="Y232" s="210" t="s">
        <v>889</v>
      </c>
      <c r="Z232" s="210" t="s">
        <v>889</v>
      </c>
      <c r="AA232" s="210" t="s">
        <v>889</v>
      </c>
      <c r="AB232" s="210"/>
      <c r="AC232" s="210"/>
      <c r="AD232" s="210"/>
      <c r="AE232" s="210"/>
      <c r="AI232" s="210"/>
      <c r="AJ232" s="210"/>
      <c r="AK232" s="210"/>
    </row>
    <row r="233" spans="1:37" ht="15" customHeight="1">
      <c r="A233" s="204">
        <v>10</v>
      </c>
      <c r="B233" s="204" t="s">
        <v>156</v>
      </c>
      <c r="C233" s="205">
        <v>17</v>
      </c>
      <c r="D233" s="206">
        <v>122.738</v>
      </c>
      <c r="E233" s="207">
        <v>32.3459</v>
      </c>
      <c r="F233" s="208">
        <v>229</v>
      </c>
      <c r="G233" s="209"/>
      <c r="H233" s="210" t="s">
        <v>274</v>
      </c>
      <c r="I233" s="210">
        <v>1</v>
      </c>
      <c r="J233" s="210">
        <v>32.299999999999997</v>
      </c>
      <c r="K233" s="210"/>
      <c r="L233" s="210">
        <v>17</v>
      </c>
      <c r="M233" s="210"/>
      <c r="N233" s="210"/>
      <c r="O233" s="210"/>
      <c r="P233" s="210"/>
      <c r="Q233" s="210"/>
      <c r="R233" s="210" t="s">
        <v>889</v>
      </c>
      <c r="S233" s="210" t="s">
        <v>889</v>
      </c>
      <c r="T233" s="210"/>
      <c r="U233" s="210" t="s">
        <v>889</v>
      </c>
      <c r="V233" s="210" t="s">
        <v>889</v>
      </c>
      <c r="W233" s="220">
        <v>17</v>
      </c>
      <c r="X233" s="210" t="s">
        <v>890</v>
      </c>
      <c r="Y233" s="210" t="s">
        <v>889</v>
      </c>
      <c r="Z233" s="210" t="s">
        <v>889</v>
      </c>
      <c r="AA233" s="210" t="s">
        <v>889</v>
      </c>
      <c r="AB233" s="210"/>
      <c r="AC233" s="210"/>
      <c r="AD233" s="210"/>
      <c r="AE233" s="210"/>
      <c r="AI233" s="210"/>
      <c r="AJ233" s="210"/>
      <c r="AK233" s="210"/>
    </row>
    <row r="234" spans="1:37" ht="15" customHeight="1">
      <c r="A234" s="204">
        <v>10</v>
      </c>
      <c r="B234" s="204" t="s">
        <v>156</v>
      </c>
      <c r="C234" s="205">
        <v>18</v>
      </c>
      <c r="D234" s="206">
        <v>89.713999999999999</v>
      </c>
      <c r="E234" s="207">
        <v>31.934100000000001</v>
      </c>
      <c r="F234" s="208">
        <v>230</v>
      </c>
      <c r="G234" s="209"/>
      <c r="H234" s="210" t="s">
        <v>274</v>
      </c>
      <c r="I234" s="210">
        <v>1</v>
      </c>
      <c r="J234" s="210">
        <v>31.8</v>
      </c>
      <c r="K234" s="210"/>
      <c r="L234" s="210">
        <v>18</v>
      </c>
      <c r="M234" s="210"/>
      <c r="N234" s="210"/>
      <c r="O234" s="210"/>
      <c r="P234" s="210"/>
      <c r="Q234" s="210"/>
      <c r="R234" s="210" t="s">
        <v>890</v>
      </c>
      <c r="S234" s="210" t="s">
        <v>889</v>
      </c>
      <c r="T234" s="210"/>
      <c r="U234" s="210" t="s">
        <v>889</v>
      </c>
      <c r="V234" s="210" t="s">
        <v>889</v>
      </c>
      <c r="W234" s="220">
        <v>18</v>
      </c>
      <c r="X234" s="210" t="s">
        <v>890</v>
      </c>
      <c r="Y234" s="210" t="s">
        <v>890</v>
      </c>
      <c r="Z234" s="210" t="s">
        <v>889</v>
      </c>
      <c r="AA234" s="210" t="s">
        <v>889</v>
      </c>
      <c r="AB234" s="210"/>
      <c r="AC234" s="210"/>
      <c r="AD234" s="210"/>
      <c r="AE234" s="210"/>
      <c r="AI234" s="210"/>
      <c r="AJ234" s="210"/>
      <c r="AK234" s="210"/>
    </row>
    <row r="235" spans="1:37" ht="15" customHeight="1">
      <c r="A235" s="204">
        <v>10</v>
      </c>
      <c r="B235" s="204" t="s">
        <v>156</v>
      </c>
      <c r="C235" s="205">
        <v>19</v>
      </c>
      <c r="D235" s="206">
        <v>47.747999999999998</v>
      </c>
      <c r="E235" s="207">
        <v>30.2561</v>
      </c>
      <c r="F235" s="208">
        <v>231</v>
      </c>
      <c r="G235" s="209"/>
      <c r="H235" s="210" t="s">
        <v>275</v>
      </c>
      <c r="I235" s="210">
        <v>1</v>
      </c>
      <c r="J235" s="210" t="s">
        <v>902</v>
      </c>
      <c r="K235" s="210"/>
      <c r="L235" s="210">
        <v>19</v>
      </c>
      <c r="M235" s="210"/>
      <c r="N235" s="210"/>
      <c r="O235" s="210"/>
      <c r="P235" s="210"/>
      <c r="Q235" s="210"/>
      <c r="R235" s="210"/>
      <c r="S235" s="210"/>
      <c r="T235" s="210"/>
      <c r="U235" s="210"/>
      <c r="V235" s="210"/>
      <c r="W235" s="220">
        <v>19</v>
      </c>
      <c r="X235" s="210" t="s">
        <v>890</v>
      </c>
      <c r="Y235" s="210" t="s">
        <v>889</v>
      </c>
      <c r="Z235" s="210"/>
      <c r="AA235" s="210"/>
      <c r="AB235" s="210"/>
      <c r="AC235" s="210" t="s">
        <v>890</v>
      </c>
      <c r="AD235" s="210"/>
      <c r="AE235" s="210"/>
      <c r="AI235" s="210"/>
      <c r="AJ235" s="210"/>
      <c r="AK235" s="210"/>
    </row>
    <row r="236" spans="1:37" ht="15" customHeight="1">
      <c r="A236" s="204">
        <v>10</v>
      </c>
      <c r="B236" s="204" t="s">
        <v>156</v>
      </c>
      <c r="C236" s="205">
        <v>20</v>
      </c>
      <c r="D236" s="206">
        <v>47.74</v>
      </c>
      <c r="E236" s="207">
        <v>30.270700000000001</v>
      </c>
      <c r="F236" s="208">
        <v>232</v>
      </c>
      <c r="G236" s="209"/>
      <c r="H236" s="210" t="s">
        <v>275</v>
      </c>
      <c r="I236" s="210">
        <v>1</v>
      </c>
      <c r="J236" s="210" t="s">
        <v>902</v>
      </c>
      <c r="K236" s="210"/>
      <c r="L236" s="210">
        <v>20</v>
      </c>
      <c r="M236" s="210"/>
      <c r="N236" s="210"/>
      <c r="O236" s="210"/>
      <c r="P236" s="210"/>
      <c r="Q236" s="210"/>
      <c r="R236" s="210" t="s">
        <v>889</v>
      </c>
      <c r="S236" s="210" t="s">
        <v>889</v>
      </c>
      <c r="T236" s="210" t="s">
        <v>889</v>
      </c>
      <c r="U236" s="210" t="s">
        <v>890</v>
      </c>
      <c r="V236" s="210" t="s">
        <v>889</v>
      </c>
      <c r="W236" s="220">
        <v>20</v>
      </c>
      <c r="X236" s="210" t="s">
        <v>897</v>
      </c>
      <c r="Y236" s="210" t="s">
        <v>889</v>
      </c>
      <c r="Z236" s="210" t="s">
        <v>889</v>
      </c>
      <c r="AA236" s="210" t="s">
        <v>889</v>
      </c>
      <c r="AB236" s="210"/>
      <c r="AC236" s="210"/>
      <c r="AD236" s="210"/>
      <c r="AE236" s="210"/>
      <c r="AI236" s="210"/>
      <c r="AJ236" s="210"/>
      <c r="AK236" s="210"/>
    </row>
    <row r="237" spans="1:37" ht="15" customHeight="1">
      <c r="A237" s="204">
        <v>10</v>
      </c>
      <c r="B237" s="204" t="s">
        <v>156</v>
      </c>
      <c r="C237" s="205">
        <v>21</v>
      </c>
      <c r="D237" s="206">
        <v>42.255000000000003</v>
      </c>
      <c r="E237" s="207">
        <v>29.970800000000001</v>
      </c>
      <c r="F237" s="208">
        <v>233</v>
      </c>
      <c r="G237" s="209"/>
      <c r="H237" s="210" t="s">
        <v>274</v>
      </c>
      <c r="I237" s="210">
        <v>1</v>
      </c>
      <c r="J237" s="210"/>
      <c r="K237" s="210">
        <v>40</v>
      </c>
      <c r="L237" s="210">
        <v>21</v>
      </c>
      <c r="M237" s="210"/>
      <c r="N237" s="210"/>
      <c r="O237" s="210"/>
      <c r="P237" s="210"/>
      <c r="Q237" s="210"/>
      <c r="R237" s="210" t="s">
        <v>889</v>
      </c>
      <c r="S237" s="210" t="s">
        <v>889</v>
      </c>
      <c r="T237" s="210"/>
      <c r="U237" s="210" t="s">
        <v>889</v>
      </c>
      <c r="V237" s="210" t="s">
        <v>889</v>
      </c>
      <c r="W237" s="220">
        <v>21</v>
      </c>
      <c r="X237" s="210" t="s">
        <v>890</v>
      </c>
      <c r="Y237" s="210" t="s">
        <v>889</v>
      </c>
      <c r="Z237" s="210" t="s">
        <v>889</v>
      </c>
      <c r="AA237" s="210" t="s">
        <v>889</v>
      </c>
      <c r="AB237" s="210"/>
      <c r="AC237" s="210"/>
      <c r="AD237" s="210"/>
      <c r="AE237" s="210"/>
      <c r="AI237" s="210"/>
      <c r="AJ237" s="210"/>
      <c r="AK237" s="210"/>
    </row>
    <row r="238" spans="1:37" ht="15" customHeight="1">
      <c r="A238" s="204">
        <v>10</v>
      </c>
      <c r="B238" s="204" t="s">
        <v>156</v>
      </c>
      <c r="C238" s="205">
        <v>22</v>
      </c>
      <c r="D238" s="206">
        <v>22.036999999999999</v>
      </c>
      <c r="E238" s="207">
        <v>27.8797</v>
      </c>
      <c r="F238" s="208">
        <v>234</v>
      </c>
      <c r="G238" s="209"/>
      <c r="H238" s="210" t="s">
        <v>274</v>
      </c>
      <c r="I238" s="210">
        <v>1</v>
      </c>
      <c r="J238" s="210"/>
      <c r="K238" s="210">
        <v>20</v>
      </c>
      <c r="L238" s="210">
        <v>22</v>
      </c>
      <c r="M238" s="210"/>
      <c r="N238" s="210"/>
      <c r="O238" s="210"/>
      <c r="P238" s="210"/>
      <c r="Q238" s="210"/>
      <c r="R238" s="210" t="s">
        <v>889</v>
      </c>
      <c r="S238" s="210" t="s">
        <v>889</v>
      </c>
      <c r="T238" s="210"/>
      <c r="U238" s="210" t="s">
        <v>889</v>
      </c>
      <c r="V238" s="210" t="s">
        <v>889</v>
      </c>
      <c r="W238" s="220">
        <v>22</v>
      </c>
      <c r="X238" s="210" t="s">
        <v>890</v>
      </c>
      <c r="Y238" s="210" t="s">
        <v>890</v>
      </c>
      <c r="Z238" s="210" t="s">
        <v>890</v>
      </c>
      <c r="AA238" s="210" t="s">
        <v>890</v>
      </c>
      <c r="AB238" s="210"/>
      <c r="AC238" s="210"/>
      <c r="AD238" s="210"/>
      <c r="AE238" s="210"/>
      <c r="AI238" s="210"/>
      <c r="AJ238" s="210"/>
      <c r="AK238" s="210"/>
    </row>
    <row r="239" spans="1:37" ht="15" customHeight="1">
      <c r="A239" s="204">
        <v>10</v>
      </c>
      <c r="B239" s="204" t="s">
        <v>156</v>
      </c>
      <c r="C239" s="205">
        <v>23</v>
      </c>
      <c r="D239" s="206">
        <v>5.101</v>
      </c>
      <c r="E239" s="207">
        <v>26.621400000000001</v>
      </c>
      <c r="F239" s="208">
        <v>235</v>
      </c>
      <c r="G239" s="209"/>
      <c r="H239" s="210" t="s">
        <v>275</v>
      </c>
      <c r="I239" s="210">
        <v>1</v>
      </c>
      <c r="J239" s="210"/>
      <c r="K239" s="210">
        <v>5</v>
      </c>
      <c r="L239" s="210">
        <v>23</v>
      </c>
      <c r="M239" s="210"/>
      <c r="N239" s="210"/>
      <c r="O239" s="210"/>
      <c r="P239" s="210"/>
      <c r="Q239" s="210"/>
      <c r="R239" s="210"/>
      <c r="S239" s="210"/>
      <c r="T239" s="210"/>
      <c r="U239" s="210"/>
      <c r="V239" s="210"/>
      <c r="W239" s="220">
        <v>23</v>
      </c>
      <c r="X239" s="210" t="s">
        <v>890</v>
      </c>
      <c r="Y239" s="210" t="s">
        <v>889</v>
      </c>
      <c r="Z239" s="210"/>
      <c r="AA239" s="210"/>
      <c r="AB239" s="210"/>
      <c r="AC239" s="210" t="s">
        <v>890</v>
      </c>
      <c r="AD239" s="210"/>
      <c r="AE239" s="210"/>
      <c r="AI239" s="210"/>
      <c r="AJ239" s="210"/>
      <c r="AK239" s="210"/>
    </row>
    <row r="240" spans="1:37" ht="15" customHeight="1">
      <c r="A240" s="204">
        <v>10</v>
      </c>
      <c r="B240" s="204" t="s">
        <v>156</v>
      </c>
      <c r="C240" s="205">
        <v>24</v>
      </c>
      <c r="D240" s="206">
        <v>5.09</v>
      </c>
      <c r="E240" s="207">
        <v>26.621500000000001</v>
      </c>
      <c r="F240" s="208">
        <v>236</v>
      </c>
      <c r="G240" s="209"/>
      <c r="H240" s="210" t="s">
        <v>275</v>
      </c>
      <c r="I240" s="210">
        <v>1</v>
      </c>
      <c r="J240" s="210"/>
      <c r="K240" s="210">
        <v>5</v>
      </c>
      <c r="L240" s="210">
        <v>24</v>
      </c>
      <c r="M240" s="210"/>
      <c r="N240" s="210"/>
      <c r="O240" s="210"/>
      <c r="P240" s="210"/>
      <c r="Q240" s="210"/>
      <c r="R240" s="210" t="s">
        <v>889</v>
      </c>
      <c r="S240" s="210" t="s">
        <v>889</v>
      </c>
      <c r="T240" s="210" t="s">
        <v>889</v>
      </c>
      <c r="U240" s="210" t="s">
        <v>889</v>
      </c>
      <c r="V240" s="210" t="s">
        <v>889</v>
      </c>
      <c r="W240" s="220">
        <v>24</v>
      </c>
      <c r="X240" s="210" t="s">
        <v>890</v>
      </c>
      <c r="Y240" s="210" t="s">
        <v>889</v>
      </c>
      <c r="Z240" s="210" t="s">
        <v>889</v>
      </c>
      <c r="AA240" s="210" t="s">
        <v>889</v>
      </c>
      <c r="AB240" s="210"/>
      <c r="AC240" s="210"/>
      <c r="AD240" s="210"/>
      <c r="AE240" s="210"/>
      <c r="AH240" s="210" t="s">
        <v>889</v>
      </c>
      <c r="AI240" s="210"/>
      <c r="AJ240" s="210"/>
      <c r="AK240" s="210"/>
    </row>
    <row r="241" spans="1:37" ht="15" customHeight="1">
      <c r="A241" s="204">
        <v>11</v>
      </c>
      <c r="B241" s="204" t="s">
        <v>157</v>
      </c>
      <c r="C241" s="205">
        <v>1</v>
      </c>
      <c r="D241" s="206">
        <v>3689.4760000000001</v>
      </c>
      <c r="E241" s="207">
        <v>34.955800000000004</v>
      </c>
      <c r="F241" s="208">
        <v>237</v>
      </c>
      <c r="G241" s="209"/>
      <c r="H241" s="210" t="s">
        <v>274</v>
      </c>
      <c r="I241" s="210">
        <v>1</v>
      </c>
      <c r="J241" s="210" t="s">
        <v>901</v>
      </c>
      <c r="K241" s="210"/>
      <c r="L241" s="210">
        <v>1</v>
      </c>
      <c r="M241" s="210"/>
      <c r="N241" s="210"/>
      <c r="O241" s="210"/>
      <c r="P241" s="210"/>
      <c r="Q241" s="210"/>
      <c r="R241" s="210" t="s">
        <v>896</v>
      </c>
      <c r="S241" s="210" t="s">
        <v>890</v>
      </c>
      <c r="T241" s="210" t="s">
        <v>889</v>
      </c>
      <c r="U241" s="210"/>
      <c r="V241" s="210" t="s">
        <v>889</v>
      </c>
      <c r="W241" s="220">
        <v>1</v>
      </c>
      <c r="X241" s="210" t="s">
        <v>897</v>
      </c>
      <c r="Y241" s="210" t="s">
        <v>890</v>
      </c>
      <c r="Z241" s="210" t="s">
        <v>889</v>
      </c>
      <c r="AA241" s="210"/>
      <c r="AB241" s="210"/>
      <c r="AC241" s="210"/>
      <c r="AD241" s="210"/>
      <c r="AE241" s="210"/>
      <c r="AH241" s="210" t="s">
        <v>889</v>
      </c>
      <c r="AI241" s="210"/>
      <c r="AJ241" s="210"/>
      <c r="AK241" s="210"/>
    </row>
    <row r="242" spans="1:37" ht="15" customHeight="1">
      <c r="A242" s="204">
        <v>11</v>
      </c>
      <c r="B242" s="204" t="s">
        <v>157</v>
      </c>
      <c r="C242" s="205">
        <v>2</v>
      </c>
      <c r="D242" s="206">
        <v>2544.2539999999999</v>
      </c>
      <c r="E242" s="207">
        <v>34.952399999999997</v>
      </c>
      <c r="F242" s="208">
        <v>238</v>
      </c>
      <c r="G242" s="209"/>
      <c r="H242" s="210" t="s">
        <v>274</v>
      </c>
      <c r="I242" s="210">
        <v>1</v>
      </c>
      <c r="J242" s="210"/>
      <c r="K242" s="210">
        <v>2500</v>
      </c>
      <c r="L242" s="210">
        <v>2</v>
      </c>
      <c r="M242" s="210"/>
      <c r="N242" s="210"/>
      <c r="O242" s="210"/>
      <c r="P242" s="210"/>
      <c r="Q242" s="210"/>
      <c r="R242" s="210" t="s">
        <v>889</v>
      </c>
      <c r="S242" s="210" t="s">
        <v>889</v>
      </c>
      <c r="T242" s="210" t="s">
        <v>889</v>
      </c>
      <c r="U242" s="210"/>
      <c r="V242" s="210" t="s">
        <v>889</v>
      </c>
      <c r="W242" s="220">
        <v>2</v>
      </c>
      <c r="X242" s="210" t="s">
        <v>890</v>
      </c>
      <c r="Y242" s="210" t="s">
        <v>889</v>
      </c>
      <c r="Z242" s="210" t="s">
        <v>889</v>
      </c>
      <c r="AA242" s="210"/>
      <c r="AB242" s="210"/>
      <c r="AC242" s="210"/>
      <c r="AD242" s="210"/>
      <c r="AE242" s="210"/>
      <c r="AI242" s="210"/>
      <c r="AJ242" s="210"/>
      <c r="AK242" s="210"/>
    </row>
    <row r="243" spans="1:37" ht="15" customHeight="1">
      <c r="A243" s="204">
        <v>11</v>
      </c>
      <c r="B243" s="204" t="s">
        <v>157</v>
      </c>
      <c r="C243" s="205">
        <v>3</v>
      </c>
      <c r="D243" s="206">
        <v>2033.3340000000001</v>
      </c>
      <c r="E243" s="207">
        <v>34.941400000000002</v>
      </c>
      <c r="F243" s="208">
        <v>239</v>
      </c>
      <c r="G243" s="209"/>
      <c r="H243" s="210" t="s">
        <v>274</v>
      </c>
      <c r="I243" s="210">
        <v>1</v>
      </c>
      <c r="J243" s="210"/>
      <c r="K243" s="210">
        <v>2000</v>
      </c>
      <c r="L243" s="210">
        <v>3</v>
      </c>
      <c r="M243" s="210"/>
      <c r="N243" s="210"/>
      <c r="O243" s="210"/>
      <c r="P243" s="210"/>
      <c r="Q243" s="210"/>
      <c r="R243" s="210" t="s">
        <v>889</v>
      </c>
      <c r="S243" s="210" t="s">
        <v>889</v>
      </c>
      <c r="T243" s="210" t="s">
        <v>889</v>
      </c>
      <c r="U243" s="210"/>
      <c r="V243" s="210" t="s">
        <v>889</v>
      </c>
      <c r="W243" s="220">
        <v>3</v>
      </c>
      <c r="X243" s="210" t="s">
        <v>890</v>
      </c>
      <c r="Y243" s="210" t="s">
        <v>889</v>
      </c>
      <c r="Z243" s="210" t="s">
        <v>889</v>
      </c>
      <c r="AA243" s="210"/>
      <c r="AB243" s="210"/>
      <c r="AC243" s="210"/>
      <c r="AD243" s="210"/>
      <c r="AE243" s="210"/>
      <c r="AH243" s="210" t="s">
        <v>889</v>
      </c>
      <c r="AI243" s="210"/>
      <c r="AJ243" s="210"/>
      <c r="AK243" s="210"/>
    </row>
    <row r="244" spans="1:37" ht="15" customHeight="1">
      <c r="A244" s="204">
        <v>11</v>
      </c>
      <c r="B244" s="204" t="s">
        <v>157</v>
      </c>
      <c r="C244" s="205">
        <v>4</v>
      </c>
      <c r="D244" s="206">
        <v>1523.9280000000001</v>
      </c>
      <c r="E244" s="207">
        <v>34.914299999999997</v>
      </c>
      <c r="F244" s="208">
        <v>240</v>
      </c>
      <c r="G244" s="209"/>
      <c r="H244" s="210" t="s">
        <v>274</v>
      </c>
      <c r="I244" s="210">
        <v>1</v>
      </c>
      <c r="J244" s="210"/>
      <c r="K244" s="210">
        <v>1500</v>
      </c>
      <c r="L244" s="210">
        <v>4</v>
      </c>
      <c r="M244" s="210"/>
      <c r="N244" s="210"/>
      <c r="O244" s="210"/>
      <c r="P244" s="210"/>
      <c r="Q244" s="210"/>
      <c r="R244" s="210" t="s">
        <v>889</v>
      </c>
      <c r="S244" s="210" t="s">
        <v>889</v>
      </c>
      <c r="T244" s="210"/>
      <c r="U244" s="210"/>
      <c r="V244" s="210" t="s">
        <v>889</v>
      </c>
      <c r="W244" s="220">
        <v>4</v>
      </c>
      <c r="X244" s="210" t="s">
        <v>890</v>
      </c>
      <c r="Y244" s="210" t="s">
        <v>889</v>
      </c>
      <c r="Z244" s="210" t="s">
        <v>889</v>
      </c>
      <c r="AA244" s="210"/>
      <c r="AB244" s="210"/>
      <c r="AC244" s="210"/>
      <c r="AD244" s="210"/>
      <c r="AE244" s="210"/>
      <c r="AH244" s="210" t="s">
        <v>889</v>
      </c>
      <c r="AI244" s="210"/>
      <c r="AJ244" s="210"/>
      <c r="AK244" s="210"/>
    </row>
    <row r="245" spans="1:37" ht="15" customHeight="1">
      <c r="A245" s="204">
        <v>11</v>
      </c>
      <c r="B245" s="204" t="s">
        <v>157</v>
      </c>
      <c r="C245" s="205">
        <v>5</v>
      </c>
      <c r="D245" s="206">
        <v>1015.308</v>
      </c>
      <c r="E245" s="207">
        <v>34.878100000000003</v>
      </c>
      <c r="F245" s="208">
        <v>241</v>
      </c>
      <c r="G245" s="209"/>
      <c r="H245" s="210" t="s">
        <v>274</v>
      </c>
      <c r="I245" s="210">
        <v>1</v>
      </c>
      <c r="J245" s="210"/>
      <c r="K245" s="210">
        <v>1000</v>
      </c>
      <c r="L245" s="210">
        <v>5</v>
      </c>
      <c r="M245" s="210"/>
      <c r="N245" s="210"/>
      <c r="O245" s="210"/>
      <c r="P245" s="210"/>
      <c r="Q245" s="210"/>
      <c r="R245" s="210" t="s">
        <v>890</v>
      </c>
      <c r="S245" s="210" t="s">
        <v>889</v>
      </c>
      <c r="T245" s="210" t="s">
        <v>889</v>
      </c>
      <c r="U245" s="210"/>
      <c r="V245" s="210" t="s">
        <v>889</v>
      </c>
      <c r="W245" s="220">
        <v>5</v>
      </c>
      <c r="X245" s="210" t="s">
        <v>890</v>
      </c>
      <c r="Y245" s="210" t="s">
        <v>889</v>
      </c>
      <c r="Z245" s="210" t="s">
        <v>889</v>
      </c>
      <c r="AA245" s="210"/>
      <c r="AB245" s="210"/>
      <c r="AC245" s="210"/>
      <c r="AD245" s="210"/>
      <c r="AE245" s="210"/>
      <c r="AH245" s="210" t="s">
        <v>889</v>
      </c>
      <c r="AI245" s="210"/>
      <c r="AJ245" s="210"/>
      <c r="AK245" s="210"/>
    </row>
    <row r="246" spans="1:37" ht="15" customHeight="1">
      <c r="A246" s="204">
        <v>11</v>
      </c>
      <c r="B246" s="204" t="s">
        <v>157</v>
      </c>
      <c r="C246" s="205">
        <v>6</v>
      </c>
      <c r="D246" s="206">
        <v>812.50300000000004</v>
      </c>
      <c r="E246" s="207">
        <v>34.8658</v>
      </c>
      <c r="F246" s="208">
        <v>242</v>
      </c>
      <c r="G246" s="209"/>
      <c r="H246" s="210" t="s">
        <v>274</v>
      </c>
      <c r="I246" s="210">
        <v>1</v>
      </c>
      <c r="J246" s="210"/>
      <c r="K246" s="210">
        <v>800</v>
      </c>
      <c r="L246" s="210">
        <v>6</v>
      </c>
      <c r="M246" s="210"/>
      <c r="N246" s="210"/>
      <c r="O246" s="210"/>
      <c r="P246" s="210"/>
      <c r="Q246" s="210"/>
      <c r="R246" s="210" t="s">
        <v>889</v>
      </c>
      <c r="S246" s="210" t="s">
        <v>889</v>
      </c>
      <c r="T246" s="210"/>
      <c r="U246" s="210"/>
      <c r="V246" s="210" t="s">
        <v>889</v>
      </c>
      <c r="W246" s="220">
        <v>6</v>
      </c>
      <c r="X246" s="210" t="s">
        <v>890</v>
      </c>
      <c r="Y246" s="210" t="s">
        <v>889</v>
      </c>
      <c r="Z246" s="210" t="s">
        <v>889</v>
      </c>
      <c r="AA246" s="210"/>
      <c r="AB246" s="210"/>
      <c r="AC246" s="210"/>
      <c r="AD246" s="210"/>
      <c r="AE246" s="210"/>
      <c r="AH246" s="210" t="s">
        <v>889</v>
      </c>
      <c r="AI246" s="210"/>
      <c r="AJ246" s="210"/>
      <c r="AK246" s="210"/>
    </row>
    <row r="247" spans="1:37" ht="15" customHeight="1">
      <c r="A247" s="204">
        <v>11</v>
      </c>
      <c r="B247" s="204" t="s">
        <v>157</v>
      </c>
      <c r="C247" s="205">
        <v>7</v>
      </c>
      <c r="D247" s="206">
        <v>609.68799999999999</v>
      </c>
      <c r="E247" s="207">
        <v>34.854599999999998</v>
      </c>
      <c r="F247" s="208">
        <v>243</v>
      </c>
      <c r="G247" s="209"/>
      <c r="H247" s="210" t="s">
        <v>274</v>
      </c>
      <c r="I247" s="210">
        <v>1</v>
      </c>
      <c r="J247" s="210"/>
      <c r="K247" s="210">
        <v>600</v>
      </c>
      <c r="L247" s="210">
        <v>7</v>
      </c>
      <c r="M247" s="210"/>
      <c r="N247" s="210"/>
      <c r="O247" s="210"/>
      <c r="P247" s="210"/>
      <c r="Q247" s="210"/>
      <c r="R247" s="210" t="s">
        <v>889</v>
      </c>
      <c r="S247" s="210" t="s">
        <v>889</v>
      </c>
      <c r="T247" s="210"/>
      <c r="U247" s="210"/>
      <c r="V247" s="210" t="s">
        <v>889</v>
      </c>
      <c r="W247" s="220">
        <v>7</v>
      </c>
      <c r="X247" s="210" t="s">
        <v>890</v>
      </c>
      <c r="Y247" s="210" t="s">
        <v>890</v>
      </c>
      <c r="Z247" s="210" t="s">
        <v>889</v>
      </c>
      <c r="AA247" s="210"/>
      <c r="AB247" s="210"/>
      <c r="AC247" s="210"/>
      <c r="AD247" s="210"/>
      <c r="AE247" s="210"/>
      <c r="AH247" s="210" t="s">
        <v>889</v>
      </c>
      <c r="AI247" s="210"/>
      <c r="AJ247" s="210"/>
      <c r="AK247" s="210"/>
    </row>
    <row r="248" spans="1:37" ht="15" customHeight="1">
      <c r="A248" s="204">
        <v>11</v>
      </c>
      <c r="B248" s="204" t="s">
        <v>157</v>
      </c>
      <c r="C248" s="205">
        <v>8</v>
      </c>
      <c r="D248" s="206">
        <v>436.39400000000001</v>
      </c>
      <c r="E248" s="207">
        <v>34.832599999999999</v>
      </c>
      <c r="F248" s="208">
        <v>244</v>
      </c>
      <c r="G248" s="209"/>
      <c r="H248" s="210" t="s">
        <v>274</v>
      </c>
      <c r="I248" s="210">
        <v>1</v>
      </c>
      <c r="J248" s="210" t="s">
        <v>899</v>
      </c>
      <c r="K248" s="210"/>
      <c r="L248" s="210">
        <v>8</v>
      </c>
      <c r="M248" s="210"/>
      <c r="N248" s="210"/>
      <c r="O248" s="210"/>
      <c r="P248" s="210"/>
      <c r="Q248" s="210"/>
      <c r="R248" s="210" t="s">
        <v>889</v>
      </c>
      <c r="S248" s="210" t="s">
        <v>889</v>
      </c>
      <c r="T248" s="210" t="s">
        <v>889</v>
      </c>
      <c r="U248" s="210"/>
      <c r="V248" s="210" t="s">
        <v>889</v>
      </c>
      <c r="W248" s="220">
        <v>8</v>
      </c>
      <c r="X248" s="210" t="s">
        <v>890</v>
      </c>
      <c r="Y248" s="210" t="s">
        <v>889</v>
      </c>
      <c r="Z248" s="210" t="s">
        <v>889</v>
      </c>
      <c r="AA248" s="210"/>
      <c r="AB248" s="210"/>
      <c r="AC248" s="210"/>
      <c r="AD248" s="210"/>
      <c r="AE248" s="210"/>
      <c r="AH248" s="210" t="s">
        <v>889</v>
      </c>
      <c r="AI248" s="210"/>
      <c r="AJ248" s="210"/>
      <c r="AK248" s="210"/>
    </row>
    <row r="249" spans="1:37" ht="15" customHeight="1">
      <c r="A249" s="204">
        <v>11</v>
      </c>
      <c r="B249" s="204" t="s">
        <v>157</v>
      </c>
      <c r="C249" s="205">
        <v>9</v>
      </c>
      <c r="D249" s="206">
        <v>370.71100000000001</v>
      </c>
      <c r="E249" s="207">
        <v>34.786299999999997</v>
      </c>
      <c r="F249" s="208">
        <v>245</v>
      </c>
      <c r="G249" s="209"/>
      <c r="H249" s="210" t="s">
        <v>274</v>
      </c>
      <c r="I249" s="210">
        <v>1</v>
      </c>
      <c r="J249" s="210">
        <v>34.78</v>
      </c>
      <c r="K249" s="210"/>
      <c r="L249" s="210">
        <v>9</v>
      </c>
      <c r="M249" s="210"/>
      <c r="N249" s="210"/>
      <c r="O249" s="210"/>
      <c r="P249" s="210"/>
      <c r="Q249" s="210"/>
      <c r="R249" s="210" t="s">
        <v>889</v>
      </c>
      <c r="S249" s="210" t="s">
        <v>889</v>
      </c>
      <c r="T249" s="210"/>
      <c r="U249" s="210"/>
      <c r="V249" s="210" t="s">
        <v>889</v>
      </c>
      <c r="W249" s="220">
        <v>9</v>
      </c>
      <c r="X249" s="210" t="s">
        <v>890</v>
      </c>
      <c r="Y249" s="210" t="s">
        <v>889</v>
      </c>
      <c r="Z249" s="210" t="s">
        <v>889</v>
      </c>
      <c r="AA249" s="210"/>
      <c r="AB249" s="210"/>
      <c r="AC249" s="210"/>
      <c r="AD249" s="210"/>
      <c r="AE249" s="210"/>
      <c r="AI249" s="210"/>
      <c r="AJ249" s="210"/>
      <c r="AK249" s="210"/>
    </row>
    <row r="250" spans="1:37" ht="15" customHeight="1">
      <c r="A250" s="204">
        <v>11</v>
      </c>
      <c r="B250" s="204" t="s">
        <v>157</v>
      </c>
      <c r="C250" s="205">
        <v>10</v>
      </c>
      <c r="D250" s="206">
        <v>326.00099999999998</v>
      </c>
      <c r="E250" s="207">
        <v>34.717599999999997</v>
      </c>
      <c r="F250" s="208">
        <v>246</v>
      </c>
      <c r="G250" s="209"/>
      <c r="H250" s="210" t="s">
        <v>274</v>
      </c>
      <c r="I250" s="210">
        <v>1</v>
      </c>
      <c r="J250" s="210">
        <v>34.700000000000003</v>
      </c>
      <c r="K250" s="210"/>
      <c r="L250" s="210">
        <v>10</v>
      </c>
      <c r="M250" s="210"/>
      <c r="N250" s="210"/>
      <c r="O250" s="210"/>
      <c r="P250" s="210"/>
      <c r="Q250" s="210"/>
      <c r="R250" s="210" t="s">
        <v>889</v>
      </c>
      <c r="S250" s="210" t="s">
        <v>889</v>
      </c>
      <c r="T250" s="210"/>
      <c r="U250" s="210"/>
      <c r="V250" s="210" t="s">
        <v>889</v>
      </c>
      <c r="W250" s="220">
        <v>10</v>
      </c>
      <c r="X250" s="210" t="s">
        <v>890</v>
      </c>
      <c r="Y250" s="210" t="s">
        <v>889</v>
      </c>
      <c r="Z250" s="210" t="s">
        <v>889</v>
      </c>
      <c r="AA250" s="210"/>
      <c r="AB250" s="210"/>
      <c r="AC250" s="210"/>
      <c r="AD250" s="210"/>
      <c r="AE250" s="210"/>
      <c r="AH250" s="210" t="s">
        <v>889</v>
      </c>
      <c r="AI250" s="210"/>
      <c r="AJ250" s="210"/>
      <c r="AK250" s="210"/>
    </row>
    <row r="251" spans="1:37" ht="15" customHeight="1">
      <c r="A251" s="204">
        <v>11</v>
      </c>
      <c r="B251" s="204" t="s">
        <v>157</v>
      </c>
      <c r="C251" s="205">
        <v>11</v>
      </c>
      <c r="D251" s="206">
        <v>267.74099999999999</v>
      </c>
      <c r="E251" s="207">
        <v>34.4572</v>
      </c>
      <c r="F251" s="208">
        <v>247</v>
      </c>
      <c r="G251" s="209"/>
      <c r="H251" s="210" t="s">
        <v>274</v>
      </c>
      <c r="I251" s="210">
        <v>1</v>
      </c>
      <c r="J251" s="210">
        <v>34.4</v>
      </c>
      <c r="K251" s="210"/>
      <c r="L251" s="210">
        <v>11</v>
      </c>
      <c r="M251" s="210"/>
      <c r="N251" s="210"/>
      <c r="O251" s="210"/>
      <c r="P251" s="210"/>
      <c r="Q251" s="210"/>
      <c r="R251" s="210" t="s">
        <v>889</v>
      </c>
      <c r="S251" s="210" t="s">
        <v>889</v>
      </c>
      <c r="T251" s="210" t="s">
        <v>889</v>
      </c>
      <c r="U251" s="210"/>
      <c r="V251" s="210" t="s">
        <v>889</v>
      </c>
      <c r="W251" s="220">
        <v>11</v>
      </c>
      <c r="X251" s="210" t="s">
        <v>890</v>
      </c>
      <c r="Y251" s="210" t="s">
        <v>889</v>
      </c>
      <c r="Z251" s="210" t="s">
        <v>889</v>
      </c>
      <c r="AA251" s="210" t="s">
        <v>889</v>
      </c>
      <c r="AB251" s="210"/>
      <c r="AC251" s="210"/>
      <c r="AD251" s="210"/>
      <c r="AE251" s="210"/>
      <c r="AI251" s="210"/>
      <c r="AJ251" s="210"/>
      <c r="AK251" s="210"/>
    </row>
    <row r="252" spans="1:37" ht="15" customHeight="1">
      <c r="A252" s="204">
        <v>11</v>
      </c>
      <c r="B252" s="204" t="s">
        <v>157</v>
      </c>
      <c r="C252" s="205">
        <v>12</v>
      </c>
      <c r="D252" s="206">
        <v>241.39400000000001</v>
      </c>
      <c r="E252" s="207">
        <v>34.1997</v>
      </c>
      <c r="F252" s="208">
        <v>248</v>
      </c>
      <c r="G252" s="209"/>
      <c r="H252" s="210" t="s">
        <v>274</v>
      </c>
      <c r="I252" s="210">
        <v>1</v>
      </c>
      <c r="J252" s="210">
        <v>34.1</v>
      </c>
      <c r="K252" s="210"/>
      <c r="L252" s="210">
        <v>12</v>
      </c>
      <c r="M252" s="210"/>
      <c r="N252" s="210"/>
      <c r="O252" s="210"/>
      <c r="P252" s="210"/>
      <c r="Q252" s="210"/>
      <c r="R252" s="210" t="s">
        <v>889</v>
      </c>
      <c r="S252" s="210" t="s">
        <v>889</v>
      </c>
      <c r="T252" s="210"/>
      <c r="U252" s="210"/>
      <c r="V252" s="210" t="s">
        <v>889</v>
      </c>
      <c r="W252" s="220">
        <v>12</v>
      </c>
      <c r="X252" s="210" t="s">
        <v>890</v>
      </c>
      <c r="Y252" s="210" t="s">
        <v>889</v>
      </c>
      <c r="Z252" s="210" t="s">
        <v>889</v>
      </c>
      <c r="AA252" s="210" t="s">
        <v>889</v>
      </c>
      <c r="AB252" s="210"/>
      <c r="AC252" s="210"/>
      <c r="AD252" s="210"/>
      <c r="AE252" s="210"/>
      <c r="AI252" s="210"/>
      <c r="AJ252" s="210"/>
      <c r="AK252" s="210"/>
    </row>
    <row r="253" spans="1:37" ht="15" customHeight="1">
      <c r="A253" s="204">
        <v>11</v>
      </c>
      <c r="B253" s="204" t="s">
        <v>157</v>
      </c>
      <c r="C253" s="205">
        <v>13</v>
      </c>
      <c r="D253" s="206">
        <v>217.077</v>
      </c>
      <c r="E253" s="207">
        <v>33.716099999999997</v>
      </c>
      <c r="F253" s="208">
        <v>249</v>
      </c>
      <c r="G253" s="209"/>
      <c r="H253" s="210" t="s">
        <v>274</v>
      </c>
      <c r="I253" s="210">
        <v>1</v>
      </c>
      <c r="J253" s="210">
        <v>33.6</v>
      </c>
      <c r="K253" s="210"/>
      <c r="L253" s="210">
        <v>13</v>
      </c>
      <c r="M253" s="210"/>
      <c r="N253" s="210"/>
      <c r="O253" s="210"/>
      <c r="P253" s="210"/>
      <c r="Q253" s="210"/>
      <c r="R253" s="210" t="s">
        <v>889</v>
      </c>
      <c r="S253" s="210" t="s">
        <v>889</v>
      </c>
      <c r="T253" s="210"/>
      <c r="U253" s="210"/>
      <c r="V253" s="210" t="s">
        <v>889</v>
      </c>
      <c r="W253" s="220">
        <v>13</v>
      </c>
      <c r="X253" s="210" t="s">
        <v>890</v>
      </c>
      <c r="Y253" s="210" t="s">
        <v>889</v>
      </c>
      <c r="Z253" s="210" t="s">
        <v>889</v>
      </c>
      <c r="AA253" s="210" t="s">
        <v>889</v>
      </c>
      <c r="AB253" s="210"/>
      <c r="AC253" s="210"/>
      <c r="AD253" s="210"/>
      <c r="AE253" s="210"/>
      <c r="AI253" s="210"/>
      <c r="AJ253" s="210"/>
      <c r="AK253" s="210"/>
    </row>
    <row r="254" spans="1:37" ht="15" customHeight="1">
      <c r="A254" s="204">
        <v>11</v>
      </c>
      <c r="B254" s="204" t="s">
        <v>157</v>
      </c>
      <c r="C254" s="205">
        <v>14</v>
      </c>
      <c r="D254" s="206">
        <v>191.583</v>
      </c>
      <c r="E254" s="207">
        <v>33.169800000000002</v>
      </c>
      <c r="F254" s="208">
        <v>250</v>
      </c>
      <c r="G254" s="209"/>
      <c r="H254" s="210" t="s">
        <v>274</v>
      </c>
      <c r="I254" s="210">
        <v>1</v>
      </c>
      <c r="J254" s="210">
        <v>33.1</v>
      </c>
      <c r="K254" s="210"/>
      <c r="L254" s="210">
        <v>14</v>
      </c>
      <c r="M254" s="210"/>
      <c r="N254" s="210"/>
      <c r="O254" s="210"/>
      <c r="P254" s="210"/>
      <c r="Q254" s="210"/>
      <c r="R254" s="210" t="s">
        <v>889</v>
      </c>
      <c r="S254" s="210" t="s">
        <v>889</v>
      </c>
      <c r="T254" s="210" t="s">
        <v>889</v>
      </c>
      <c r="U254" s="210"/>
      <c r="V254" s="210" t="s">
        <v>889</v>
      </c>
      <c r="W254" s="220">
        <v>14</v>
      </c>
      <c r="X254" s="210" t="s">
        <v>890</v>
      </c>
      <c r="Y254" s="210" t="s">
        <v>889</v>
      </c>
      <c r="Z254" s="210" t="s">
        <v>889</v>
      </c>
      <c r="AA254" s="210" t="s">
        <v>889</v>
      </c>
      <c r="AB254" s="210"/>
      <c r="AC254" s="210"/>
      <c r="AD254" s="210"/>
      <c r="AE254" s="210"/>
      <c r="AH254" s="210" t="s">
        <v>889</v>
      </c>
      <c r="AI254" s="210"/>
      <c r="AJ254" s="210"/>
      <c r="AK254" s="210"/>
    </row>
    <row r="255" spans="1:37" ht="15" customHeight="1">
      <c r="A255" s="204">
        <v>11</v>
      </c>
      <c r="B255" s="204" t="s">
        <v>157</v>
      </c>
      <c r="C255" s="205">
        <v>15</v>
      </c>
      <c r="D255" s="206">
        <v>180.67699999999999</v>
      </c>
      <c r="E255" s="207">
        <v>33.0017</v>
      </c>
      <c r="F255" s="208">
        <v>251</v>
      </c>
      <c r="G255" s="209"/>
      <c r="H255" s="210" t="s">
        <v>274</v>
      </c>
      <c r="I255" s="210">
        <v>1</v>
      </c>
      <c r="J255" s="210">
        <v>32.9</v>
      </c>
      <c r="K255" s="210"/>
      <c r="L255" s="210">
        <v>15</v>
      </c>
      <c r="M255" s="210"/>
      <c r="N255" s="210"/>
      <c r="O255" s="210"/>
      <c r="P255" s="210"/>
      <c r="Q255" s="210"/>
      <c r="R255" s="210" t="s">
        <v>890</v>
      </c>
      <c r="S255" s="210" t="s">
        <v>889</v>
      </c>
      <c r="T255" s="210"/>
      <c r="U255" s="210" t="s">
        <v>889</v>
      </c>
      <c r="V255" s="210" t="s">
        <v>889</v>
      </c>
      <c r="W255" s="220">
        <v>15</v>
      </c>
      <c r="X255" s="210" t="s">
        <v>897</v>
      </c>
      <c r="Y255" s="210" t="s">
        <v>889</v>
      </c>
      <c r="Z255" s="210" t="s">
        <v>889</v>
      </c>
      <c r="AA255" s="210" t="s">
        <v>889</v>
      </c>
      <c r="AB255" s="210"/>
      <c r="AC255" s="210"/>
      <c r="AD255" s="210"/>
      <c r="AE255" s="210"/>
      <c r="AI255" s="210"/>
      <c r="AJ255" s="210"/>
      <c r="AK255" s="210"/>
    </row>
    <row r="256" spans="1:37" ht="15" customHeight="1">
      <c r="A256" s="204">
        <v>11</v>
      </c>
      <c r="B256" s="204" t="s">
        <v>157</v>
      </c>
      <c r="C256" s="205">
        <v>16</v>
      </c>
      <c r="D256" s="206">
        <v>151.21</v>
      </c>
      <c r="E256" s="207">
        <v>32.623899999999999</v>
      </c>
      <c r="F256" s="208">
        <v>252</v>
      </c>
      <c r="G256" s="209"/>
      <c r="H256" s="210" t="s">
        <v>274</v>
      </c>
      <c r="I256" s="210">
        <v>1</v>
      </c>
      <c r="J256" s="210">
        <v>32.6</v>
      </c>
      <c r="K256" s="210"/>
      <c r="L256" s="210">
        <v>16</v>
      </c>
      <c r="M256" s="210"/>
      <c r="N256" s="210"/>
      <c r="O256" s="210"/>
      <c r="P256" s="210"/>
      <c r="Q256" s="210"/>
      <c r="R256" s="210" t="s">
        <v>889</v>
      </c>
      <c r="S256" s="210" t="s">
        <v>889</v>
      </c>
      <c r="T256" s="210"/>
      <c r="U256" s="210" t="s">
        <v>889</v>
      </c>
      <c r="V256" s="210" t="s">
        <v>889</v>
      </c>
      <c r="W256" s="220">
        <v>16</v>
      </c>
      <c r="X256" s="210" t="s">
        <v>890</v>
      </c>
      <c r="Y256" s="210" t="s">
        <v>889</v>
      </c>
      <c r="Z256" s="210" t="s">
        <v>890</v>
      </c>
      <c r="AA256" s="210" t="s">
        <v>890</v>
      </c>
      <c r="AB256" s="210"/>
      <c r="AC256" s="210"/>
      <c r="AD256" s="210"/>
      <c r="AE256" s="210"/>
      <c r="AI256" s="210"/>
      <c r="AJ256" s="210"/>
      <c r="AK256" s="210"/>
    </row>
    <row r="257" spans="1:37" ht="15" customHeight="1">
      <c r="A257" s="204">
        <v>11</v>
      </c>
      <c r="B257" s="204" t="s">
        <v>157</v>
      </c>
      <c r="C257" s="205">
        <v>17</v>
      </c>
      <c r="D257" s="206">
        <v>118.986</v>
      </c>
      <c r="E257" s="207">
        <v>32.325000000000003</v>
      </c>
      <c r="F257" s="208">
        <v>253</v>
      </c>
      <c r="G257" s="209"/>
      <c r="H257" s="210" t="s">
        <v>274</v>
      </c>
      <c r="I257" s="210">
        <v>1</v>
      </c>
      <c r="J257" s="210">
        <v>32.299999999999997</v>
      </c>
      <c r="K257" s="210"/>
      <c r="L257" s="210">
        <v>17</v>
      </c>
      <c r="M257" s="210"/>
      <c r="N257" s="210"/>
      <c r="O257" s="210"/>
      <c r="P257" s="210"/>
      <c r="Q257" s="210"/>
      <c r="R257" s="210" t="s">
        <v>889</v>
      </c>
      <c r="S257" s="210" t="s">
        <v>889</v>
      </c>
      <c r="T257" s="210"/>
      <c r="U257" s="210" t="s">
        <v>889</v>
      </c>
      <c r="V257" s="210" t="s">
        <v>889</v>
      </c>
      <c r="W257" s="220">
        <v>17</v>
      </c>
      <c r="X257" s="210" t="s">
        <v>890</v>
      </c>
      <c r="Y257" s="210" t="s">
        <v>890</v>
      </c>
      <c r="Z257" s="210" t="s">
        <v>889</v>
      </c>
      <c r="AA257" s="210" t="s">
        <v>889</v>
      </c>
      <c r="AB257" s="210"/>
      <c r="AC257" s="210"/>
      <c r="AD257" s="210"/>
      <c r="AE257" s="210"/>
      <c r="AI257" s="210"/>
      <c r="AJ257" s="210"/>
      <c r="AK257" s="210"/>
    </row>
    <row r="258" spans="1:37" ht="15" customHeight="1">
      <c r="A258" s="204">
        <v>11</v>
      </c>
      <c r="B258" s="204" t="s">
        <v>157</v>
      </c>
      <c r="C258" s="205">
        <v>18</v>
      </c>
      <c r="D258" s="206">
        <v>88.608000000000004</v>
      </c>
      <c r="E258" s="207">
        <v>31.9102</v>
      </c>
      <c r="F258" s="208">
        <v>254</v>
      </c>
      <c r="G258" s="209"/>
      <c r="H258" s="210" t="s">
        <v>274</v>
      </c>
      <c r="I258" s="210">
        <v>1</v>
      </c>
      <c r="J258" s="210">
        <v>31.8</v>
      </c>
      <c r="K258" s="210"/>
      <c r="L258" s="210">
        <v>18</v>
      </c>
      <c r="M258" s="210"/>
      <c r="N258" s="210"/>
      <c r="O258" s="210"/>
      <c r="P258" s="210"/>
      <c r="Q258" s="210"/>
      <c r="R258" s="210" t="s">
        <v>889</v>
      </c>
      <c r="S258" s="210" t="s">
        <v>889</v>
      </c>
      <c r="T258" s="210"/>
      <c r="U258" s="210" t="s">
        <v>889</v>
      </c>
      <c r="V258" s="210" t="s">
        <v>889</v>
      </c>
      <c r="W258" s="220">
        <v>18</v>
      </c>
      <c r="X258" s="210" t="s">
        <v>890</v>
      </c>
      <c r="Y258" s="210" t="s">
        <v>889</v>
      </c>
      <c r="Z258" s="210" t="s">
        <v>889</v>
      </c>
      <c r="AA258" s="210" t="s">
        <v>889</v>
      </c>
      <c r="AB258" s="210"/>
      <c r="AC258" s="210"/>
      <c r="AD258" s="210"/>
      <c r="AE258" s="210"/>
      <c r="AI258" s="210"/>
      <c r="AJ258" s="210"/>
      <c r="AK258" s="210"/>
    </row>
    <row r="259" spans="1:37" ht="15" customHeight="1">
      <c r="A259" s="204">
        <v>11</v>
      </c>
      <c r="B259" s="204" t="s">
        <v>157</v>
      </c>
      <c r="C259" s="205">
        <v>19</v>
      </c>
      <c r="D259" s="206">
        <v>51.417999999999999</v>
      </c>
      <c r="E259" s="207">
        <v>30.446100000000001</v>
      </c>
      <c r="F259" s="208">
        <v>255</v>
      </c>
      <c r="G259" s="209"/>
      <c r="H259" s="210" t="s">
        <v>275</v>
      </c>
      <c r="I259" s="210">
        <v>1</v>
      </c>
      <c r="J259" s="210" t="s">
        <v>902</v>
      </c>
      <c r="K259" s="210"/>
      <c r="L259" s="210">
        <v>19</v>
      </c>
      <c r="M259" s="210"/>
      <c r="N259" s="210"/>
      <c r="O259" s="210"/>
      <c r="P259" s="210"/>
      <c r="Q259" s="210"/>
      <c r="R259" s="210" t="s">
        <v>889</v>
      </c>
      <c r="S259" s="210" t="s">
        <v>889</v>
      </c>
      <c r="T259" s="210" t="s">
        <v>889</v>
      </c>
      <c r="U259" s="210" t="s">
        <v>890</v>
      </c>
      <c r="V259" s="210" t="s">
        <v>889</v>
      </c>
      <c r="W259" s="220">
        <v>19</v>
      </c>
      <c r="X259" s="210" t="s">
        <v>890</v>
      </c>
      <c r="Y259" s="210" t="s">
        <v>889</v>
      </c>
      <c r="Z259" s="210" t="s">
        <v>889</v>
      </c>
      <c r="AA259" s="210" t="s">
        <v>889</v>
      </c>
      <c r="AB259" s="210"/>
      <c r="AC259" s="210"/>
      <c r="AD259" s="210"/>
      <c r="AE259" s="210"/>
      <c r="AI259" s="210"/>
      <c r="AJ259" s="210"/>
      <c r="AK259" s="210"/>
    </row>
    <row r="260" spans="1:37" ht="15" customHeight="1">
      <c r="A260" s="204">
        <v>11</v>
      </c>
      <c r="B260" s="204" t="s">
        <v>157</v>
      </c>
      <c r="C260" s="205">
        <v>20</v>
      </c>
      <c r="D260" s="206">
        <v>51.39</v>
      </c>
      <c r="E260" s="207">
        <v>30.448699999999999</v>
      </c>
      <c r="F260" s="208">
        <v>256</v>
      </c>
      <c r="G260" s="209"/>
      <c r="H260" s="210" t="s">
        <v>275</v>
      </c>
      <c r="I260" s="210">
        <v>1</v>
      </c>
      <c r="J260" s="210" t="s">
        <v>902</v>
      </c>
      <c r="K260" s="210"/>
      <c r="L260" s="210">
        <v>20</v>
      </c>
      <c r="M260" s="210"/>
      <c r="N260" s="210"/>
      <c r="O260" s="210"/>
      <c r="P260" s="210"/>
      <c r="Q260" s="210"/>
      <c r="R260" s="210"/>
      <c r="S260" s="210"/>
      <c r="T260" s="210"/>
      <c r="U260" s="210"/>
      <c r="V260" s="210"/>
      <c r="W260" s="220">
        <v>20</v>
      </c>
      <c r="X260" s="210" t="s">
        <v>890</v>
      </c>
      <c r="Y260" s="210" t="s">
        <v>889</v>
      </c>
      <c r="Z260" s="210"/>
      <c r="AA260" s="210"/>
      <c r="AB260" s="210"/>
      <c r="AC260" s="210" t="s">
        <v>890</v>
      </c>
      <c r="AD260" s="210"/>
      <c r="AE260" s="210"/>
      <c r="AI260" s="210"/>
      <c r="AJ260" s="210"/>
      <c r="AK260" s="210"/>
    </row>
    <row r="261" spans="1:37" ht="15" customHeight="1">
      <c r="A261" s="204">
        <v>11</v>
      </c>
      <c r="B261" s="204" t="s">
        <v>157</v>
      </c>
      <c r="C261" s="205">
        <v>21</v>
      </c>
      <c r="D261" s="206">
        <v>42.048000000000002</v>
      </c>
      <c r="E261" s="207">
        <v>29.8581</v>
      </c>
      <c r="F261" s="208">
        <v>257</v>
      </c>
      <c r="G261" s="209"/>
      <c r="H261" s="210" t="s">
        <v>274</v>
      </c>
      <c r="I261" s="210">
        <v>1</v>
      </c>
      <c r="J261" s="210"/>
      <c r="K261" s="210">
        <v>40</v>
      </c>
      <c r="L261" s="210">
        <v>21</v>
      </c>
      <c r="M261" s="210"/>
      <c r="N261" s="210"/>
      <c r="O261" s="210"/>
      <c r="P261" s="210"/>
      <c r="Q261" s="210"/>
      <c r="R261" s="210" t="s">
        <v>890</v>
      </c>
      <c r="S261" s="210" t="s">
        <v>889</v>
      </c>
      <c r="T261" s="210"/>
      <c r="U261" s="210" t="s">
        <v>890</v>
      </c>
      <c r="V261" s="210" t="s">
        <v>889</v>
      </c>
      <c r="W261" s="220">
        <v>21</v>
      </c>
      <c r="X261" s="210" t="s">
        <v>890</v>
      </c>
      <c r="Y261" s="210" t="s">
        <v>889</v>
      </c>
      <c r="Z261" s="210" t="s">
        <v>889</v>
      </c>
      <c r="AA261" s="210" t="s">
        <v>889</v>
      </c>
      <c r="AB261" s="210"/>
      <c r="AC261" s="210"/>
      <c r="AD261" s="210"/>
      <c r="AE261" s="210"/>
      <c r="AI261" s="210"/>
      <c r="AJ261" s="210"/>
      <c r="AK261" s="210"/>
    </row>
    <row r="262" spans="1:37" ht="15" customHeight="1">
      <c r="A262" s="204">
        <v>11</v>
      </c>
      <c r="B262" s="204" t="s">
        <v>157</v>
      </c>
      <c r="C262" s="205">
        <v>22</v>
      </c>
      <c r="D262" s="206">
        <v>21.904</v>
      </c>
      <c r="E262" s="207">
        <v>28.124700000000001</v>
      </c>
      <c r="F262" s="208">
        <v>258</v>
      </c>
      <c r="G262" s="209"/>
      <c r="H262" s="210" t="s">
        <v>274</v>
      </c>
      <c r="I262" s="210">
        <v>1</v>
      </c>
      <c r="J262" s="210"/>
      <c r="K262" s="210">
        <v>20</v>
      </c>
      <c r="L262" s="210">
        <v>22</v>
      </c>
      <c r="M262" s="210"/>
      <c r="N262" s="210"/>
      <c r="O262" s="210"/>
      <c r="P262" s="210"/>
      <c r="Q262" s="210"/>
      <c r="R262" s="210" t="s">
        <v>889</v>
      </c>
      <c r="S262" s="210" t="s">
        <v>889</v>
      </c>
      <c r="T262" s="210"/>
      <c r="U262" s="210" t="s">
        <v>890</v>
      </c>
      <c r="V262" s="210" t="s">
        <v>889</v>
      </c>
      <c r="W262" s="220">
        <v>22</v>
      </c>
      <c r="X262" s="210" t="s">
        <v>897</v>
      </c>
      <c r="Y262" s="210" t="s">
        <v>889</v>
      </c>
      <c r="Z262" s="210" t="s">
        <v>889</v>
      </c>
      <c r="AA262" s="210" t="s">
        <v>889</v>
      </c>
      <c r="AB262" s="210"/>
      <c r="AC262" s="210"/>
      <c r="AD262" s="210"/>
      <c r="AE262" s="210"/>
      <c r="AI262" s="210"/>
      <c r="AJ262" s="210"/>
      <c r="AK262" s="210"/>
    </row>
    <row r="263" spans="1:37" ht="15" customHeight="1">
      <c r="A263" s="204">
        <v>11</v>
      </c>
      <c r="B263" s="204" t="s">
        <v>157</v>
      </c>
      <c r="C263" s="205">
        <v>23</v>
      </c>
      <c r="D263" s="206">
        <v>5.3150000000000004</v>
      </c>
      <c r="E263" s="207">
        <v>26.4236</v>
      </c>
      <c r="F263" s="208">
        <v>259</v>
      </c>
      <c r="G263" s="209"/>
      <c r="H263" s="210" t="s">
        <v>275</v>
      </c>
      <c r="I263" s="210">
        <v>1</v>
      </c>
      <c r="J263" s="210"/>
      <c r="K263" s="210">
        <v>5</v>
      </c>
      <c r="L263" s="210">
        <v>23</v>
      </c>
      <c r="M263" s="210"/>
      <c r="N263" s="210"/>
      <c r="O263" s="210"/>
      <c r="P263" s="210"/>
      <c r="Q263" s="210"/>
      <c r="R263" s="210"/>
      <c r="S263" s="210" t="s">
        <v>889</v>
      </c>
      <c r="T263" s="210" t="s">
        <v>889</v>
      </c>
      <c r="U263" s="210"/>
      <c r="V263" s="210" t="s">
        <v>889</v>
      </c>
      <c r="W263" s="220">
        <v>23</v>
      </c>
      <c r="X263" s="210" t="s">
        <v>890</v>
      </c>
      <c r="Y263" s="210" t="s">
        <v>889</v>
      </c>
      <c r="Z263" s="210" t="s">
        <v>889</v>
      </c>
      <c r="AA263" s="210" t="s">
        <v>889</v>
      </c>
      <c r="AB263" s="210"/>
      <c r="AC263" s="210" t="s">
        <v>890</v>
      </c>
      <c r="AD263" s="210"/>
      <c r="AE263" s="210"/>
      <c r="AH263" s="210" t="s">
        <v>889</v>
      </c>
      <c r="AI263" s="210"/>
      <c r="AJ263" s="210"/>
      <c r="AK263" s="210"/>
    </row>
    <row r="264" spans="1:37" ht="15" customHeight="1">
      <c r="A264" s="204">
        <v>12</v>
      </c>
      <c r="B264" s="204" t="s">
        <v>158</v>
      </c>
      <c r="C264" s="205">
        <v>24</v>
      </c>
      <c r="D264" s="206">
        <v>5.3150000000000004</v>
      </c>
      <c r="E264" s="207">
        <v>26.4236</v>
      </c>
      <c r="F264" s="208">
        <v>260</v>
      </c>
      <c r="G264" s="224" t="s">
        <v>903</v>
      </c>
      <c r="H264" s="210" t="s">
        <v>900</v>
      </c>
      <c r="I264" s="210" t="s">
        <v>900</v>
      </c>
      <c r="J264" s="210"/>
      <c r="K264" s="210">
        <v>5</v>
      </c>
      <c r="L264" s="210">
        <v>24</v>
      </c>
      <c r="M264" s="210"/>
      <c r="N264" s="210"/>
      <c r="O264" s="210"/>
      <c r="P264" s="210"/>
      <c r="Q264" s="210"/>
      <c r="R264" s="210"/>
      <c r="S264" s="210"/>
      <c r="T264" s="210"/>
      <c r="U264" s="210"/>
      <c r="V264" s="210"/>
      <c r="W264" s="220"/>
      <c r="X264" s="210"/>
      <c r="Y264" s="210"/>
      <c r="Z264" s="210"/>
      <c r="AA264" s="210"/>
      <c r="AB264" s="210"/>
      <c r="AC264" s="210"/>
      <c r="AD264" s="210"/>
      <c r="AE264" s="210"/>
      <c r="AI264" s="210"/>
      <c r="AJ264" s="210"/>
      <c r="AK264" s="210"/>
    </row>
    <row r="265" spans="1:37" ht="15" customHeight="1">
      <c r="A265" s="204">
        <v>12</v>
      </c>
      <c r="B265" s="204" t="s">
        <v>159</v>
      </c>
      <c r="C265" s="205">
        <v>1</v>
      </c>
      <c r="D265" s="206">
        <v>3747.5239999999999</v>
      </c>
      <c r="E265" s="207">
        <v>34.9559</v>
      </c>
      <c r="F265" s="208">
        <v>261</v>
      </c>
      <c r="G265" s="209"/>
      <c r="H265" s="210" t="s">
        <v>274</v>
      </c>
      <c r="I265" s="210">
        <v>1</v>
      </c>
      <c r="J265" s="210" t="s">
        <v>901</v>
      </c>
      <c r="K265" s="210"/>
      <c r="L265" s="210">
        <v>1</v>
      </c>
      <c r="M265" s="210"/>
      <c r="N265" s="210"/>
      <c r="O265" s="210"/>
      <c r="P265" s="210"/>
      <c r="Q265" s="210"/>
      <c r="R265" s="210" t="s">
        <v>896</v>
      </c>
      <c r="S265" s="210"/>
      <c r="T265" s="210" t="s">
        <v>889</v>
      </c>
      <c r="U265" s="210"/>
      <c r="V265" s="210" t="s">
        <v>889</v>
      </c>
      <c r="W265" s="220">
        <v>1</v>
      </c>
      <c r="X265" s="210" t="s">
        <v>890</v>
      </c>
      <c r="Y265" s="210" t="s">
        <v>889</v>
      </c>
      <c r="Z265" s="210"/>
      <c r="AA265" s="210"/>
      <c r="AB265" s="210"/>
      <c r="AC265" s="210"/>
      <c r="AD265" s="210"/>
      <c r="AE265" s="210"/>
      <c r="AH265" s="210" t="s">
        <v>889</v>
      </c>
      <c r="AI265" s="210"/>
      <c r="AJ265" s="210"/>
      <c r="AK265" s="210"/>
    </row>
    <row r="266" spans="1:37" ht="15" customHeight="1">
      <c r="A266" s="204">
        <v>12</v>
      </c>
      <c r="B266" s="204" t="s">
        <v>159</v>
      </c>
      <c r="C266" s="205">
        <v>2</v>
      </c>
      <c r="D266" s="206">
        <v>3056.4740000000002</v>
      </c>
      <c r="E266" s="207">
        <v>34.956000000000003</v>
      </c>
      <c r="F266" s="208">
        <v>262</v>
      </c>
      <c r="G266" s="209"/>
      <c r="H266" s="210" t="s">
        <v>274</v>
      </c>
      <c r="I266" s="210">
        <v>1</v>
      </c>
      <c r="J266" s="210"/>
      <c r="K266" s="210">
        <v>3000</v>
      </c>
      <c r="L266" s="210">
        <v>2</v>
      </c>
      <c r="M266" s="210"/>
      <c r="N266" s="210"/>
      <c r="O266" s="210"/>
      <c r="P266" s="210"/>
      <c r="Q266" s="210"/>
      <c r="R266" s="210" t="s">
        <v>889</v>
      </c>
      <c r="S266" s="210"/>
      <c r="T266" s="210"/>
      <c r="U266" s="210"/>
      <c r="V266" s="210" t="s">
        <v>889</v>
      </c>
      <c r="W266" s="220">
        <v>2</v>
      </c>
      <c r="X266" s="210" t="s">
        <v>890</v>
      </c>
      <c r="Y266" s="210" t="s">
        <v>889</v>
      </c>
      <c r="Z266" s="210"/>
      <c r="AA266" s="210"/>
      <c r="AB266" s="210"/>
      <c r="AC266" s="210"/>
      <c r="AD266" s="210"/>
      <c r="AE266" s="210"/>
      <c r="AI266" s="210"/>
      <c r="AJ266" s="210"/>
      <c r="AK266" s="210"/>
    </row>
    <row r="267" spans="1:37" ht="15" customHeight="1">
      <c r="A267" s="204">
        <v>12</v>
      </c>
      <c r="B267" s="204" t="s">
        <v>159</v>
      </c>
      <c r="C267" s="205">
        <v>3</v>
      </c>
      <c r="D267" s="206">
        <v>2544.7620000000002</v>
      </c>
      <c r="E267" s="207">
        <v>34.952100000000002</v>
      </c>
      <c r="F267" s="208">
        <v>263</v>
      </c>
      <c r="G267" s="209"/>
      <c r="H267" s="210" t="s">
        <v>274</v>
      </c>
      <c r="I267" s="210">
        <v>1</v>
      </c>
      <c r="J267" s="210"/>
      <c r="K267" s="210">
        <v>2500</v>
      </c>
      <c r="L267" s="210">
        <v>3</v>
      </c>
      <c r="M267" s="210"/>
      <c r="N267" s="210"/>
      <c r="O267" s="210"/>
      <c r="P267" s="210"/>
      <c r="Q267" s="210"/>
      <c r="R267" s="210" t="s">
        <v>889</v>
      </c>
      <c r="S267" s="210"/>
      <c r="T267" s="210" t="s">
        <v>889</v>
      </c>
      <c r="U267" s="210"/>
      <c r="V267" s="210" t="s">
        <v>889</v>
      </c>
      <c r="W267" s="220">
        <v>3</v>
      </c>
      <c r="X267" s="210" t="s">
        <v>890</v>
      </c>
      <c r="Y267" s="210" t="s">
        <v>889</v>
      </c>
      <c r="Z267" s="210"/>
      <c r="AA267" s="210"/>
      <c r="AB267" s="210"/>
      <c r="AC267" s="210"/>
      <c r="AD267" s="210"/>
      <c r="AE267" s="210"/>
      <c r="AH267" s="210" t="s">
        <v>889</v>
      </c>
      <c r="AI267" s="210"/>
      <c r="AJ267" s="210"/>
      <c r="AK267" s="210"/>
    </row>
    <row r="268" spans="1:37" ht="15" customHeight="1">
      <c r="A268" s="204">
        <v>12</v>
      </c>
      <c r="B268" s="204" t="s">
        <v>159</v>
      </c>
      <c r="C268" s="205">
        <v>4</v>
      </c>
      <c r="D268" s="206">
        <v>2033.4770000000001</v>
      </c>
      <c r="E268" s="207">
        <v>34.940399999999997</v>
      </c>
      <c r="F268" s="208">
        <v>264</v>
      </c>
      <c r="G268" s="209"/>
      <c r="H268" s="210" t="s">
        <v>274</v>
      </c>
      <c r="I268" s="210">
        <v>1</v>
      </c>
      <c r="J268" s="210"/>
      <c r="K268" s="210">
        <v>2000</v>
      </c>
      <c r="L268" s="210">
        <v>4</v>
      </c>
      <c r="M268" s="210"/>
      <c r="N268" s="210"/>
      <c r="O268" s="210"/>
      <c r="P268" s="210"/>
      <c r="Q268" s="210"/>
      <c r="R268" s="210" t="s">
        <v>889</v>
      </c>
      <c r="S268" s="210"/>
      <c r="T268" s="210" t="s">
        <v>889</v>
      </c>
      <c r="U268" s="210"/>
      <c r="V268" s="210" t="s">
        <v>889</v>
      </c>
      <c r="W268" s="220">
        <v>4</v>
      </c>
      <c r="X268" s="210" t="s">
        <v>897</v>
      </c>
      <c r="Y268" s="210" t="s">
        <v>889</v>
      </c>
      <c r="Z268" s="210"/>
      <c r="AA268" s="210"/>
      <c r="AB268" s="210"/>
      <c r="AC268" s="210"/>
      <c r="AD268" s="210"/>
      <c r="AE268" s="210"/>
      <c r="AH268" s="210" t="s">
        <v>889</v>
      </c>
      <c r="AI268" s="210"/>
      <c r="AJ268" s="210"/>
      <c r="AK268" s="210"/>
    </row>
    <row r="269" spans="1:37" ht="15" customHeight="1">
      <c r="A269" s="204">
        <v>12</v>
      </c>
      <c r="B269" s="204" t="s">
        <v>159</v>
      </c>
      <c r="C269" s="205">
        <v>5</v>
      </c>
      <c r="D269" s="206">
        <v>1523.453</v>
      </c>
      <c r="E269" s="207">
        <v>34.911000000000001</v>
      </c>
      <c r="F269" s="208">
        <v>265</v>
      </c>
      <c r="G269" s="209"/>
      <c r="H269" s="210" t="s">
        <v>274</v>
      </c>
      <c r="I269" s="210">
        <v>1</v>
      </c>
      <c r="J269" s="210"/>
      <c r="K269" s="210">
        <v>1500</v>
      </c>
      <c r="L269" s="210">
        <v>5</v>
      </c>
      <c r="M269" s="210"/>
      <c r="N269" s="210"/>
      <c r="O269" s="210"/>
      <c r="P269" s="210"/>
      <c r="Q269" s="210"/>
      <c r="R269" s="210" t="s">
        <v>889</v>
      </c>
      <c r="S269" s="210"/>
      <c r="T269" s="210"/>
      <c r="U269" s="210"/>
      <c r="V269" s="210" t="s">
        <v>889</v>
      </c>
      <c r="W269" s="220">
        <v>5</v>
      </c>
      <c r="X269" s="210" t="s">
        <v>890</v>
      </c>
      <c r="Y269" s="210" t="s">
        <v>889</v>
      </c>
      <c r="Z269" s="210"/>
      <c r="AA269" s="210"/>
      <c r="AB269" s="210"/>
      <c r="AC269" s="210"/>
      <c r="AD269" s="210"/>
      <c r="AE269" s="210"/>
      <c r="AH269" s="210" t="s">
        <v>889</v>
      </c>
      <c r="AI269" s="210"/>
      <c r="AJ269" s="210"/>
      <c r="AK269" s="210"/>
    </row>
    <row r="270" spans="1:37" ht="15" customHeight="1">
      <c r="A270" s="204">
        <v>12</v>
      </c>
      <c r="B270" s="204" t="s">
        <v>159</v>
      </c>
      <c r="C270" s="205">
        <v>6</v>
      </c>
      <c r="D270" s="206">
        <v>1016.136</v>
      </c>
      <c r="E270" s="207">
        <v>34.876199999999997</v>
      </c>
      <c r="F270" s="208">
        <v>266</v>
      </c>
      <c r="G270" s="209"/>
      <c r="H270" s="210" t="s">
        <v>274</v>
      </c>
      <c r="I270" s="210">
        <v>1</v>
      </c>
      <c r="J270" s="210"/>
      <c r="K270" s="210">
        <v>1000</v>
      </c>
      <c r="L270" s="210">
        <v>6</v>
      </c>
      <c r="M270" s="210"/>
      <c r="N270" s="210"/>
      <c r="O270" s="210"/>
      <c r="P270" s="210"/>
      <c r="Q270" s="210"/>
      <c r="R270" s="210" t="s">
        <v>890</v>
      </c>
      <c r="S270" s="210"/>
      <c r="T270" s="210" t="s">
        <v>889</v>
      </c>
      <c r="U270" s="210"/>
      <c r="V270" s="210" t="s">
        <v>889</v>
      </c>
      <c r="W270" s="220">
        <v>6</v>
      </c>
      <c r="X270" s="210" t="s">
        <v>890</v>
      </c>
      <c r="Y270" s="210" t="s">
        <v>890</v>
      </c>
      <c r="Z270" s="210"/>
      <c r="AA270" s="210"/>
      <c r="AB270" s="210"/>
      <c r="AC270" s="210"/>
      <c r="AD270" s="210"/>
      <c r="AE270" s="210"/>
      <c r="AH270" s="210" t="s">
        <v>889</v>
      </c>
      <c r="AI270" s="210"/>
      <c r="AJ270" s="210"/>
      <c r="AK270" s="210"/>
    </row>
    <row r="271" spans="1:37" ht="15" customHeight="1">
      <c r="A271" s="204">
        <v>12</v>
      </c>
      <c r="B271" s="204" t="s">
        <v>159</v>
      </c>
      <c r="C271" s="205">
        <v>7</v>
      </c>
      <c r="D271" s="206">
        <v>811.07600000000002</v>
      </c>
      <c r="E271" s="207">
        <v>34.865099999999998</v>
      </c>
      <c r="F271" s="208">
        <v>267</v>
      </c>
      <c r="G271" s="209"/>
      <c r="H271" s="210" t="s">
        <v>274</v>
      </c>
      <c r="I271" s="210">
        <v>1</v>
      </c>
      <c r="J271" s="210"/>
      <c r="K271" s="210">
        <v>800</v>
      </c>
      <c r="L271" s="210">
        <v>7</v>
      </c>
      <c r="M271" s="210"/>
      <c r="N271" s="210"/>
      <c r="O271" s="210"/>
      <c r="P271" s="210"/>
      <c r="Q271" s="210"/>
      <c r="R271" s="210" t="s">
        <v>889</v>
      </c>
      <c r="S271" s="210"/>
      <c r="T271" s="210"/>
      <c r="U271" s="210"/>
      <c r="V271" s="210" t="s">
        <v>889</v>
      </c>
      <c r="W271" s="220">
        <v>7</v>
      </c>
      <c r="X271" s="210" t="s">
        <v>890</v>
      </c>
      <c r="Y271" s="210" t="s">
        <v>889</v>
      </c>
      <c r="Z271" s="210"/>
      <c r="AA271" s="210"/>
      <c r="AB271" s="210"/>
      <c r="AC271" s="210"/>
      <c r="AD271" s="210"/>
      <c r="AE271" s="210"/>
      <c r="AH271" s="210" t="s">
        <v>889</v>
      </c>
      <c r="AI271" s="210"/>
      <c r="AJ271" s="210"/>
      <c r="AK271" s="210"/>
    </row>
    <row r="272" spans="1:37" ht="15" customHeight="1">
      <c r="A272" s="204">
        <v>12</v>
      </c>
      <c r="B272" s="204" t="s">
        <v>159</v>
      </c>
      <c r="C272" s="205">
        <v>8</v>
      </c>
      <c r="D272" s="206">
        <v>609.98599999999999</v>
      </c>
      <c r="E272" s="207">
        <v>34.856200000000001</v>
      </c>
      <c r="F272" s="208">
        <v>268</v>
      </c>
      <c r="G272" s="209"/>
      <c r="H272" s="210" t="s">
        <v>274</v>
      </c>
      <c r="I272" s="210">
        <v>0.5</v>
      </c>
      <c r="J272" s="210"/>
      <c r="K272" s="210">
        <v>600</v>
      </c>
      <c r="L272" s="210">
        <v>8</v>
      </c>
      <c r="M272" s="210"/>
      <c r="N272" s="210"/>
      <c r="O272" s="210"/>
      <c r="P272" s="210"/>
      <c r="Q272" s="210"/>
      <c r="R272" s="210" t="s">
        <v>889</v>
      </c>
      <c r="S272" s="210"/>
      <c r="T272" s="210"/>
      <c r="U272" s="210"/>
      <c r="V272" s="210" t="s">
        <v>889</v>
      </c>
      <c r="W272" s="220">
        <v>8</v>
      </c>
      <c r="X272" s="210" t="s">
        <v>890</v>
      </c>
      <c r="Y272" s="210" t="s">
        <v>889</v>
      </c>
      <c r="Z272" s="210"/>
      <c r="AA272" s="210"/>
      <c r="AB272" s="210"/>
      <c r="AC272" s="210"/>
      <c r="AD272" s="210"/>
      <c r="AE272" s="210"/>
      <c r="AH272" s="210" t="s">
        <v>889</v>
      </c>
      <c r="AI272" s="210"/>
      <c r="AJ272" s="210"/>
      <c r="AK272" s="210"/>
    </row>
    <row r="273" spans="1:37" ht="15" customHeight="1">
      <c r="A273" s="204">
        <v>12</v>
      </c>
      <c r="B273" s="204" t="s">
        <v>159</v>
      </c>
      <c r="C273" s="205">
        <v>9</v>
      </c>
      <c r="D273" s="206">
        <v>509.00400000000002</v>
      </c>
      <c r="E273" s="207">
        <v>34.847200000000001</v>
      </c>
      <c r="F273" s="208">
        <v>269</v>
      </c>
      <c r="G273" s="209"/>
      <c r="H273" s="210" t="s">
        <v>274</v>
      </c>
      <c r="I273" s="210">
        <v>1</v>
      </c>
      <c r="J273" s="210"/>
      <c r="K273" s="210">
        <v>500</v>
      </c>
      <c r="L273" s="210">
        <v>9</v>
      </c>
      <c r="M273" s="210"/>
      <c r="N273" s="210"/>
      <c r="O273" s="210"/>
      <c r="P273" s="210"/>
      <c r="Q273" s="210"/>
      <c r="R273" s="210" t="s">
        <v>889</v>
      </c>
      <c r="S273" s="210"/>
      <c r="T273" s="210"/>
      <c r="U273" s="210"/>
      <c r="V273" s="210" t="s">
        <v>889</v>
      </c>
      <c r="W273" s="220">
        <v>9</v>
      </c>
      <c r="X273" s="210" t="s">
        <v>890</v>
      </c>
      <c r="Y273" s="210" t="s">
        <v>889</v>
      </c>
      <c r="Z273" s="210"/>
      <c r="AA273" s="210"/>
      <c r="AB273" s="210"/>
      <c r="AC273" s="210"/>
      <c r="AD273" s="210"/>
      <c r="AE273" s="210"/>
      <c r="AI273" s="210"/>
      <c r="AJ273" s="210"/>
      <c r="AK273" s="210"/>
    </row>
    <row r="274" spans="1:37" ht="15" customHeight="1">
      <c r="A274" s="204">
        <v>12</v>
      </c>
      <c r="B274" s="204" t="s">
        <v>159</v>
      </c>
      <c r="C274" s="205">
        <v>10</v>
      </c>
      <c r="D274" s="206">
        <v>470.03399999999999</v>
      </c>
      <c r="E274" s="207">
        <v>34.837800000000001</v>
      </c>
      <c r="F274" s="208">
        <v>270</v>
      </c>
      <c r="G274" s="209"/>
      <c r="H274" s="210" t="s">
        <v>274</v>
      </c>
      <c r="I274" s="210">
        <v>1</v>
      </c>
      <c r="J274" s="210" t="s">
        <v>899</v>
      </c>
      <c r="K274" s="210"/>
      <c r="L274" s="210">
        <v>10</v>
      </c>
      <c r="M274" s="210"/>
      <c r="N274" s="210"/>
      <c r="O274" s="210"/>
      <c r="P274" s="210"/>
      <c r="Q274" s="210"/>
      <c r="R274" s="210" t="s">
        <v>889</v>
      </c>
      <c r="S274" s="210"/>
      <c r="T274" s="210" t="s">
        <v>889</v>
      </c>
      <c r="U274" s="210"/>
      <c r="V274" s="210" t="s">
        <v>889</v>
      </c>
      <c r="W274" s="220">
        <v>10</v>
      </c>
      <c r="X274" s="210" t="s">
        <v>897</v>
      </c>
      <c r="Y274" s="210" t="s">
        <v>889</v>
      </c>
      <c r="Z274" s="210"/>
      <c r="AA274" s="210"/>
      <c r="AB274" s="210"/>
      <c r="AC274" s="210"/>
      <c r="AD274" s="210"/>
      <c r="AE274" s="210"/>
      <c r="AH274" s="210" t="s">
        <v>889</v>
      </c>
      <c r="AI274" s="210"/>
      <c r="AJ274" s="210"/>
      <c r="AK274" s="210"/>
    </row>
    <row r="275" spans="1:37" ht="15" customHeight="1">
      <c r="A275" s="204">
        <v>12</v>
      </c>
      <c r="B275" s="204" t="s">
        <v>159</v>
      </c>
      <c r="C275" s="205">
        <v>11</v>
      </c>
      <c r="D275" s="206">
        <v>382.96499999999997</v>
      </c>
      <c r="E275" s="207">
        <v>34.792999999999999</v>
      </c>
      <c r="F275" s="208">
        <v>271</v>
      </c>
      <c r="G275" s="209"/>
      <c r="H275" s="210" t="s">
        <v>274</v>
      </c>
      <c r="I275" s="210">
        <v>1</v>
      </c>
      <c r="J275" s="210">
        <v>34.78</v>
      </c>
      <c r="K275" s="210"/>
      <c r="L275" s="210">
        <v>11</v>
      </c>
      <c r="M275" s="210"/>
      <c r="N275" s="210"/>
      <c r="O275" s="210"/>
      <c r="P275" s="210"/>
      <c r="Q275" s="210"/>
      <c r="R275" s="210" t="s">
        <v>889</v>
      </c>
      <c r="S275" s="210"/>
      <c r="T275" s="210"/>
      <c r="U275" s="210"/>
      <c r="V275" s="210" t="s">
        <v>889</v>
      </c>
      <c r="W275" s="220">
        <v>11</v>
      </c>
      <c r="X275" s="210" t="s">
        <v>890</v>
      </c>
      <c r="Y275" s="210" t="s">
        <v>889</v>
      </c>
      <c r="Z275" s="210"/>
      <c r="AA275" s="210"/>
      <c r="AB275" s="210"/>
      <c r="AC275" s="210"/>
      <c r="AD275" s="210"/>
      <c r="AE275" s="210"/>
      <c r="AI275" s="210"/>
      <c r="AJ275" s="210"/>
      <c r="AK275" s="210"/>
    </row>
    <row r="276" spans="1:37" ht="15" customHeight="1">
      <c r="A276" s="204">
        <v>12</v>
      </c>
      <c r="B276" s="204" t="s">
        <v>159</v>
      </c>
      <c r="C276" s="205">
        <v>12</v>
      </c>
      <c r="D276" s="206">
        <v>341.24799999999999</v>
      </c>
      <c r="E276" s="207">
        <v>34.717399999999998</v>
      </c>
      <c r="F276" s="208">
        <v>272</v>
      </c>
      <c r="G276" s="209"/>
      <c r="H276" s="210" t="s">
        <v>274</v>
      </c>
      <c r="I276" s="210">
        <v>1</v>
      </c>
      <c r="J276" s="210">
        <v>34.700000000000003</v>
      </c>
      <c r="K276" s="210"/>
      <c r="L276" s="210">
        <v>12</v>
      </c>
      <c r="M276" s="210"/>
      <c r="N276" s="210"/>
      <c r="O276" s="210"/>
      <c r="P276" s="210"/>
      <c r="Q276" s="210"/>
      <c r="R276" s="210" t="s">
        <v>889</v>
      </c>
      <c r="S276" s="210" t="s">
        <v>889</v>
      </c>
      <c r="T276" s="210"/>
      <c r="U276" s="210"/>
      <c r="V276" s="210" t="s">
        <v>889</v>
      </c>
      <c r="W276" s="220">
        <v>12</v>
      </c>
      <c r="X276" s="210" t="s">
        <v>890</v>
      </c>
      <c r="Y276" s="210" t="s">
        <v>889</v>
      </c>
      <c r="Z276" s="210" t="s">
        <v>890</v>
      </c>
      <c r="AA276" s="210"/>
      <c r="AB276" s="210"/>
      <c r="AC276" s="210"/>
      <c r="AD276" s="210"/>
      <c r="AE276" s="210"/>
      <c r="AI276" s="210"/>
      <c r="AJ276" s="210"/>
      <c r="AK276" s="210"/>
    </row>
    <row r="277" spans="1:37" ht="15" customHeight="1">
      <c r="A277" s="204">
        <v>12</v>
      </c>
      <c r="B277" s="204" t="s">
        <v>159</v>
      </c>
      <c r="C277" s="205">
        <v>13</v>
      </c>
      <c r="D277" s="206">
        <v>278.38200000000001</v>
      </c>
      <c r="E277" s="207">
        <v>34.437800000000003</v>
      </c>
      <c r="F277" s="208">
        <v>273</v>
      </c>
      <c r="G277" s="209"/>
      <c r="H277" s="210" t="s">
        <v>274</v>
      </c>
      <c r="I277" s="210">
        <v>1</v>
      </c>
      <c r="J277" s="210">
        <v>34.4</v>
      </c>
      <c r="K277" s="210"/>
      <c r="L277" s="210">
        <v>13</v>
      </c>
      <c r="M277" s="210"/>
      <c r="N277" s="210"/>
      <c r="O277" s="210"/>
      <c r="P277" s="210"/>
      <c r="Q277" s="210"/>
      <c r="R277" s="210" t="s">
        <v>889</v>
      </c>
      <c r="S277" s="210" t="s">
        <v>889</v>
      </c>
      <c r="T277" s="210" t="s">
        <v>889</v>
      </c>
      <c r="U277" s="210"/>
      <c r="V277" s="210" t="s">
        <v>889</v>
      </c>
      <c r="W277" s="220">
        <v>13</v>
      </c>
      <c r="X277" s="210" t="s">
        <v>890</v>
      </c>
      <c r="Y277" s="210" t="s">
        <v>889</v>
      </c>
      <c r="Z277" s="210" t="s">
        <v>889</v>
      </c>
      <c r="AA277" s="210" t="s">
        <v>889</v>
      </c>
      <c r="AB277" s="210"/>
      <c r="AC277" s="210"/>
      <c r="AD277" s="210"/>
      <c r="AE277" s="210"/>
      <c r="AI277" s="210"/>
      <c r="AJ277" s="210"/>
      <c r="AK277" s="210"/>
    </row>
    <row r="278" spans="1:37" ht="15" customHeight="1">
      <c r="A278" s="204">
        <v>12</v>
      </c>
      <c r="B278" s="204" t="s">
        <v>159</v>
      </c>
      <c r="C278" s="205">
        <v>14</v>
      </c>
      <c r="D278" s="206">
        <v>253.55799999999999</v>
      </c>
      <c r="E278" s="207">
        <v>34.137999999999998</v>
      </c>
      <c r="F278" s="208">
        <v>274</v>
      </c>
      <c r="G278" s="209"/>
      <c r="H278" s="210" t="s">
        <v>274</v>
      </c>
      <c r="I278" s="210">
        <v>1</v>
      </c>
      <c r="J278" s="210">
        <v>34.1</v>
      </c>
      <c r="K278" s="210"/>
      <c r="L278" s="210">
        <v>14</v>
      </c>
      <c r="M278" s="210"/>
      <c r="N278" s="210"/>
      <c r="O278" s="210"/>
      <c r="P278" s="210"/>
      <c r="Q278" s="210"/>
      <c r="R278" s="210" t="s">
        <v>889</v>
      </c>
      <c r="S278" s="210" t="s">
        <v>889</v>
      </c>
      <c r="T278" s="210"/>
      <c r="U278" s="210"/>
      <c r="V278" s="210" t="s">
        <v>889</v>
      </c>
      <c r="W278" s="220">
        <v>14</v>
      </c>
      <c r="X278" s="210" t="s">
        <v>890</v>
      </c>
      <c r="Y278" s="210" t="s">
        <v>889</v>
      </c>
      <c r="Z278" s="210" t="s">
        <v>889</v>
      </c>
      <c r="AA278" s="210" t="s">
        <v>889</v>
      </c>
      <c r="AB278" s="210"/>
      <c r="AC278" s="210"/>
      <c r="AD278" s="210"/>
      <c r="AE278" s="210"/>
      <c r="AH278" s="210" t="s">
        <v>889</v>
      </c>
      <c r="AI278" s="210"/>
      <c r="AJ278" s="210"/>
      <c r="AK278" s="210"/>
    </row>
    <row r="279" spans="1:37" ht="15" customHeight="1">
      <c r="A279" s="204">
        <v>12</v>
      </c>
      <c r="B279" s="204" t="s">
        <v>159</v>
      </c>
      <c r="C279" s="205">
        <v>15</v>
      </c>
      <c r="D279" s="206">
        <v>228.102</v>
      </c>
      <c r="E279" s="207">
        <v>33.684899999999999</v>
      </c>
      <c r="F279" s="208">
        <v>275</v>
      </c>
      <c r="G279" s="209"/>
      <c r="H279" s="210" t="s">
        <v>274</v>
      </c>
      <c r="I279" s="210">
        <v>1</v>
      </c>
      <c r="J279" s="210">
        <v>33.6</v>
      </c>
      <c r="K279" s="210"/>
      <c r="L279" s="210">
        <v>15</v>
      </c>
      <c r="M279" s="210"/>
      <c r="N279" s="210"/>
      <c r="O279" s="210"/>
      <c r="P279" s="210"/>
      <c r="Q279" s="210"/>
      <c r="R279" s="210" t="s">
        <v>889</v>
      </c>
      <c r="S279" s="210" t="s">
        <v>889</v>
      </c>
      <c r="T279" s="210"/>
      <c r="U279" s="210"/>
      <c r="V279" s="210" t="s">
        <v>889</v>
      </c>
      <c r="W279" s="220">
        <v>15</v>
      </c>
      <c r="X279" s="210" t="s">
        <v>890</v>
      </c>
      <c r="Y279" s="210" t="s">
        <v>889</v>
      </c>
      <c r="Z279" s="210" t="s">
        <v>889</v>
      </c>
      <c r="AA279" s="210" t="s">
        <v>889</v>
      </c>
      <c r="AB279" s="210"/>
      <c r="AC279" s="210"/>
      <c r="AD279" s="210"/>
      <c r="AE279" s="210"/>
      <c r="AI279" s="210"/>
      <c r="AJ279" s="210"/>
      <c r="AK279" s="210"/>
    </row>
    <row r="280" spans="1:37" ht="15" customHeight="1">
      <c r="A280" s="204">
        <v>12</v>
      </c>
      <c r="B280" s="204" t="s">
        <v>159</v>
      </c>
      <c r="C280" s="205">
        <v>16</v>
      </c>
      <c r="D280" s="206">
        <v>203.053</v>
      </c>
      <c r="E280" s="207">
        <v>33.170299999999997</v>
      </c>
      <c r="F280" s="208">
        <v>276</v>
      </c>
      <c r="G280" s="209"/>
      <c r="H280" s="210" t="s">
        <v>274</v>
      </c>
      <c r="I280" s="210">
        <v>1</v>
      </c>
      <c r="J280" s="210">
        <v>33.1</v>
      </c>
      <c r="K280" s="210"/>
      <c r="L280" s="210">
        <v>16</v>
      </c>
      <c r="M280" s="210"/>
      <c r="N280" s="210"/>
      <c r="O280" s="210"/>
      <c r="P280" s="210"/>
      <c r="Q280" s="210"/>
      <c r="R280" s="210" t="s">
        <v>890</v>
      </c>
      <c r="S280" s="210" t="s">
        <v>889</v>
      </c>
      <c r="T280" s="210" t="s">
        <v>889</v>
      </c>
      <c r="U280" s="210" t="s">
        <v>890</v>
      </c>
      <c r="V280" s="210" t="s">
        <v>889</v>
      </c>
      <c r="W280" s="220">
        <v>16</v>
      </c>
      <c r="X280" s="210" t="s">
        <v>890</v>
      </c>
      <c r="Y280" s="210" t="s">
        <v>889</v>
      </c>
      <c r="Z280" s="210" t="s">
        <v>889</v>
      </c>
      <c r="AA280" s="210" t="s">
        <v>889</v>
      </c>
      <c r="AB280" s="210"/>
      <c r="AC280" s="210"/>
      <c r="AD280" s="210"/>
      <c r="AE280" s="210"/>
      <c r="AI280" s="210"/>
      <c r="AJ280" s="210"/>
      <c r="AK280" s="210"/>
    </row>
    <row r="281" spans="1:37" ht="15" customHeight="1">
      <c r="A281" s="204">
        <v>12</v>
      </c>
      <c r="B281" s="204" t="s">
        <v>159</v>
      </c>
      <c r="C281" s="205">
        <v>17</v>
      </c>
      <c r="D281" s="206">
        <v>186.72200000000001</v>
      </c>
      <c r="E281" s="207">
        <v>32.950200000000002</v>
      </c>
      <c r="F281" s="208">
        <v>277</v>
      </c>
      <c r="G281" s="209"/>
      <c r="H281" s="210" t="s">
        <v>274</v>
      </c>
      <c r="I281" s="210">
        <v>1</v>
      </c>
      <c r="J281" s="210">
        <v>32.9</v>
      </c>
      <c r="K281" s="210"/>
      <c r="L281" s="210">
        <v>17</v>
      </c>
      <c r="M281" s="210"/>
      <c r="N281" s="210"/>
      <c r="O281" s="210"/>
      <c r="P281" s="210"/>
      <c r="Q281" s="210"/>
      <c r="R281" s="210" t="s">
        <v>889</v>
      </c>
      <c r="S281" s="210" t="s">
        <v>889</v>
      </c>
      <c r="T281" s="210"/>
      <c r="U281" s="210"/>
      <c r="V281" s="210" t="s">
        <v>889</v>
      </c>
      <c r="W281" s="220">
        <v>17</v>
      </c>
      <c r="X281" s="210" t="s">
        <v>890</v>
      </c>
      <c r="Y281" s="210" t="s">
        <v>889</v>
      </c>
      <c r="Z281" s="210" t="s">
        <v>889</v>
      </c>
      <c r="AA281" s="210" t="s">
        <v>889</v>
      </c>
      <c r="AB281" s="210"/>
      <c r="AC281" s="210"/>
      <c r="AD281" s="210"/>
      <c r="AE281" s="210"/>
      <c r="AI281" s="210"/>
      <c r="AJ281" s="210"/>
      <c r="AK281" s="210"/>
    </row>
    <row r="282" spans="1:37" ht="15" customHeight="1">
      <c r="A282" s="204">
        <v>12</v>
      </c>
      <c r="B282" s="204" t="s">
        <v>159</v>
      </c>
      <c r="C282" s="205">
        <v>18</v>
      </c>
      <c r="D282" s="206">
        <v>157.44499999999999</v>
      </c>
      <c r="E282" s="207">
        <v>32.642099999999999</v>
      </c>
      <c r="F282" s="208">
        <v>278</v>
      </c>
      <c r="G282" s="209"/>
      <c r="H282" s="210" t="s">
        <v>274</v>
      </c>
      <c r="I282" s="210">
        <v>1</v>
      </c>
      <c r="J282" s="210">
        <v>32.6</v>
      </c>
      <c r="K282" s="210"/>
      <c r="L282" s="210">
        <v>18</v>
      </c>
      <c r="M282" s="210"/>
      <c r="N282" s="210"/>
      <c r="O282" s="210"/>
      <c r="P282" s="210"/>
      <c r="Q282" s="210"/>
      <c r="R282" s="210" t="s">
        <v>889</v>
      </c>
      <c r="S282" s="210" t="s">
        <v>889</v>
      </c>
      <c r="T282" s="210"/>
      <c r="U282" s="210" t="s">
        <v>889</v>
      </c>
      <c r="V282" s="210" t="s">
        <v>889</v>
      </c>
      <c r="W282" s="220">
        <v>18</v>
      </c>
      <c r="X282" s="210" t="s">
        <v>890</v>
      </c>
      <c r="Y282" s="210" t="s">
        <v>890</v>
      </c>
      <c r="Z282" s="210" t="s">
        <v>889</v>
      </c>
      <c r="AA282" s="210" t="s">
        <v>889</v>
      </c>
      <c r="AB282" s="210"/>
      <c r="AC282" s="210"/>
      <c r="AD282" s="210"/>
      <c r="AE282" s="210"/>
      <c r="AI282" s="210"/>
      <c r="AJ282" s="210"/>
      <c r="AK282" s="210"/>
    </row>
    <row r="283" spans="1:37" ht="15" customHeight="1">
      <c r="A283" s="204">
        <v>12</v>
      </c>
      <c r="B283" s="204" t="s">
        <v>159</v>
      </c>
      <c r="C283" s="205">
        <v>19</v>
      </c>
      <c r="D283" s="206">
        <v>127.66800000000001</v>
      </c>
      <c r="E283" s="207">
        <v>32.344099999999997</v>
      </c>
      <c r="F283" s="208">
        <v>279</v>
      </c>
      <c r="G283" s="209"/>
      <c r="H283" s="210" t="s">
        <v>274</v>
      </c>
      <c r="I283" s="210">
        <v>1</v>
      </c>
      <c r="J283" s="210">
        <v>32.299999999999997</v>
      </c>
      <c r="K283" s="210"/>
      <c r="L283" s="210">
        <v>19</v>
      </c>
      <c r="M283" s="210"/>
      <c r="N283" s="210"/>
      <c r="O283" s="210"/>
      <c r="P283" s="210"/>
      <c r="Q283" s="210"/>
      <c r="R283" s="210" t="s">
        <v>889</v>
      </c>
      <c r="S283" s="210" t="s">
        <v>889</v>
      </c>
      <c r="T283" s="210"/>
      <c r="U283" s="210" t="s">
        <v>890</v>
      </c>
      <c r="V283" s="210" t="s">
        <v>889</v>
      </c>
      <c r="W283" s="220">
        <v>19</v>
      </c>
      <c r="X283" s="210" t="s">
        <v>890</v>
      </c>
      <c r="Y283" s="210" t="s">
        <v>889</v>
      </c>
      <c r="Z283" s="210" t="s">
        <v>889</v>
      </c>
      <c r="AA283" s="210" t="s">
        <v>889</v>
      </c>
      <c r="AB283" s="210"/>
      <c r="AC283" s="210"/>
      <c r="AD283" s="210"/>
      <c r="AE283" s="210"/>
      <c r="AI283" s="210"/>
      <c r="AJ283" s="210"/>
      <c r="AK283" s="210"/>
    </row>
    <row r="284" spans="1:37" ht="15" customHeight="1">
      <c r="A284" s="204">
        <v>12</v>
      </c>
      <c r="B284" s="204" t="s">
        <v>159</v>
      </c>
      <c r="C284" s="205">
        <v>20</v>
      </c>
      <c r="D284" s="206">
        <v>95.584999999999994</v>
      </c>
      <c r="E284" s="207">
        <v>31.8932</v>
      </c>
      <c r="F284" s="208">
        <v>280</v>
      </c>
      <c r="G284" s="209"/>
      <c r="H284" s="210" t="s">
        <v>274</v>
      </c>
      <c r="I284" s="210">
        <v>1</v>
      </c>
      <c r="J284" s="210">
        <v>31.8</v>
      </c>
      <c r="K284" s="210"/>
      <c r="L284" s="210">
        <v>20</v>
      </c>
      <c r="M284" s="210"/>
      <c r="N284" s="210"/>
      <c r="O284" s="210"/>
      <c r="P284" s="210"/>
      <c r="Q284" s="210"/>
      <c r="R284" s="210" t="s">
        <v>889</v>
      </c>
      <c r="S284" s="210" t="s">
        <v>889</v>
      </c>
      <c r="T284" s="210"/>
      <c r="U284" s="210" t="s">
        <v>889</v>
      </c>
      <c r="V284" s="210" t="s">
        <v>889</v>
      </c>
      <c r="W284" s="220">
        <v>20</v>
      </c>
      <c r="X284" s="210" t="s">
        <v>897</v>
      </c>
      <c r="Y284" s="210" t="s">
        <v>889</v>
      </c>
      <c r="Z284" s="210" t="s">
        <v>889</v>
      </c>
      <c r="AA284" s="210" t="s">
        <v>889</v>
      </c>
      <c r="AB284" s="210"/>
      <c r="AC284" s="210"/>
      <c r="AD284" s="210"/>
      <c r="AE284" s="210"/>
      <c r="AI284" s="210"/>
      <c r="AJ284" s="210"/>
      <c r="AK284" s="210"/>
    </row>
    <row r="285" spans="1:37" ht="15" customHeight="1">
      <c r="A285" s="204">
        <v>12</v>
      </c>
      <c r="B285" s="204" t="s">
        <v>159</v>
      </c>
      <c r="C285" s="205">
        <v>21</v>
      </c>
      <c r="D285" s="206">
        <v>59.179000000000002</v>
      </c>
      <c r="E285" s="207">
        <v>30.6296</v>
      </c>
      <c r="F285" s="208">
        <v>281</v>
      </c>
      <c r="G285" s="209"/>
      <c r="H285" s="210" t="s">
        <v>274</v>
      </c>
      <c r="I285" s="210">
        <v>1</v>
      </c>
      <c r="J285" s="210" t="s">
        <v>893</v>
      </c>
      <c r="K285" s="210"/>
      <c r="L285" s="210">
        <v>21</v>
      </c>
      <c r="M285" s="210"/>
      <c r="N285" s="210"/>
      <c r="O285" s="210"/>
      <c r="P285" s="210"/>
      <c r="Q285" s="210"/>
      <c r="R285" s="210" t="s">
        <v>889</v>
      </c>
      <c r="S285" s="210" t="s">
        <v>890</v>
      </c>
      <c r="T285" s="210" t="s">
        <v>889</v>
      </c>
      <c r="U285" s="210" t="s">
        <v>890</v>
      </c>
      <c r="V285" s="210" t="s">
        <v>889</v>
      </c>
      <c r="W285" s="220">
        <v>21</v>
      </c>
      <c r="X285" s="210" t="s">
        <v>890</v>
      </c>
      <c r="Y285" s="210" t="s">
        <v>889</v>
      </c>
      <c r="Z285" s="210" t="s">
        <v>889</v>
      </c>
      <c r="AA285" s="210" t="s">
        <v>889</v>
      </c>
      <c r="AB285" s="210"/>
      <c r="AC285" s="210"/>
      <c r="AD285" s="210"/>
      <c r="AE285" s="210"/>
      <c r="AI285" s="210"/>
      <c r="AJ285" s="210"/>
      <c r="AK285" s="210"/>
    </row>
    <row r="286" spans="1:37" ht="15" customHeight="1">
      <c r="A286" s="204">
        <v>12</v>
      </c>
      <c r="B286" s="204" t="s">
        <v>159</v>
      </c>
      <c r="C286" s="205">
        <v>22</v>
      </c>
      <c r="D286" s="206">
        <v>41.033000000000001</v>
      </c>
      <c r="E286" s="207">
        <v>29.355399999999999</v>
      </c>
      <c r="F286" s="208">
        <v>282</v>
      </c>
      <c r="G286" s="209"/>
      <c r="H286" s="210" t="s">
        <v>274</v>
      </c>
      <c r="I286" s="210">
        <v>1</v>
      </c>
      <c r="J286" s="210"/>
      <c r="K286" s="210">
        <v>40</v>
      </c>
      <c r="L286" s="210">
        <v>22</v>
      </c>
      <c r="M286" s="210"/>
      <c r="N286" s="210"/>
      <c r="O286" s="210"/>
      <c r="P286" s="210"/>
      <c r="Q286" s="210"/>
      <c r="R286" s="210" t="s">
        <v>889</v>
      </c>
      <c r="S286" s="210" t="s">
        <v>889</v>
      </c>
      <c r="T286" s="210"/>
      <c r="U286" s="210" t="s">
        <v>889</v>
      </c>
      <c r="V286" s="210" t="s">
        <v>889</v>
      </c>
      <c r="W286" s="220">
        <v>22</v>
      </c>
      <c r="X286" s="210" t="s">
        <v>890</v>
      </c>
      <c r="Y286" s="210" t="s">
        <v>890</v>
      </c>
      <c r="Z286" s="210" t="s">
        <v>889</v>
      </c>
      <c r="AA286" s="210" t="s">
        <v>889</v>
      </c>
      <c r="AB286" s="210"/>
      <c r="AC286" s="210"/>
      <c r="AD286" s="210"/>
      <c r="AE286" s="210"/>
      <c r="AI286" s="210"/>
      <c r="AJ286" s="210"/>
      <c r="AK286" s="210"/>
    </row>
    <row r="287" spans="1:37" ht="15" customHeight="1">
      <c r="A287" s="204">
        <v>12</v>
      </c>
      <c r="B287" s="204" t="s">
        <v>159</v>
      </c>
      <c r="C287" s="205">
        <v>23</v>
      </c>
      <c r="D287" s="206">
        <v>21.844999999999999</v>
      </c>
      <c r="E287" s="207">
        <v>26.389700000000001</v>
      </c>
      <c r="F287" s="208">
        <v>283</v>
      </c>
      <c r="G287" s="209"/>
      <c r="H287" s="210" t="s">
        <v>274</v>
      </c>
      <c r="I287" s="210">
        <v>1</v>
      </c>
      <c r="J287" s="210"/>
      <c r="K287" s="210">
        <v>20</v>
      </c>
      <c r="L287" s="210">
        <v>23</v>
      </c>
      <c r="M287" s="210"/>
      <c r="N287" s="210"/>
      <c r="O287" s="210"/>
      <c r="P287" s="210"/>
      <c r="Q287" s="210"/>
      <c r="R287" s="210" t="s">
        <v>889</v>
      </c>
      <c r="S287" s="210" t="s">
        <v>890</v>
      </c>
      <c r="T287" s="210"/>
      <c r="U287" s="210" t="s">
        <v>889</v>
      </c>
      <c r="V287" s="210" t="s">
        <v>889</v>
      </c>
      <c r="W287" s="220">
        <v>23</v>
      </c>
      <c r="X287" s="210" t="s">
        <v>890</v>
      </c>
      <c r="Y287" s="210" t="s">
        <v>889</v>
      </c>
      <c r="Z287" s="210" t="s">
        <v>889</v>
      </c>
      <c r="AA287" s="210" t="s">
        <v>890</v>
      </c>
      <c r="AB287" s="210"/>
      <c r="AC287" s="210"/>
      <c r="AD287" s="210"/>
      <c r="AE287" s="210"/>
      <c r="AI287" s="210"/>
      <c r="AJ287" s="210"/>
      <c r="AK287" s="210"/>
    </row>
    <row r="288" spans="1:37" ht="15" customHeight="1">
      <c r="A288" s="204">
        <v>12</v>
      </c>
      <c r="B288" s="204" t="s">
        <v>159</v>
      </c>
      <c r="C288" s="205">
        <v>24</v>
      </c>
      <c r="D288" s="206">
        <v>6.4169999999999998</v>
      </c>
      <c r="E288" s="207">
        <v>26.3125</v>
      </c>
      <c r="F288" s="208">
        <v>284</v>
      </c>
      <c r="G288" s="209"/>
      <c r="H288" s="210" t="s">
        <v>275</v>
      </c>
      <c r="I288" s="210">
        <v>1</v>
      </c>
      <c r="J288" s="210"/>
      <c r="K288" s="210">
        <v>5</v>
      </c>
      <c r="L288" s="210">
        <v>24</v>
      </c>
      <c r="M288" s="210"/>
      <c r="N288" s="210"/>
      <c r="O288" s="210"/>
      <c r="P288" s="210"/>
      <c r="Q288" s="210"/>
      <c r="R288" s="210" t="s">
        <v>889</v>
      </c>
      <c r="S288" s="210" t="s">
        <v>889</v>
      </c>
      <c r="T288" s="210" t="s">
        <v>889</v>
      </c>
      <c r="U288" s="210" t="s">
        <v>890</v>
      </c>
      <c r="V288" s="210" t="s">
        <v>889</v>
      </c>
      <c r="W288" s="220">
        <v>24</v>
      </c>
      <c r="X288" s="210" t="s">
        <v>890</v>
      </c>
      <c r="Y288" s="210" t="s">
        <v>889</v>
      </c>
      <c r="Z288" s="210" t="s">
        <v>889</v>
      </c>
      <c r="AA288" s="210" t="s">
        <v>889</v>
      </c>
      <c r="AB288" s="210"/>
      <c r="AC288" s="210"/>
      <c r="AD288" s="210"/>
      <c r="AE288" s="210"/>
      <c r="AH288" s="210" t="s">
        <v>889</v>
      </c>
      <c r="AI288" s="210"/>
      <c r="AJ288" s="210"/>
      <c r="AK288" s="210"/>
    </row>
    <row r="289" spans="1:37" ht="15" customHeight="1">
      <c r="A289" s="204">
        <v>13</v>
      </c>
      <c r="B289" s="204" t="s">
        <v>158</v>
      </c>
      <c r="C289" s="205">
        <v>1</v>
      </c>
      <c r="D289" s="206">
        <v>3815.7060000000001</v>
      </c>
      <c r="E289" s="207">
        <v>34.9557</v>
      </c>
      <c r="F289" s="208">
        <v>285</v>
      </c>
      <c r="G289" s="209"/>
      <c r="H289" s="210" t="s">
        <v>274</v>
      </c>
      <c r="I289" s="210">
        <v>1</v>
      </c>
      <c r="J289" s="210" t="s">
        <v>901</v>
      </c>
      <c r="K289" s="210"/>
      <c r="L289" s="210">
        <v>1</v>
      </c>
      <c r="M289" s="210"/>
      <c r="N289" s="210"/>
      <c r="O289" s="210"/>
      <c r="P289" s="210"/>
      <c r="Q289" s="210"/>
      <c r="R289" s="222" t="s">
        <v>896</v>
      </c>
      <c r="S289" s="222" t="s">
        <v>889</v>
      </c>
      <c r="T289" s="222" t="s">
        <v>889</v>
      </c>
      <c r="U289" s="222"/>
      <c r="V289" s="222" t="s">
        <v>889</v>
      </c>
      <c r="W289" s="223">
        <v>1</v>
      </c>
      <c r="X289" s="222" t="s">
        <v>890</v>
      </c>
      <c r="Y289" s="222" t="s">
        <v>889</v>
      </c>
      <c r="Z289" s="222" t="s">
        <v>889</v>
      </c>
      <c r="AA289" s="222"/>
      <c r="AB289" s="210"/>
      <c r="AC289" s="210"/>
      <c r="AD289" s="210"/>
      <c r="AE289" s="210"/>
      <c r="AI289" s="210"/>
      <c r="AJ289" s="210"/>
      <c r="AK289" s="210"/>
    </row>
    <row r="290" spans="1:37" ht="15" customHeight="1">
      <c r="A290" s="204">
        <v>13</v>
      </c>
      <c r="B290" s="204" t="s">
        <v>158</v>
      </c>
      <c r="C290" s="205">
        <v>2</v>
      </c>
      <c r="D290" s="206">
        <v>2544.5410000000002</v>
      </c>
      <c r="E290" s="207">
        <v>34.952599999999997</v>
      </c>
      <c r="F290" s="208">
        <v>286</v>
      </c>
      <c r="G290" s="209"/>
      <c r="H290" s="210" t="s">
        <v>274</v>
      </c>
      <c r="I290" s="210">
        <v>1</v>
      </c>
      <c r="J290" s="210"/>
      <c r="K290" s="210">
        <v>2500</v>
      </c>
      <c r="L290" s="210">
        <v>2</v>
      </c>
      <c r="M290" s="210"/>
      <c r="N290" s="210"/>
      <c r="O290" s="210"/>
      <c r="P290" s="210"/>
      <c r="Q290" s="210"/>
      <c r="R290" s="222" t="s">
        <v>889</v>
      </c>
      <c r="S290" s="222" t="s">
        <v>890</v>
      </c>
      <c r="T290" s="222" t="s">
        <v>889</v>
      </c>
      <c r="U290" s="222"/>
      <c r="V290" s="222" t="s">
        <v>889</v>
      </c>
      <c r="W290" s="223">
        <v>2</v>
      </c>
      <c r="X290" s="222" t="s">
        <v>897</v>
      </c>
      <c r="Y290" s="222" t="s">
        <v>889</v>
      </c>
      <c r="Z290" s="222" t="s">
        <v>889</v>
      </c>
      <c r="AA290" s="222"/>
      <c r="AB290" s="210"/>
      <c r="AC290" s="210"/>
      <c r="AD290" s="210"/>
      <c r="AE290" s="210"/>
      <c r="AI290" s="210"/>
      <c r="AJ290" s="210"/>
      <c r="AK290" s="210"/>
    </row>
    <row r="291" spans="1:37" ht="15" customHeight="1">
      <c r="A291" s="204">
        <v>13</v>
      </c>
      <c r="B291" s="204" t="s">
        <v>158</v>
      </c>
      <c r="C291" s="205">
        <v>3</v>
      </c>
      <c r="D291" s="206">
        <v>2034.309</v>
      </c>
      <c r="E291" s="207">
        <v>34.941699999999997</v>
      </c>
      <c r="F291" s="208">
        <v>287</v>
      </c>
      <c r="G291" s="209"/>
      <c r="H291" s="210" t="s">
        <v>274</v>
      </c>
      <c r="I291" s="210">
        <v>1</v>
      </c>
      <c r="J291" s="210"/>
      <c r="K291" s="210">
        <v>2000</v>
      </c>
      <c r="L291" s="210">
        <v>3</v>
      </c>
      <c r="M291" s="210"/>
      <c r="N291" s="210"/>
      <c r="O291" s="210"/>
      <c r="P291" s="210"/>
      <c r="Q291" s="210"/>
      <c r="R291" s="222" t="s">
        <v>889</v>
      </c>
      <c r="S291" s="222" t="s">
        <v>889</v>
      </c>
      <c r="T291" s="222" t="s">
        <v>889</v>
      </c>
      <c r="U291" s="222"/>
      <c r="V291" s="222" t="s">
        <v>889</v>
      </c>
      <c r="W291" s="223">
        <v>3</v>
      </c>
      <c r="X291" s="222" t="s">
        <v>890</v>
      </c>
      <c r="Y291" s="222" t="s">
        <v>889</v>
      </c>
      <c r="Z291" s="222" t="s">
        <v>889</v>
      </c>
      <c r="AA291" s="222"/>
      <c r="AB291" s="210"/>
      <c r="AC291" s="210"/>
      <c r="AD291" s="210"/>
      <c r="AE291" s="210"/>
      <c r="AI291" s="210"/>
      <c r="AJ291" s="210"/>
      <c r="AK291" s="210"/>
    </row>
    <row r="292" spans="1:37" ht="15" customHeight="1">
      <c r="A292" s="204">
        <v>13</v>
      </c>
      <c r="B292" s="204" t="s">
        <v>158</v>
      </c>
      <c r="C292" s="205">
        <v>4</v>
      </c>
      <c r="D292" s="206">
        <v>1524.202</v>
      </c>
      <c r="E292" s="207">
        <v>34.912700000000001</v>
      </c>
      <c r="F292" s="208">
        <v>288</v>
      </c>
      <c r="G292" s="209"/>
      <c r="H292" s="210" t="s">
        <v>274</v>
      </c>
      <c r="I292" s="210">
        <v>1</v>
      </c>
      <c r="J292" s="210"/>
      <c r="K292" s="210">
        <v>1500</v>
      </c>
      <c r="L292" s="210">
        <v>4</v>
      </c>
      <c r="M292" s="210"/>
      <c r="N292" s="210"/>
      <c r="O292" s="210"/>
      <c r="P292" s="210"/>
      <c r="Q292" s="210"/>
      <c r="R292" s="222" t="s">
        <v>890</v>
      </c>
      <c r="S292" s="222" t="s">
        <v>889</v>
      </c>
      <c r="T292" s="222"/>
      <c r="U292" s="222"/>
      <c r="V292" s="222" t="s">
        <v>889</v>
      </c>
      <c r="W292" s="223">
        <v>4</v>
      </c>
      <c r="X292" s="222" t="s">
        <v>890</v>
      </c>
      <c r="Y292" s="222" t="s">
        <v>889</v>
      </c>
      <c r="Z292" s="222" t="s">
        <v>889</v>
      </c>
      <c r="AA292" s="222"/>
      <c r="AB292" s="210"/>
      <c r="AC292" s="210"/>
      <c r="AD292" s="210"/>
      <c r="AE292" s="210"/>
      <c r="AI292" s="210"/>
      <c r="AJ292" s="210"/>
      <c r="AK292" s="210"/>
    </row>
    <row r="293" spans="1:37" ht="15" customHeight="1">
      <c r="A293" s="204">
        <v>13</v>
      </c>
      <c r="B293" s="204" t="s">
        <v>158</v>
      </c>
      <c r="C293" s="205">
        <v>5</v>
      </c>
      <c r="D293" s="206">
        <v>1015.582</v>
      </c>
      <c r="E293" s="207">
        <v>34.879600000000003</v>
      </c>
      <c r="F293" s="208">
        <v>289</v>
      </c>
      <c r="G293" s="209"/>
      <c r="H293" s="210" t="s">
        <v>274</v>
      </c>
      <c r="I293" s="210">
        <v>1</v>
      </c>
      <c r="J293" s="210"/>
      <c r="K293" s="210">
        <v>1000</v>
      </c>
      <c r="L293" s="210">
        <v>5</v>
      </c>
      <c r="M293" s="210"/>
      <c r="N293" s="210"/>
      <c r="O293" s="210"/>
      <c r="P293" s="210"/>
      <c r="Q293" s="210"/>
      <c r="R293" s="210" t="s">
        <v>889</v>
      </c>
      <c r="S293" s="210" t="s">
        <v>889</v>
      </c>
      <c r="T293" s="210" t="s">
        <v>889</v>
      </c>
      <c r="U293" s="210"/>
      <c r="V293" s="210" t="s">
        <v>889</v>
      </c>
      <c r="W293" s="220">
        <v>5</v>
      </c>
      <c r="X293" s="210" t="s">
        <v>890</v>
      </c>
      <c r="Y293" s="210" t="s">
        <v>889</v>
      </c>
      <c r="Z293" s="210" t="s">
        <v>889</v>
      </c>
      <c r="AA293" s="210"/>
      <c r="AB293" s="210"/>
      <c r="AC293" s="210"/>
      <c r="AD293" s="210"/>
      <c r="AE293" s="210"/>
      <c r="AI293" s="210"/>
      <c r="AJ293" s="210"/>
      <c r="AK293" s="210"/>
    </row>
    <row r="294" spans="1:37" ht="15" customHeight="1">
      <c r="A294" s="204">
        <v>13</v>
      </c>
      <c r="B294" s="204" t="s">
        <v>158</v>
      </c>
      <c r="C294" s="205">
        <v>6</v>
      </c>
      <c r="D294" s="206">
        <v>812.53200000000004</v>
      </c>
      <c r="E294" s="207">
        <v>34.867600000000003</v>
      </c>
      <c r="F294" s="208">
        <v>290</v>
      </c>
      <c r="G294" s="209"/>
      <c r="H294" s="210" t="s">
        <v>274</v>
      </c>
      <c r="I294" s="210">
        <v>1</v>
      </c>
      <c r="J294" s="210"/>
      <c r="K294" s="210">
        <v>800</v>
      </c>
      <c r="L294" s="210">
        <v>6</v>
      </c>
      <c r="M294" s="210"/>
      <c r="N294" s="210"/>
      <c r="O294" s="210"/>
      <c r="P294" s="210"/>
      <c r="Q294" s="210"/>
      <c r="R294" s="210" t="s">
        <v>889</v>
      </c>
      <c r="S294" s="210" t="s">
        <v>889</v>
      </c>
      <c r="T294" s="210"/>
      <c r="U294" s="210"/>
      <c r="V294" s="210" t="s">
        <v>889</v>
      </c>
      <c r="W294" s="220">
        <v>6</v>
      </c>
      <c r="X294" s="210" t="s">
        <v>890</v>
      </c>
      <c r="Y294" s="210" t="s">
        <v>889</v>
      </c>
      <c r="Z294" s="210" t="s">
        <v>889</v>
      </c>
      <c r="AA294" s="210"/>
      <c r="AB294" s="210"/>
      <c r="AC294" s="210"/>
      <c r="AD294" s="210"/>
      <c r="AE294" s="210"/>
      <c r="AI294" s="210"/>
      <c r="AJ294" s="210"/>
      <c r="AK294" s="210"/>
    </row>
    <row r="295" spans="1:37" ht="15" customHeight="1">
      <c r="A295" s="204">
        <v>13</v>
      </c>
      <c r="B295" s="204" t="s">
        <v>158</v>
      </c>
      <c r="C295" s="205">
        <v>7</v>
      </c>
      <c r="D295" s="206">
        <v>609.83900000000006</v>
      </c>
      <c r="E295" s="207">
        <v>34.8568</v>
      </c>
      <c r="F295" s="208">
        <v>291</v>
      </c>
      <c r="G295" s="209"/>
      <c r="H295" s="210" t="s">
        <v>274</v>
      </c>
      <c r="I295" s="210">
        <v>1</v>
      </c>
      <c r="J295" s="210"/>
      <c r="K295" s="210">
        <v>600</v>
      </c>
      <c r="L295" s="210">
        <v>7</v>
      </c>
      <c r="M295" s="210"/>
      <c r="N295" s="210"/>
      <c r="O295" s="210"/>
      <c r="P295" s="210"/>
      <c r="Q295" s="210"/>
      <c r="R295" s="210" t="s">
        <v>889</v>
      </c>
      <c r="S295" s="210" t="s">
        <v>889</v>
      </c>
      <c r="T295" s="210"/>
      <c r="U295" s="210"/>
      <c r="V295" s="210" t="s">
        <v>889</v>
      </c>
      <c r="W295" s="220">
        <v>7</v>
      </c>
      <c r="X295" s="210" t="s">
        <v>890</v>
      </c>
      <c r="Y295" s="210" t="s">
        <v>889</v>
      </c>
      <c r="Z295" s="210" t="s">
        <v>889</v>
      </c>
      <c r="AA295" s="210"/>
      <c r="AB295" s="210"/>
      <c r="AC295" s="210"/>
      <c r="AD295" s="210"/>
      <c r="AE295" s="210"/>
      <c r="AI295" s="210"/>
      <c r="AJ295" s="210"/>
      <c r="AK295" s="210"/>
    </row>
    <row r="296" spans="1:37" ht="15" customHeight="1">
      <c r="A296" s="204">
        <v>13</v>
      </c>
      <c r="B296" s="204" t="s">
        <v>158</v>
      </c>
      <c r="C296" s="205">
        <v>8</v>
      </c>
      <c r="D296" s="206">
        <v>452.678</v>
      </c>
      <c r="E296" s="207">
        <v>34.838000000000001</v>
      </c>
      <c r="F296" s="208">
        <v>292</v>
      </c>
      <c r="G296" s="209"/>
      <c r="H296" s="210" t="s">
        <v>274</v>
      </c>
      <c r="I296" s="210">
        <v>0.5</v>
      </c>
      <c r="J296" s="210" t="s">
        <v>899</v>
      </c>
      <c r="K296" s="210"/>
      <c r="L296" s="210">
        <v>8</v>
      </c>
      <c r="M296" s="210"/>
      <c r="N296" s="210"/>
      <c r="O296" s="210"/>
      <c r="P296" s="210"/>
      <c r="Q296" s="210"/>
      <c r="R296" s="210" t="s">
        <v>889</v>
      </c>
      <c r="S296" s="210" t="s">
        <v>889</v>
      </c>
      <c r="T296" s="210" t="s">
        <v>889</v>
      </c>
      <c r="U296" s="210"/>
      <c r="V296" s="210" t="s">
        <v>889</v>
      </c>
      <c r="W296" s="220">
        <v>8</v>
      </c>
      <c r="X296" s="210" t="s">
        <v>890</v>
      </c>
      <c r="Y296" s="210" t="s">
        <v>889</v>
      </c>
      <c r="Z296" s="210" t="s">
        <v>889</v>
      </c>
      <c r="AA296" s="210"/>
      <c r="AB296" s="210"/>
      <c r="AC296" s="210"/>
      <c r="AD296" s="210"/>
      <c r="AE296" s="210"/>
      <c r="AI296" s="210"/>
      <c r="AJ296" s="210"/>
      <c r="AK296" s="210"/>
    </row>
    <row r="297" spans="1:37" ht="15" customHeight="1">
      <c r="A297" s="204">
        <v>13</v>
      </c>
      <c r="B297" s="204" t="s">
        <v>158</v>
      </c>
      <c r="C297" s="205">
        <v>9</v>
      </c>
      <c r="D297" s="206">
        <v>356.98700000000002</v>
      </c>
      <c r="E297" s="207">
        <v>34.7851</v>
      </c>
      <c r="F297" s="208">
        <v>293</v>
      </c>
      <c r="G297" s="209"/>
      <c r="H297" s="210" t="s">
        <v>274</v>
      </c>
      <c r="I297" s="210">
        <v>1</v>
      </c>
      <c r="J297" s="210">
        <v>34.78</v>
      </c>
      <c r="K297" s="210"/>
      <c r="L297" s="210">
        <v>9</v>
      </c>
      <c r="M297" s="210"/>
      <c r="N297" s="210"/>
      <c r="O297" s="210"/>
      <c r="P297" s="210"/>
      <c r="Q297" s="210"/>
      <c r="R297" s="210" t="s">
        <v>889</v>
      </c>
      <c r="S297" s="210" t="s">
        <v>889</v>
      </c>
      <c r="T297" s="210"/>
      <c r="U297" s="210"/>
      <c r="V297" s="210" t="s">
        <v>889</v>
      </c>
      <c r="W297" s="220">
        <v>9</v>
      </c>
      <c r="X297" s="210" t="s">
        <v>897</v>
      </c>
      <c r="Y297" s="210" t="s">
        <v>890</v>
      </c>
      <c r="Z297" s="210" t="s">
        <v>889</v>
      </c>
      <c r="AA297" s="210"/>
      <c r="AB297" s="210"/>
      <c r="AC297" s="210"/>
      <c r="AD297" s="210"/>
      <c r="AE297" s="210"/>
      <c r="AI297" s="210"/>
      <c r="AJ297" s="210"/>
      <c r="AK297" s="210"/>
    </row>
    <row r="298" spans="1:37" ht="15" customHeight="1">
      <c r="A298" s="204">
        <v>13</v>
      </c>
      <c r="B298" s="204" t="s">
        <v>158</v>
      </c>
      <c r="C298" s="205">
        <v>10</v>
      </c>
      <c r="D298" s="206">
        <v>315.44</v>
      </c>
      <c r="E298" s="207">
        <v>34.699599999999997</v>
      </c>
      <c r="F298" s="208">
        <v>294</v>
      </c>
      <c r="G298" s="209"/>
      <c r="H298" s="210" t="s">
        <v>274</v>
      </c>
      <c r="I298" s="210">
        <v>1</v>
      </c>
      <c r="J298" s="210">
        <v>34.700000000000003</v>
      </c>
      <c r="K298" s="210"/>
      <c r="L298" s="210">
        <v>10</v>
      </c>
      <c r="M298" s="210"/>
      <c r="N298" s="210"/>
      <c r="O298" s="210"/>
      <c r="P298" s="210"/>
      <c r="Q298" s="210"/>
      <c r="R298" s="210" t="s">
        <v>889</v>
      </c>
      <c r="S298" s="210" t="s">
        <v>889</v>
      </c>
      <c r="T298" s="210"/>
      <c r="U298" s="210"/>
      <c r="V298" s="210" t="s">
        <v>889</v>
      </c>
      <c r="W298" s="220">
        <v>10</v>
      </c>
      <c r="X298" s="210" t="s">
        <v>890</v>
      </c>
      <c r="Y298" s="210" t="s">
        <v>889</v>
      </c>
      <c r="Z298" s="210" t="s">
        <v>889</v>
      </c>
      <c r="AA298" s="210"/>
      <c r="AB298" s="210"/>
      <c r="AC298" s="210"/>
      <c r="AD298" s="210"/>
      <c r="AE298" s="210"/>
      <c r="AI298" s="210"/>
      <c r="AJ298" s="210"/>
      <c r="AK298" s="210"/>
    </row>
    <row r="299" spans="1:37" ht="15" customHeight="1">
      <c r="A299" s="204">
        <v>13</v>
      </c>
      <c r="B299" s="204" t="s">
        <v>158</v>
      </c>
      <c r="C299" s="205">
        <v>11</v>
      </c>
      <c r="D299" s="206">
        <v>254.54900000000001</v>
      </c>
      <c r="E299" s="207">
        <v>34.449100000000001</v>
      </c>
      <c r="F299" s="208">
        <v>295</v>
      </c>
      <c r="G299" s="209"/>
      <c r="H299" s="210" t="s">
        <v>274</v>
      </c>
      <c r="I299" s="210">
        <v>1</v>
      </c>
      <c r="J299" s="210">
        <v>34.4</v>
      </c>
      <c r="K299" s="210"/>
      <c r="L299" s="210">
        <v>11</v>
      </c>
      <c r="M299" s="210"/>
      <c r="N299" s="210"/>
      <c r="O299" s="210"/>
      <c r="P299" s="210"/>
      <c r="Q299" s="210"/>
      <c r="R299" s="210" t="s">
        <v>889</v>
      </c>
      <c r="S299" s="210" t="s">
        <v>889</v>
      </c>
      <c r="T299" s="210" t="s">
        <v>889</v>
      </c>
      <c r="U299" s="210"/>
      <c r="V299" s="210" t="s">
        <v>889</v>
      </c>
      <c r="W299" s="220">
        <v>11</v>
      </c>
      <c r="X299" s="210" t="s">
        <v>890</v>
      </c>
      <c r="Y299" s="210" t="s">
        <v>889</v>
      </c>
      <c r="Z299" s="210" t="s">
        <v>890</v>
      </c>
      <c r="AA299" s="210" t="s">
        <v>889</v>
      </c>
      <c r="AB299" s="210"/>
      <c r="AC299" s="210"/>
      <c r="AD299" s="210"/>
      <c r="AE299" s="210"/>
      <c r="AI299" s="210"/>
      <c r="AJ299" s="210"/>
      <c r="AK299" s="210"/>
    </row>
    <row r="300" spans="1:37" ht="15" customHeight="1">
      <c r="A300" s="204">
        <v>13</v>
      </c>
      <c r="B300" s="204" t="s">
        <v>158</v>
      </c>
      <c r="C300" s="205">
        <v>12</v>
      </c>
      <c r="D300" s="206">
        <v>228.155</v>
      </c>
      <c r="E300" s="207">
        <v>34.171500000000002</v>
      </c>
      <c r="F300" s="208">
        <v>296</v>
      </c>
      <c r="G300" s="209"/>
      <c r="H300" s="210" t="s">
        <v>274</v>
      </c>
      <c r="I300" s="210">
        <v>1</v>
      </c>
      <c r="J300" s="210">
        <v>34.1</v>
      </c>
      <c r="K300" s="210"/>
      <c r="L300" s="210">
        <v>12</v>
      </c>
      <c r="M300" s="210"/>
      <c r="N300" s="210"/>
      <c r="O300" s="210"/>
      <c r="P300" s="210"/>
      <c r="Q300" s="210"/>
      <c r="R300" s="210" t="s">
        <v>889</v>
      </c>
      <c r="S300" s="210" t="s">
        <v>890</v>
      </c>
      <c r="T300" s="210"/>
      <c r="U300" s="210"/>
      <c r="V300" s="210" t="s">
        <v>889</v>
      </c>
      <c r="W300" s="220">
        <v>12</v>
      </c>
      <c r="X300" s="210" t="s">
        <v>890</v>
      </c>
      <c r="Y300" s="210" t="s">
        <v>889</v>
      </c>
      <c r="Z300" s="210" t="s">
        <v>889</v>
      </c>
      <c r="AA300" s="210" t="s">
        <v>889</v>
      </c>
      <c r="AB300" s="210"/>
      <c r="AC300" s="210"/>
      <c r="AD300" s="210"/>
      <c r="AE300" s="210"/>
      <c r="AI300" s="210"/>
      <c r="AJ300" s="210"/>
      <c r="AK300" s="210"/>
    </row>
    <row r="301" spans="1:37" ht="15" customHeight="1">
      <c r="A301" s="204">
        <v>13</v>
      </c>
      <c r="B301" s="204" t="s">
        <v>158</v>
      </c>
      <c r="C301" s="205">
        <v>13</v>
      </c>
      <c r="D301" s="206">
        <v>205.75800000000001</v>
      </c>
      <c r="E301" s="207">
        <v>33.6999</v>
      </c>
      <c r="F301" s="208">
        <v>297</v>
      </c>
      <c r="G301" s="209"/>
      <c r="H301" s="210" t="s">
        <v>274</v>
      </c>
      <c r="I301" s="210">
        <v>1</v>
      </c>
      <c r="J301" s="210">
        <v>33.6</v>
      </c>
      <c r="K301" s="210"/>
      <c r="L301" s="210">
        <v>13</v>
      </c>
      <c r="M301" s="210"/>
      <c r="N301" s="210"/>
      <c r="O301" s="210"/>
      <c r="P301" s="210"/>
      <c r="Q301" s="210"/>
      <c r="R301" s="210" t="s">
        <v>889</v>
      </c>
      <c r="S301" s="210" t="s">
        <v>889</v>
      </c>
      <c r="T301" s="210"/>
      <c r="U301" s="210"/>
      <c r="V301" s="210" t="s">
        <v>889</v>
      </c>
      <c r="W301" s="220">
        <v>13</v>
      </c>
      <c r="X301" s="210" t="s">
        <v>890</v>
      </c>
      <c r="Y301" s="210" t="s">
        <v>889</v>
      </c>
      <c r="Z301" s="210" t="s">
        <v>889</v>
      </c>
      <c r="AA301" s="210" t="s">
        <v>889</v>
      </c>
      <c r="AB301" s="210"/>
      <c r="AC301" s="210"/>
      <c r="AD301" s="210"/>
      <c r="AE301" s="210"/>
      <c r="AI301" s="210"/>
      <c r="AJ301" s="210"/>
      <c r="AK301" s="210"/>
    </row>
    <row r="302" spans="1:37" ht="15" customHeight="1">
      <c r="A302" s="204">
        <v>13</v>
      </c>
      <c r="B302" s="204" t="s">
        <v>158</v>
      </c>
      <c r="C302" s="205">
        <v>14</v>
      </c>
      <c r="D302" s="206">
        <v>185.58</v>
      </c>
      <c r="E302" s="207">
        <v>33.181199999999997</v>
      </c>
      <c r="F302" s="208">
        <v>298</v>
      </c>
      <c r="G302" s="209"/>
      <c r="H302" s="210" t="s">
        <v>274</v>
      </c>
      <c r="I302" s="210">
        <v>1</v>
      </c>
      <c r="J302" s="210">
        <v>33.1</v>
      </c>
      <c r="K302" s="210"/>
      <c r="L302" s="210">
        <v>14</v>
      </c>
      <c r="M302" s="210"/>
      <c r="N302" s="210"/>
      <c r="O302" s="210"/>
      <c r="P302" s="210"/>
      <c r="Q302" s="210"/>
      <c r="R302" s="210" t="s">
        <v>889</v>
      </c>
      <c r="S302" s="210" t="s">
        <v>889</v>
      </c>
      <c r="T302" s="210" t="s">
        <v>889</v>
      </c>
      <c r="U302" s="210"/>
      <c r="V302" s="210" t="s">
        <v>889</v>
      </c>
      <c r="W302" s="220">
        <v>14</v>
      </c>
      <c r="X302" s="210" t="s">
        <v>890</v>
      </c>
      <c r="Y302" s="210" t="s">
        <v>889</v>
      </c>
      <c r="Z302" s="210" t="s">
        <v>889</v>
      </c>
      <c r="AA302" s="210" t="s">
        <v>889</v>
      </c>
      <c r="AB302" s="210"/>
      <c r="AC302" s="210"/>
      <c r="AD302" s="210"/>
      <c r="AE302" s="210"/>
      <c r="AI302" s="210"/>
      <c r="AJ302" s="210"/>
      <c r="AK302" s="210"/>
    </row>
    <row r="303" spans="1:37" ht="15" customHeight="1">
      <c r="A303" s="204">
        <v>13</v>
      </c>
      <c r="B303" s="204" t="s">
        <v>158</v>
      </c>
      <c r="C303" s="205">
        <v>15</v>
      </c>
      <c r="D303" s="206">
        <v>173.48099999999999</v>
      </c>
      <c r="E303" s="207">
        <v>32.958599999999997</v>
      </c>
      <c r="F303" s="208">
        <v>299</v>
      </c>
      <c r="G303" s="209"/>
      <c r="H303" s="210" t="s">
        <v>274</v>
      </c>
      <c r="I303" s="210">
        <v>1</v>
      </c>
      <c r="J303" s="210">
        <v>32.9</v>
      </c>
      <c r="K303" s="210"/>
      <c r="L303" s="210">
        <v>15</v>
      </c>
      <c r="M303" s="210"/>
      <c r="N303" s="210"/>
      <c r="O303" s="210"/>
      <c r="P303" s="210"/>
      <c r="Q303" s="210"/>
      <c r="R303" s="210" t="s">
        <v>889</v>
      </c>
      <c r="S303" s="210" t="s">
        <v>889</v>
      </c>
      <c r="T303" s="210"/>
      <c r="U303" s="210"/>
      <c r="V303" s="210" t="s">
        <v>889</v>
      </c>
      <c r="W303" s="220">
        <v>15</v>
      </c>
      <c r="X303" s="210" t="s">
        <v>890</v>
      </c>
      <c r="Y303" s="210" t="s">
        <v>889</v>
      </c>
      <c r="Z303" s="210" t="s">
        <v>889</v>
      </c>
      <c r="AA303" s="210" t="s">
        <v>889</v>
      </c>
      <c r="AB303" s="210"/>
      <c r="AC303" s="210"/>
      <c r="AD303" s="210"/>
      <c r="AE303" s="210"/>
      <c r="AI303" s="210"/>
      <c r="AJ303" s="210"/>
      <c r="AK303" s="210"/>
    </row>
    <row r="304" spans="1:37" ht="15" customHeight="1">
      <c r="A304" s="204">
        <v>13</v>
      </c>
      <c r="B304" s="204" t="s">
        <v>158</v>
      </c>
      <c r="C304" s="205">
        <v>16</v>
      </c>
      <c r="D304" s="206">
        <v>148.87100000000001</v>
      </c>
      <c r="E304" s="207">
        <v>32.660499999999999</v>
      </c>
      <c r="F304" s="208">
        <v>300</v>
      </c>
      <c r="G304" s="209"/>
      <c r="H304" s="210" t="s">
        <v>274</v>
      </c>
      <c r="I304" s="210">
        <v>1</v>
      </c>
      <c r="J304" s="210">
        <v>32.6</v>
      </c>
      <c r="K304" s="210"/>
      <c r="L304" s="210">
        <v>16</v>
      </c>
      <c r="M304" s="210"/>
      <c r="N304" s="210"/>
      <c r="O304" s="210"/>
      <c r="P304" s="210"/>
      <c r="Q304" s="210"/>
      <c r="R304" s="210" t="s">
        <v>889</v>
      </c>
      <c r="S304" s="210" t="s">
        <v>889</v>
      </c>
      <c r="T304" s="210"/>
      <c r="U304" s="210"/>
      <c r="V304" s="210" t="s">
        <v>889</v>
      </c>
      <c r="W304" s="220">
        <v>16</v>
      </c>
      <c r="X304" s="210" t="s">
        <v>890</v>
      </c>
      <c r="Y304" s="210" t="s">
        <v>889</v>
      </c>
      <c r="Z304" s="210" t="s">
        <v>889</v>
      </c>
      <c r="AA304" s="210" t="s">
        <v>889</v>
      </c>
      <c r="AB304" s="210"/>
      <c r="AC304" s="210"/>
      <c r="AD304" s="210"/>
      <c r="AE304" s="210"/>
      <c r="AI304" s="210"/>
      <c r="AJ304" s="210"/>
      <c r="AK304" s="210"/>
    </row>
    <row r="305" spans="1:37" ht="15" customHeight="1">
      <c r="A305" s="204">
        <v>13</v>
      </c>
      <c r="B305" s="204" t="s">
        <v>158</v>
      </c>
      <c r="C305" s="205">
        <v>17</v>
      </c>
      <c r="D305" s="206">
        <v>117.652</v>
      </c>
      <c r="E305" s="207">
        <v>32.354700000000001</v>
      </c>
      <c r="F305" s="208">
        <v>301</v>
      </c>
      <c r="G305" s="209"/>
      <c r="H305" s="210" t="s">
        <v>274</v>
      </c>
      <c r="I305" s="210">
        <v>1</v>
      </c>
      <c r="J305" s="210">
        <v>32.299999999999997</v>
      </c>
      <c r="K305" s="210"/>
      <c r="L305" s="210">
        <v>17</v>
      </c>
      <c r="M305" s="210"/>
      <c r="N305" s="210"/>
      <c r="O305" s="210"/>
      <c r="P305" s="210"/>
      <c r="Q305" s="210"/>
      <c r="R305" s="210" t="s">
        <v>890</v>
      </c>
      <c r="S305" s="210" t="s">
        <v>889</v>
      </c>
      <c r="T305" s="210"/>
      <c r="U305" s="210" t="s">
        <v>890</v>
      </c>
      <c r="V305" s="210" t="s">
        <v>889</v>
      </c>
      <c r="W305" s="220">
        <v>17</v>
      </c>
      <c r="X305" s="210" t="s">
        <v>890</v>
      </c>
      <c r="Y305" s="210" t="s">
        <v>889</v>
      </c>
      <c r="Z305" s="210" t="s">
        <v>889</v>
      </c>
      <c r="AA305" s="210" t="s">
        <v>889</v>
      </c>
      <c r="AB305" s="210"/>
      <c r="AC305" s="210"/>
      <c r="AD305" s="210"/>
      <c r="AE305" s="210"/>
      <c r="AI305" s="210"/>
      <c r="AJ305" s="210"/>
      <c r="AK305" s="210"/>
    </row>
    <row r="306" spans="1:37" ht="15" customHeight="1">
      <c r="A306" s="204">
        <v>13</v>
      </c>
      <c r="B306" s="204" t="s">
        <v>158</v>
      </c>
      <c r="C306" s="205">
        <v>18</v>
      </c>
      <c r="D306" s="206">
        <v>87.408000000000001</v>
      </c>
      <c r="E306" s="207">
        <v>31.969000000000001</v>
      </c>
      <c r="F306" s="208">
        <v>302</v>
      </c>
      <c r="G306" s="209"/>
      <c r="H306" s="210" t="s">
        <v>274</v>
      </c>
      <c r="I306" s="210">
        <v>1</v>
      </c>
      <c r="J306" s="210">
        <v>31.8</v>
      </c>
      <c r="K306" s="210"/>
      <c r="L306" s="210">
        <v>18</v>
      </c>
      <c r="M306" s="210"/>
      <c r="N306" s="210"/>
      <c r="O306" s="210"/>
      <c r="P306" s="210"/>
      <c r="Q306" s="210"/>
      <c r="R306" s="210" t="s">
        <v>889</v>
      </c>
      <c r="S306" s="210" t="s">
        <v>889</v>
      </c>
      <c r="T306" s="210"/>
      <c r="U306" s="210" t="s">
        <v>890</v>
      </c>
      <c r="V306" s="210" t="s">
        <v>889</v>
      </c>
      <c r="W306" s="220">
        <v>18</v>
      </c>
      <c r="X306" s="210" t="s">
        <v>897</v>
      </c>
      <c r="Y306" s="210" t="s">
        <v>890</v>
      </c>
      <c r="Z306" s="210" t="s">
        <v>889</v>
      </c>
      <c r="AA306" s="210" t="s">
        <v>889</v>
      </c>
      <c r="AB306" s="210"/>
      <c r="AC306" s="210"/>
      <c r="AD306" s="210"/>
      <c r="AE306" s="210"/>
      <c r="AI306" s="210"/>
      <c r="AJ306" s="210"/>
      <c r="AK306" s="210"/>
    </row>
    <row r="307" spans="1:37" ht="15" customHeight="1">
      <c r="A307" s="204">
        <v>13</v>
      </c>
      <c r="B307" s="204" t="s">
        <v>158</v>
      </c>
      <c r="C307" s="205">
        <v>19</v>
      </c>
      <c r="D307" s="206">
        <v>48.710999999999999</v>
      </c>
      <c r="E307" s="207">
        <v>30.208500000000001</v>
      </c>
      <c r="F307" s="208">
        <v>303</v>
      </c>
      <c r="G307" s="209"/>
      <c r="H307" s="210" t="s">
        <v>275</v>
      </c>
      <c r="I307" s="210">
        <v>1</v>
      </c>
      <c r="J307" s="210" t="s">
        <v>893</v>
      </c>
      <c r="K307" s="210"/>
      <c r="L307" s="210">
        <v>19</v>
      </c>
      <c r="M307" s="210"/>
      <c r="N307" s="210"/>
      <c r="O307" s="210"/>
      <c r="P307" s="210"/>
      <c r="Q307" s="210"/>
      <c r="R307" s="210" t="s">
        <v>889</v>
      </c>
      <c r="S307" s="210" t="s">
        <v>889</v>
      </c>
      <c r="T307" s="210" t="s">
        <v>889</v>
      </c>
      <c r="U307" s="210" t="s">
        <v>890</v>
      </c>
      <c r="V307" s="210" t="s">
        <v>889</v>
      </c>
      <c r="W307" s="220">
        <v>19</v>
      </c>
      <c r="X307" s="210" t="s">
        <v>890</v>
      </c>
      <c r="Y307" s="210" t="s">
        <v>889</v>
      </c>
      <c r="Z307" s="210" t="s">
        <v>889</v>
      </c>
      <c r="AA307" s="210" t="s">
        <v>889</v>
      </c>
      <c r="AB307" s="210"/>
      <c r="AC307" s="210"/>
      <c r="AD307" s="210"/>
      <c r="AE307" s="210"/>
      <c r="AI307" s="210"/>
      <c r="AJ307" s="210"/>
      <c r="AK307" s="210"/>
    </row>
    <row r="308" spans="1:37" ht="15" customHeight="1">
      <c r="A308" s="204">
        <v>13</v>
      </c>
      <c r="B308" s="204" t="s">
        <v>158</v>
      </c>
      <c r="C308" s="205">
        <v>20</v>
      </c>
      <c r="D308" s="206">
        <v>48.698999999999998</v>
      </c>
      <c r="E308" s="207">
        <v>30.212700000000002</v>
      </c>
      <c r="F308" s="208">
        <v>304</v>
      </c>
      <c r="G308" s="209"/>
      <c r="H308" s="210" t="s">
        <v>275</v>
      </c>
      <c r="I308" s="210">
        <v>1</v>
      </c>
      <c r="J308" s="210" t="s">
        <v>893</v>
      </c>
      <c r="K308" s="210"/>
      <c r="L308" s="210">
        <v>20</v>
      </c>
      <c r="M308" s="210"/>
      <c r="N308" s="210"/>
      <c r="O308" s="210"/>
      <c r="P308" s="210"/>
      <c r="Q308" s="210"/>
      <c r="R308" s="210"/>
      <c r="S308" s="210"/>
      <c r="T308" s="210"/>
      <c r="U308" s="210"/>
      <c r="V308" s="210"/>
      <c r="W308" s="220">
        <v>20</v>
      </c>
      <c r="X308" s="210" t="s">
        <v>890</v>
      </c>
      <c r="Y308" s="210" t="s">
        <v>889</v>
      </c>
      <c r="Z308" s="210"/>
      <c r="AA308" s="210"/>
      <c r="AB308" s="210"/>
      <c r="AC308" s="210" t="s">
        <v>890</v>
      </c>
      <c r="AD308" s="210"/>
      <c r="AE308" s="210"/>
      <c r="AI308" s="210"/>
      <c r="AJ308" s="210"/>
      <c r="AK308" s="210"/>
    </row>
    <row r="309" spans="1:37" ht="15" customHeight="1">
      <c r="A309" s="204">
        <v>13</v>
      </c>
      <c r="B309" s="204" t="s">
        <v>158</v>
      </c>
      <c r="C309" s="205">
        <v>21</v>
      </c>
      <c r="D309" s="206">
        <v>42.164000000000001</v>
      </c>
      <c r="E309" s="207">
        <v>29.5213</v>
      </c>
      <c r="F309" s="208">
        <v>305</v>
      </c>
      <c r="G309" s="209"/>
      <c r="H309" s="210" t="s">
        <v>274</v>
      </c>
      <c r="I309" s="210">
        <v>1</v>
      </c>
      <c r="J309" s="210"/>
      <c r="K309" s="210">
        <v>40</v>
      </c>
      <c r="L309" s="210">
        <v>21</v>
      </c>
      <c r="M309" s="210"/>
      <c r="N309" s="210"/>
      <c r="O309" s="210"/>
      <c r="P309" s="210"/>
      <c r="Q309" s="210"/>
      <c r="R309" s="210" t="s">
        <v>889</v>
      </c>
      <c r="S309" s="210" t="s">
        <v>889</v>
      </c>
      <c r="T309" s="210"/>
      <c r="U309" s="210" t="s">
        <v>890</v>
      </c>
      <c r="V309" s="210" t="s">
        <v>889</v>
      </c>
      <c r="W309" s="220">
        <v>21</v>
      </c>
      <c r="X309" s="210" t="s">
        <v>890</v>
      </c>
      <c r="Y309" s="210" t="s">
        <v>889</v>
      </c>
      <c r="Z309" s="210" t="s">
        <v>889</v>
      </c>
      <c r="AA309" s="210" t="s">
        <v>889</v>
      </c>
      <c r="AB309" s="210"/>
      <c r="AC309" s="210"/>
      <c r="AD309" s="210"/>
      <c r="AE309" s="210"/>
      <c r="AI309" s="210"/>
      <c r="AJ309" s="210"/>
      <c r="AK309" s="210"/>
    </row>
    <row r="310" spans="1:37" ht="15" customHeight="1">
      <c r="A310" s="204">
        <v>13</v>
      </c>
      <c r="B310" s="204" t="s">
        <v>158</v>
      </c>
      <c r="C310" s="205">
        <v>22</v>
      </c>
      <c r="D310" s="206">
        <v>21.853999999999999</v>
      </c>
      <c r="E310" s="207">
        <v>27.421500000000002</v>
      </c>
      <c r="F310" s="208">
        <v>306</v>
      </c>
      <c r="G310" s="209"/>
      <c r="H310" s="210" t="s">
        <v>274</v>
      </c>
      <c r="I310" s="210">
        <v>1</v>
      </c>
      <c r="J310" s="210"/>
      <c r="K310" s="210">
        <v>20</v>
      </c>
      <c r="L310" s="210">
        <v>22</v>
      </c>
      <c r="M310" s="210"/>
      <c r="N310" s="210"/>
      <c r="O310" s="210"/>
      <c r="P310" s="210"/>
      <c r="Q310" s="210"/>
      <c r="R310" s="210" t="s">
        <v>889</v>
      </c>
      <c r="S310" s="210" t="s">
        <v>889</v>
      </c>
      <c r="T310" s="210"/>
      <c r="U310" s="210" t="s">
        <v>890</v>
      </c>
      <c r="V310" s="210" t="s">
        <v>889</v>
      </c>
      <c r="W310" s="220">
        <v>22</v>
      </c>
      <c r="X310" s="210" t="s">
        <v>890</v>
      </c>
      <c r="Y310" s="210" t="s">
        <v>889</v>
      </c>
      <c r="Z310" s="210" t="s">
        <v>889</v>
      </c>
      <c r="AA310" s="210" t="s">
        <v>889</v>
      </c>
      <c r="AB310" s="210"/>
      <c r="AC310" s="210"/>
      <c r="AD310" s="210"/>
      <c r="AE310" s="210"/>
      <c r="AI310" s="210"/>
      <c r="AJ310" s="210"/>
      <c r="AK310" s="210"/>
    </row>
    <row r="311" spans="1:37" ht="15" customHeight="1">
      <c r="A311" s="204">
        <v>13</v>
      </c>
      <c r="B311" s="204" t="s">
        <v>158</v>
      </c>
      <c r="C311" s="205">
        <v>23</v>
      </c>
      <c r="D311" s="206">
        <v>4.8079999999999998</v>
      </c>
      <c r="E311" s="207">
        <v>26.4465</v>
      </c>
      <c r="F311" s="208">
        <v>307</v>
      </c>
      <c r="G311" s="209"/>
      <c r="H311" s="210" t="s">
        <v>275</v>
      </c>
      <c r="I311" s="210">
        <v>1</v>
      </c>
      <c r="J311" s="210"/>
      <c r="K311" s="210">
        <v>5</v>
      </c>
      <c r="L311" s="210">
        <v>23</v>
      </c>
      <c r="M311" s="210"/>
      <c r="N311" s="210"/>
      <c r="O311" s="210"/>
      <c r="P311" s="210"/>
      <c r="Q311" s="210"/>
      <c r="R311" s="210"/>
      <c r="S311" s="210"/>
      <c r="T311" s="210"/>
      <c r="U311" s="210"/>
      <c r="V311" s="210"/>
      <c r="W311" s="220">
        <v>23</v>
      </c>
      <c r="X311" s="210" t="s">
        <v>890</v>
      </c>
      <c r="Y311" s="210" t="s">
        <v>889</v>
      </c>
      <c r="Z311" s="210"/>
      <c r="AA311" s="210"/>
      <c r="AB311" s="210"/>
      <c r="AC311" s="210" t="s">
        <v>890</v>
      </c>
      <c r="AD311" s="210"/>
      <c r="AE311" s="210"/>
      <c r="AI311" s="210"/>
      <c r="AJ311" s="210"/>
      <c r="AK311" s="210"/>
    </row>
    <row r="312" spans="1:37" ht="15" customHeight="1">
      <c r="A312" s="204">
        <v>13</v>
      </c>
      <c r="B312" s="204" t="s">
        <v>158</v>
      </c>
      <c r="C312" s="205">
        <v>24</v>
      </c>
      <c r="D312" s="206">
        <v>4.8120000000000003</v>
      </c>
      <c r="E312" s="207">
        <v>26.445699999999999</v>
      </c>
      <c r="F312" s="208">
        <v>308</v>
      </c>
      <c r="G312" s="209"/>
      <c r="H312" s="210" t="s">
        <v>275</v>
      </c>
      <c r="I312" s="210">
        <v>1</v>
      </c>
      <c r="J312" s="210"/>
      <c r="K312" s="210">
        <v>5</v>
      </c>
      <c r="L312" s="210">
        <v>24</v>
      </c>
      <c r="M312" s="210"/>
      <c r="N312" s="210"/>
      <c r="O312" s="210"/>
      <c r="P312" s="210"/>
      <c r="Q312" s="210"/>
      <c r="R312" s="210" t="s">
        <v>889</v>
      </c>
      <c r="S312" s="210" t="s">
        <v>889</v>
      </c>
      <c r="T312" s="210" t="s">
        <v>889</v>
      </c>
      <c r="U312" s="210" t="s">
        <v>890</v>
      </c>
      <c r="V312" s="210" t="s">
        <v>889</v>
      </c>
      <c r="W312" s="220">
        <v>24</v>
      </c>
      <c r="X312" s="210" t="s">
        <v>890</v>
      </c>
      <c r="Y312" s="210" t="s">
        <v>889</v>
      </c>
      <c r="Z312" s="210" t="s">
        <v>890</v>
      </c>
      <c r="AA312" s="210" t="s">
        <v>890</v>
      </c>
      <c r="AB312" s="210"/>
      <c r="AC312" s="210"/>
      <c r="AD312" s="210"/>
      <c r="AE312" s="210"/>
      <c r="AI312" s="210"/>
      <c r="AJ312" s="210"/>
      <c r="AK312" s="210"/>
    </row>
    <row r="313" spans="1:37" ht="15" customHeight="1">
      <c r="A313" s="204">
        <v>14</v>
      </c>
      <c r="B313" s="204" t="s">
        <v>178</v>
      </c>
      <c r="C313" s="205">
        <v>1</v>
      </c>
      <c r="D313" s="206">
        <v>608.08299999999997</v>
      </c>
      <c r="E313" s="207">
        <v>34.859299999999998</v>
      </c>
      <c r="F313" s="208">
        <v>309</v>
      </c>
      <c r="G313" s="209"/>
      <c r="H313" s="210" t="s">
        <v>274</v>
      </c>
      <c r="I313" s="210">
        <v>1</v>
      </c>
      <c r="J313" s="210"/>
      <c r="K313" s="210">
        <v>600</v>
      </c>
      <c r="L313" s="210">
        <v>1</v>
      </c>
      <c r="M313" s="210"/>
      <c r="N313" s="210"/>
      <c r="O313" s="210"/>
      <c r="P313" s="210"/>
      <c r="Q313" s="210"/>
      <c r="R313" s="210" t="s">
        <v>889</v>
      </c>
      <c r="S313" s="210" t="s">
        <v>889</v>
      </c>
      <c r="T313" s="210"/>
      <c r="U313" s="210"/>
      <c r="V313" s="210" t="s">
        <v>889</v>
      </c>
      <c r="W313" s="220">
        <v>1</v>
      </c>
      <c r="X313" s="210" t="s">
        <v>890</v>
      </c>
      <c r="Y313" s="210" t="s">
        <v>889</v>
      </c>
      <c r="Z313" s="210" t="s">
        <v>889</v>
      </c>
      <c r="AA313" s="210"/>
      <c r="AB313" s="210"/>
      <c r="AC313" s="210"/>
      <c r="AD313" s="210"/>
      <c r="AE313" s="210"/>
      <c r="AI313" s="210"/>
      <c r="AJ313" s="210"/>
      <c r="AK313" s="210"/>
    </row>
    <row r="314" spans="1:37" ht="15" customHeight="1">
      <c r="A314" s="204">
        <v>14</v>
      </c>
      <c r="B314" s="204" t="s">
        <v>178</v>
      </c>
      <c r="C314" s="205">
        <v>2</v>
      </c>
      <c r="D314" s="206">
        <v>478.12599999999998</v>
      </c>
      <c r="E314" s="207">
        <v>34.848399999999998</v>
      </c>
      <c r="F314" s="208">
        <v>310</v>
      </c>
      <c r="G314" s="209"/>
      <c r="H314" s="210" t="s">
        <v>274</v>
      </c>
      <c r="I314" s="210">
        <v>1</v>
      </c>
      <c r="J314" s="210" t="s">
        <v>899</v>
      </c>
      <c r="K314" s="210"/>
      <c r="L314" s="210">
        <v>2</v>
      </c>
      <c r="M314" s="210"/>
      <c r="N314" s="210"/>
      <c r="O314" s="210"/>
      <c r="P314" s="210"/>
      <c r="Q314" s="210"/>
      <c r="R314" s="210" t="s">
        <v>889</v>
      </c>
      <c r="S314" s="210" t="s">
        <v>889</v>
      </c>
      <c r="T314" s="210" t="s">
        <v>889</v>
      </c>
      <c r="U314" s="210"/>
      <c r="V314" s="210" t="s">
        <v>889</v>
      </c>
      <c r="W314" s="220">
        <v>2</v>
      </c>
      <c r="X314" s="210" t="s">
        <v>890</v>
      </c>
      <c r="Y314" s="210" t="s">
        <v>889</v>
      </c>
      <c r="Z314" s="210" t="s">
        <v>889</v>
      </c>
      <c r="AA314" s="210"/>
      <c r="AB314" s="210"/>
      <c r="AC314" s="210"/>
      <c r="AD314" s="210"/>
      <c r="AE314" s="210"/>
      <c r="AI314" s="210"/>
      <c r="AJ314" s="210"/>
      <c r="AK314" s="210"/>
    </row>
    <row r="315" spans="1:37" ht="15" customHeight="1">
      <c r="A315" s="204">
        <v>14</v>
      </c>
      <c r="B315" s="204" t="s">
        <v>178</v>
      </c>
      <c r="C315" s="205">
        <v>3</v>
      </c>
      <c r="D315" s="206">
        <v>351.911</v>
      </c>
      <c r="E315" s="207">
        <v>34.79</v>
      </c>
      <c r="F315" s="208">
        <v>311</v>
      </c>
      <c r="G315" s="209"/>
      <c r="H315" s="210" t="s">
        <v>274</v>
      </c>
      <c r="I315" s="210">
        <v>1</v>
      </c>
      <c r="J315" s="210">
        <v>34.78</v>
      </c>
      <c r="K315" s="210"/>
      <c r="L315" s="210">
        <v>3</v>
      </c>
      <c r="M315" s="210"/>
      <c r="N315" s="210"/>
      <c r="O315" s="210"/>
      <c r="P315" s="210"/>
      <c r="Q315" s="210"/>
      <c r="R315" s="210" t="s">
        <v>889</v>
      </c>
      <c r="S315" s="210" t="s">
        <v>889</v>
      </c>
      <c r="T315" s="210"/>
      <c r="U315" s="210"/>
      <c r="V315" s="210" t="s">
        <v>889</v>
      </c>
      <c r="W315" s="220">
        <v>3</v>
      </c>
      <c r="X315" s="210" t="s">
        <v>897</v>
      </c>
      <c r="Y315" s="210" t="s">
        <v>890</v>
      </c>
      <c r="Z315" s="210" t="s">
        <v>889</v>
      </c>
      <c r="AA315" s="210"/>
      <c r="AB315" s="210"/>
      <c r="AC315" s="210"/>
      <c r="AD315" s="210"/>
      <c r="AE315" s="210"/>
      <c r="AI315" s="210"/>
      <c r="AJ315" s="210"/>
      <c r="AK315" s="210"/>
    </row>
    <row r="316" spans="1:37" ht="15" customHeight="1">
      <c r="A316" s="204">
        <v>14</v>
      </c>
      <c r="B316" s="204" t="s">
        <v>178</v>
      </c>
      <c r="C316" s="205">
        <v>4</v>
      </c>
      <c r="D316" s="206">
        <v>308.60500000000002</v>
      </c>
      <c r="E316" s="207">
        <v>34.717199999999998</v>
      </c>
      <c r="F316" s="208">
        <v>312</v>
      </c>
      <c r="G316" s="209"/>
      <c r="H316" s="210" t="s">
        <v>274</v>
      </c>
      <c r="I316" s="210">
        <v>1</v>
      </c>
      <c r="J316" s="210">
        <v>34.700000000000003</v>
      </c>
      <c r="K316" s="210"/>
      <c r="L316" s="210">
        <v>4</v>
      </c>
      <c r="M316" s="210"/>
      <c r="N316" s="210"/>
      <c r="O316" s="210"/>
      <c r="P316" s="210"/>
      <c r="Q316" s="210"/>
      <c r="R316" s="210" t="s">
        <v>889</v>
      </c>
      <c r="S316" s="210" t="s">
        <v>889</v>
      </c>
      <c r="T316" s="210"/>
      <c r="U316" s="210"/>
      <c r="V316" s="210" t="s">
        <v>889</v>
      </c>
      <c r="W316" s="220">
        <v>4</v>
      </c>
      <c r="X316" s="210" t="s">
        <v>890</v>
      </c>
      <c r="Y316" s="210" t="s">
        <v>889</v>
      </c>
      <c r="Z316" s="210" t="s">
        <v>889</v>
      </c>
      <c r="AA316" s="210"/>
      <c r="AB316" s="210"/>
      <c r="AC316" s="210"/>
      <c r="AD316" s="210"/>
      <c r="AE316" s="210"/>
      <c r="AI316" s="210"/>
      <c r="AJ316" s="210"/>
      <c r="AK316" s="210"/>
    </row>
    <row r="317" spans="1:37" ht="15" customHeight="1">
      <c r="A317" s="204">
        <v>14</v>
      </c>
      <c r="B317" s="204" t="s">
        <v>178</v>
      </c>
      <c r="C317" s="205">
        <v>5</v>
      </c>
      <c r="D317" s="206">
        <v>244.50700000000001</v>
      </c>
      <c r="E317" s="207">
        <v>34.427500000000002</v>
      </c>
      <c r="F317" s="208">
        <v>313</v>
      </c>
      <c r="G317" s="209"/>
      <c r="H317" s="210" t="s">
        <v>274</v>
      </c>
      <c r="I317" s="210">
        <v>1</v>
      </c>
      <c r="J317" s="210">
        <v>34.4</v>
      </c>
      <c r="K317" s="210"/>
      <c r="L317" s="210">
        <v>5</v>
      </c>
      <c r="M317" s="210"/>
      <c r="N317" s="210"/>
      <c r="O317" s="210"/>
      <c r="P317" s="210"/>
      <c r="Q317" s="210"/>
      <c r="R317" s="210" t="s">
        <v>889</v>
      </c>
      <c r="S317" s="210" t="s">
        <v>889</v>
      </c>
      <c r="T317" s="210" t="s">
        <v>889</v>
      </c>
      <c r="U317" s="210"/>
      <c r="V317" s="210" t="s">
        <v>889</v>
      </c>
      <c r="W317" s="220">
        <v>5</v>
      </c>
      <c r="X317" s="210" t="s">
        <v>890</v>
      </c>
      <c r="Y317" s="210" t="s">
        <v>889</v>
      </c>
      <c r="Z317" s="210" t="s">
        <v>890</v>
      </c>
      <c r="AA317" s="210" t="s">
        <v>889</v>
      </c>
      <c r="AB317" s="210"/>
      <c r="AC317" s="210"/>
      <c r="AD317" s="210"/>
      <c r="AE317" s="210"/>
      <c r="AI317" s="210"/>
      <c r="AJ317" s="210"/>
      <c r="AK317" s="210"/>
    </row>
    <row r="318" spans="1:37" ht="15" customHeight="1">
      <c r="A318" s="204">
        <v>14</v>
      </c>
      <c r="B318" s="204" t="s">
        <v>178</v>
      </c>
      <c r="C318" s="205">
        <v>6</v>
      </c>
      <c r="D318" s="206">
        <v>220.96700000000001</v>
      </c>
      <c r="E318" s="207">
        <v>34.183999999999997</v>
      </c>
      <c r="F318" s="208">
        <v>314</v>
      </c>
      <c r="G318" s="209"/>
      <c r="H318" s="210" t="s">
        <v>274</v>
      </c>
      <c r="I318" s="210">
        <v>1</v>
      </c>
      <c r="J318" s="210">
        <v>34.1</v>
      </c>
      <c r="K318" s="210"/>
      <c r="L318" s="210">
        <v>6</v>
      </c>
      <c r="M318" s="210"/>
      <c r="N318" s="210"/>
      <c r="O318" s="210"/>
      <c r="P318" s="210"/>
      <c r="Q318" s="210"/>
      <c r="R318" s="210" t="s">
        <v>889</v>
      </c>
      <c r="S318" s="210" t="s">
        <v>890</v>
      </c>
      <c r="T318" s="210"/>
      <c r="U318" s="210"/>
      <c r="V318" s="210" t="s">
        <v>889</v>
      </c>
      <c r="W318" s="220">
        <v>6</v>
      </c>
      <c r="X318" s="210" t="s">
        <v>890</v>
      </c>
      <c r="Y318" s="210" t="s">
        <v>889</v>
      </c>
      <c r="Z318" s="210" t="s">
        <v>889</v>
      </c>
      <c r="AA318" s="210" t="s">
        <v>889</v>
      </c>
      <c r="AB318" s="210"/>
      <c r="AC318" s="210"/>
      <c r="AD318" s="210"/>
      <c r="AE318" s="210"/>
      <c r="AI318" s="210"/>
      <c r="AJ318" s="210"/>
      <c r="AK318" s="210"/>
    </row>
    <row r="319" spans="1:37" ht="15" customHeight="1">
      <c r="A319" s="204">
        <v>14</v>
      </c>
      <c r="B319" s="204" t="s">
        <v>178</v>
      </c>
      <c r="C319" s="205">
        <v>7</v>
      </c>
      <c r="D319" s="206">
        <v>199.905</v>
      </c>
      <c r="E319" s="207">
        <v>33.741</v>
      </c>
      <c r="F319" s="208">
        <v>315</v>
      </c>
      <c r="G319" s="209"/>
      <c r="H319" s="210" t="s">
        <v>274</v>
      </c>
      <c r="I319" s="210">
        <v>1</v>
      </c>
      <c r="J319" s="210">
        <v>33.6</v>
      </c>
      <c r="K319" s="210"/>
      <c r="L319" s="210">
        <v>7</v>
      </c>
      <c r="M319" s="210"/>
      <c r="N319" s="210"/>
      <c r="O319" s="210"/>
      <c r="P319" s="210"/>
      <c r="Q319" s="210"/>
      <c r="R319" s="210" t="s">
        <v>889</v>
      </c>
      <c r="S319" s="210" t="s">
        <v>889</v>
      </c>
      <c r="T319" s="210"/>
      <c r="U319" s="210"/>
      <c r="V319" s="210" t="s">
        <v>889</v>
      </c>
      <c r="W319" s="220">
        <v>7</v>
      </c>
      <c r="X319" s="210" t="s">
        <v>890</v>
      </c>
      <c r="Y319" s="210" t="s">
        <v>889</v>
      </c>
      <c r="Z319" s="210" t="s">
        <v>889</v>
      </c>
      <c r="AA319" s="210" t="s">
        <v>889</v>
      </c>
      <c r="AB319" s="210"/>
      <c r="AC319" s="210"/>
      <c r="AD319" s="210"/>
      <c r="AE319" s="210"/>
      <c r="AI319" s="210"/>
      <c r="AJ319" s="210"/>
      <c r="AK319" s="210"/>
    </row>
    <row r="320" spans="1:37" ht="15" customHeight="1">
      <c r="A320" s="204">
        <v>14</v>
      </c>
      <c r="B320" s="204" t="s">
        <v>178</v>
      </c>
      <c r="C320" s="205">
        <v>8</v>
      </c>
      <c r="D320" s="206">
        <v>177.625</v>
      </c>
      <c r="E320" s="207">
        <v>33.165500000000002</v>
      </c>
      <c r="F320" s="208">
        <v>316</v>
      </c>
      <c r="G320" s="209"/>
      <c r="H320" s="210" t="s">
        <v>274</v>
      </c>
      <c r="I320" s="210">
        <v>1</v>
      </c>
      <c r="J320" s="210">
        <v>33.1</v>
      </c>
      <c r="K320" s="210"/>
      <c r="L320" s="210">
        <v>8</v>
      </c>
      <c r="M320" s="210"/>
      <c r="N320" s="210"/>
      <c r="O320" s="210"/>
      <c r="P320" s="210"/>
      <c r="Q320" s="210"/>
      <c r="R320" s="210" t="s">
        <v>889</v>
      </c>
      <c r="S320" s="210" t="s">
        <v>889</v>
      </c>
      <c r="T320" s="210" t="s">
        <v>889</v>
      </c>
      <c r="U320" s="210"/>
      <c r="V320" s="210" t="s">
        <v>889</v>
      </c>
      <c r="W320" s="220">
        <v>8</v>
      </c>
      <c r="X320" s="210" t="s">
        <v>890</v>
      </c>
      <c r="Y320" s="210" t="s">
        <v>889</v>
      </c>
      <c r="Z320" s="210" t="s">
        <v>889</v>
      </c>
      <c r="AA320" s="210" t="s">
        <v>889</v>
      </c>
      <c r="AB320" s="210"/>
      <c r="AC320" s="210"/>
      <c r="AD320" s="210"/>
      <c r="AE320" s="210"/>
      <c r="AI320" s="210"/>
      <c r="AJ320" s="210"/>
      <c r="AK320" s="210"/>
    </row>
    <row r="321" spans="1:37" ht="15" customHeight="1">
      <c r="A321" s="204">
        <v>14</v>
      </c>
      <c r="B321" s="204" t="s">
        <v>178</v>
      </c>
      <c r="C321" s="205">
        <v>9</v>
      </c>
      <c r="D321" s="206">
        <v>164.56299999999999</v>
      </c>
      <c r="E321" s="207">
        <v>32.965200000000003</v>
      </c>
      <c r="F321" s="208">
        <v>317</v>
      </c>
      <c r="G321" s="209"/>
      <c r="H321" s="210" t="s">
        <v>274</v>
      </c>
      <c r="I321" s="210">
        <v>1</v>
      </c>
      <c r="J321" s="210">
        <v>32.9</v>
      </c>
      <c r="K321" s="210"/>
      <c r="L321" s="210">
        <v>9</v>
      </c>
      <c r="M321" s="210"/>
      <c r="N321" s="210"/>
      <c r="O321" s="210"/>
      <c r="P321" s="210"/>
      <c r="Q321" s="210"/>
      <c r="R321" s="210" t="s">
        <v>889</v>
      </c>
      <c r="S321" s="210" t="s">
        <v>889</v>
      </c>
      <c r="T321" s="210"/>
      <c r="U321" s="210"/>
      <c r="V321" s="210" t="s">
        <v>889</v>
      </c>
      <c r="W321" s="220">
        <v>9</v>
      </c>
      <c r="X321" s="210" t="s">
        <v>890</v>
      </c>
      <c r="Y321" s="210" t="s">
        <v>889</v>
      </c>
      <c r="Z321" s="210" t="s">
        <v>889</v>
      </c>
      <c r="AA321" s="210" t="s">
        <v>889</v>
      </c>
      <c r="AB321" s="210"/>
      <c r="AC321" s="210"/>
      <c r="AD321" s="210"/>
      <c r="AE321" s="210"/>
      <c r="AI321" s="210"/>
      <c r="AJ321" s="210"/>
      <c r="AK321" s="210"/>
    </row>
    <row r="322" spans="1:37" ht="15" customHeight="1">
      <c r="A322" s="204">
        <v>14</v>
      </c>
      <c r="B322" s="204" t="s">
        <v>178</v>
      </c>
      <c r="C322" s="205">
        <v>10</v>
      </c>
      <c r="D322" s="206">
        <v>140.21</v>
      </c>
      <c r="E322" s="207">
        <v>32.634500000000003</v>
      </c>
      <c r="F322" s="208">
        <v>318</v>
      </c>
      <c r="G322" s="209"/>
      <c r="H322" s="210" t="s">
        <v>274</v>
      </c>
      <c r="I322" s="210">
        <v>1</v>
      </c>
      <c r="J322" s="210">
        <v>32.6</v>
      </c>
      <c r="K322" s="210"/>
      <c r="L322" s="210">
        <v>10</v>
      </c>
      <c r="M322" s="210"/>
      <c r="N322" s="210"/>
      <c r="O322" s="210"/>
      <c r="P322" s="210"/>
      <c r="Q322" s="210"/>
      <c r="R322" s="210" t="s">
        <v>889</v>
      </c>
      <c r="S322" s="210" t="s">
        <v>889</v>
      </c>
      <c r="T322" s="210"/>
      <c r="U322" s="210"/>
      <c r="V322" s="210" t="s">
        <v>889</v>
      </c>
      <c r="W322" s="220">
        <v>10</v>
      </c>
      <c r="X322" s="210" t="s">
        <v>890</v>
      </c>
      <c r="Y322" s="210" t="s">
        <v>889</v>
      </c>
      <c r="Z322" s="210" t="s">
        <v>889</v>
      </c>
      <c r="AA322" s="210" t="s">
        <v>889</v>
      </c>
      <c r="AB322" s="210"/>
      <c r="AC322" s="210"/>
      <c r="AD322" s="210"/>
      <c r="AE322" s="210"/>
      <c r="AI322" s="210"/>
      <c r="AJ322" s="210"/>
      <c r="AK322" s="210"/>
    </row>
    <row r="323" spans="1:37" ht="15" customHeight="1">
      <c r="A323" s="204">
        <v>14</v>
      </c>
      <c r="B323" s="204" t="s">
        <v>178</v>
      </c>
      <c r="C323" s="205">
        <v>11</v>
      </c>
      <c r="D323" s="206">
        <v>108.86</v>
      </c>
      <c r="E323" s="207">
        <v>32.347299999999997</v>
      </c>
      <c r="F323" s="208">
        <v>319</v>
      </c>
      <c r="G323" s="209"/>
      <c r="H323" s="210" t="s">
        <v>274</v>
      </c>
      <c r="I323" s="210">
        <v>1</v>
      </c>
      <c r="J323" s="210">
        <v>32.299999999999997</v>
      </c>
      <c r="K323" s="210"/>
      <c r="L323" s="210">
        <v>11</v>
      </c>
      <c r="M323" s="210"/>
      <c r="N323" s="210"/>
      <c r="O323" s="210"/>
      <c r="P323" s="210"/>
      <c r="Q323" s="210"/>
      <c r="R323" s="210" t="s">
        <v>890</v>
      </c>
      <c r="S323" s="210" t="s">
        <v>889</v>
      </c>
      <c r="T323" s="210"/>
      <c r="U323" s="210" t="s">
        <v>890</v>
      </c>
      <c r="V323" s="210" t="s">
        <v>889</v>
      </c>
      <c r="W323" s="220">
        <v>11</v>
      </c>
      <c r="X323" s="210" t="s">
        <v>890</v>
      </c>
      <c r="Y323" s="210" t="s">
        <v>889</v>
      </c>
      <c r="Z323" s="210" t="s">
        <v>889</v>
      </c>
      <c r="AA323" s="210" t="s">
        <v>889</v>
      </c>
      <c r="AB323" s="210"/>
      <c r="AC323" s="210"/>
      <c r="AD323" s="210"/>
      <c r="AE323" s="210"/>
      <c r="AI323" s="210"/>
      <c r="AJ323" s="210"/>
      <c r="AK323" s="210"/>
    </row>
    <row r="324" spans="1:37" ht="15" customHeight="1">
      <c r="A324" s="204">
        <v>14</v>
      </c>
      <c r="B324" s="204" t="s">
        <v>178</v>
      </c>
      <c r="C324" s="205">
        <v>12</v>
      </c>
      <c r="D324" s="206">
        <v>74.796000000000006</v>
      </c>
      <c r="E324" s="207">
        <v>31.856400000000001</v>
      </c>
      <c r="F324" s="208">
        <v>320</v>
      </c>
      <c r="G324" s="209"/>
      <c r="H324" s="210" t="s">
        <v>274</v>
      </c>
      <c r="I324" s="210">
        <v>1</v>
      </c>
      <c r="J324" s="210">
        <v>31.8</v>
      </c>
      <c r="K324" s="210"/>
      <c r="L324" s="210">
        <v>12</v>
      </c>
      <c r="M324" s="210"/>
      <c r="N324" s="210"/>
      <c r="O324" s="210"/>
      <c r="P324" s="210"/>
      <c r="Q324" s="210"/>
      <c r="R324" s="210" t="s">
        <v>889</v>
      </c>
      <c r="S324" s="210" t="s">
        <v>889</v>
      </c>
      <c r="T324" s="210"/>
      <c r="U324" s="210" t="s">
        <v>890</v>
      </c>
      <c r="V324" s="210" t="s">
        <v>889</v>
      </c>
      <c r="W324" s="220">
        <v>12</v>
      </c>
      <c r="X324" s="210" t="s">
        <v>897</v>
      </c>
      <c r="Y324" s="210" t="s">
        <v>890</v>
      </c>
      <c r="Z324" s="210" t="s">
        <v>889</v>
      </c>
      <c r="AA324" s="210" t="s">
        <v>889</v>
      </c>
      <c r="AB324" s="210"/>
      <c r="AC324" s="210"/>
      <c r="AD324" s="210"/>
      <c r="AE324" s="210"/>
      <c r="AI324" s="210"/>
      <c r="AJ324" s="210"/>
      <c r="AK324" s="210"/>
    </row>
    <row r="325" spans="1:37" ht="15" customHeight="1">
      <c r="A325" s="204">
        <v>14</v>
      </c>
      <c r="B325" s="204" t="s">
        <v>178</v>
      </c>
      <c r="C325" s="205">
        <v>13</v>
      </c>
      <c r="D325" s="206">
        <v>74.802999999999997</v>
      </c>
      <c r="E325" s="207">
        <v>31.856400000000001</v>
      </c>
      <c r="F325" s="208">
        <v>321</v>
      </c>
      <c r="G325" s="209"/>
      <c r="H325" s="210" t="s">
        <v>274</v>
      </c>
      <c r="I325" s="210">
        <v>1</v>
      </c>
      <c r="J325" s="210" t="s">
        <v>904</v>
      </c>
      <c r="K325" s="210"/>
      <c r="L325" s="210">
        <v>13</v>
      </c>
      <c r="M325" s="210"/>
      <c r="N325" s="210"/>
      <c r="O325" s="210"/>
      <c r="P325" s="210"/>
      <c r="Q325" s="210"/>
      <c r="R325" s="210"/>
      <c r="S325" s="210"/>
      <c r="T325" s="210"/>
      <c r="U325" s="210"/>
      <c r="V325" s="210"/>
      <c r="W325" s="220">
        <v>13</v>
      </c>
      <c r="X325" s="210" t="s">
        <v>890</v>
      </c>
      <c r="Y325" s="210" t="s">
        <v>889</v>
      </c>
      <c r="Z325" s="210"/>
      <c r="AA325" s="210"/>
      <c r="AB325" s="210"/>
      <c r="AC325" s="210" t="s">
        <v>889</v>
      </c>
      <c r="AD325" s="210"/>
      <c r="AE325" s="210"/>
      <c r="AI325" s="210"/>
      <c r="AJ325" s="210"/>
      <c r="AK325" s="210"/>
    </row>
    <row r="326" spans="1:37" ht="15" customHeight="1">
      <c r="A326" s="204">
        <v>14</v>
      </c>
      <c r="B326" s="204" t="s">
        <v>178</v>
      </c>
      <c r="C326" s="205">
        <v>14</v>
      </c>
      <c r="D326" s="206">
        <v>40.921999999999997</v>
      </c>
      <c r="E326" s="207">
        <v>30.102699999999999</v>
      </c>
      <c r="F326" s="208">
        <v>322</v>
      </c>
      <c r="G326" s="209"/>
      <c r="H326" s="210" t="s">
        <v>275</v>
      </c>
      <c r="I326" s="210">
        <v>1</v>
      </c>
      <c r="J326" s="210" t="s">
        <v>893</v>
      </c>
      <c r="K326" s="210"/>
      <c r="L326" s="210">
        <v>14</v>
      </c>
      <c r="M326" s="210"/>
      <c r="N326" s="210"/>
      <c r="O326" s="210"/>
      <c r="P326" s="210"/>
      <c r="Q326" s="210"/>
      <c r="R326" s="210" t="s">
        <v>889</v>
      </c>
      <c r="S326" s="210" t="s">
        <v>889</v>
      </c>
      <c r="T326" s="210" t="s">
        <v>889</v>
      </c>
      <c r="U326" s="210" t="s">
        <v>890</v>
      </c>
      <c r="V326" s="210" t="s">
        <v>889</v>
      </c>
      <c r="W326" s="220">
        <v>14</v>
      </c>
      <c r="X326" s="210" t="s">
        <v>890</v>
      </c>
      <c r="Y326" s="210" t="s">
        <v>889</v>
      </c>
      <c r="Z326" s="210" t="s">
        <v>889</v>
      </c>
      <c r="AA326" s="210" t="s">
        <v>889</v>
      </c>
      <c r="AB326" s="210"/>
      <c r="AC326" s="210"/>
      <c r="AD326" s="210"/>
      <c r="AE326" s="210"/>
      <c r="AI326" s="210"/>
      <c r="AJ326" s="210"/>
      <c r="AK326" s="210"/>
    </row>
    <row r="327" spans="1:37" ht="15" customHeight="1">
      <c r="A327" s="204">
        <v>14</v>
      </c>
      <c r="B327" s="204" t="s">
        <v>178</v>
      </c>
      <c r="C327" s="205">
        <v>15</v>
      </c>
      <c r="D327" s="206">
        <v>40.927</v>
      </c>
      <c r="E327" s="207">
        <v>30.110800000000001</v>
      </c>
      <c r="F327" s="208">
        <v>323</v>
      </c>
      <c r="G327" s="209"/>
      <c r="H327" s="210" t="s">
        <v>275</v>
      </c>
      <c r="I327" s="210">
        <v>1</v>
      </c>
      <c r="J327" s="210" t="s">
        <v>893</v>
      </c>
      <c r="K327" s="210"/>
      <c r="L327" s="210">
        <v>15</v>
      </c>
      <c r="M327" s="210"/>
      <c r="N327" s="210"/>
      <c r="O327" s="210"/>
      <c r="P327" s="210"/>
      <c r="Q327" s="210"/>
      <c r="R327" s="210"/>
      <c r="S327" s="210"/>
      <c r="T327" s="210"/>
      <c r="U327" s="210"/>
      <c r="V327" s="210"/>
      <c r="W327" s="220">
        <v>15</v>
      </c>
      <c r="X327" s="210" t="s">
        <v>890</v>
      </c>
      <c r="Y327" s="210" t="s">
        <v>889</v>
      </c>
      <c r="Z327" s="210"/>
      <c r="AA327" s="210"/>
      <c r="AB327" s="210"/>
      <c r="AC327" s="210" t="s">
        <v>889</v>
      </c>
      <c r="AD327" s="210"/>
      <c r="AE327" s="210"/>
      <c r="AI327" s="210"/>
      <c r="AJ327" s="210"/>
      <c r="AK327" s="210"/>
    </row>
    <row r="328" spans="1:37" ht="15" customHeight="1">
      <c r="A328" s="204">
        <v>14</v>
      </c>
      <c r="B328" s="204" t="s">
        <v>178</v>
      </c>
      <c r="C328" s="205">
        <v>16</v>
      </c>
      <c r="D328" s="206">
        <v>40.930999999999997</v>
      </c>
      <c r="E328" s="207">
        <v>30.119499999999999</v>
      </c>
      <c r="F328" s="208">
        <v>324</v>
      </c>
      <c r="G328" s="209"/>
      <c r="H328" s="210" t="s">
        <v>275</v>
      </c>
      <c r="I328" s="210">
        <v>1</v>
      </c>
      <c r="J328" s="210" t="s">
        <v>893</v>
      </c>
      <c r="K328" s="210"/>
      <c r="L328" s="210">
        <v>16</v>
      </c>
      <c r="M328" s="210"/>
      <c r="N328" s="210"/>
      <c r="O328" s="210"/>
      <c r="P328" s="210"/>
      <c r="Q328" s="210"/>
      <c r="R328" s="210"/>
      <c r="S328" s="210"/>
      <c r="T328" s="210"/>
      <c r="U328" s="210"/>
      <c r="V328" s="210"/>
      <c r="W328" s="220">
        <v>16</v>
      </c>
      <c r="X328" s="210"/>
      <c r="Y328" s="210" t="s">
        <v>889</v>
      </c>
      <c r="Z328" s="210"/>
      <c r="AA328" s="210"/>
      <c r="AB328" s="210"/>
      <c r="AC328" s="210"/>
      <c r="AD328" s="210"/>
      <c r="AE328" s="210"/>
      <c r="AI328" s="210"/>
      <c r="AJ328" s="210" t="s">
        <v>889</v>
      </c>
      <c r="AK328" s="210"/>
    </row>
    <row r="329" spans="1:37" ht="15" customHeight="1">
      <c r="A329" s="204">
        <v>14</v>
      </c>
      <c r="B329" s="204" t="s">
        <v>178</v>
      </c>
      <c r="C329" s="205">
        <v>17</v>
      </c>
      <c r="D329" s="206">
        <v>40.938000000000002</v>
      </c>
      <c r="E329" s="207">
        <v>30.080100000000002</v>
      </c>
      <c r="F329" s="208">
        <v>325</v>
      </c>
      <c r="G329" s="209"/>
      <c r="H329" s="210" t="s">
        <v>275</v>
      </c>
      <c r="I329" s="210">
        <v>1</v>
      </c>
      <c r="J329" s="210" t="s">
        <v>893</v>
      </c>
      <c r="K329" s="210"/>
      <c r="L329" s="210">
        <v>17</v>
      </c>
      <c r="M329" s="210"/>
      <c r="N329" s="210"/>
      <c r="O329" s="210"/>
      <c r="P329" s="210"/>
      <c r="Q329" s="210"/>
      <c r="R329" s="210"/>
      <c r="S329" s="210"/>
      <c r="T329" s="210"/>
      <c r="U329" s="210"/>
      <c r="V329" s="210"/>
      <c r="W329" s="220">
        <v>17</v>
      </c>
      <c r="X329" s="210"/>
      <c r="Y329" s="210" t="s">
        <v>889</v>
      </c>
      <c r="Z329" s="210"/>
      <c r="AA329" s="210"/>
      <c r="AB329" s="210"/>
      <c r="AC329" s="210"/>
      <c r="AD329" s="210"/>
      <c r="AE329" s="210"/>
      <c r="AI329" s="210"/>
      <c r="AJ329" s="210" t="s">
        <v>889</v>
      </c>
      <c r="AK329" s="210"/>
    </row>
    <row r="330" spans="1:37" ht="15" customHeight="1">
      <c r="A330" s="204">
        <v>14</v>
      </c>
      <c r="B330" s="204" t="s">
        <v>178</v>
      </c>
      <c r="C330" s="205">
        <v>18</v>
      </c>
      <c r="D330" s="206">
        <v>40.938000000000002</v>
      </c>
      <c r="E330" s="207">
        <v>30.061199999999999</v>
      </c>
      <c r="F330" s="208">
        <v>326</v>
      </c>
      <c r="G330" s="209"/>
      <c r="H330" s="210" t="s">
        <v>275</v>
      </c>
      <c r="I330" s="210">
        <v>1</v>
      </c>
      <c r="J330" s="210" t="s">
        <v>893</v>
      </c>
      <c r="K330" s="210"/>
      <c r="L330" s="210">
        <v>18</v>
      </c>
      <c r="M330" s="210"/>
      <c r="N330" s="210"/>
      <c r="O330" s="210"/>
      <c r="P330" s="210"/>
      <c r="Q330" s="210"/>
      <c r="R330" s="210"/>
      <c r="S330" s="210"/>
      <c r="T330" s="210"/>
      <c r="U330" s="210"/>
      <c r="V330" s="210"/>
      <c r="W330" s="220">
        <v>18</v>
      </c>
      <c r="X330" s="210"/>
      <c r="Y330" s="210" t="s">
        <v>889</v>
      </c>
      <c r="Z330" s="210"/>
      <c r="AA330" s="210"/>
      <c r="AB330" s="210"/>
      <c r="AC330" s="210"/>
      <c r="AD330" s="210"/>
      <c r="AE330" s="210"/>
      <c r="AI330" s="210"/>
      <c r="AJ330" s="210" t="s">
        <v>889</v>
      </c>
      <c r="AK330" s="210"/>
    </row>
    <row r="331" spans="1:37" ht="15" customHeight="1">
      <c r="A331" s="204">
        <v>14</v>
      </c>
      <c r="B331" s="204" t="s">
        <v>178</v>
      </c>
      <c r="C331" s="205">
        <v>19</v>
      </c>
      <c r="D331" s="206">
        <v>40.94</v>
      </c>
      <c r="E331" s="207">
        <v>30.058</v>
      </c>
      <c r="F331" s="208">
        <v>327</v>
      </c>
      <c r="G331" s="209"/>
      <c r="H331" s="210" t="s">
        <v>275</v>
      </c>
      <c r="I331" s="210">
        <v>1</v>
      </c>
      <c r="J331" s="210" t="s">
        <v>893</v>
      </c>
      <c r="K331" s="210"/>
      <c r="L331" s="210">
        <v>19</v>
      </c>
      <c r="M331" s="210"/>
      <c r="N331" s="210"/>
      <c r="O331" s="210"/>
      <c r="P331" s="210"/>
      <c r="Q331" s="210"/>
      <c r="R331" s="210"/>
      <c r="S331" s="210"/>
      <c r="T331" s="210"/>
      <c r="U331" s="210"/>
      <c r="V331" s="210"/>
      <c r="W331" s="220">
        <v>19</v>
      </c>
      <c r="X331" s="210"/>
      <c r="Y331" s="210" t="s">
        <v>889</v>
      </c>
      <c r="Z331" s="210"/>
      <c r="AA331" s="210"/>
      <c r="AB331" s="210"/>
      <c r="AC331" s="210"/>
      <c r="AD331" s="210"/>
      <c r="AE331" s="210"/>
      <c r="AI331" s="210"/>
      <c r="AJ331" s="210" t="s">
        <v>889</v>
      </c>
      <c r="AK331" s="210"/>
    </row>
    <row r="332" spans="1:37" ht="15" customHeight="1">
      <c r="A332" s="204">
        <v>14</v>
      </c>
      <c r="B332" s="204" t="s">
        <v>178</v>
      </c>
      <c r="C332" s="205">
        <v>20</v>
      </c>
      <c r="D332" s="206">
        <v>40.939</v>
      </c>
      <c r="E332" s="207">
        <v>30.054500000000001</v>
      </c>
      <c r="F332" s="208">
        <v>328</v>
      </c>
      <c r="G332" s="209"/>
      <c r="H332" s="210" t="s">
        <v>275</v>
      </c>
      <c r="I332" s="210">
        <v>1</v>
      </c>
      <c r="J332" s="210" t="s">
        <v>893</v>
      </c>
      <c r="K332" s="210"/>
      <c r="L332" s="210">
        <v>20</v>
      </c>
      <c r="M332" s="210"/>
      <c r="N332" s="210"/>
      <c r="O332" s="210"/>
      <c r="P332" s="210"/>
      <c r="Q332" s="210"/>
      <c r="R332" s="210"/>
      <c r="S332" s="210"/>
      <c r="T332" s="210"/>
      <c r="U332" s="210"/>
      <c r="V332" s="210"/>
      <c r="W332" s="220">
        <v>20</v>
      </c>
      <c r="X332" s="210"/>
      <c r="Y332" s="210" t="s">
        <v>889</v>
      </c>
      <c r="Z332" s="210"/>
      <c r="AA332" s="210"/>
      <c r="AB332" s="210"/>
      <c r="AC332" s="210"/>
      <c r="AD332" s="210"/>
      <c r="AE332" s="210"/>
      <c r="AI332" s="210"/>
      <c r="AJ332" s="210" t="s">
        <v>889</v>
      </c>
      <c r="AK332" s="210"/>
    </row>
    <row r="333" spans="1:37" ht="15" customHeight="1">
      <c r="A333" s="204">
        <v>14</v>
      </c>
      <c r="B333" s="204" t="s">
        <v>178</v>
      </c>
      <c r="C333" s="205">
        <v>21</v>
      </c>
      <c r="D333" s="206">
        <v>40.926000000000002</v>
      </c>
      <c r="E333" s="207">
        <v>30.050699999999999</v>
      </c>
      <c r="F333" s="208">
        <v>329</v>
      </c>
      <c r="G333" s="209"/>
      <c r="H333" s="210" t="s">
        <v>274</v>
      </c>
      <c r="I333" s="210">
        <v>1</v>
      </c>
      <c r="J333" s="210"/>
      <c r="K333" s="210">
        <v>40</v>
      </c>
      <c r="L333" s="210">
        <v>21</v>
      </c>
      <c r="M333" s="210"/>
      <c r="N333" s="210"/>
      <c r="O333" s="210"/>
      <c r="P333" s="210"/>
      <c r="Q333" s="210"/>
      <c r="R333" s="210" t="s">
        <v>889</v>
      </c>
      <c r="S333" s="210" t="s">
        <v>889</v>
      </c>
      <c r="T333" s="210"/>
      <c r="U333" s="210" t="s">
        <v>890</v>
      </c>
      <c r="V333" s="210" t="s">
        <v>889</v>
      </c>
      <c r="W333" s="220">
        <v>21</v>
      </c>
      <c r="X333" s="210" t="s">
        <v>890</v>
      </c>
      <c r="Y333" s="210" t="s">
        <v>889</v>
      </c>
      <c r="Z333" s="210" t="s">
        <v>889</v>
      </c>
      <c r="AA333" s="210" t="s">
        <v>889</v>
      </c>
      <c r="AB333" s="210"/>
      <c r="AC333" s="210"/>
      <c r="AD333" s="210"/>
      <c r="AE333" s="210"/>
      <c r="AI333" s="210"/>
      <c r="AJ333" s="210"/>
      <c r="AK333" s="210"/>
    </row>
    <row r="334" spans="1:37" ht="15" customHeight="1">
      <c r="A334" s="204">
        <v>14</v>
      </c>
      <c r="B334" s="204" t="s">
        <v>178</v>
      </c>
      <c r="C334" s="205">
        <v>22</v>
      </c>
      <c r="D334" s="206">
        <v>21.821999999999999</v>
      </c>
      <c r="E334" s="207">
        <v>27.807099999999998</v>
      </c>
      <c r="F334" s="208">
        <v>330</v>
      </c>
      <c r="G334" s="209"/>
      <c r="H334" s="210" t="s">
        <v>274</v>
      </c>
      <c r="I334" s="210">
        <v>1</v>
      </c>
      <c r="J334" s="210"/>
      <c r="K334" s="210">
        <v>20</v>
      </c>
      <c r="L334" s="210">
        <v>22</v>
      </c>
      <c r="M334" s="210"/>
      <c r="N334" s="210"/>
      <c r="O334" s="210"/>
      <c r="P334" s="210"/>
      <c r="Q334" s="210"/>
      <c r="R334" s="210" t="s">
        <v>889</v>
      </c>
      <c r="S334" s="210" t="s">
        <v>889</v>
      </c>
      <c r="T334" s="210"/>
      <c r="U334" s="210" t="s">
        <v>890</v>
      </c>
      <c r="V334" s="210" t="s">
        <v>889</v>
      </c>
      <c r="W334" s="220">
        <v>22</v>
      </c>
      <c r="X334" s="210" t="s">
        <v>890</v>
      </c>
      <c r="Y334" s="210" t="s">
        <v>889</v>
      </c>
      <c r="Z334" s="210" t="s">
        <v>889</v>
      </c>
      <c r="AA334" s="210" t="s">
        <v>889</v>
      </c>
      <c r="AB334" s="210"/>
      <c r="AC334" s="210"/>
      <c r="AD334" s="210"/>
      <c r="AE334" s="210"/>
      <c r="AI334" s="210"/>
      <c r="AJ334" s="210"/>
      <c r="AK334" s="210"/>
    </row>
    <row r="335" spans="1:37" ht="15" customHeight="1">
      <c r="A335" s="204">
        <v>14</v>
      </c>
      <c r="B335" s="204" t="s">
        <v>178</v>
      </c>
      <c r="C335" s="205">
        <v>23</v>
      </c>
      <c r="D335" s="206">
        <v>5.5579999999999998</v>
      </c>
      <c r="E335" s="207">
        <v>27.423300000000001</v>
      </c>
      <c r="F335" s="208">
        <v>331</v>
      </c>
      <c r="G335" s="209"/>
      <c r="H335" s="210" t="s">
        <v>275</v>
      </c>
      <c r="I335" s="210">
        <v>1</v>
      </c>
      <c r="J335" s="210"/>
      <c r="K335" s="210">
        <v>5</v>
      </c>
      <c r="L335" s="210">
        <v>23</v>
      </c>
      <c r="M335" s="210"/>
      <c r="N335" s="210"/>
      <c r="O335" s="210"/>
      <c r="P335" s="210"/>
      <c r="Q335" s="210"/>
      <c r="R335" s="210"/>
      <c r="S335" s="210"/>
      <c r="T335" s="210"/>
      <c r="U335" s="210"/>
      <c r="V335" s="210"/>
      <c r="W335" s="220">
        <v>23</v>
      </c>
      <c r="X335" s="210" t="s">
        <v>890</v>
      </c>
      <c r="Y335" s="210" t="s">
        <v>889</v>
      </c>
      <c r="Z335" s="210"/>
      <c r="AA335" s="210"/>
      <c r="AB335" s="210"/>
      <c r="AC335" s="210" t="s">
        <v>889</v>
      </c>
      <c r="AD335" s="210"/>
      <c r="AE335" s="210"/>
      <c r="AI335" s="210"/>
      <c r="AJ335" s="210"/>
      <c r="AK335" s="210"/>
    </row>
    <row r="336" spans="1:37" ht="15" customHeight="1">
      <c r="A336" s="204">
        <v>14</v>
      </c>
      <c r="B336" s="204" t="s">
        <v>178</v>
      </c>
      <c r="C336" s="205">
        <v>24</v>
      </c>
      <c r="D336" s="206">
        <v>5.5620000000000003</v>
      </c>
      <c r="E336" s="207">
        <v>27.4283</v>
      </c>
      <c r="F336" s="208">
        <v>332</v>
      </c>
      <c r="G336" s="209"/>
      <c r="H336" s="210" t="s">
        <v>275</v>
      </c>
      <c r="I336" s="210">
        <v>1</v>
      </c>
      <c r="J336" s="210"/>
      <c r="K336" s="210">
        <v>5</v>
      </c>
      <c r="L336" s="210">
        <v>24</v>
      </c>
      <c r="M336" s="210"/>
      <c r="N336" s="210"/>
      <c r="O336" s="210"/>
      <c r="P336" s="210"/>
      <c r="Q336" s="210"/>
      <c r="R336" s="210" t="s">
        <v>889</v>
      </c>
      <c r="S336" s="210" t="s">
        <v>889</v>
      </c>
      <c r="T336" s="210" t="s">
        <v>889</v>
      </c>
      <c r="U336" s="210" t="s">
        <v>890</v>
      </c>
      <c r="V336" s="210" t="s">
        <v>889</v>
      </c>
      <c r="W336" s="220">
        <v>24</v>
      </c>
      <c r="X336" s="210" t="s">
        <v>890</v>
      </c>
      <c r="Y336" s="210" t="s">
        <v>889</v>
      </c>
      <c r="Z336" s="210" t="s">
        <v>890</v>
      </c>
      <c r="AA336" s="210" t="s">
        <v>890</v>
      </c>
      <c r="AB336" s="210"/>
      <c r="AC336" s="210"/>
      <c r="AD336" s="210"/>
      <c r="AE336" s="210"/>
      <c r="AI336" s="210"/>
      <c r="AJ336" s="210"/>
      <c r="AK336" s="210"/>
    </row>
    <row r="337" spans="1:37" ht="15" customHeight="1">
      <c r="A337" s="204">
        <v>15</v>
      </c>
      <c r="B337" s="204" t="s">
        <v>180</v>
      </c>
      <c r="C337" s="205">
        <v>1</v>
      </c>
      <c r="D337" s="206">
        <v>3668.5650000000001</v>
      </c>
      <c r="E337" s="207">
        <v>34.9559</v>
      </c>
      <c r="F337" s="208">
        <v>333</v>
      </c>
      <c r="G337" s="209"/>
      <c r="H337" s="210" t="s">
        <v>274</v>
      </c>
      <c r="I337" s="210">
        <v>1</v>
      </c>
      <c r="J337" s="210" t="s">
        <v>901</v>
      </c>
      <c r="K337" s="210"/>
      <c r="L337" s="210">
        <v>1</v>
      </c>
      <c r="M337" s="210"/>
      <c r="N337" s="210"/>
      <c r="O337" s="210"/>
      <c r="P337" s="210"/>
      <c r="Q337" s="210"/>
      <c r="R337" s="210" t="s">
        <v>889</v>
      </c>
      <c r="S337" s="210"/>
      <c r="T337" s="210" t="s">
        <v>889</v>
      </c>
      <c r="U337" s="210"/>
      <c r="V337" s="210" t="s">
        <v>889</v>
      </c>
      <c r="W337" s="220">
        <v>1</v>
      </c>
      <c r="X337" s="210" t="s">
        <v>890</v>
      </c>
      <c r="Y337" s="210" t="s">
        <v>889</v>
      </c>
      <c r="Z337" s="210"/>
      <c r="AA337" s="210"/>
      <c r="AB337" s="210" t="s">
        <v>889</v>
      </c>
      <c r="AC337" s="210"/>
      <c r="AD337" s="210"/>
      <c r="AE337" s="210"/>
      <c r="AI337" s="210"/>
      <c r="AJ337" s="210"/>
      <c r="AK337" s="210"/>
    </row>
    <row r="338" spans="1:37" ht="15" customHeight="1">
      <c r="A338" s="204">
        <v>15</v>
      </c>
      <c r="B338" s="204" t="s">
        <v>180</v>
      </c>
      <c r="C338" s="205">
        <v>2</v>
      </c>
      <c r="D338" s="206">
        <v>3056.6750000000002</v>
      </c>
      <c r="E338" s="207">
        <v>34.9559</v>
      </c>
      <c r="F338" s="208">
        <v>334</v>
      </c>
      <c r="G338" s="209"/>
      <c r="H338" s="210" t="s">
        <v>274</v>
      </c>
      <c r="I338" s="210">
        <v>1</v>
      </c>
      <c r="J338" s="210"/>
      <c r="K338" s="210">
        <v>3000</v>
      </c>
      <c r="L338" s="210">
        <v>2</v>
      </c>
      <c r="M338" s="210"/>
      <c r="N338" s="210"/>
      <c r="O338" s="210"/>
      <c r="P338" s="210"/>
      <c r="Q338" s="210"/>
      <c r="R338" s="210" t="s">
        <v>889</v>
      </c>
      <c r="S338" s="210"/>
      <c r="T338" s="210"/>
      <c r="U338" s="210"/>
      <c r="V338" s="210" t="s">
        <v>889</v>
      </c>
      <c r="W338" s="220">
        <v>2</v>
      </c>
      <c r="X338" s="210" t="s">
        <v>890</v>
      </c>
      <c r="Y338" s="210" t="s">
        <v>889</v>
      </c>
      <c r="Z338" s="210"/>
      <c r="AA338" s="210"/>
      <c r="AB338" s="210"/>
      <c r="AC338" s="210"/>
      <c r="AD338" s="210"/>
      <c r="AE338" s="210"/>
      <c r="AI338" s="210"/>
      <c r="AJ338" s="210"/>
      <c r="AK338" s="210"/>
    </row>
    <row r="339" spans="1:37" ht="15" customHeight="1">
      <c r="A339" s="204">
        <v>15</v>
      </c>
      <c r="B339" s="204" t="s">
        <v>180</v>
      </c>
      <c r="C339" s="205">
        <v>3</v>
      </c>
      <c r="D339" s="206">
        <v>2545.35</v>
      </c>
      <c r="E339" s="207">
        <v>34.953400000000002</v>
      </c>
      <c r="F339" s="208">
        <v>335</v>
      </c>
      <c r="G339" s="209"/>
      <c r="H339" s="210" t="s">
        <v>274</v>
      </c>
      <c r="I339" s="210">
        <v>1</v>
      </c>
      <c r="J339" s="210"/>
      <c r="K339" s="210">
        <v>2500</v>
      </c>
      <c r="L339" s="210">
        <v>3</v>
      </c>
      <c r="M339" s="210"/>
      <c r="N339" s="210"/>
      <c r="O339" s="210"/>
      <c r="P339" s="210"/>
      <c r="Q339" s="210"/>
      <c r="R339" s="210" t="s">
        <v>889</v>
      </c>
      <c r="S339" s="210"/>
      <c r="T339" s="210" t="s">
        <v>889</v>
      </c>
      <c r="U339" s="210"/>
      <c r="V339" s="210" t="s">
        <v>889</v>
      </c>
      <c r="W339" s="220">
        <v>3</v>
      </c>
      <c r="X339" s="210" t="s">
        <v>890</v>
      </c>
      <c r="Y339" s="210" t="s">
        <v>889</v>
      </c>
      <c r="Z339" s="210"/>
      <c r="AA339" s="210"/>
      <c r="AB339" s="210"/>
      <c r="AC339" s="210"/>
      <c r="AD339" s="210"/>
      <c r="AE339" s="210"/>
      <c r="AI339" s="210"/>
      <c r="AJ339" s="210"/>
      <c r="AK339" s="210"/>
    </row>
    <row r="340" spans="1:37" ht="15" customHeight="1">
      <c r="A340" s="204">
        <v>15</v>
      </c>
      <c r="B340" s="204" t="s">
        <v>180</v>
      </c>
      <c r="C340" s="205">
        <v>4</v>
      </c>
      <c r="D340" s="206">
        <v>2034.7670000000001</v>
      </c>
      <c r="E340" s="207">
        <v>34.942599999999999</v>
      </c>
      <c r="F340" s="208">
        <v>336</v>
      </c>
      <c r="G340" s="209"/>
      <c r="H340" s="210" t="s">
        <v>274</v>
      </c>
      <c r="I340" s="210">
        <v>1</v>
      </c>
      <c r="J340" s="210"/>
      <c r="K340" s="210">
        <v>2000</v>
      </c>
      <c r="L340" s="210">
        <v>4</v>
      </c>
      <c r="M340" s="210"/>
      <c r="N340" s="210"/>
      <c r="O340" s="210"/>
      <c r="P340" s="210"/>
      <c r="Q340" s="210"/>
      <c r="R340" s="210" t="s">
        <v>889</v>
      </c>
      <c r="S340" s="210"/>
      <c r="T340" s="210" t="s">
        <v>889</v>
      </c>
      <c r="U340" s="210"/>
      <c r="V340" s="210" t="s">
        <v>889</v>
      </c>
      <c r="W340" s="220">
        <v>4</v>
      </c>
      <c r="X340" s="210" t="s">
        <v>897</v>
      </c>
      <c r="Y340" s="210" t="s">
        <v>889</v>
      </c>
      <c r="Z340" s="210"/>
      <c r="AA340" s="210"/>
      <c r="AB340" s="210" t="s">
        <v>889</v>
      </c>
      <c r="AC340" s="210"/>
      <c r="AD340" s="210"/>
      <c r="AE340" s="210"/>
      <c r="AI340" s="210"/>
      <c r="AJ340" s="210"/>
      <c r="AK340" s="210"/>
    </row>
    <row r="341" spans="1:37" ht="15" customHeight="1">
      <c r="A341" s="204">
        <v>15</v>
      </c>
      <c r="B341" s="204" t="s">
        <v>180</v>
      </c>
      <c r="C341" s="205">
        <v>5</v>
      </c>
      <c r="D341" s="206">
        <v>1524.6949999999999</v>
      </c>
      <c r="E341" s="207">
        <v>34.916200000000003</v>
      </c>
      <c r="F341" s="208">
        <v>337</v>
      </c>
      <c r="G341" s="209"/>
      <c r="H341" s="210" t="s">
        <v>274</v>
      </c>
      <c r="I341" s="210">
        <v>1</v>
      </c>
      <c r="J341" s="210"/>
      <c r="K341" s="210">
        <v>1500</v>
      </c>
      <c r="L341" s="210">
        <v>5</v>
      </c>
      <c r="M341" s="210"/>
      <c r="N341" s="210"/>
      <c r="O341" s="210"/>
      <c r="P341" s="210"/>
      <c r="Q341" s="210"/>
      <c r="R341" s="210" t="s">
        <v>889</v>
      </c>
      <c r="S341" s="210"/>
      <c r="T341" s="210"/>
      <c r="U341" s="210"/>
      <c r="V341" s="210" t="s">
        <v>889</v>
      </c>
      <c r="W341" s="220">
        <v>5</v>
      </c>
      <c r="X341" s="210" t="s">
        <v>890</v>
      </c>
      <c r="Y341" s="210" t="s">
        <v>889</v>
      </c>
      <c r="Z341" s="210"/>
      <c r="AA341" s="210"/>
      <c r="AB341" s="210"/>
      <c r="AC341" s="210"/>
      <c r="AD341" s="210"/>
      <c r="AE341" s="210"/>
      <c r="AI341" s="210"/>
      <c r="AJ341" s="210"/>
      <c r="AK341" s="210"/>
    </row>
    <row r="342" spans="1:37" ht="15" customHeight="1">
      <c r="A342" s="204">
        <v>15</v>
      </c>
      <c r="B342" s="204" t="s">
        <v>180</v>
      </c>
      <c r="C342" s="205">
        <v>6</v>
      </c>
      <c r="D342" s="206">
        <v>1015.796</v>
      </c>
      <c r="E342" s="207">
        <v>34.882800000000003</v>
      </c>
      <c r="F342" s="208">
        <v>338</v>
      </c>
      <c r="G342" s="209"/>
      <c r="H342" s="210" t="s">
        <v>274</v>
      </c>
      <c r="I342" s="210">
        <v>1</v>
      </c>
      <c r="J342" s="210"/>
      <c r="K342" s="210">
        <v>1000</v>
      </c>
      <c r="L342" s="210">
        <v>6</v>
      </c>
      <c r="M342" s="210"/>
      <c r="N342" s="210"/>
      <c r="O342" s="210"/>
      <c r="P342" s="210"/>
      <c r="Q342" s="210"/>
      <c r="R342" s="210" t="s">
        <v>889</v>
      </c>
      <c r="S342" s="210"/>
      <c r="T342" s="210" t="s">
        <v>889</v>
      </c>
      <c r="U342" s="210"/>
      <c r="V342" s="210" t="s">
        <v>889</v>
      </c>
      <c r="W342" s="220">
        <v>6</v>
      </c>
      <c r="X342" s="210" t="s">
        <v>890</v>
      </c>
      <c r="Y342" s="210" t="s">
        <v>889</v>
      </c>
      <c r="Z342" s="210"/>
      <c r="AA342" s="210"/>
      <c r="AB342" s="210" t="s">
        <v>889</v>
      </c>
      <c r="AC342" s="210"/>
      <c r="AD342" s="210"/>
      <c r="AE342" s="210"/>
      <c r="AI342" s="210"/>
      <c r="AJ342" s="210"/>
      <c r="AK342" s="210"/>
    </row>
    <row r="343" spans="1:37" ht="15" customHeight="1">
      <c r="A343" s="204">
        <v>15</v>
      </c>
      <c r="B343" s="204" t="s">
        <v>180</v>
      </c>
      <c r="C343" s="205">
        <v>7</v>
      </c>
      <c r="D343" s="206">
        <v>812.54499999999996</v>
      </c>
      <c r="E343" s="207">
        <v>34.868000000000002</v>
      </c>
      <c r="F343" s="208">
        <v>339</v>
      </c>
      <c r="G343" s="209"/>
      <c r="H343" s="210" t="s">
        <v>274</v>
      </c>
      <c r="I343" s="210">
        <v>1</v>
      </c>
      <c r="J343" s="210"/>
      <c r="K343" s="210">
        <v>800</v>
      </c>
      <c r="L343" s="210">
        <v>7</v>
      </c>
      <c r="M343" s="210"/>
      <c r="N343" s="210"/>
      <c r="O343" s="210"/>
      <c r="P343" s="210"/>
      <c r="Q343" s="210"/>
      <c r="R343" s="210" t="s">
        <v>890</v>
      </c>
      <c r="S343" s="210"/>
      <c r="T343" s="210"/>
      <c r="U343" s="210"/>
      <c r="V343" s="210" t="s">
        <v>889</v>
      </c>
      <c r="W343" s="220">
        <v>7</v>
      </c>
      <c r="X343" s="210" t="s">
        <v>890</v>
      </c>
      <c r="Y343" s="210" t="s">
        <v>889</v>
      </c>
      <c r="Z343" s="210"/>
      <c r="AA343" s="210"/>
      <c r="AB343" s="210"/>
      <c r="AC343" s="210"/>
      <c r="AD343" s="210"/>
      <c r="AE343" s="210"/>
      <c r="AI343" s="210"/>
      <c r="AJ343" s="210"/>
      <c r="AK343" s="210"/>
    </row>
    <row r="344" spans="1:37" ht="15" customHeight="1">
      <c r="A344" s="204">
        <v>15</v>
      </c>
      <c r="B344" s="204" t="s">
        <v>180</v>
      </c>
      <c r="C344" s="205">
        <v>8</v>
      </c>
      <c r="D344" s="206">
        <v>609.90899999999999</v>
      </c>
      <c r="E344" s="207">
        <v>34.857700000000001</v>
      </c>
      <c r="F344" s="208">
        <v>340</v>
      </c>
      <c r="G344" s="209"/>
      <c r="H344" s="210" t="s">
        <v>274</v>
      </c>
      <c r="I344" s="210">
        <v>1</v>
      </c>
      <c r="J344" s="210"/>
      <c r="K344" s="210">
        <v>600</v>
      </c>
      <c r="L344" s="210">
        <v>8</v>
      </c>
      <c r="M344" s="210"/>
      <c r="N344" s="210"/>
      <c r="O344" s="210"/>
      <c r="P344" s="210"/>
      <c r="Q344" s="210"/>
      <c r="R344" s="210" t="s">
        <v>889</v>
      </c>
      <c r="S344" s="210"/>
      <c r="T344" s="210"/>
      <c r="U344" s="210"/>
      <c r="V344" s="210" t="s">
        <v>889</v>
      </c>
      <c r="W344" s="220">
        <v>8</v>
      </c>
      <c r="X344" s="210" t="s">
        <v>890</v>
      </c>
      <c r="Y344" s="210" t="s">
        <v>890</v>
      </c>
      <c r="Z344" s="210"/>
      <c r="AA344" s="210"/>
      <c r="AB344" s="210"/>
      <c r="AC344" s="210"/>
      <c r="AD344" s="210"/>
      <c r="AE344" s="210"/>
      <c r="AI344" s="210"/>
      <c r="AJ344" s="210"/>
      <c r="AK344" s="210"/>
    </row>
    <row r="345" spans="1:37" ht="15" customHeight="1">
      <c r="A345" s="204">
        <v>15</v>
      </c>
      <c r="B345" s="204" t="s">
        <v>180</v>
      </c>
      <c r="C345" s="205">
        <v>9</v>
      </c>
      <c r="D345" s="206">
        <v>509.005</v>
      </c>
      <c r="E345" s="207">
        <v>34.851199999999999</v>
      </c>
      <c r="F345" s="208">
        <v>341</v>
      </c>
      <c r="G345" s="209"/>
      <c r="H345" s="210" t="s">
        <v>274</v>
      </c>
      <c r="I345" s="210">
        <v>1</v>
      </c>
      <c r="J345" s="210"/>
      <c r="K345" s="210">
        <v>500</v>
      </c>
      <c r="L345" s="210">
        <v>9</v>
      </c>
      <c r="M345" s="210"/>
      <c r="N345" s="210"/>
      <c r="O345" s="210"/>
      <c r="P345" s="210"/>
      <c r="Q345" s="210"/>
      <c r="R345" s="210" t="s">
        <v>889</v>
      </c>
      <c r="S345" s="210"/>
      <c r="T345" s="210"/>
      <c r="U345" s="210"/>
      <c r="V345" s="210" t="s">
        <v>889</v>
      </c>
      <c r="W345" s="220">
        <v>9</v>
      </c>
      <c r="X345" s="210" t="s">
        <v>890</v>
      </c>
      <c r="Y345" s="210" t="s">
        <v>889</v>
      </c>
      <c r="Z345" s="210"/>
      <c r="AA345" s="210"/>
      <c r="AB345" s="210"/>
      <c r="AC345" s="210"/>
      <c r="AD345" s="210"/>
      <c r="AE345" s="210"/>
      <c r="AI345" s="210"/>
      <c r="AJ345" s="210"/>
      <c r="AK345" s="210"/>
    </row>
    <row r="346" spans="1:37" ht="15" customHeight="1">
      <c r="A346" s="204">
        <v>15</v>
      </c>
      <c r="B346" s="204" t="s">
        <v>180</v>
      </c>
      <c r="C346" s="205">
        <v>10</v>
      </c>
      <c r="D346" s="206">
        <v>429.137</v>
      </c>
      <c r="E346" s="207">
        <v>34.834699999999998</v>
      </c>
      <c r="F346" s="208">
        <v>342</v>
      </c>
      <c r="G346" s="209"/>
      <c r="H346" s="210" t="s">
        <v>274</v>
      </c>
      <c r="I346" s="210">
        <v>1</v>
      </c>
      <c r="J346" s="210" t="s">
        <v>899</v>
      </c>
      <c r="K346" s="210"/>
      <c r="L346" s="210">
        <v>10</v>
      </c>
      <c r="M346" s="210"/>
      <c r="N346" s="210"/>
      <c r="O346" s="210"/>
      <c r="P346" s="210"/>
      <c r="Q346" s="210"/>
      <c r="R346" s="210" t="s">
        <v>889</v>
      </c>
      <c r="S346" s="210"/>
      <c r="T346" s="210" t="s">
        <v>889</v>
      </c>
      <c r="U346" s="210"/>
      <c r="V346" s="210" t="s">
        <v>889</v>
      </c>
      <c r="W346" s="220">
        <v>10</v>
      </c>
      <c r="X346" s="210" t="s">
        <v>897</v>
      </c>
      <c r="Y346" s="210" t="s">
        <v>889</v>
      </c>
      <c r="Z346" s="210"/>
      <c r="AA346" s="210"/>
      <c r="AB346" s="210" t="s">
        <v>889</v>
      </c>
      <c r="AC346" s="210"/>
      <c r="AD346" s="210"/>
      <c r="AE346" s="210"/>
      <c r="AI346" s="210"/>
      <c r="AJ346" s="210"/>
      <c r="AK346" s="210"/>
    </row>
    <row r="347" spans="1:37" ht="15" customHeight="1">
      <c r="A347" s="204">
        <v>15</v>
      </c>
      <c r="B347" s="204" t="s">
        <v>180</v>
      </c>
      <c r="C347" s="205">
        <v>11</v>
      </c>
      <c r="D347" s="206">
        <v>332.339</v>
      </c>
      <c r="E347" s="207">
        <v>34.785600000000002</v>
      </c>
      <c r="F347" s="208">
        <v>343</v>
      </c>
      <c r="G347" s="209"/>
      <c r="H347" s="210" t="s">
        <v>274</v>
      </c>
      <c r="I347" s="210">
        <v>1</v>
      </c>
      <c r="J347" s="210">
        <v>34.78</v>
      </c>
      <c r="K347" s="210"/>
      <c r="L347" s="210">
        <v>11</v>
      </c>
      <c r="M347" s="210"/>
      <c r="N347" s="210"/>
      <c r="O347" s="210"/>
      <c r="P347" s="210"/>
      <c r="Q347" s="210"/>
      <c r="R347" s="210" t="s">
        <v>889</v>
      </c>
      <c r="S347" s="210"/>
      <c r="T347" s="210"/>
      <c r="U347" s="210"/>
      <c r="V347" s="210" t="s">
        <v>889</v>
      </c>
      <c r="W347" s="220">
        <v>11</v>
      </c>
      <c r="X347" s="210" t="s">
        <v>890</v>
      </c>
      <c r="Y347" s="210" t="s">
        <v>889</v>
      </c>
      <c r="Z347" s="210"/>
      <c r="AA347" s="210"/>
      <c r="AB347" s="210"/>
      <c r="AC347" s="210"/>
      <c r="AD347" s="210"/>
      <c r="AE347" s="210"/>
      <c r="AI347" s="210"/>
      <c r="AJ347" s="210"/>
      <c r="AK347" s="210"/>
    </row>
    <row r="348" spans="1:37" ht="15" customHeight="1">
      <c r="A348" s="204">
        <v>15</v>
      </c>
      <c r="B348" s="204" t="s">
        <v>180</v>
      </c>
      <c r="C348" s="205">
        <v>12</v>
      </c>
      <c r="D348" s="206">
        <v>291.24200000000002</v>
      </c>
      <c r="E348" s="207">
        <v>34.7136</v>
      </c>
      <c r="F348" s="208">
        <v>344</v>
      </c>
      <c r="G348" s="209"/>
      <c r="H348" s="210" t="s">
        <v>274</v>
      </c>
      <c r="I348" s="210">
        <v>1</v>
      </c>
      <c r="J348" s="210">
        <v>34.700000000000003</v>
      </c>
      <c r="K348" s="210"/>
      <c r="L348" s="210">
        <v>12</v>
      </c>
      <c r="M348" s="210"/>
      <c r="N348" s="210"/>
      <c r="O348" s="210"/>
      <c r="P348" s="210"/>
      <c r="Q348" s="210"/>
      <c r="R348" s="210" t="s">
        <v>889</v>
      </c>
      <c r="S348" s="210" t="s">
        <v>889</v>
      </c>
      <c r="T348" s="210"/>
      <c r="U348" s="210"/>
      <c r="V348" s="210" t="s">
        <v>889</v>
      </c>
      <c r="W348" s="220">
        <v>12</v>
      </c>
      <c r="X348" s="210" t="s">
        <v>890</v>
      </c>
      <c r="Y348" s="210" t="s">
        <v>889</v>
      </c>
      <c r="Z348" s="210" t="s">
        <v>889</v>
      </c>
      <c r="AA348" s="210" t="s">
        <v>889</v>
      </c>
      <c r="AB348" s="210"/>
      <c r="AC348" s="210"/>
      <c r="AD348" s="210"/>
      <c r="AE348" s="210"/>
      <c r="AI348" s="210"/>
      <c r="AJ348" s="210"/>
      <c r="AK348" s="210"/>
    </row>
    <row r="349" spans="1:37" ht="15" customHeight="1">
      <c r="A349" s="204">
        <v>15</v>
      </c>
      <c r="B349" s="204" t="s">
        <v>180</v>
      </c>
      <c r="C349" s="205">
        <v>13</v>
      </c>
      <c r="D349" s="206">
        <v>231.27199999999999</v>
      </c>
      <c r="E349" s="207">
        <v>34.441200000000002</v>
      </c>
      <c r="F349" s="208">
        <v>345</v>
      </c>
      <c r="G349" s="209"/>
      <c r="H349" s="210" t="s">
        <v>274</v>
      </c>
      <c r="I349" s="210">
        <v>1</v>
      </c>
      <c r="J349" s="210">
        <v>34.4</v>
      </c>
      <c r="K349" s="210"/>
      <c r="L349" s="210">
        <v>13</v>
      </c>
      <c r="M349" s="210"/>
      <c r="N349" s="210"/>
      <c r="O349" s="210"/>
      <c r="P349" s="210"/>
      <c r="Q349" s="210"/>
      <c r="R349" s="210" t="s">
        <v>890</v>
      </c>
      <c r="S349" s="210" t="s">
        <v>889</v>
      </c>
      <c r="T349" s="210" t="s">
        <v>889</v>
      </c>
      <c r="U349" s="210"/>
      <c r="V349" s="210" t="s">
        <v>889</v>
      </c>
      <c r="W349" s="220">
        <v>13</v>
      </c>
      <c r="X349" s="210" t="s">
        <v>890</v>
      </c>
      <c r="Y349" s="210" t="s">
        <v>889</v>
      </c>
      <c r="Z349" s="210" t="s">
        <v>889</v>
      </c>
      <c r="AA349" s="210" t="s">
        <v>889</v>
      </c>
      <c r="AB349" s="210"/>
      <c r="AC349" s="210"/>
      <c r="AD349" s="210"/>
      <c r="AE349" s="210"/>
      <c r="AI349" s="210"/>
      <c r="AJ349" s="210"/>
      <c r="AK349" s="210"/>
    </row>
    <row r="350" spans="1:37" ht="15" customHeight="1">
      <c r="A350" s="204">
        <v>15</v>
      </c>
      <c r="B350" s="204" t="s">
        <v>180</v>
      </c>
      <c r="C350" s="205">
        <v>14</v>
      </c>
      <c r="D350" s="206">
        <v>202.85599999999999</v>
      </c>
      <c r="E350" s="207">
        <v>34.179499999999997</v>
      </c>
      <c r="F350" s="208">
        <v>346</v>
      </c>
      <c r="G350" s="209"/>
      <c r="H350" s="210" t="s">
        <v>274</v>
      </c>
      <c r="I350" s="210">
        <v>1</v>
      </c>
      <c r="J350" s="210">
        <v>34.1</v>
      </c>
      <c r="K350" s="210"/>
      <c r="L350" s="210">
        <v>14</v>
      </c>
      <c r="M350" s="210"/>
      <c r="N350" s="210"/>
      <c r="O350" s="210"/>
      <c r="P350" s="210"/>
      <c r="Q350" s="210"/>
      <c r="R350" s="210" t="s">
        <v>889</v>
      </c>
      <c r="S350" s="210" t="s">
        <v>889</v>
      </c>
      <c r="T350" s="210"/>
      <c r="U350" s="210"/>
      <c r="V350" s="210" t="s">
        <v>889</v>
      </c>
      <c r="W350" s="220">
        <v>14</v>
      </c>
      <c r="X350" s="210" t="s">
        <v>890</v>
      </c>
      <c r="Y350" s="210" t="s">
        <v>889</v>
      </c>
      <c r="Z350" s="210" t="s">
        <v>889</v>
      </c>
      <c r="AA350" s="210" t="s">
        <v>889</v>
      </c>
      <c r="AB350" s="210"/>
      <c r="AC350" s="210"/>
      <c r="AD350" s="210"/>
      <c r="AE350" s="210"/>
      <c r="AI350" s="210"/>
      <c r="AJ350" s="210"/>
      <c r="AK350" s="210"/>
    </row>
    <row r="351" spans="1:37" ht="15" customHeight="1">
      <c r="A351" s="204">
        <v>15</v>
      </c>
      <c r="B351" s="204" t="s">
        <v>180</v>
      </c>
      <c r="C351" s="205">
        <v>15</v>
      </c>
      <c r="D351" s="206">
        <v>182.744</v>
      </c>
      <c r="E351" s="207">
        <v>33.723100000000002</v>
      </c>
      <c r="F351" s="208">
        <v>347</v>
      </c>
      <c r="G351" s="209"/>
      <c r="H351" s="210" t="s">
        <v>274</v>
      </c>
      <c r="I351" s="210">
        <v>1</v>
      </c>
      <c r="J351" s="210">
        <v>33.6</v>
      </c>
      <c r="K351" s="210"/>
      <c r="L351" s="210">
        <v>15</v>
      </c>
      <c r="M351" s="210"/>
      <c r="N351" s="210"/>
      <c r="O351" s="210"/>
      <c r="P351" s="210"/>
      <c r="Q351" s="210"/>
      <c r="R351" s="210" t="s">
        <v>889</v>
      </c>
      <c r="S351" s="210" t="s">
        <v>889</v>
      </c>
      <c r="T351" s="210"/>
      <c r="U351" s="210"/>
      <c r="V351" s="210" t="s">
        <v>889</v>
      </c>
      <c r="W351" s="220">
        <v>15</v>
      </c>
      <c r="X351" s="210" t="s">
        <v>890</v>
      </c>
      <c r="Y351" s="210" t="s">
        <v>890</v>
      </c>
      <c r="Z351" s="210" t="s">
        <v>889</v>
      </c>
      <c r="AA351" s="210" t="s">
        <v>889</v>
      </c>
      <c r="AB351" s="210"/>
      <c r="AC351" s="210"/>
      <c r="AD351" s="210"/>
      <c r="AE351" s="210"/>
      <c r="AI351" s="210"/>
      <c r="AJ351" s="210"/>
      <c r="AK351" s="210"/>
    </row>
    <row r="352" spans="1:37" ht="15" customHeight="1">
      <c r="A352" s="204">
        <v>15</v>
      </c>
      <c r="B352" s="204" t="s">
        <v>180</v>
      </c>
      <c r="C352" s="205">
        <v>16</v>
      </c>
      <c r="D352" s="206">
        <v>163.55699999999999</v>
      </c>
      <c r="E352" s="207">
        <v>33.239100000000001</v>
      </c>
      <c r="F352" s="208">
        <v>348</v>
      </c>
      <c r="G352" s="209"/>
      <c r="H352" s="210" t="s">
        <v>274</v>
      </c>
      <c r="I352" s="210">
        <v>1</v>
      </c>
      <c r="J352" s="210">
        <v>33.1</v>
      </c>
      <c r="K352" s="210"/>
      <c r="L352" s="210">
        <v>16</v>
      </c>
      <c r="M352" s="210"/>
      <c r="N352" s="210"/>
      <c r="O352" s="210"/>
      <c r="P352" s="210"/>
      <c r="Q352" s="210"/>
      <c r="R352" s="210" t="s">
        <v>889</v>
      </c>
      <c r="S352" s="210" t="s">
        <v>890</v>
      </c>
      <c r="T352" s="210" t="s">
        <v>889</v>
      </c>
      <c r="U352" s="210"/>
      <c r="V352" s="210" t="s">
        <v>889</v>
      </c>
      <c r="W352" s="220">
        <v>16</v>
      </c>
      <c r="X352" s="210" t="s">
        <v>890</v>
      </c>
      <c r="Y352" s="210" t="s">
        <v>889</v>
      </c>
      <c r="Z352" s="210" t="s">
        <v>889</v>
      </c>
      <c r="AA352" s="210" t="s">
        <v>889</v>
      </c>
      <c r="AB352" s="210"/>
      <c r="AC352" s="210"/>
      <c r="AD352" s="210"/>
      <c r="AE352" s="210"/>
      <c r="AI352" s="210"/>
      <c r="AJ352" s="210"/>
      <c r="AK352" s="210"/>
    </row>
    <row r="353" spans="1:37" ht="15" customHeight="1">
      <c r="A353" s="204">
        <v>15</v>
      </c>
      <c r="B353" s="204" t="s">
        <v>180</v>
      </c>
      <c r="C353" s="205">
        <v>17</v>
      </c>
      <c r="D353" s="206">
        <v>150.251</v>
      </c>
      <c r="E353" s="207">
        <v>32.967500000000001</v>
      </c>
      <c r="F353" s="208">
        <v>349</v>
      </c>
      <c r="G353" s="209"/>
      <c r="H353" s="210" t="s">
        <v>274</v>
      </c>
      <c r="I353" s="210">
        <v>1</v>
      </c>
      <c r="J353" s="210">
        <v>32.9</v>
      </c>
      <c r="K353" s="210"/>
      <c r="L353" s="210">
        <v>17</v>
      </c>
      <c r="M353" s="210"/>
      <c r="N353" s="210"/>
      <c r="O353" s="210"/>
      <c r="P353" s="210"/>
      <c r="Q353" s="210"/>
      <c r="R353" s="210" t="s">
        <v>889</v>
      </c>
      <c r="S353" s="210" t="s">
        <v>889</v>
      </c>
      <c r="T353" s="210"/>
      <c r="U353" s="210" t="s">
        <v>889</v>
      </c>
      <c r="V353" s="210" t="s">
        <v>889</v>
      </c>
      <c r="W353" s="220">
        <v>17</v>
      </c>
      <c r="X353" s="210" t="s">
        <v>890</v>
      </c>
      <c r="Y353" s="210" t="s">
        <v>889</v>
      </c>
      <c r="Z353" s="210" t="s">
        <v>889</v>
      </c>
      <c r="AA353" s="210" t="s">
        <v>889</v>
      </c>
      <c r="AB353" s="210"/>
      <c r="AC353" s="210"/>
      <c r="AD353" s="210"/>
      <c r="AE353" s="210"/>
      <c r="AI353" s="210"/>
      <c r="AJ353" s="210"/>
      <c r="AK353" s="210"/>
    </row>
    <row r="354" spans="1:37" ht="15" customHeight="1">
      <c r="A354" s="204">
        <v>15</v>
      </c>
      <c r="B354" s="204" t="s">
        <v>180</v>
      </c>
      <c r="C354" s="205">
        <v>18</v>
      </c>
      <c r="D354" s="206">
        <v>128.792</v>
      </c>
      <c r="E354" s="207">
        <v>32.651400000000002</v>
      </c>
      <c r="F354" s="208">
        <v>350</v>
      </c>
      <c r="G354" s="209"/>
      <c r="H354" s="210" t="s">
        <v>274</v>
      </c>
      <c r="I354" s="210">
        <v>1</v>
      </c>
      <c r="J354" s="210">
        <v>32.6</v>
      </c>
      <c r="K354" s="210"/>
      <c r="L354" s="210">
        <v>18</v>
      </c>
      <c r="M354" s="210"/>
      <c r="N354" s="210"/>
      <c r="O354" s="210"/>
      <c r="P354" s="210"/>
      <c r="Q354" s="210"/>
      <c r="R354" s="210" t="s">
        <v>890</v>
      </c>
      <c r="S354" s="210" t="s">
        <v>889</v>
      </c>
      <c r="T354" s="210"/>
      <c r="U354" s="210" t="s">
        <v>889</v>
      </c>
      <c r="V354" s="210" t="s">
        <v>889</v>
      </c>
      <c r="W354" s="220">
        <v>18</v>
      </c>
      <c r="X354" s="210" t="s">
        <v>890</v>
      </c>
      <c r="Y354" s="210" t="s">
        <v>889</v>
      </c>
      <c r="Z354" s="210" t="s">
        <v>889</v>
      </c>
      <c r="AA354" s="210" t="s">
        <v>889</v>
      </c>
      <c r="AB354" s="210"/>
      <c r="AC354" s="210"/>
      <c r="AD354" s="210"/>
      <c r="AE354" s="210"/>
      <c r="AI354" s="210"/>
      <c r="AJ354" s="210"/>
      <c r="AK354" s="210"/>
    </row>
    <row r="355" spans="1:37" ht="15" customHeight="1">
      <c r="A355" s="204">
        <v>15</v>
      </c>
      <c r="B355" s="204" t="s">
        <v>180</v>
      </c>
      <c r="C355" s="205">
        <v>19</v>
      </c>
      <c r="D355" s="206">
        <v>104.828</v>
      </c>
      <c r="E355" s="207">
        <v>32.329000000000001</v>
      </c>
      <c r="F355" s="208">
        <v>351</v>
      </c>
      <c r="G355" s="209"/>
      <c r="H355" s="210" t="s">
        <v>274</v>
      </c>
      <c r="I355" s="210">
        <v>1</v>
      </c>
      <c r="J355" s="210">
        <v>32.299999999999997</v>
      </c>
      <c r="K355" s="210"/>
      <c r="L355" s="210">
        <v>19</v>
      </c>
      <c r="M355" s="210"/>
      <c r="N355" s="210"/>
      <c r="O355" s="210"/>
      <c r="P355" s="210"/>
      <c r="Q355" s="210"/>
      <c r="R355" s="210" t="s">
        <v>889</v>
      </c>
      <c r="S355" s="210" t="s">
        <v>889</v>
      </c>
      <c r="T355" s="210"/>
      <c r="U355" s="210" t="s">
        <v>890</v>
      </c>
      <c r="V355" s="210" t="s">
        <v>889</v>
      </c>
      <c r="W355" s="220">
        <v>19</v>
      </c>
      <c r="X355" s="210" t="s">
        <v>890</v>
      </c>
      <c r="Y355" s="210" t="s">
        <v>889</v>
      </c>
      <c r="Z355" s="210" t="s">
        <v>889</v>
      </c>
      <c r="AA355" s="210" t="s">
        <v>889</v>
      </c>
      <c r="AB355" s="210"/>
      <c r="AC355" s="210"/>
      <c r="AD355" s="210"/>
      <c r="AE355" s="210"/>
      <c r="AI355" s="210"/>
      <c r="AJ355" s="210"/>
      <c r="AK355" s="210"/>
    </row>
    <row r="356" spans="1:37" ht="15" customHeight="1">
      <c r="A356" s="204">
        <v>15</v>
      </c>
      <c r="B356" s="204" t="s">
        <v>180</v>
      </c>
      <c r="C356" s="205">
        <v>20</v>
      </c>
      <c r="D356" s="206">
        <v>68.385000000000005</v>
      </c>
      <c r="E356" s="207">
        <v>31.808</v>
      </c>
      <c r="F356" s="208">
        <v>352</v>
      </c>
      <c r="G356" s="209"/>
      <c r="H356" s="210" t="s">
        <v>274</v>
      </c>
      <c r="I356" s="210">
        <v>1</v>
      </c>
      <c r="J356" s="210">
        <v>31.8</v>
      </c>
      <c r="K356" s="210"/>
      <c r="L356" s="210">
        <v>20</v>
      </c>
      <c r="M356" s="210"/>
      <c r="N356" s="210"/>
      <c r="O356" s="210"/>
      <c r="P356" s="210"/>
      <c r="Q356" s="210"/>
      <c r="R356" s="210" t="s">
        <v>889</v>
      </c>
      <c r="S356" s="210" t="s">
        <v>889</v>
      </c>
      <c r="T356" s="210"/>
      <c r="U356" s="210" t="s">
        <v>890</v>
      </c>
      <c r="V356" s="210" t="s">
        <v>889</v>
      </c>
      <c r="W356" s="220">
        <v>20</v>
      </c>
      <c r="X356" s="210" t="s">
        <v>897</v>
      </c>
      <c r="Y356" s="210" t="s">
        <v>889</v>
      </c>
      <c r="Z356" s="210" t="s">
        <v>889</v>
      </c>
      <c r="AA356" s="210" t="s">
        <v>889</v>
      </c>
      <c r="AB356" s="210"/>
      <c r="AC356" s="210"/>
      <c r="AD356" s="210"/>
      <c r="AE356" s="210"/>
      <c r="AI356" s="210"/>
      <c r="AJ356" s="210"/>
      <c r="AK356" s="210"/>
    </row>
    <row r="357" spans="1:37" ht="15" customHeight="1">
      <c r="A357" s="204">
        <v>15</v>
      </c>
      <c r="B357" s="204" t="s">
        <v>180</v>
      </c>
      <c r="C357" s="205">
        <v>21</v>
      </c>
      <c r="D357" s="206">
        <v>43.146999999999998</v>
      </c>
      <c r="E357" s="207">
        <v>30.770800000000001</v>
      </c>
      <c r="F357" s="208">
        <v>353</v>
      </c>
      <c r="G357" s="209" t="s">
        <v>183</v>
      </c>
      <c r="H357" s="210" t="s">
        <v>274</v>
      </c>
      <c r="I357" s="210">
        <v>1</v>
      </c>
      <c r="J357" s="210" t="s">
        <v>893</v>
      </c>
      <c r="K357" s="210"/>
      <c r="L357" s="210">
        <v>21</v>
      </c>
      <c r="M357" s="210"/>
      <c r="N357" s="210"/>
      <c r="O357" s="210"/>
      <c r="P357" s="210"/>
      <c r="Q357" s="210"/>
      <c r="R357" s="210" t="s">
        <v>889</v>
      </c>
      <c r="S357" s="210" t="s">
        <v>889</v>
      </c>
      <c r="T357" s="210" t="s">
        <v>889</v>
      </c>
      <c r="U357" s="210" t="s">
        <v>889</v>
      </c>
      <c r="V357" s="210" t="s">
        <v>889</v>
      </c>
      <c r="W357" s="220">
        <v>21</v>
      </c>
      <c r="X357" s="210" t="s">
        <v>890</v>
      </c>
      <c r="Y357" s="210" t="s">
        <v>889</v>
      </c>
      <c r="Z357" s="210" t="s">
        <v>889</v>
      </c>
      <c r="AA357" s="210" t="s">
        <v>889</v>
      </c>
      <c r="AB357" s="210"/>
      <c r="AC357" s="210"/>
      <c r="AD357" s="210"/>
      <c r="AE357" s="210"/>
      <c r="AI357" s="210"/>
      <c r="AJ357" s="210"/>
      <c r="AK357" s="210"/>
    </row>
    <row r="358" spans="1:37" ht="15" customHeight="1">
      <c r="A358" s="204">
        <v>15</v>
      </c>
      <c r="B358" s="204" t="s">
        <v>180</v>
      </c>
      <c r="C358" s="205">
        <v>22</v>
      </c>
      <c r="D358" s="206">
        <v>397.48099999999999</v>
      </c>
      <c r="E358" s="207">
        <v>34.832599999999999</v>
      </c>
      <c r="F358" s="208">
        <v>354</v>
      </c>
      <c r="G358" s="209"/>
      <c r="H358" s="210" t="s">
        <v>274</v>
      </c>
      <c r="I358" s="210">
        <v>1</v>
      </c>
      <c r="J358" s="210"/>
      <c r="K358" s="210">
        <v>40</v>
      </c>
      <c r="L358" s="210">
        <v>22</v>
      </c>
      <c r="M358" s="210"/>
      <c r="N358" s="210"/>
      <c r="O358" s="210"/>
      <c r="P358" s="210"/>
      <c r="Q358" s="210"/>
      <c r="R358" s="210" t="s">
        <v>889</v>
      </c>
      <c r="S358" s="210"/>
      <c r="T358" s="210"/>
      <c r="U358" s="210" t="s">
        <v>889</v>
      </c>
      <c r="V358" s="210" t="s">
        <v>889</v>
      </c>
      <c r="W358" s="220">
        <v>22</v>
      </c>
      <c r="X358" s="210" t="s">
        <v>890</v>
      </c>
      <c r="Y358" s="210" t="s">
        <v>889</v>
      </c>
      <c r="Z358" s="210"/>
      <c r="AA358" s="210"/>
      <c r="AB358" s="210"/>
      <c r="AC358" s="210"/>
      <c r="AD358" s="210"/>
      <c r="AE358" s="210"/>
      <c r="AI358" s="210"/>
      <c r="AJ358" s="210"/>
      <c r="AK358" s="210"/>
    </row>
    <row r="359" spans="1:37" ht="15" customHeight="1">
      <c r="A359" s="204">
        <v>15</v>
      </c>
      <c r="B359" s="204" t="s">
        <v>180</v>
      </c>
      <c r="C359" s="205">
        <v>23</v>
      </c>
      <c r="D359" s="206">
        <v>21.576000000000001</v>
      </c>
      <c r="E359" s="207">
        <v>28.930900000000001</v>
      </c>
      <c r="F359" s="208">
        <v>355</v>
      </c>
      <c r="G359" s="209"/>
      <c r="H359" s="210" t="s">
        <v>274</v>
      </c>
      <c r="I359" s="210">
        <v>1</v>
      </c>
      <c r="J359" s="210"/>
      <c r="K359" s="210">
        <v>20</v>
      </c>
      <c r="L359" s="210">
        <v>23</v>
      </c>
      <c r="M359" s="210"/>
      <c r="N359" s="210"/>
      <c r="O359" s="210"/>
      <c r="P359" s="210"/>
      <c r="Q359" s="210"/>
      <c r="R359" s="210" t="s">
        <v>889</v>
      </c>
      <c r="S359" s="210" t="s">
        <v>890</v>
      </c>
      <c r="T359" s="210"/>
      <c r="U359" s="210" t="s">
        <v>890</v>
      </c>
      <c r="V359" s="210" t="s">
        <v>889</v>
      </c>
      <c r="W359" s="220">
        <v>23</v>
      </c>
      <c r="X359" s="210" t="s">
        <v>890</v>
      </c>
      <c r="Y359" s="210" t="s">
        <v>890</v>
      </c>
      <c r="Z359" s="210" t="s">
        <v>889</v>
      </c>
      <c r="AA359" s="210" t="s">
        <v>889</v>
      </c>
      <c r="AB359" s="210"/>
      <c r="AC359" s="210"/>
      <c r="AD359" s="210"/>
      <c r="AE359" s="210"/>
      <c r="AI359" s="210"/>
      <c r="AJ359" s="210"/>
      <c r="AK359" s="210"/>
    </row>
    <row r="360" spans="1:37" ht="15" customHeight="1">
      <c r="A360" s="204">
        <v>15</v>
      </c>
      <c r="B360" s="204" t="s">
        <v>180</v>
      </c>
      <c r="C360" s="205">
        <v>24</v>
      </c>
      <c r="D360" s="206">
        <v>5.7759999999999998</v>
      </c>
      <c r="E360" s="207">
        <v>28.784600000000001</v>
      </c>
      <c r="F360" s="208">
        <v>356</v>
      </c>
      <c r="G360" s="209"/>
      <c r="H360" s="210" t="s">
        <v>274</v>
      </c>
      <c r="I360" s="210">
        <v>1</v>
      </c>
      <c r="J360" s="210"/>
      <c r="K360" s="210">
        <v>5</v>
      </c>
      <c r="L360" s="210">
        <v>24</v>
      </c>
      <c r="M360" s="210"/>
      <c r="N360" s="210"/>
      <c r="O360" s="210"/>
      <c r="P360" s="210"/>
      <c r="Q360" s="210"/>
      <c r="R360" s="210" t="s">
        <v>889</v>
      </c>
      <c r="S360" s="210" t="s">
        <v>889</v>
      </c>
      <c r="T360" s="210" t="s">
        <v>889</v>
      </c>
      <c r="U360" s="210" t="s">
        <v>890</v>
      </c>
      <c r="V360" s="210" t="s">
        <v>889</v>
      </c>
      <c r="W360" s="220">
        <v>24</v>
      </c>
      <c r="X360" s="210" t="s">
        <v>890</v>
      </c>
      <c r="Y360" s="210" t="s">
        <v>889</v>
      </c>
      <c r="Z360" s="210" t="s">
        <v>890</v>
      </c>
      <c r="AA360" s="210" t="s">
        <v>890</v>
      </c>
      <c r="AB360" s="210"/>
      <c r="AC360" s="210"/>
      <c r="AD360" s="210"/>
      <c r="AE360" s="210"/>
      <c r="AI360" s="210"/>
      <c r="AJ360" s="210"/>
      <c r="AK360" s="210"/>
    </row>
    <row r="361" spans="1:37" ht="15" customHeight="1">
      <c r="A361" s="204">
        <v>16</v>
      </c>
      <c r="B361" s="204" t="s">
        <v>186</v>
      </c>
      <c r="C361" s="205">
        <v>1</v>
      </c>
      <c r="D361" s="206">
        <v>1013.484</v>
      </c>
      <c r="E361" s="207">
        <v>34.881300000000003</v>
      </c>
      <c r="F361" s="208">
        <v>357</v>
      </c>
      <c r="G361" s="209"/>
      <c r="H361" s="210" t="s">
        <v>275</v>
      </c>
      <c r="I361" s="210">
        <v>1</v>
      </c>
      <c r="J361" s="210" t="s">
        <v>905</v>
      </c>
      <c r="K361" s="210"/>
      <c r="L361" s="210">
        <v>1</v>
      </c>
      <c r="M361" s="210"/>
      <c r="N361" s="210"/>
      <c r="O361" s="210"/>
      <c r="P361" s="210"/>
      <c r="Q361" s="210"/>
      <c r="R361" s="210"/>
      <c r="S361" s="210"/>
      <c r="T361" s="210"/>
      <c r="U361" s="210"/>
      <c r="V361" s="210"/>
      <c r="W361" s="220">
        <v>1</v>
      </c>
      <c r="X361" s="210"/>
      <c r="Y361" s="210" t="s">
        <v>889</v>
      </c>
      <c r="Z361" s="210"/>
      <c r="AA361" s="210"/>
      <c r="AB361" s="210"/>
      <c r="AC361" s="210" t="s">
        <v>890</v>
      </c>
      <c r="AD361" s="210" t="s">
        <v>890</v>
      </c>
      <c r="AE361" s="210" t="s">
        <v>889</v>
      </c>
      <c r="AF361" s="210" t="s">
        <v>890</v>
      </c>
      <c r="AI361" s="210"/>
      <c r="AJ361" s="210"/>
      <c r="AK361" s="210"/>
    </row>
    <row r="362" spans="1:37" ht="15" customHeight="1">
      <c r="A362" s="204">
        <v>16</v>
      </c>
      <c r="B362" s="204" t="s">
        <v>186</v>
      </c>
      <c r="C362" s="205">
        <v>2</v>
      </c>
      <c r="D362" s="206">
        <v>1013.48</v>
      </c>
      <c r="E362" s="207">
        <v>34.8812</v>
      </c>
      <c r="F362" s="208">
        <v>358</v>
      </c>
      <c r="G362" s="209"/>
      <c r="H362" s="210" t="s">
        <v>275</v>
      </c>
      <c r="I362" s="210">
        <v>1</v>
      </c>
      <c r="J362" s="210" t="s">
        <v>905</v>
      </c>
      <c r="K362" s="210"/>
      <c r="L362" s="210">
        <v>2</v>
      </c>
      <c r="M362" s="210"/>
      <c r="N362" s="210"/>
      <c r="O362" s="210"/>
      <c r="P362" s="210"/>
      <c r="Q362" s="210"/>
      <c r="R362" s="210"/>
      <c r="S362" s="210"/>
      <c r="T362" s="210"/>
      <c r="U362" s="210"/>
      <c r="V362" s="210"/>
      <c r="W362" s="220">
        <v>2</v>
      </c>
      <c r="X362" s="210"/>
      <c r="Y362" s="210" t="s">
        <v>889</v>
      </c>
      <c r="Z362" s="210"/>
      <c r="AA362" s="210"/>
      <c r="AB362" s="210"/>
      <c r="AC362" s="210"/>
      <c r="AD362" s="210"/>
      <c r="AE362" s="210"/>
      <c r="AI362" s="210"/>
      <c r="AJ362" s="210"/>
      <c r="AK362" s="210"/>
    </row>
    <row r="363" spans="1:37" ht="15" customHeight="1">
      <c r="A363" s="204">
        <v>16</v>
      </c>
      <c r="B363" s="204" t="s">
        <v>186</v>
      </c>
      <c r="C363" s="205">
        <v>3</v>
      </c>
      <c r="D363" s="206">
        <v>1013.48</v>
      </c>
      <c r="E363" s="207">
        <v>34.8812</v>
      </c>
      <c r="F363" s="208">
        <v>359</v>
      </c>
      <c r="G363" s="209"/>
      <c r="H363" s="210" t="s">
        <v>275</v>
      </c>
      <c r="I363" s="210">
        <v>1</v>
      </c>
      <c r="J363" s="210" t="s">
        <v>905</v>
      </c>
      <c r="K363" s="210"/>
      <c r="L363" s="210">
        <v>3</v>
      </c>
      <c r="M363" s="210"/>
      <c r="N363" s="210"/>
      <c r="O363" s="210"/>
      <c r="P363" s="210"/>
      <c r="Q363" s="210"/>
      <c r="R363" s="210"/>
      <c r="S363" s="210"/>
      <c r="T363" s="210"/>
      <c r="U363" s="210"/>
      <c r="V363" s="210"/>
      <c r="W363" s="220">
        <v>3</v>
      </c>
      <c r="X363" s="210"/>
      <c r="Y363" s="210" t="s">
        <v>889</v>
      </c>
      <c r="Z363" s="210"/>
      <c r="AA363" s="210"/>
      <c r="AB363" s="210"/>
      <c r="AC363" s="210"/>
      <c r="AD363" s="210"/>
      <c r="AE363" s="210"/>
      <c r="AI363" s="210"/>
      <c r="AJ363" s="210"/>
      <c r="AK363" s="210"/>
    </row>
    <row r="364" spans="1:37" ht="15" customHeight="1">
      <c r="A364" s="204">
        <v>16</v>
      </c>
      <c r="B364" s="204" t="s">
        <v>186</v>
      </c>
      <c r="C364" s="205">
        <v>4</v>
      </c>
      <c r="D364" s="206">
        <v>404.25700000000001</v>
      </c>
      <c r="E364" s="207">
        <v>34.835099999999997</v>
      </c>
      <c r="F364" s="208">
        <v>360</v>
      </c>
      <c r="G364" s="209"/>
      <c r="H364" s="210" t="s">
        <v>275</v>
      </c>
      <c r="I364" s="210">
        <v>1</v>
      </c>
      <c r="J364" s="210" t="s">
        <v>891</v>
      </c>
      <c r="K364" s="210"/>
      <c r="L364" s="210">
        <v>4</v>
      </c>
      <c r="M364" s="210"/>
      <c r="N364" s="210"/>
      <c r="O364" s="210"/>
      <c r="P364" s="210"/>
      <c r="Q364" s="210"/>
      <c r="R364" s="210"/>
      <c r="S364" s="210"/>
      <c r="T364" s="210"/>
      <c r="U364" s="210"/>
      <c r="V364" s="210"/>
      <c r="W364" s="220">
        <v>4</v>
      </c>
      <c r="X364" s="210"/>
      <c r="Y364" s="210" t="s">
        <v>889</v>
      </c>
      <c r="Z364" s="210"/>
      <c r="AA364" s="210"/>
      <c r="AB364" s="210"/>
      <c r="AC364" s="210" t="s">
        <v>890</v>
      </c>
      <c r="AD364" s="210" t="s">
        <v>890</v>
      </c>
      <c r="AE364" s="210" t="s">
        <v>889</v>
      </c>
      <c r="AF364" s="210" t="s">
        <v>890</v>
      </c>
      <c r="AI364" s="210"/>
      <c r="AJ364" s="210"/>
      <c r="AK364" s="210"/>
    </row>
    <row r="365" spans="1:37" ht="15" customHeight="1">
      <c r="A365" s="204">
        <v>16</v>
      </c>
      <c r="B365" s="204" t="s">
        <v>186</v>
      </c>
      <c r="C365" s="205">
        <v>5</v>
      </c>
      <c r="D365" s="206">
        <v>404.24900000000002</v>
      </c>
      <c r="E365" s="207">
        <v>34.835099999999997</v>
      </c>
      <c r="F365" s="208">
        <v>361</v>
      </c>
      <c r="G365" s="209"/>
      <c r="H365" s="210" t="s">
        <v>275</v>
      </c>
      <c r="I365" s="210">
        <v>1</v>
      </c>
      <c r="J365" s="210" t="s">
        <v>891</v>
      </c>
      <c r="K365" s="210"/>
      <c r="L365" s="210">
        <v>5</v>
      </c>
      <c r="M365" s="210"/>
      <c r="N365" s="210"/>
      <c r="O365" s="210"/>
      <c r="P365" s="210"/>
      <c r="Q365" s="210"/>
      <c r="R365" s="210"/>
      <c r="S365" s="210"/>
      <c r="T365" s="210"/>
      <c r="U365" s="210"/>
      <c r="V365" s="210"/>
      <c r="W365" s="220">
        <v>5</v>
      </c>
      <c r="X365" s="210"/>
      <c r="Y365" s="210" t="s">
        <v>889</v>
      </c>
      <c r="Z365" s="210"/>
      <c r="AA365" s="210"/>
      <c r="AB365" s="210"/>
      <c r="AC365" s="210"/>
      <c r="AD365" s="210"/>
      <c r="AE365" s="210"/>
      <c r="AI365" s="210"/>
      <c r="AJ365" s="210"/>
      <c r="AK365" s="210"/>
    </row>
    <row r="366" spans="1:37" ht="15" customHeight="1">
      <c r="A366" s="204">
        <v>16</v>
      </c>
      <c r="B366" s="204" t="s">
        <v>186</v>
      </c>
      <c r="C366" s="205">
        <v>6</v>
      </c>
      <c r="D366" s="206">
        <v>404.25099999999998</v>
      </c>
      <c r="E366" s="207">
        <v>34.835099999999997</v>
      </c>
      <c r="F366" s="208">
        <v>362</v>
      </c>
      <c r="G366" s="209"/>
      <c r="H366" s="210" t="s">
        <v>275</v>
      </c>
      <c r="I366" s="210">
        <v>1</v>
      </c>
      <c r="J366" s="210" t="s">
        <v>891</v>
      </c>
      <c r="K366" s="210"/>
      <c r="L366" s="210">
        <v>6</v>
      </c>
      <c r="M366" s="210"/>
      <c r="N366" s="210"/>
      <c r="O366" s="210"/>
      <c r="P366" s="210"/>
      <c r="Q366" s="210"/>
      <c r="R366" s="210"/>
      <c r="S366" s="210"/>
      <c r="T366" s="210"/>
      <c r="U366" s="210"/>
      <c r="V366" s="210"/>
      <c r="W366" s="220">
        <v>6</v>
      </c>
      <c r="X366" s="210"/>
      <c r="Y366" s="210" t="s">
        <v>889</v>
      </c>
      <c r="Z366" s="210"/>
      <c r="AA366" s="210"/>
      <c r="AB366" s="210"/>
      <c r="AC366" s="210"/>
      <c r="AD366" s="210"/>
      <c r="AE366" s="210"/>
      <c r="AI366" s="210"/>
      <c r="AJ366" s="210"/>
      <c r="AK366" s="210"/>
    </row>
    <row r="367" spans="1:37" ht="15" customHeight="1">
      <c r="A367" s="204">
        <v>16</v>
      </c>
      <c r="B367" s="204" t="s">
        <v>186</v>
      </c>
      <c r="C367" s="205">
        <v>7</v>
      </c>
      <c r="D367" s="206">
        <v>167.417</v>
      </c>
      <c r="E367" s="207">
        <v>33.101799999999997</v>
      </c>
      <c r="F367" s="208">
        <v>363</v>
      </c>
      <c r="G367" s="209"/>
      <c r="H367" s="210" t="s">
        <v>275</v>
      </c>
      <c r="I367" s="210">
        <v>1</v>
      </c>
      <c r="J367" s="210">
        <v>33.1</v>
      </c>
      <c r="K367" s="210"/>
      <c r="L367" s="210">
        <v>7</v>
      </c>
      <c r="M367" s="210"/>
      <c r="N367" s="210"/>
      <c r="O367" s="210"/>
      <c r="P367" s="210"/>
      <c r="Q367" s="210"/>
      <c r="R367" s="210"/>
      <c r="S367" s="210"/>
      <c r="T367" s="210"/>
      <c r="U367" s="210"/>
      <c r="V367" s="210"/>
      <c r="W367" s="220">
        <v>7</v>
      </c>
      <c r="X367" s="210"/>
      <c r="Y367" s="210" t="s">
        <v>889</v>
      </c>
      <c r="Z367" s="210"/>
      <c r="AA367" s="210"/>
      <c r="AB367" s="210"/>
      <c r="AC367" s="210" t="s">
        <v>890</v>
      </c>
      <c r="AD367" s="210" t="s">
        <v>890</v>
      </c>
      <c r="AE367" s="210" t="s">
        <v>889</v>
      </c>
      <c r="AF367" s="210" t="s">
        <v>890</v>
      </c>
      <c r="AI367" s="210"/>
      <c r="AJ367" s="210"/>
      <c r="AK367" s="210"/>
    </row>
    <row r="368" spans="1:37" ht="15" customHeight="1">
      <c r="A368" s="204">
        <v>16</v>
      </c>
      <c r="B368" s="204" t="s">
        <v>186</v>
      </c>
      <c r="C368" s="205">
        <v>8</v>
      </c>
      <c r="D368" s="206">
        <v>167.41800000000001</v>
      </c>
      <c r="E368" s="207">
        <v>33.100700000000003</v>
      </c>
      <c r="F368" s="208">
        <v>364</v>
      </c>
      <c r="G368" s="209"/>
      <c r="H368" s="210" t="s">
        <v>275</v>
      </c>
      <c r="I368" s="210">
        <v>1</v>
      </c>
      <c r="J368" s="210">
        <v>33.1</v>
      </c>
      <c r="K368" s="210"/>
      <c r="L368" s="210">
        <v>8</v>
      </c>
      <c r="M368" s="210"/>
      <c r="N368" s="210"/>
      <c r="O368" s="210"/>
      <c r="P368" s="210"/>
      <c r="Q368" s="210"/>
      <c r="R368" s="210"/>
      <c r="S368" s="210"/>
      <c r="T368" s="210"/>
      <c r="U368" s="210"/>
      <c r="V368" s="210"/>
      <c r="W368" s="220">
        <v>8</v>
      </c>
      <c r="X368" s="210"/>
      <c r="Y368" s="210" t="s">
        <v>889</v>
      </c>
      <c r="Z368" s="210"/>
      <c r="AA368" s="210"/>
      <c r="AB368" s="210"/>
      <c r="AC368" s="210"/>
      <c r="AD368" s="210"/>
      <c r="AE368" s="210"/>
      <c r="AI368" s="210"/>
      <c r="AJ368" s="210"/>
      <c r="AK368" s="210"/>
    </row>
    <row r="369" spans="1:37" ht="15" customHeight="1">
      <c r="A369" s="204">
        <v>16</v>
      </c>
      <c r="B369" s="204" t="s">
        <v>186</v>
      </c>
      <c r="C369" s="205">
        <v>9</v>
      </c>
      <c r="D369" s="206">
        <v>167.42599999999999</v>
      </c>
      <c r="E369" s="207">
        <v>33.100099999999998</v>
      </c>
      <c r="F369" s="208">
        <v>365</v>
      </c>
      <c r="G369" s="209"/>
      <c r="H369" s="210" t="s">
        <v>275</v>
      </c>
      <c r="I369" s="210">
        <v>1</v>
      </c>
      <c r="J369" s="210">
        <v>33.1</v>
      </c>
      <c r="K369" s="210"/>
      <c r="L369" s="210">
        <v>9</v>
      </c>
      <c r="M369" s="210"/>
      <c r="N369" s="210"/>
      <c r="O369" s="210"/>
      <c r="P369" s="210"/>
      <c r="Q369" s="210"/>
      <c r="R369" s="210"/>
      <c r="S369" s="210"/>
      <c r="T369" s="210"/>
      <c r="U369" s="210"/>
      <c r="V369" s="210"/>
      <c r="W369" s="220">
        <v>9</v>
      </c>
      <c r="X369" s="210"/>
      <c r="Y369" s="210" t="s">
        <v>889</v>
      </c>
      <c r="Z369" s="210"/>
      <c r="AA369" s="210"/>
      <c r="AB369" s="210"/>
      <c r="AC369" s="210"/>
      <c r="AD369" s="210"/>
      <c r="AE369" s="210"/>
      <c r="AI369" s="210"/>
      <c r="AJ369" s="210"/>
      <c r="AK369" s="210"/>
    </row>
    <row r="370" spans="1:37" ht="15" customHeight="1">
      <c r="A370" s="204">
        <v>16</v>
      </c>
      <c r="B370" s="204" t="s">
        <v>186</v>
      </c>
      <c r="C370" s="205">
        <v>10</v>
      </c>
      <c r="D370" s="206">
        <v>167.428</v>
      </c>
      <c r="E370" s="207">
        <v>33.098100000000002</v>
      </c>
      <c r="F370" s="208">
        <v>366</v>
      </c>
      <c r="G370" s="209"/>
      <c r="H370" s="210" t="s">
        <v>275</v>
      </c>
      <c r="I370" s="210">
        <v>1</v>
      </c>
      <c r="J370" s="210">
        <v>33.1</v>
      </c>
      <c r="K370" s="210"/>
      <c r="L370" s="210">
        <v>10</v>
      </c>
      <c r="M370" s="210"/>
      <c r="N370" s="210"/>
      <c r="O370" s="210"/>
      <c r="P370" s="210"/>
      <c r="Q370" s="210"/>
      <c r="R370" s="210"/>
      <c r="S370" s="210"/>
      <c r="T370" s="210"/>
      <c r="U370" s="210"/>
      <c r="V370" s="210"/>
      <c r="W370" s="220">
        <v>10</v>
      </c>
      <c r="X370" s="210"/>
      <c r="Y370" s="210" t="s">
        <v>889</v>
      </c>
      <c r="Z370" s="210"/>
      <c r="AA370" s="210"/>
      <c r="AB370" s="210"/>
      <c r="AC370" s="210"/>
      <c r="AD370" s="210"/>
      <c r="AE370" s="210"/>
      <c r="AI370" s="210"/>
      <c r="AJ370" s="210"/>
      <c r="AK370" s="210"/>
    </row>
    <row r="371" spans="1:37" ht="15" customHeight="1">
      <c r="A371" s="204">
        <v>16</v>
      </c>
      <c r="B371" s="204" t="s">
        <v>186</v>
      </c>
      <c r="C371" s="205">
        <v>11</v>
      </c>
      <c r="D371" s="206">
        <v>106.806</v>
      </c>
      <c r="E371" s="207">
        <v>32.292000000000002</v>
      </c>
      <c r="F371" s="208">
        <v>367</v>
      </c>
      <c r="G371" s="209"/>
      <c r="H371" s="210" t="s">
        <v>275</v>
      </c>
      <c r="I371" s="210">
        <v>1</v>
      </c>
      <c r="J371" s="210">
        <v>32.299999999999997</v>
      </c>
      <c r="K371" s="210"/>
      <c r="L371" s="210">
        <v>11</v>
      </c>
      <c r="M371" s="210"/>
      <c r="N371" s="210"/>
      <c r="O371" s="210"/>
      <c r="P371" s="210"/>
      <c r="Q371" s="210"/>
      <c r="R371" s="210"/>
      <c r="S371" s="210"/>
      <c r="T371" s="210"/>
      <c r="U371" s="210"/>
      <c r="V371" s="210"/>
      <c r="W371" s="220">
        <v>11</v>
      </c>
      <c r="X371" s="210"/>
      <c r="Y371" s="210" t="s">
        <v>889</v>
      </c>
      <c r="Z371" s="210"/>
      <c r="AA371" s="210"/>
      <c r="AB371" s="210"/>
      <c r="AC371" s="210" t="s">
        <v>890</v>
      </c>
      <c r="AD371" s="210" t="s">
        <v>890</v>
      </c>
      <c r="AE371" s="210" t="s">
        <v>889</v>
      </c>
      <c r="AF371" s="210" t="s">
        <v>890</v>
      </c>
      <c r="AI371" s="210"/>
      <c r="AJ371" s="210"/>
      <c r="AK371" s="210"/>
    </row>
    <row r="372" spans="1:37" ht="15" customHeight="1">
      <c r="A372" s="204">
        <v>16</v>
      </c>
      <c r="B372" s="204" t="s">
        <v>186</v>
      </c>
      <c r="C372" s="205">
        <v>12</v>
      </c>
      <c r="D372" s="206">
        <v>106.783</v>
      </c>
      <c r="E372" s="207">
        <v>32.291400000000003</v>
      </c>
      <c r="F372" s="208">
        <v>368</v>
      </c>
      <c r="G372" s="209"/>
      <c r="H372" s="210" t="s">
        <v>275</v>
      </c>
      <c r="I372" s="210">
        <v>1</v>
      </c>
      <c r="J372" s="210">
        <v>32.299999999999997</v>
      </c>
      <c r="K372" s="210"/>
      <c r="L372" s="210">
        <v>12</v>
      </c>
      <c r="M372" s="210"/>
      <c r="N372" s="210"/>
      <c r="O372" s="210"/>
      <c r="P372" s="210"/>
      <c r="Q372" s="210"/>
      <c r="R372" s="210"/>
      <c r="S372" s="210"/>
      <c r="T372" s="210"/>
      <c r="U372" s="210"/>
      <c r="V372" s="210"/>
      <c r="W372" s="220">
        <v>12</v>
      </c>
      <c r="X372" s="210"/>
      <c r="Y372" s="210" t="s">
        <v>889</v>
      </c>
      <c r="Z372" s="210"/>
      <c r="AA372" s="210"/>
      <c r="AB372" s="210"/>
      <c r="AC372" s="210"/>
      <c r="AD372" s="210"/>
      <c r="AE372" s="210"/>
      <c r="AI372" s="210"/>
      <c r="AJ372" s="210"/>
      <c r="AK372" s="210"/>
    </row>
    <row r="373" spans="1:37" ht="15" customHeight="1">
      <c r="A373" s="204">
        <v>16</v>
      </c>
      <c r="B373" s="204" t="s">
        <v>186</v>
      </c>
      <c r="C373" s="205">
        <v>13</v>
      </c>
      <c r="D373" s="206">
        <v>106.77500000000001</v>
      </c>
      <c r="E373" s="207">
        <v>32.291400000000003</v>
      </c>
      <c r="F373" s="208">
        <v>369</v>
      </c>
      <c r="G373" s="209"/>
      <c r="H373" s="210" t="s">
        <v>275</v>
      </c>
      <c r="I373" s="210">
        <v>1</v>
      </c>
      <c r="J373" s="210">
        <v>32.299999999999997</v>
      </c>
      <c r="K373" s="210"/>
      <c r="L373" s="210">
        <v>13</v>
      </c>
      <c r="M373" s="210"/>
      <c r="N373" s="210"/>
      <c r="O373" s="210"/>
      <c r="P373" s="210"/>
      <c r="Q373" s="210"/>
      <c r="R373" s="210"/>
      <c r="S373" s="210"/>
      <c r="T373" s="210"/>
      <c r="U373" s="210"/>
      <c r="V373" s="210"/>
      <c r="W373" s="220">
        <v>13</v>
      </c>
      <c r="X373" s="210"/>
      <c r="Y373" s="210" t="s">
        <v>889</v>
      </c>
      <c r="Z373" s="210"/>
      <c r="AA373" s="210"/>
      <c r="AB373" s="210"/>
      <c r="AC373" s="210"/>
      <c r="AD373" s="210"/>
      <c r="AE373" s="210"/>
      <c r="AG373" s="210" t="s">
        <v>889</v>
      </c>
      <c r="AI373" s="210"/>
      <c r="AJ373" s="210"/>
      <c r="AK373" s="210"/>
    </row>
    <row r="374" spans="1:37" ht="15" customHeight="1">
      <c r="A374" s="204">
        <v>16</v>
      </c>
      <c r="B374" s="204" t="s">
        <v>186</v>
      </c>
      <c r="C374" s="205">
        <v>14</v>
      </c>
      <c r="D374" s="206">
        <v>106.776</v>
      </c>
      <c r="E374" s="207">
        <v>32.2913</v>
      </c>
      <c r="F374" s="208">
        <v>370</v>
      </c>
      <c r="G374" s="209"/>
      <c r="H374" s="210" t="s">
        <v>275</v>
      </c>
      <c r="I374" s="210">
        <v>1</v>
      </c>
      <c r="J374" s="210">
        <v>32.299999999999997</v>
      </c>
      <c r="K374" s="210"/>
      <c r="L374" s="210">
        <v>14</v>
      </c>
      <c r="M374" s="210"/>
      <c r="N374" s="210"/>
      <c r="O374" s="210"/>
      <c r="P374" s="210"/>
      <c r="Q374" s="210"/>
      <c r="R374" s="210"/>
      <c r="S374" s="210"/>
      <c r="T374" s="210"/>
      <c r="U374" s="210"/>
      <c r="V374" s="210"/>
      <c r="W374" s="220">
        <v>14</v>
      </c>
      <c r="X374" s="210"/>
      <c r="Y374" s="210" t="s">
        <v>889</v>
      </c>
      <c r="Z374" s="210"/>
      <c r="AA374" s="210"/>
      <c r="AB374" s="210"/>
      <c r="AC374" s="210"/>
      <c r="AD374" s="210"/>
      <c r="AE374" s="210"/>
      <c r="AI374" s="210"/>
      <c r="AJ374" s="210"/>
      <c r="AK374" s="210"/>
    </row>
    <row r="375" spans="1:37" ht="15" customHeight="1">
      <c r="A375" s="204">
        <v>16</v>
      </c>
      <c r="B375" s="204" t="s">
        <v>186</v>
      </c>
      <c r="C375" s="205">
        <v>15</v>
      </c>
      <c r="D375" s="206">
        <v>53.613</v>
      </c>
      <c r="E375" s="207">
        <v>31.016200000000001</v>
      </c>
      <c r="F375" s="208">
        <v>371</v>
      </c>
      <c r="G375" s="209"/>
      <c r="H375" s="210" t="s">
        <v>275</v>
      </c>
      <c r="I375" s="210">
        <v>1</v>
      </c>
      <c r="J375" s="210" t="s">
        <v>906</v>
      </c>
      <c r="K375" s="210"/>
      <c r="L375" s="210">
        <v>15</v>
      </c>
      <c r="M375" s="210"/>
      <c r="N375" s="210"/>
      <c r="O375" s="210"/>
      <c r="P375" s="210"/>
      <c r="Q375" s="210"/>
      <c r="R375" s="210"/>
      <c r="S375" s="210"/>
      <c r="T375" s="210"/>
      <c r="U375" s="210"/>
      <c r="V375" s="210"/>
      <c r="W375" s="220">
        <v>15</v>
      </c>
      <c r="X375" s="210"/>
      <c r="Y375" s="210" t="s">
        <v>889</v>
      </c>
      <c r="Z375" s="210"/>
      <c r="AA375" s="210"/>
      <c r="AB375" s="210"/>
      <c r="AC375" s="210" t="s">
        <v>890</v>
      </c>
      <c r="AD375" s="210" t="s">
        <v>890</v>
      </c>
      <c r="AE375" s="210" t="s">
        <v>889</v>
      </c>
      <c r="AF375" s="210" t="s">
        <v>890</v>
      </c>
      <c r="AI375" s="210"/>
      <c r="AJ375" s="210"/>
      <c r="AK375" s="210"/>
    </row>
    <row r="376" spans="1:37" ht="15" customHeight="1">
      <c r="A376" s="204">
        <v>16</v>
      </c>
      <c r="B376" s="204" t="s">
        <v>186</v>
      </c>
      <c r="C376" s="205">
        <v>16</v>
      </c>
      <c r="D376" s="206">
        <v>53.613999999999997</v>
      </c>
      <c r="E376" s="207">
        <v>31.013400000000001</v>
      </c>
      <c r="F376" s="208">
        <v>372</v>
      </c>
      <c r="G376" s="209"/>
      <c r="H376" s="210" t="s">
        <v>275</v>
      </c>
      <c r="I376" s="210">
        <v>1</v>
      </c>
      <c r="J376" s="210" t="s">
        <v>906</v>
      </c>
      <c r="K376" s="210"/>
      <c r="L376" s="210">
        <v>16</v>
      </c>
      <c r="M376" s="210"/>
      <c r="N376" s="210"/>
      <c r="O376" s="210"/>
      <c r="P376" s="210"/>
      <c r="Q376" s="210"/>
      <c r="R376" s="210"/>
      <c r="S376" s="210"/>
      <c r="T376" s="210"/>
      <c r="U376" s="210"/>
      <c r="V376" s="210"/>
      <c r="W376" s="220">
        <v>16</v>
      </c>
      <c r="X376" s="210"/>
      <c r="Y376" s="210" t="s">
        <v>889</v>
      </c>
      <c r="Z376" s="210"/>
      <c r="AA376" s="210"/>
      <c r="AB376" s="210"/>
      <c r="AC376" s="210"/>
      <c r="AD376" s="210"/>
      <c r="AE376" s="210"/>
      <c r="AI376" s="210"/>
      <c r="AJ376" s="210"/>
      <c r="AK376" s="210"/>
    </row>
    <row r="377" spans="1:37" ht="15" customHeight="1">
      <c r="A377" s="204">
        <v>16</v>
      </c>
      <c r="B377" s="204" t="s">
        <v>186</v>
      </c>
      <c r="C377" s="205">
        <v>17</v>
      </c>
      <c r="D377" s="206">
        <v>53.618000000000002</v>
      </c>
      <c r="E377" s="207">
        <v>31.008299999999998</v>
      </c>
      <c r="F377" s="208">
        <v>373</v>
      </c>
      <c r="G377" s="209"/>
      <c r="H377" s="210" t="s">
        <v>275</v>
      </c>
      <c r="I377" s="210">
        <v>1</v>
      </c>
      <c r="J377" s="210" t="s">
        <v>906</v>
      </c>
      <c r="K377" s="210"/>
      <c r="L377" s="210">
        <v>17</v>
      </c>
      <c r="M377" s="210"/>
      <c r="N377" s="210"/>
      <c r="O377" s="210"/>
      <c r="P377" s="210"/>
      <c r="Q377" s="210"/>
      <c r="R377" s="210"/>
      <c r="S377" s="210"/>
      <c r="T377" s="210"/>
      <c r="U377" s="210"/>
      <c r="V377" s="210"/>
      <c r="W377" s="220">
        <v>17</v>
      </c>
      <c r="X377" s="210"/>
      <c r="Y377" s="210" t="s">
        <v>889</v>
      </c>
      <c r="Z377" s="210"/>
      <c r="AA377" s="210"/>
      <c r="AB377" s="210"/>
      <c r="AC377" s="210"/>
      <c r="AD377" s="210"/>
      <c r="AE377" s="210"/>
      <c r="AG377" s="210" t="s">
        <v>889</v>
      </c>
      <c r="AI377" s="210"/>
      <c r="AJ377" s="210"/>
      <c r="AK377" s="210"/>
    </row>
    <row r="378" spans="1:37" ht="15" customHeight="1">
      <c r="A378" s="204">
        <v>16</v>
      </c>
      <c r="B378" s="204" t="s">
        <v>186</v>
      </c>
      <c r="C378" s="205">
        <v>18</v>
      </c>
      <c r="D378" s="206">
        <v>53.624000000000002</v>
      </c>
      <c r="E378" s="207">
        <v>31.005600000000001</v>
      </c>
      <c r="F378" s="208">
        <v>374</v>
      </c>
      <c r="G378" s="209"/>
      <c r="H378" s="210" t="s">
        <v>275</v>
      </c>
      <c r="I378" s="210">
        <v>1</v>
      </c>
      <c r="J378" s="210" t="s">
        <v>906</v>
      </c>
      <c r="K378" s="210"/>
      <c r="L378" s="210">
        <v>18</v>
      </c>
      <c r="M378" s="210"/>
      <c r="N378" s="210"/>
      <c r="O378" s="210"/>
      <c r="P378" s="210"/>
      <c r="Q378" s="210"/>
      <c r="R378" s="210"/>
      <c r="S378" s="210"/>
      <c r="T378" s="210"/>
      <c r="U378" s="210"/>
      <c r="V378" s="210"/>
      <c r="W378" s="220">
        <v>18</v>
      </c>
      <c r="X378" s="210"/>
      <c r="Y378" s="210" t="s">
        <v>889</v>
      </c>
      <c r="Z378" s="210"/>
      <c r="AA378" s="210"/>
      <c r="AB378" s="210"/>
      <c r="AC378" s="210"/>
      <c r="AD378" s="210"/>
      <c r="AE378" s="210"/>
      <c r="AI378" s="210"/>
      <c r="AJ378" s="210"/>
      <c r="AK378" s="210"/>
    </row>
    <row r="379" spans="1:37" ht="12.75" customHeight="1">
      <c r="A379" s="204">
        <v>16</v>
      </c>
      <c r="B379" s="204" t="s">
        <v>186</v>
      </c>
      <c r="C379" s="205">
        <v>19</v>
      </c>
      <c r="D379" s="206">
        <v>19.571999999999999</v>
      </c>
      <c r="E379" s="207">
        <v>28.977699999999999</v>
      </c>
      <c r="F379" s="208">
        <v>375</v>
      </c>
      <c r="G379" s="209"/>
      <c r="H379" s="210" t="s">
        <v>275</v>
      </c>
      <c r="I379" s="210">
        <v>1</v>
      </c>
      <c r="J379" s="210" t="s">
        <v>894</v>
      </c>
      <c r="K379" s="210"/>
      <c r="L379" s="210">
        <v>19</v>
      </c>
      <c r="M379" s="210"/>
      <c r="N379" s="210"/>
      <c r="O379" s="210"/>
      <c r="P379" s="210"/>
      <c r="Q379" s="210"/>
      <c r="R379" s="210"/>
      <c r="S379" s="210"/>
      <c r="T379" s="210"/>
      <c r="U379" s="210"/>
      <c r="V379" s="210"/>
      <c r="W379" s="220">
        <v>19</v>
      </c>
      <c r="X379" s="210"/>
      <c r="Y379" s="210" t="s">
        <v>889</v>
      </c>
      <c r="Z379" s="210"/>
      <c r="AA379" s="210"/>
      <c r="AB379" s="210"/>
      <c r="AC379" s="210" t="s">
        <v>890</v>
      </c>
      <c r="AD379" s="210" t="s">
        <v>890</v>
      </c>
      <c r="AE379" s="210" t="s">
        <v>889</v>
      </c>
      <c r="AF379" s="210" t="s">
        <v>890</v>
      </c>
      <c r="AI379" s="210"/>
      <c r="AJ379" s="210"/>
      <c r="AK379" s="210"/>
    </row>
    <row r="380" spans="1:37" ht="15" customHeight="1">
      <c r="A380" s="204">
        <v>16</v>
      </c>
      <c r="B380" s="204" t="s">
        <v>186</v>
      </c>
      <c r="C380" s="205">
        <v>20</v>
      </c>
      <c r="D380" s="206">
        <v>19.577000000000002</v>
      </c>
      <c r="E380" s="207">
        <v>28.996300000000002</v>
      </c>
      <c r="F380" s="208">
        <v>376</v>
      </c>
      <c r="G380" s="209"/>
      <c r="H380" s="210" t="s">
        <v>275</v>
      </c>
      <c r="I380" s="210">
        <v>1</v>
      </c>
      <c r="J380" s="210" t="s">
        <v>894</v>
      </c>
      <c r="K380" s="210"/>
      <c r="L380" s="210">
        <v>20</v>
      </c>
      <c r="M380" s="210"/>
      <c r="N380" s="210"/>
      <c r="O380" s="210"/>
      <c r="P380" s="210"/>
      <c r="Q380" s="210"/>
      <c r="R380" s="210"/>
      <c r="S380" s="210"/>
      <c r="T380" s="210"/>
      <c r="U380" s="210"/>
      <c r="V380" s="210"/>
      <c r="W380" s="220">
        <v>20</v>
      </c>
      <c r="X380" s="210"/>
      <c r="Y380" s="210" t="s">
        <v>889</v>
      </c>
      <c r="Z380" s="210"/>
      <c r="AA380" s="210"/>
      <c r="AB380" s="210"/>
      <c r="AC380" s="210"/>
      <c r="AD380" s="210"/>
      <c r="AE380" s="210"/>
      <c r="AI380" s="210"/>
      <c r="AJ380" s="210"/>
      <c r="AK380" s="210"/>
    </row>
    <row r="381" spans="1:37" ht="15" customHeight="1">
      <c r="A381" s="204">
        <v>16</v>
      </c>
      <c r="B381" s="204" t="s">
        <v>186</v>
      </c>
      <c r="C381" s="205">
        <v>21</v>
      </c>
      <c r="D381" s="206">
        <v>19.577999999999999</v>
      </c>
      <c r="E381" s="207">
        <v>28.9068</v>
      </c>
      <c r="F381" s="208">
        <v>377</v>
      </c>
      <c r="G381" s="209"/>
      <c r="H381" s="210" t="s">
        <v>275</v>
      </c>
      <c r="I381" s="210">
        <v>1</v>
      </c>
      <c r="J381" s="210" t="s">
        <v>894</v>
      </c>
      <c r="K381" s="210"/>
      <c r="L381" s="210">
        <v>21</v>
      </c>
      <c r="M381" s="210"/>
      <c r="N381" s="210"/>
      <c r="O381" s="210"/>
      <c r="P381" s="210"/>
      <c r="Q381" s="210"/>
      <c r="R381" s="210"/>
      <c r="S381" s="210"/>
      <c r="T381" s="210"/>
      <c r="U381" s="210"/>
      <c r="V381" s="210"/>
      <c r="W381" s="220">
        <v>21</v>
      </c>
      <c r="X381" s="210"/>
      <c r="Y381" s="210" t="s">
        <v>889</v>
      </c>
      <c r="Z381" s="210"/>
      <c r="AA381" s="210"/>
      <c r="AB381" s="210"/>
      <c r="AC381" s="210"/>
      <c r="AD381" s="210"/>
      <c r="AE381" s="210"/>
      <c r="AG381" s="210" t="s">
        <v>889</v>
      </c>
      <c r="AI381" s="210"/>
      <c r="AJ381" s="210"/>
      <c r="AK381" s="210"/>
    </row>
    <row r="382" spans="1:37" ht="15" customHeight="1">
      <c r="A382" s="204">
        <v>16</v>
      </c>
      <c r="B382" s="204" t="s">
        <v>186</v>
      </c>
      <c r="C382" s="205">
        <v>22</v>
      </c>
      <c r="D382" s="206">
        <v>5.0830000000000002</v>
      </c>
      <c r="E382" s="207">
        <v>28.2515</v>
      </c>
      <c r="F382" s="208">
        <v>378</v>
      </c>
      <c r="G382" s="209"/>
      <c r="H382" s="210" t="s">
        <v>275</v>
      </c>
      <c r="I382" s="210">
        <v>1</v>
      </c>
      <c r="J382" s="210" t="s">
        <v>895</v>
      </c>
      <c r="K382" s="210"/>
      <c r="L382" s="210">
        <v>22</v>
      </c>
      <c r="M382" s="210"/>
      <c r="N382" s="210"/>
      <c r="O382" s="210"/>
      <c r="P382" s="210"/>
      <c r="Q382" s="210"/>
      <c r="R382" s="210"/>
      <c r="S382" s="210"/>
      <c r="T382" s="210"/>
      <c r="U382" s="210"/>
      <c r="V382" s="210"/>
      <c r="W382" s="220">
        <v>22</v>
      </c>
      <c r="X382" s="210"/>
      <c r="Y382" s="210" t="s">
        <v>889</v>
      </c>
      <c r="Z382" s="210"/>
      <c r="AA382" s="210"/>
      <c r="AB382" s="210"/>
      <c r="AC382" s="210" t="s">
        <v>890</v>
      </c>
      <c r="AD382" s="210" t="s">
        <v>890</v>
      </c>
      <c r="AE382" s="210" t="s">
        <v>889</v>
      </c>
      <c r="AF382" s="210" t="s">
        <v>890</v>
      </c>
      <c r="AI382" s="210"/>
      <c r="AJ382" s="210"/>
      <c r="AK382" s="210"/>
    </row>
    <row r="383" spans="1:37" ht="15" customHeight="1">
      <c r="A383" s="204">
        <v>16</v>
      </c>
      <c r="B383" s="204" t="s">
        <v>186</v>
      </c>
      <c r="C383" s="205">
        <v>23</v>
      </c>
      <c r="D383" s="206">
        <v>5.0890000000000004</v>
      </c>
      <c r="E383" s="207">
        <v>28.2516</v>
      </c>
      <c r="F383" s="208">
        <v>379</v>
      </c>
      <c r="G383" s="209"/>
      <c r="H383" s="210" t="s">
        <v>275</v>
      </c>
      <c r="I383" s="210">
        <v>1</v>
      </c>
      <c r="J383" s="210" t="s">
        <v>895</v>
      </c>
      <c r="K383" s="210"/>
      <c r="L383" s="210">
        <v>23</v>
      </c>
      <c r="M383" s="210"/>
      <c r="N383" s="210"/>
      <c r="O383" s="210"/>
      <c r="P383" s="210"/>
      <c r="Q383" s="210"/>
      <c r="R383" s="210"/>
      <c r="S383" s="210"/>
      <c r="T383" s="210"/>
      <c r="U383" s="210"/>
      <c r="V383" s="210"/>
      <c r="W383" s="220">
        <v>23</v>
      </c>
      <c r="X383" s="210"/>
      <c r="Y383" s="210" t="s">
        <v>889</v>
      </c>
      <c r="Z383" s="210"/>
      <c r="AA383" s="210"/>
      <c r="AB383" s="210"/>
      <c r="AC383" s="210"/>
      <c r="AD383" s="210"/>
      <c r="AE383" s="210"/>
      <c r="AI383" s="210"/>
      <c r="AJ383" s="210"/>
      <c r="AK383" s="210"/>
    </row>
    <row r="384" spans="1:37" ht="15" customHeight="1">
      <c r="A384" s="204">
        <v>16</v>
      </c>
      <c r="B384" s="204" t="s">
        <v>186</v>
      </c>
      <c r="C384" s="205">
        <v>24</v>
      </c>
      <c r="D384" s="206">
        <v>5.0819999999999999</v>
      </c>
      <c r="E384" s="207">
        <v>28.250599999999999</v>
      </c>
      <c r="F384" s="208">
        <v>380</v>
      </c>
      <c r="G384" s="209"/>
      <c r="H384" s="210" t="s">
        <v>275</v>
      </c>
      <c r="I384" s="210">
        <v>1</v>
      </c>
      <c r="J384" s="210" t="s">
        <v>895</v>
      </c>
      <c r="K384" s="210"/>
      <c r="L384" s="210">
        <v>24</v>
      </c>
      <c r="M384" s="210"/>
      <c r="N384" s="210"/>
      <c r="O384" s="210"/>
      <c r="P384" s="210"/>
      <c r="Q384" s="210"/>
      <c r="R384" s="210"/>
      <c r="S384" s="210"/>
      <c r="T384" s="210"/>
      <c r="U384" s="210"/>
      <c r="V384" s="210"/>
      <c r="W384" s="220">
        <v>24</v>
      </c>
      <c r="X384" s="210"/>
      <c r="Y384" s="210" t="s">
        <v>889</v>
      </c>
      <c r="Z384" s="210"/>
      <c r="AA384" s="210"/>
      <c r="AB384" s="210"/>
      <c r="AC384" s="210"/>
      <c r="AD384" s="210"/>
      <c r="AE384" s="210"/>
      <c r="AG384" s="210" t="s">
        <v>889</v>
      </c>
      <c r="AI384" s="210"/>
      <c r="AJ384" s="210"/>
      <c r="AK384" s="210"/>
    </row>
    <row r="385" spans="1:37" ht="15" customHeight="1">
      <c r="A385" s="204">
        <v>17</v>
      </c>
      <c r="B385" s="204" t="s">
        <v>188</v>
      </c>
      <c r="C385" s="205">
        <v>1</v>
      </c>
      <c r="D385" s="206">
        <v>3709.922</v>
      </c>
      <c r="E385" s="207">
        <v>34.9559</v>
      </c>
      <c r="F385" s="208">
        <v>381</v>
      </c>
      <c r="G385" s="209"/>
      <c r="H385" s="210" t="s">
        <v>275</v>
      </c>
      <c r="I385" s="210">
        <v>1</v>
      </c>
      <c r="J385" s="210" t="s">
        <v>901</v>
      </c>
      <c r="K385" s="210"/>
      <c r="L385" s="210">
        <v>1</v>
      </c>
      <c r="M385" s="210"/>
      <c r="N385" s="210"/>
      <c r="O385" s="210"/>
      <c r="P385" s="210"/>
      <c r="Q385" s="210"/>
      <c r="R385" s="210"/>
      <c r="S385" s="210"/>
      <c r="T385" s="210"/>
      <c r="U385" s="210"/>
      <c r="V385" s="210"/>
      <c r="W385" s="220">
        <v>1</v>
      </c>
      <c r="X385" s="210"/>
      <c r="Y385" s="210" t="s">
        <v>889</v>
      </c>
      <c r="Z385" s="210"/>
      <c r="AA385" s="210"/>
      <c r="AB385" s="210"/>
      <c r="AC385" s="210" t="s">
        <v>890</v>
      </c>
      <c r="AD385" s="210"/>
      <c r="AE385" s="210"/>
      <c r="AI385" s="210"/>
      <c r="AJ385" s="210"/>
      <c r="AK385" s="210"/>
    </row>
    <row r="386" spans="1:37" ht="15" customHeight="1">
      <c r="A386" s="204">
        <v>17</v>
      </c>
      <c r="B386" s="204" t="s">
        <v>188</v>
      </c>
      <c r="C386" s="205">
        <v>2</v>
      </c>
      <c r="D386" s="206">
        <v>3709.9070000000002</v>
      </c>
      <c r="E386" s="207">
        <v>34.9557</v>
      </c>
      <c r="F386" s="208">
        <v>382</v>
      </c>
      <c r="G386" s="209"/>
      <c r="H386" s="210" t="s">
        <v>275</v>
      </c>
      <c r="I386" s="210">
        <v>1</v>
      </c>
      <c r="J386" s="210" t="s">
        <v>901</v>
      </c>
      <c r="K386" s="210"/>
      <c r="L386" s="210">
        <v>2</v>
      </c>
      <c r="M386" s="210"/>
      <c r="N386" s="210"/>
      <c r="O386" s="210"/>
      <c r="P386" s="210"/>
      <c r="Q386" s="210"/>
      <c r="R386" s="210"/>
      <c r="S386" s="210"/>
      <c r="T386" s="210"/>
      <c r="U386" s="210"/>
      <c r="V386" s="210"/>
      <c r="W386" s="220">
        <v>2</v>
      </c>
      <c r="X386" s="210"/>
      <c r="Y386" s="210" t="s">
        <v>889</v>
      </c>
      <c r="Z386" s="210"/>
      <c r="AA386" s="210"/>
      <c r="AB386" s="210"/>
      <c r="AC386" s="210" t="s">
        <v>890</v>
      </c>
      <c r="AD386" s="210"/>
      <c r="AE386" s="210"/>
      <c r="AI386" s="210"/>
      <c r="AJ386" s="210"/>
      <c r="AK386" s="210"/>
    </row>
    <row r="387" spans="1:37" ht="15" customHeight="1">
      <c r="A387" s="204">
        <v>17</v>
      </c>
      <c r="B387" s="204" t="s">
        <v>188</v>
      </c>
      <c r="C387" s="205">
        <v>3</v>
      </c>
      <c r="D387" s="206">
        <v>3709.9079999999999</v>
      </c>
      <c r="E387" s="207">
        <v>34.955599999999997</v>
      </c>
      <c r="F387" s="208">
        <v>383</v>
      </c>
      <c r="G387" s="209"/>
      <c r="H387" s="210" t="s">
        <v>275</v>
      </c>
      <c r="I387" s="210">
        <v>1</v>
      </c>
      <c r="J387" s="210" t="s">
        <v>901</v>
      </c>
      <c r="K387" s="210"/>
      <c r="L387" s="210">
        <v>3</v>
      </c>
      <c r="M387" s="210"/>
      <c r="N387" s="210"/>
      <c r="O387" s="210"/>
      <c r="P387" s="210"/>
      <c r="Q387" s="210"/>
      <c r="R387" s="210" t="s">
        <v>889</v>
      </c>
      <c r="S387" s="210" t="s">
        <v>889</v>
      </c>
      <c r="T387" s="210" t="s">
        <v>889</v>
      </c>
      <c r="U387" s="210"/>
      <c r="V387" s="210" t="s">
        <v>889</v>
      </c>
      <c r="W387" s="220">
        <v>3</v>
      </c>
      <c r="X387" s="210" t="s">
        <v>890</v>
      </c>
      <c r="Y387" s="210" t="s">
        <v>889</v>
      </c>
      <c r="Z387" s="210" t="s">
        <v>889</v>
      </c>
      <c r="AA387" s="210"/>
      <c r="AB387" s="210" t="s">
        <v>889</v>
      </c>
      <c r="AC387" s="210"/>
      <c r="AD387" s="210"/>
      <c r="AE387" s="210"/>
      <c r="AI387" s="210"/>
      <c r="AJ387" s="210"/>
      <c r="AK387" s="210"/>
    </row>
    <row r="388" spans="1:37" ht="15" customHeight="1">
      <c r="A388" s="204">
        <v>17</v>
      </c>
      <c r="B388" s="204" t="s">
        <v>188</v>
      </c>
      <c r="C388" s="205">
        <v>4</v>
      </c>
      <c r="D388" s="206">
        <v>2544.873</v>
      </c>
      <c r="E388" s="207">
        <v>34.951300000000003</v>
      </c>
      <c r="F388" s="208">
        <v>384</v>
      </c>
      <c r="G388" s="209"/>
      <c r="H388" s="210" t="s">
        <v>274</v>
      </c>
      <c r="I388" s="210">
        <v>1</v>
      </c>
      <c r="J388" s="210"/>
      <c r="K388" s="210">
        <v>2500</v>
      </c>
      <c r="L388" s="210">
        <v>4</v>
      </c>
      <c r="M388" s="210"/>
      <c r="N388" s="210"/>
      <c r="O388" s="210"/>
      <c r="P388" s="210"/>
      <c r="Q388" s="210"/>
      <c r="R388" s="210" t="s">
        <v>890</v>
      </c>
      <c r="S388" s="210" t="s">
        <v>889</v>
      </c>
      <c r="T388" s="210" t="s">
        <v>889</v>
      </c>
      <c r="U388" s="210"/>
      <c r="V388" s="210" t="s">
        <v>889</v>
      </c>
      <c r="W388" s="220">
        <v>4</v>
      </c>
      <c r="X388" s="210" t="s">
        <v>890</v>
      </c>
      <c r="Y388" s="210" t="s">
        <v>889</v>
      </c>
      <c r="Z388" s="210" t="s">
        <v>889</v>
      </c>
      <c r="AA388" s="210"/>
      <c r="AB388" s="210"/>
      <c r="AC388" s="210"/>
      <c r="AD388" s="210"/>
      <c r="AE388" s="210"/>
      <c r="AI388" s="210"/>
      <c r="AJ388" s="210"/>
      <c r="AK388" s="210"/>
    </row>
    <row r="389" spans="1:37" ht="15" customHeight="1">
      <c r="A389" s="204">
        <v>17</v>
      </c>
      <c r="B389" s="204" t="s">
        <v>188</v>
      </c>
      <c r="C389" s="205">
        <v>5</v>
      </c>
      <c r="D389" s="206">
        <v>2033.8589999999999</v>
      </c>
      <c r="E389" s="207">
        <v>34.938000000000002</v>
      </c>
      <c r="F389" s="208">
        <v>385</v>
      </c>
      <c r="G389" s="209"/>
      <c r="H389" s="210" t="s">
        <v>274</v>
      </c>
      <c r="I389" s="210">
        <v>1</v>
      </c>
      <c r="J389" s="210"/>
      <c r="K389" s="210">
        <v>2000</v>
      </c>
      <c r="L389" s="210">
        <v>5</v>
      </c>
      <c r="M389" s="210"/>
      <c r="N389" s="210"/>
      <c r="O389" s="210"/>
      <c r="P389" s="210"/>
      <c r="Q389" s="210"/>
      <c r="R389" s="210" t="s">
        <v>889</v>
      </c>
      <c r="S389" s="210" t="s">
        <v>889</v>
      </c>
      <c r="T389" s="210" t="s">
        <v>889</v>
      </c>
      <c r="U389" s="210"/>
      <c r="V389" s="210" t="s">
        <v>889</v>
      </c>
      <c r="W389" s="220">
        <v>5</v>
      </c>
      <c r="X389" s="210" t="s">
        <v>890</v>
      </c>
      <c r="Y389" s="210" t="s">
        <v>889</v>
      </c>
      <c r="Z389" s="210" t="s">
        <v>889</v>
      </c>
      <c r="AA389" s="210"/>
      <c r="AB389" s="210" t="s">
        <v>889</v>
      </c>
      <c r="AC389" s="210"/>
      <c r="AD389" s="210"/>
      <c r="AE389" s="210"/>
      <c r="AI389" s="210"/>
      <c r="AJ389" s="210"/>
      <c r="AK389" s="210"/>
    </row>
    <row r="390" spans="1:37" ht="15" customHeight="1">
      <c r="A390" s="204">
        <v>17</v>
      </c>
      <c r="B390" s="204" t="s">
        <v>188</v>
      </c>
      <c r="C390" s="205">
        <v>6</v>
      </c>
      <c r="D390" s="206">
        <v>1524.0360000000001</v>
      </c>
      <c r="E390" s="207">
        <v>34.9099</v>
      </c>
      <c r="F390" s="208">
        <v>386</v>
      </c>
      <c r="G390" s="209"/>
      <c r="H390" s="210" t="s">
        <v>274</v>
      </c>
      <c r="I390" s="210">
        <v>1</v>
      </c>
      <c r="J390" s="210"/>
      <c r="K390" s="210">
        <v>1500</v>
      </c>
      <c r="L390" s="210">
        <v>6</v>
      </c>
      <c r="M390" s="210"/>
      <c r="N390" s="210"/>
      <c r="O390" s="210"/>
      <c r="P390" s="210"/>
      <c r="Q390" s="210"/>
      <c r="R390" s="210" t="s">
        <v>889</v>
      </c>
      <c r="S390" s="210" t="s">
        <v>889</v>
      </c>
      <c r="T390" s="210"/>
      <c r="U390" s="210"/>
      <c r="V390" s="210" t="s">
        <v>889</v>
      </c>
      <c r="W390" s="220">
        <v>6</v>
      </c>
      <c r="X390" s="210" t="s">
        <v>890</v>
      </c>
      <c r="Y390" s="210" t="s">
        <v>889</v>
      </c>
      <c r="Z390" s="210" t="s">
        <v>889</v>
      </c>
      <c r="AA390" s="210"/>
      <c r="AB390" s="210"/>
      <c r="AC390" s="210"/>
      <c r="AD390" s="210"/>
      <c r="AE390" s="210"/>
      <c r="AI390" s="210"/>
      <c r="AJ390" s="210"/>
      <c r="AK390" s="210"/>
    </row>
    <row r="391" spans="1:37" ht="15" customHeight="1">
      <c r="A391" s="204">
        <v>17</v>
      </c>
      <c r="B391" s="204" t="s">
        <v>188</v>
      </c>
      <c r="C391" s="205">
        <v>7</v>
      </c>
      <c r="D391" s="206">
        <v>1016.486</v>
      </c>
      <c r="E391" s="207">
        <v>34.881799999999998</v>
      </c>
      <c r="F391" s="208">
        <v>387</v>
      </c>
      <c r="G391" s="209"/>
      <c r="H391" s="210" t="s">
        <v>274</v>
      </c>
      <c r="I391" s="210">
        <v>1</v>
      </c>
      <c r="J391" s="210"/>
      <c r="K391" s="210">
        <v>1000</v>
      </c>
      <c r="L391" s="210">
        <v>7</v>
      </c>
      <c r="M391" s="210"/>
      <c r="N391" s="210"/>
      <c r="O391" s="210"/>
      <c r="P391" s="210"/>
      <c r="Q391" s="210"/>
      <c r="R391" s="210" t="s">
        <v>889</v>
      </c>
      <c r="S391" s="210" t="s">
        <v>889</v>
      </c>
      <c r="T391" s="210" t="s">
        <v>889</v>
      </c>
      <c r="U391" s="210"/>
      <c r="V391" s="210" t="s">
        <v>889</v>
      </c>
      <c r="W391" s="220">
        <v>7</v>
      </c>
      <c r="X391" s="210" t="s">
        <v>890</v>
      </c>
      <c r="Y391" s="210" t="s">
        <v>889</v>
      </c>
      <c r="Z391" s="210" t="s">
        <v>889</v>
      </c>
      <c r="AA391" s="210"/>
      <c r="AB391" s="210" t="s">
        <v>889</v>
      </c>
      <c r="AC391" s="210"/>
      <c r="AD391" s="210"/>
      <c r="AE391" s="210"/>
      <c r="AI391" s="210"/>
      <c r="AJ391" s="210"/>
      <c r="AK391" s="210"/>
    </row>
    <row r="392" spans="1:37" ht="15" customHeight="1">
      <c r="A392" s="204">
        <v>17</v>
      </c>
      <c r="B392" s="204" t="s">
        <v>188</v>
      </c>
      <c r="C392" s="205">
        <v>8</v>
      </c>
      <c r="D392" s="206">
        <v>811.81100000000004</v>
      </c>
      <c r="E392" s="207">
        <v>34.868499999999997</v>
      </c>
      <c r="F392" s="208">
        <v>388</v>
      </c>
      <c r="G392" s="209"/>
      <c r="H392" s="210" t="s">
        <v>274</v>
      </c>
      <c r="I392" s="210">
        <v>1</v>
      </c>
      <c r="J392" s="210"/>
      <c r="K392" s="210">
        <v>800</v>
      </c>
      <c r="L392" s="210">
        <v>8</v>
      </c>
      <c r="M392" s="210"/>
      <c r="N392" s="210"/>
      <c r="O392" s="210"/>
      <c r="P392" s="210"/>
      <c r="Q392" s="210"/>
      <c r="R392" s="210" t="s">
        <v>889</v>
      </c>
      <c r="S392" s="210" t="s">
        <v>889</v>
      </c>
      <c r="T392" s="210"/>
      <c r="U392" s="210"/>
      <c r="V392" s="210" t="s">
        <v>889</v>
      </c>
      <c r="W392" s="220">
        <v>8</v>
      </c>
      <c r="X392" s="210" t="s">
        <v>890</v>
      </c>
      <c r="Y392" s="210" t="s">
        <v>889</v>
      </c>
      <c r="Z392" s="210" t="s">
        <v>889</v>
      </c>
      <c r="AA392" s="210"/>
      <c r="AB392" s="210"/>
      <c r="AC392" s="210"/>
      <c r="AD392" s="210"/>
      <c r="AE392" s="210"/>
      <c r="AI392" s="210"/>
      <c r="AJ392" s="210"/>
      <c r="AK392" s="210"/>
    </row>
    <row r="393" spans="1:37" ht="15" customHeight="1">
      <c r="A393" s="204">
        <v>17</v>
      </c>
      <c r="B393" s="204" t="s">
        <v>188</v>
      </c>
      <c r="C393" s="205">
        <v>9</v>
      </c>
      <c r="D393" s="206">
        <v>609.18799999999999</v>
      </c>
      <c r="E393" s="207">
        <v>34.859000000000002</v>
      </c>
      <c r="F393" s="208">
        <v>389</v>
      </c>
      <c r="G393" s="209"/>
      <c r="H393" s="210" t="s">
        <v>274</v>
      </c>
      <c r="I393" s="210">
        <v>1</v>
      </c>
      <c r="J393" s="210"/>
      <c r="K393" s="210">
        <v>600</v>
      </c>
      <c r="L393" s="210">
        <v>9</v>
      </c>
      <c r="M393" s="210"/>
      <c r="N393" s="210"/>
      <c r="O393" s="210"/>
      <c r="P393" s="210"/>
      <c r="Q393" s="210"/>
      <c r="R393" s="210" t="s">
        <v>889</v>
      </c>
      <c r="S393" s="210" t="s">
        <v>889</v>
      </c>
      <c r="T393" s="210"/>
      <c r="U393" s="210"/>
      <c r="V393" s="210" t="s">
        <v>889</v>
      </c>
      <c r="W393" s="220">
        <v>9</v>
      </c>
      <c r="X393" s="210" t="s">
        <v>897</v>
      </c>
      <c r="Y393" s="210" t="s">
        <v>890</v>
      </c>
      <c r="Z393" s="210" t="s">
        <v>889</v>
      </c>
      <c r="AA393" s="210"/>
      <c r="AB393" s="210"/>
      <c r="AC393" s="210"/>
      <c r="AD393" s="210"/>
      <c r="AE393" s="210"/>
      <c r="AI393" s="210"/>
      <c r="AJ393" s="210"/>
      <c r="AK393" s="210"/>
    </row>
    <row r="394" spans="1:37" ht="15" customHeight="1">
      <c r="A394" s="204">
        <v>17</v>
      </c>
      <c r="B394" s="204" t="s">
        <v>188</v>
      </c>
      <c r="C394" s="205">
        <v>10</v>
      </c>
      <c r="D394" s="206">
        <v>406.983</v>
      </c>
      <c r="E394" s="207">
        <v>34.834299999999999</v>
      </c>
      <c r="F394" s="208">
        <v>390</v>
      </c>
      <c r="G394" s="209"/>
      <c r="H394" s="210" t="s">
        <v>274</v>
      </c>
      <c r="I394" s="210">
        <v>1</v>
      </c>
      <c r="J394" s="210" t="s">
        <v>899</v>
      </c>
      <c r="K394" s="210"/>
      <c r="L394" s="210">
        <v>10</v>
      </c>
      <c r="M394" s="210"/>
      <c r="N394" s="210"/>
      <c r="O394" s="210"/>
      <c r="P394" s="210"/>
      <c r="Q394" s="210"/>
      <c r="R394" s="210" t="s">
        <v>889</v>
      </c>
      <c r="S394" s="210" t="s">
        <v>889</v>
      </c>
      <c r="T394" s="210" t="s">
        <v>889</v>
      </c>
      <c r="U394" s="210"/>
      <c r="V394" s="210" t="s">
        <v>889</v>
      </c>
      <c r="W394" s="220">
        <v>10</v>
      </c>
      <c r="X394" s="210" t="s">
        <v>890</v>
      </c>
      <c r="Y394" s="210" t="s">
        <v>889</v>
      </c>
      <c r="Z394" s="210" t="s">
        <v>889</v>
      </c>
      <c r="AA394" s="210"/>
      <c r="AB394" s="210" t="s">
        <v>889</v>
      </c>
      <c r="AC394" s="210"/>
      <c r="AD394" s="210"/>
      <c r="AE394" s="210"/>
      <c r="AI394" s="210"/>
      <c r="AJ394" s="210"/>
      <c r="AK394" s="210"/>
    </row>
    <row r="395" spans="1:37" ht="15" customHeight="1">
      <c r="A395" s="204">
        <v>17</v>
      </c>
      <c r="B395" s="204" t="s">
        <v>188</v>
      </c>
      <c r="C395" s="205">
        <v>11</v>
      </c>
      <c r="D395" s="206">
        <v>335.49400000000003</v>
      </c>
      <c r="E395" s="207">
        <v>34.782400000000003</v>
      </c>
      <c r="F395" s="208">
        <v>391</v>
      </c>
      <c r="G395" s="209"/>
      <c r="H395" s="210" t="s">
        <v>274</v>
      </c>
      <c r="I395" s="210">
        <v>1</v>
      </c>
      <c r="J395" s="210">
        <v>34.78</v>
      </c>
      <c r="K395" s="210"/>
      <c r="L395" s="210">
        <v>11</v>
      </c>
      <c r="M395" s="210"/>
      <c r="N395" s="210"/>
      <c r="O395" s="210"/>
      <c r="P395" s="210"/>
      <c r="Q395" s="210"/>
      <c r="R395" s="210" t="s">
        <v>889</v>
      </c>
      <c r="S395" s="210" t="s">
        <v>889</v>
      </c>
      <c r="T395" s="210"/>
      <c r="U395" s="210"/>
      <c r="V395" s="210" t="s">
        <v>889</v>
      </c>
      <c r="W395" s="220">
        <v>11</v>
      </c>
      <c r="X395" s="210" t="s">
        <v>890</v>
      </c>
      <c r="Y395" s="210" t="s">
        <v>889</v>
      </c>
      <c r="Z395" s="210" t="s">
        <v>890</v>
      </c>
      <c r="AA395" s="210"/>
      <c r="AB395" s="210"/>
      <c r="AC395" s="210"/>
      <c r="AD395" s="210"/>
      <c r="AE395" s="210"/>
      <c r="AI395" s="210"/>
      <c r="AJ395" s="210"/>
      <c r="AK395" s="210"/>
    </row>
    <row r="396" spans="1:37" ht="15" customHeight="1">
      <c r="A396" s="204">
        <v>17</v>
      </c>
      <c r="B396" s="204" t="s">
        <v>188</v>
      </c>
      <c r="C396" s="205">
        <v>12</v>
      </c>
      <c r="D396" s="206">
        <v>299.04599999999999</v>
      </c>
      <c r="E396" s="207">
        <v>34.718800000000002</v>
      </c>
      <c r="F396" s="208">
        <v>392</v>
      </c>
      <c r="G396" s="209"/>
      <c r="H396" s="210" t="s">
        <v>274</v>
      </c>
      <c r="I396" s="210">
        <v>1</v>
      </c>
      <c r="J396" s="210">
        <v>34.700000000000003</v>
      </c>
      <c r="K396" s="210"/>
      <c r="L396" s="210">
        <v>12</v>
      </c>
      <c r="M396" s="210"/>
      <c r="N396" s="210"/>
      <c r="O396" s="210"/>
      <c r="P396" s="210"/>
      <c r="Q396" s="210"/>
      <c r="R396" s="210" t="s">
        <v>889</v>
      </c>
      <c r="S396" s="210" t="s">
        <v>890</v>
      </c>
      <c r="T396" s="210"/>
      <c r="U396" s="210"/>
      <c r="V396" s="210" t="s">
        <v>889</v>
      </c>
      <c r="W396" s="220">
        <v>12</v>
      </c>
      <c r="X396" s="210" t="s">
        <v>890</v>
      </c>
      <c r="Y396" s="210" t="s">
        <v>889</v>
      </c>
      <c r="Z396" s="210" t="s">
        <v>889</v>
      </c>
      <c r="AA396" s="210"/>
      <c r="AB396" s="210"/>
      <c r="AC396" s="210"/>
      <c r="AD396" s="210"/>
      <c r="AE396" s="210"/>
      <c r="AI396" s="210"/>
      <c r="AJ396" s="210"/>
      <c r="AK396" s="210"/>
    </row>
    <row r="397" spans="1:37" ht="15" customHeight="1">
      <c r="A397" s="204">
        <v>17</v>
      </c>
      <c r="B397" s="204" t="s">
        <v>188</v>
      </c>
      <c r="C397" s="205">
        <v>13</v>
      </c>
      <c r="D397" s="206">
        <v>238.16399999999999</v>
      </c>
      <c r="E397" s="207">
        <v>34.428699999999999</v>
      </c>
      <c r="F397" s="208">
        <v>393</v>
      </c>
      <c r="G397" s="209"/>
      <c r="H397" s="210" t="s">
        <v>274</v>
      </c>
      <c r="I397" s="210">
        <v>1</v>
      </c>
      <c r="J397" s="210">
        <v>34.4</v>
      </c>
      <c r="K397" s="210"/>
      <c r="L397" s="210">
        <v>13</v>
      </c>
      <c r="M397" s="210"/>
      <c r="N397" s="210"/>
      <c r="O397" s="210"/>
      <c r="P397" s="210"/>
      <c r="Q397" s="210"/>
      <c r="R397" s="210" t="s">
        <v>889</v>
      </c>
      <c r="S397" s="210" t="s">
        <v>889</v>
      </c>
      <c r="T397" s="210" t="s">
        <v>889</v>
      </c>
      <c r="U397" s="210"/>
      <c r="V397" s="210" t="s">
        <v>889</v>
      </c>
      <c r="W397" s="220">
        <v>13</v>
      </c>
      <c r="X397" s="210" t="s">
        <v>890</v>
      </c>
      <c r="Y397" s="210" t="s">
        <v>889</v>
      </c>
      <c r="Z397" s="210" t="s">
        <v>889</v>
      </c>
      <c r="AA397" s="210"/>
      <c r="AB397" s="210"/>
      <c r="AC397" s="210"/>
      <c r="AD397" s="210"/>
      <c r="AE397" s="210"/>
      <c r="AI397" s="210"/>
      <c r="AJ397" s="210"/>
      <c r="AK397" s="210"/>
    </row>
    <row r="398" spans="1:37" ht="15" customHeight="1">
      <c r="A398" s="204">
        <v>17</v>
      </c>
      <c r="B398" s="204" t="s">
        <v>188</v>
      </c>
      <c r="C398" s="205">
        <v>14</v>
      </c>
      <c r="D398" s="206">
        <v>210.06299999999999</v>
      </c>
      <c r="E398" s="207">
        <v>34.168399999999998</v>
      </c>
      <c r="F398" s="208">
        <v>394</v>
      </c>
      <c r="G398" s="209"/>
      <c r="H398" s="210" t="s">
        <v>274</v>
      </c>
      <c r="I398" s="210">
        <v>1</v>
      </c>
      <c r="J398" s="210">
        <v>34.1</v>
      </c>
      <c r="K398" s="210"/>
      <c r="L398" s="210">
        <v>14</v>
      </c>
      <c r="M398" s="210"/>
      <c r="N398" s="210"/>
      <c r="O398" s="210"/>
      <c r="P398" s="210"/>
      <c r="Q398" s="210"/>
      <c r="R398" s="210" t="s">
        <v>889</v>
      </c>
      <c r="S398" s="210" t="s">
        <v>889</v>
      </c>
      <c r="T398" s="210"/>
      <c r="U398" s="210"/>
      <c r="V398" s="210" t="s">
        <v>889</v>
      </c>
      <c r="W398" s="220">
        <v>14</v>
      </c>
      <c r="X398" s="210" t="s">
        <v>890</v>
      </c>
      <c r="Y398" s="210" t="s">
        <v>889</v>
      </c>
      <c r="Z398" s="210" t="s">
        <v>889</v>
      </c>
      <c r="AA398" s="210"/>
      <c r="AB398" s="210"/>
      <c r="AC398" s="210"/>
      <c r="AD398" s="210"/>
      <c r="AE398" s="210"/>
      <c r="AI398" s="210"/>
      <c r="AJ398" s="210"/>
      <c r="AK398" s="210"/>
    </row>
    <row r="399" spans="1:37" ht="15" customHeight="1">
      <c r="A399" s="204">
        <v>17</v>
      </c>
      <c r="B399" s="204" t="s">
        <v>188</v>
      </c>
      <c r="C399" s="205">
        <v>15</v>
      </c>
      <c r="D399" s="206">
        <v>188.72399999999999</v>
      </c>
      <c r="E399" s="207">
        <v>33.649000000000001</v>
      </c>
      <c r="F399" s="208">
        <v>395</v>
      </c>
      <c r="G399" s="209"/>
      <c r="H399" s="210" t="s">
        <v>274</v>
      </c>
      <c r="I399" s="210">
        <v>1</v>
      </c>
      <c r="J399" s="210">
        <v>33.6</v>
      </c>
      <c r="K399" s="210"/>
      <c r="L399" s="210">
        <v>15</v>
      </c>
      <c r="M399" s="210"/>
      <c r="N399" s="210"/>
      <c r="O399" s="210"/>
      <c r="P399" s="210"/>
      <c r="Q399" s="210"/>
      <c r="R399" s="210" t="s">
        <v>889</v>
      </c>
      <c r="S399" s="210" t="s">
        <v>889</v>
      </c>
      <c r="T399" s="210"/>
      <c r="U399" s="210"/>
      <c r="V399" s="210" t="s">
        <v>889</v>
      </c>
      <c r="W399" s="220">
        <v>15</v>
      </c>
      <c r="X399" s="210" t="s">
        <v>890</v>
      </c>
      <c r="Y399" s="210" t="s">
        <v>889</v>
      </c>
      <c r="Z399" s="210" t="s">
        <v>889</v>
      </c>
      <c r="AA399" s="210"/>
      <c r="AB399" s="210"/>
      <c r="AC399" s="210"/>
      <c r="AD399" s="210"/>
      <c r="AE399" s="210"/>
      <c r="AI399" s="210"/>
      <c r="AJ399" s="210" t="s">
        <v>889</v>
      </c>
      <c r="AK399" s="210"/>
    </row>
    <row r="400" spans="1:37" ht="15" customHeight="1">
      <c r="A400" s="204">
        <v>17</v>
      </c>
      <c r="B400" s="204" t="s">
        <v>188</v>
      </c>
      <c r="C400" s="205">
        <v>16</v>
      </c>
      <c r="D400" s="206">
        <v>170.25800000000001</v>
      </c>
      <c r="E400" s="207">
        <v>33.195599999999999</v>
      </c>
      <c r="F400" s="208">
        <v>396</v>
      </c>
      <c r="G400" s="209"/>
      <c r="H400" s="210" t="s">
        <v>274</v>
      </c>
      <c r="I400" s="210">
        <v>1</v>
      </c>
      <c r="J400" s="210">
        <v>33.1</v>
      </c>
      <c r="K400" s="210"/>
      <c r="L400" s="210">
        <v>16</v>
      </c>
      <c r="M400" s="210"/>
      <c r="N400" s="210"/>
      <c r="O400" s="210"/>
      <c r="P400" s="210"/>
      <c r="Q400" s="210"/>
      <c r="R400" s="210" t="s">
        <v>889</v>
      </c>
      <c r="S400" s="210" t="s">
        <v>889</v>
      </c>
      <c r="T400" s="210" t="s">
        <v>889</v>
      </c>
      <c r="U400" s="210" t="s">
        <v>890</v>
      </c>
      <c r="V400" s="210" t="s">
        <v>889</v>
      </c>
      <c r="W400" s="220">
        <v>16</v>
      </c>
      <c r="X400" s="210" t="s">
        <v>890</v>
      </c>
      <c r="Y400" s="210" t="s">
        <v>889</v>
      </c>
      <c r="Z400" s="210" t="s">
        <v>889</v>
      </c>
      <c r="AA400" s="210" t="s">
        <v>889</v>
      </c>
      <c r="AB400" s="210"/>
      <c r="AC400" s="210"/>
      <c r="AD400" s="210"/>
      <c r="AE400" s="210"/>
      <c r="AI400" s="210"/>
      <c r="AJ400" s="210"/>
      <c r="AK400" s="210"/>
    </row>
    <row r="401" spans="1:37" ht="15" customHeight="1">
      <c r="A401" s="204">
        <v>17</v>
      </c>
      <c r="B401" s="204" t="s">
        <v>188</v>
      </c>
      <c r="C401" s="205">
        <v>17</v>
      </c>
      <c r="D401" s="206">
        <v>152.97999999999999</v>
      </c>
      <c r="E401" s="207">
        <v>32.872599999999998</v>
      </c>
      <c r="F401" s="208">
        <v>397</v>
      </c>
      <c r="G401" s="209"/>
      <c r="H401" s="210" t="s">
        <v>274</v>
      </c>
      <c r="I401" s="210">
        <v>1</v>
      </c>
      <c r="J401" s="210">
        <v>32.9</v>
      </c>
      <c r="K401" s="210"/>
      <c r="L401" s="210">
        <v>17</v>
      </c>
      <c r="M401" s="210"/>
      <c r="N401" s="210"/>
      <c r="O401" s="210"/>
      <c r="P401" s="210"/>
      <c r="Q401" s="210"/>
      <c r="R401" s="210" t="s">
        <v>890</v>
      </c>
      <c r="S401" s="210" t="s">
        <v>889</v>
      </c>
      <c r="T401" s="210"/>
      <c r="U401" s="210" t="s">
        <v>889</v>
      </c>
      <c r="V401" s="210" t="s">
        <v>889</v>
      </c>
      <c r="W401" s="220">
        <v>17</v>
      </c>
      <c r="X401" s="210" t="s">
        <v>890</v>
      </c>
      <c r="Y401" s="210" t="s">
        <v>889</v>
      </c>
      <c r="Z401" s="210" t="s">
        <v>889</v>
      </c>
      <c r="AA401" s="210" t="s">
        <v>889</v>
      </c>
      <c r="AB401" s="210"/>
      <c r="AC401" s="210"/>
      <c r="AD401" s="210"/>
      <c r="AE401" s="210"/>
      <c r="AI401" s="210"/>
      <c r="AJ401" s="210"/>
      <c r="AK401" s="210"/>
    </row>
    <row r="402" spans="1:37" ht="15" customHeight="1">
      <c r="A402" s="204">
        <v>17</v>
      </c>
      <c r="B402" s="204" t="s">
        <v>188</v>
      </c>
      <c r="C402" s="205">
        <v>18</v>
      </c>
      <c r="D402" s="206">
        <v>135.209</v>
      </c>
      <c r="E402" s="207">
        <v>32.638500000000001</v>
      </c>
      <c r="F402" s="208">
        <v>398</v>
      </c>
      <c r="G402" s="209"/>
      <c r="H402" s="210" t="s">
        <v>274</v>
      </c>
      <c r="I402" s="210">
        <v>1</v>
      </c>
      <c r="J402" s="210">
        <v>32.6</v>
      </c>
      <c r="K402" s="210"/>
      <c r="L402" s="210">
        <v>18</v>
      </c>
      <c r="M402" s="210"/>
      <c r="N402" s="210"/>
      <c r="O402" s="210"/>
      <c r="P402" s="210"/>
      <c r="Q402" s="210"/>
      <c r="R402" s="210" t="s">
        <v>889</v>
      </c>
      <c r="S402" s="210" t="s">
        <v>889</v>
      </c>
      <c r="T402" s="210"/>
      <c r="U402" s="210" t="s">
        <v>889</v>
      </c>
      <c r="V402" s="210" t="s">
        <v>889</v>
      </c>
      <c r="W402" s="220">
        <v>18</v>
      </c>
      <c r="X402" s="210" t="s">
        <v>897</v>
      </c>
      <c r="Y402" s="210" t="s">
        <v>890</v>
      </c>
      <c r="Z402" s="210" t="s">
        <v>889</v>
      </c>
      <c r="AA402" s="210" t="s">
        <v>889</v>
      </c>
      <c r="AB402" s="210"/>
      <c r="AC402" s="210"/>
      <c r="AD402" s="210"/>
      <c r="AE402" s="210"/>
      <c r="AI402" s="210"/>
      <c r="AJ402" s="210"/>
      <c r="AK402" s="210"/>
    </row>
    <row r="403" spans="1:37" ht="15" customHeight="1">
      <c r="A403" s="204">
        <v>17</v>
      </c>
      <c r="B403" s="204" t="s">
        <v>188</v>
      </c>
      <c r="C403" s="205">
        <v>19</v>
      </c>
      <c r="D403" s="206">
        <v>108.85</v>
      </c>
      <c r="E403" s="207">
        <v>32.350299999999997</v>
      </c>
      <c r="F403" s="208">
        <v>399</v>
      </c>
      <c r="G403" s="209"/>
      <c r="H403" s="210" t="s">
        <v>274</v>
      </c>
      <c r="I403" s="210">
        <v>1</v>
      </c>
      <c r="J403" s="210">
        <v>32.299999999999997</v>
      </c>
      <c r="K403" s="210"/>
      <c r="L403" s="210">
        <v>19</v>
      </c>
      <c r="M403" s="210"/>
      <c r="N403" s="210"/>
      <c r="O403" s="210"/>
      <c r="P403" s="210"/>
      <c r="Q403" s="210"/>
      <c r="R403" s="210" t="s">
        <v>889</v>
      </c>
      <c r="S403" s="210" t="s">
        <v>889</v>
      </c>
      <c r="T403" s="210"/>
      <c r="U403" s="210" t="s">
        <v>889</v>
      </c>
      <c r="V403" s="210" t="s">
        <v>889</v>
      </c>
      <c r="W403" s="220">
        <v>19</v>
      </c>
      <c r="X403" s="210" t="s">
        <v>890</v>
      </c>
      <c r="Y403" s="210" t="s">
        <v>889</v>
      </c>
      <c r="Z403" s="210" t="s">
        <v>889</v>
      </c>
      <c r="AA403" s="210" t="s">
        <v>889</v>
      </c>
      <c r="AB403" s="210"/>
      <c r="AC403" s="210"/>
      <c r="AD403" s="210"/>
      <c r="AE403" s="210"/>
      <c r="AI403" s="210"/>
      <c r="AJ403" s="210"/>
      <c r="AK403" s="210"/>
    </row>
    <row r="404" spans="1:37" ht="15" customHeight="1">
      <c r="A404" s="204">
        <v>17</v>
      </c>
      <c r="B404" s="204" t="s">
        <v>188</v>
      </c>
      <c r="C404" s="205">
        <v>20</v>
      </c>
      <c r="D404" s="206">
        <v>76.396000000000001</v>
      </c>
      <c r="E404" s="207">
        <v>31.8642</v>
      </c>
      <c r="F404" s="208">
        <v>400</v>
      </c>
      <c r="G404" s="209"/>
      <c r="H404" s="210" t="s">
        <v>274</v>
      </c>
      <c r="I404" s="210">
        <v>1</v>
      </c>
      <c r="J404" s="210">
        <v>31.8</v>
      </c>
      <c r="K404" s="210"/>
      <c r="L404" s="210">
        <v>20</v>
      </c>
      <c r="M404" s="210"/>
      <c r="N404" s="210"/>
      <c r="O404" s="210"/>
      <c r="P404" s="210"/>
      <c r="Q404" s="210"/>
      <c r="R404" s="210" t="s">
        <v>889</v>
      </c>
      <c r="S404" s="210" t="s">
        <v>889</v>
      </c>
      <c r="T404" s="210"/>
      <c r="U404" s="210" t="s">
        <v>889</v>
      </c>
      <c r="V404" s="210" t="s">
        <v>889</v>
      </c>
      <c r="W404" s="220">
        <v>20</v>
      </c>
      <c r="X404" s="210" t="s">
        <v>890</v>
      </c>
      <c r="Y404" s="210" t="s">
        <v>889</v>
      </c>
      <c r="Z404" s="210" t="s">
        <v>889</v>
      </c>
      <c r="AA404" s="210" t="s">
        <v>889</v>
      </c>
      <c r="AB404" s="210"/>
      <c r="AC404" s="210"/>
      <c r="AD404" s="210"/>
      <c r="AE404" s="210"/>
      <c r="AI404" s="210"/>
      <c r="AJ404" s="210"/>
      <c r="AK404" s="210"/>
    </row>
    <row r="405" spans="1:37" ht="15" customHeight="1">
      <c r="A405" s="204">
        <v>17</v>
      </c>
      <c r="B405" s="204" t="s">
        <v>188</v>
      </c>
      <c r="C405" s="205">
        <v>21</v>
      </c>
      <c r="D405" s="206">
        <v>51.944000000000003</v>
      </c>
      <c r="E405" s="207">
        <v>30.955200000000001</v>
      </c>
      <c r="F405" s="208">
        <v>401</v>
      </c>
      <c r="G405" s="209"/>
      <c r="H405" s="210" t="s">
        <v>274</v>
      </c>
      <c r="I405" s="210">
        <v>1</v>
      </c>
      <c r="J405" s="210" t="s">
        <v>893</v>
      </c>
      <c r="K405" s="210"/>
      <c r="L405" s="210">
        <v>21</v>
      </c>
      <c r="M405" s="210"/>
      <c r="N405" s="210"/>
      <c r="O405" s="210"/>
      <c r="P405" s="210"/>
      <c r="Q405" s="210"/>
      <c r="R405" s="210" t="s">
        <v>889</v>
      </c>
      <c r="S405" s="210" t="s">
        <v>889</v>
      </c>
      <c r="T405" s="210" t="s">
        <v>889</v>
      </c>
      <c r="U405" s="210" t="s">
        <v>890</v>
      </c>
      <c r="V405" s="210" t="s">
        <v>889</v>
      </c>
      <c r="W405" s="220">
        <v>21</v>
      </c>
      <c r="X405" s="210" t="s">
        <v>897</v>
      </c>
      <c r="Y405" s="210" t="s">
        <v>889</v>
      </c>
      <c r="Z405" s="210" t="s">
        <v>889</v>
      </c>
      <c r="AA405" s="210" t="s">
        <v>889</v>
      </c>
      <c r="AB405" s="210"/>
      <c r="AC405" s="210"/>
      <c r="AD405" s="210"/>
      <c r="AE405" s="210"/>
      <c r="AI405" s="210"/>
      <c r="AJ405" s="210"/>
      <c r="AK405" s="210"/>
    </row>
    <row r="406" spans="1:37" ht="15" customHeight="1">
      <c r="A406" s="204">
        <v>17</v>
      </c>
      <c r="B406" s="204" t="s">
        <v>188</v>
      </c>
      <c r="C406" s="205">
        <v>22</v>
      </c>
      <c r="D406" s="206">
        <v>41.981000000000002</v>
      </c>
      <c r="E406" s="207">
        <v>30.254000000000001</v>
      </c>
      <c r="F406" s="208">
        <v>402</v>
      </c>
      <c r="G406" s="209"/>
      <c r="H406" s="210" t="s">
        <v>274</v>
      </c>
      <c r="I406" s="210">
        <v>1</v>
      </c>
      <c r="J406" s="210"/>
      <c r="K406" s="210">
        <v>40</v>
      </c>
      <c r="L406" s="210">
        <v>22</v>
      </c>
      <c r="M406" s="210"/>
      <c r="N406" s="210"/>
      <c r="O406" s="210"/>
      <c r="P406" s="210"/>
      <c r="Q406" s="210"/>
      <c r="R406" s="210" t="s">
        <v>889</v>
      </c>
      <c r="S406" s="210" t="s">
        <v>889</v>
      </c>
      <c r="T406" s="210"/>
      <c r="U406" s="210" t="s">
        <v>889</v>
      </c>
      <c r="V406" s="210" t="s">
        <v>889</v>
      </c>
      <c r="W406" s="220">
        <v>22</v>
      </c>
      <c r="X406" s="210" t="s">
        <v>890</v>
      </c>
      <c r="Y406" s="210" t="s">
        <v>889</v>
      </c>
      <c r="Z406" s="210" t="s">
        <v>889</v>
      </c>
      <c r="AA406" s="210" t="s">
        <v>889</v>
      </c>
      <c r="AB406" s="210"/>
      <c r="AC406" s="210"/>
      <c r="AD406" s="210"/>
      <c r="AE406" s="210"/>
      <c r="AI406" s="210"/>
      <c r="AJ406" s="210"/>
      <c r="AK406" s="210"/>
    </row>
    <row r="407" spans="1:37" ht="15" customHeight="1">
      <c r="A407" s="204">
        <v>17</v>
      </c>
      <c r="B407" s="204" t="s">
        <v>188</v>
      </c>
      <c r="C407" s="205">
        <v>23</v>
      </c>
      <c r="D407" s="206">
        <v>20.814</v>
      </c>
      <c r="E407" s="207">
        <v>29.1966</v>
      </c>
      <c r="F407" s="208">
        <v>403</v>
      </c>
      <c r="G407" s="209"/>
      <c r="H407" s="210" t="s">
        <v>274</v>
      </c>
      <c r="I407" s="210">
        <v>1</v>
      </c>
      <c r="J407" s="210"/>
      <c r="K407" s="210">
        <v>20</v>
      </c>
      <c r="L407" s="210">
        <v>23</v>
      </c>
      <c r="M407" s="210"/>
      <c r="N407" s="210"/>
      <c r="O407" s="210"/>
      <c r="P407" s="210"/>
      <c r="Q407" s="210"/>
      <c r="R407" s="210" t="s">
        <v>889</v>
      </c>
      <c r="S407" s="210" t="s">
        <v>889</v>
      </c>
      <c r="T407" s="210"/>
      <c r="U407" s="210" t="s">
        <v>889</v>
      </c>
      <c r="V407" s="210" t="s">
        <v>889</v>
      </c>
      <c r="W407" s="220">
        <v>23</v>
      </c>
      <c r="X407" s="210" t="s">
        <v>890</v>
      </c>
      <c r="Y407" s="210" t="s">
        <v>889</v>
      </c>
      <c r="Z407" s="210" t="s">
        <v>889</v>
      </c>
      <c r="AA407" s="210" t="s">
        <v>889</v>
      </c>
      <c r="AB407" s="210"/>
      <c r="AC407" s="210"/>
      <c r="AD407" s="210"/>
      <c r="AE407" s="210"/>
      <c r="AI407" s="210"/>
      <c r="AJ407" s="210"/>
      <c r="AK407" s="210"/>
    </row>
    <row r="408" spans="1:37" ht="15" customHeight="1">
      <c r="A408" s="204">
        <v>17</v>
      </c>
      <c r="B408" s="204" t="s">
        <v>188</v>
      </c>
      <c r="C408" s="205">
        <v>24</v>
      </c>
      <c r="D408" s="206">
        <v>4.9630000000000001</v>
      </c>
      <c r="E408" s="207">
        <v>28.308199999999999</v>
      </c>
      <c r="F408" s="208">
        <v>404</v>
      </c>
      <c r="G408" s="209"/>
      <c r="H408" s="210" t="s">
        <v>275</v>
      </c>
      <c r="I408" s="210">
        <v>1</v>
      </c>
      <c r="J408" s="210"/>
      <c r="K408" s="210">
        <v>5</v>
      </c>
      <c r="L408" s="210">
        <v>24</v>
      </c>
      <c r="M408" s="210"/>
      <c r="N408" s="210"/>
      <c r="O408" s="210"/>
      <c r="P408" s="210"/>
      <c r="Q408" s="210"/>
      <c r="R408" s="210" t="s">
        <v>889</v>
      </c>
      <c r="S408" s="210" t="s">
        <v>889</v>
      </c>
      <c r="T408" s="210" t="s">
        <v>889</v>
      </c>
      <c r="U408" s="210" t="s">
        <v>890</v>
      </c>
      <c r="V408" s="210" t="s">
        <v>889</v>
      </c>
      <c r="W408" s="220">
        <v>24</v>
      </c>
      <c r="X408" s="210" t="s">
        <v>890</v>
      </c>
      <c r="Y408" s="210" t="s">
        <v>889</v>
      </c>
      <c r="Z408" s="210" t="s">
        <v>890</v>
      </c>
      <c r="AA408" s="210" t="s">
        <v>890</v>
      </c>
      <c r="AB408" s="210"/>
      <c r="AC408" s="210"/>
      <c r="AD408" s="210"/>
      <c r="AE408" s="210"/>
      <c r="AI408" s="210"/>
      <c r="AJ408" s="210"/>
      <c r="AK408" s="210"/>
    </row>
    <row r="409" spans="1:37" ht="15" customHeight="1">
      <c r="A409" s="204">
        <v>18</v>
      </c>
      <c r="B409" s="204" t="s">
        <v>190</v>
      </c>
      <c r="C409" s="205">
        <v>1</v>
      </c>
      <c r="D409" s="206">
        <v>3784.752</v>
      </c>
      <c r="E409" s="207">
        <v>34.955500000000001</v>
      </c>
      <c r="F409" s="208">
        <v>405</v>
      </c>
      <c r="G409" s="209"/>
      <c r="H409" s="210" t="s">
        <v>274</v>
      </c>
      <c r="I409" s="210">
        <v>1</v>
      </c>
      <c r="J409" s="210" t="s">
        <v>901</v>
      </c>
      <c r="K409" s="210"/>
      <c r="L409" s="210">
        <v>1</v>
      </c>
      <c r="M409" s="210"/>
      <c r="N409" s="210"/>
      <c r="O409" s="210"/>
      <c r="P409" s="210"/>
      <c r="Q409" s="210"/>
      <c r="R409" s="210" t="s">
        <v>890</v>
      </c>
      <c r="S409" s="210"/>
      <c r="T409" s="210" t="s">
        <v>889</v>
      </c>
      <c r="U409" s="210"/>
      <c r="V409" s="210" t="s">
        <v>889</v>
      </c>
      <c r="W409" s="220">
        <v>1</v>
      </c>
      <c r="X409" s="210" t="s">
        <v>890</v>
      </c>
      <c r="Y409" s="210" t="s">
        <v>889</v>
      </c>
      <c r="Z409" s="210"/>
      <c r="AA409" s="210"/>
      <c r="AB409" s="210" t="s">
        <v>889</v>
      </c>
      <c r="AC409" s="210"/>
      <c r="AD409" s="210"/>
      <c r="AE409" s="210"/>
      <c r="AI409" s="210"/>
      <c r="AJ409" s="210" t="s">
        <v>889</v>
      </c>
      <c r="AK409" s="210"/>
    </row>
    <row r="410" spans="1:37" ht="15" customHeight="1">
      <c r="A410" s="204">
        <v>18</v>
      </c>
      <c r="B410" s="204" t="s">
        <v>190</v>
      </c>
      <c r="C410" s="205">
        <v>2</v>
      </c>
      <c r="D410" s="206">
        <v>3055.95</v>
      </c>
      <c r="E410" s="207">
        <v>34.955399999999997</v>
      </c>
      <c r="F410" s="208">
        <v>406</v>
      </c>
      <c r="G410" s="209"/>
      <c r="H410" s="210" t="s">
        <v>274</v>
      </c>
      <c r="I410" s="210">
        <v>1</v>
      </c>
      <c r="J410" s="210"/>
      <c r="K410" s="210">
        <v>3000</v>
      </c>
      <c r="L410" s="210">
        <v>2</v>
      </c>
      <c r="M410" s="210"/>
      <c r="N410" s="210"/>
      <c r="O410" s="210"/>
      <c r="P410" s="210"/>
      <c r="Q410" s="210"/>
      <c r="R410" s="210" t="s">
        <v>889</v>
      </c>
      <c r="S410" s="210"/>
      <c r="T410" s="210" t="s">
        <v>889</v>
      </c>
      <c r="U410" s="210"/>
      <c r="V410" s="210" t="s">
        <v>889</v>
      </c>
      <c r="W410" s="220">
        <v>2</v>
      </c>
      <c r="X410" s="210" t="s">
        <v>890</v>
      </c>
      <c r="Y410" s="210" t="s">
        <v>889</v>
      </c>
      <c r="Z410" s="210"/>
      <c r="AA410" s="210"/>
      <c r="AB410" s="210"/>
      <c r="AC410" s="210"/>
      <c r="AD410" s="210"/>
      <c r="AE410" s="210"/>
      <c r="AI410" s="210"/>
      <c r="AJ410" s="210"/>
      <c r="AK410" s="210"/>
    </row>
    <row r="411" spans="1:37" ht="15" customHeight="1">
      <c r="A411" s="204">
        <v>18</v>
      </c>
      <c r="B411" s="204" t="s">
        <v>190</v>
      </c>
      <c r="C411" s="205">
        <v>3</v>
      </c>
      <c r="D411" s="206">
        <v>2543.9650000000001</v>
      </c>
      <c r="E411" s="207">
        <v>34.951799999999999</v>
      </c>
      <c r="F411" s="208">
        <v>407</v>
      </c>
      <c r="G411" s="209"/>
      <c r="H411" s="210" t="s">
        <v>274</v>
      </c>
      <c r="I411" s="210">
        <v>1</v>
      </c>
      <c r="J411" s="210"/>
      <c r="K411" s="210">
        <v>2500</v>
      </c>
      <c r="L411" s="210">
        <v>3</v>
      </c>
      <c r="M411" s="210"/>
      <c r="N411" s="210"/>
      <c r="O411" s="210"/>
      <c r="P411" s="210"/>
      <c r="Q411" s="210"/>
      <c r="R411" s="210" t="s">
        <v>889</v>
      </c>
      <c r="S411" s="210"/>
      <c r="T411" s="210"/>
      <c r="U411" s="210"/>
      <c r="V411" s="210" t="s">
        <v>889</v>
      </c>
      <c r="W411" s="220">
        <v>3</v>
      </c>
      <c r="X411" s="210" t="s">
        <v>890</v>
      </c>
      <c r="Y411" s="210" t="s">
        <v>889</v>
      </c>
      <c r="Z411" s="210"/>
      <c r="AA411" s="210"/>
      <c r="AB411" s="210"/>
      <c r="AC411" s="210"/>
      <c r="AD411" s="210"/>
      <c r="AE411" s="210"/>
      <c r="AI411" s="210"/>
      <c r="AJ411" s="210"/>
      <c r="AK411" s="210"/>
    </row>
    <row r="412" spans="1:37" ht="15" customHeight="1">
      <c r="A412" s="204">
        <v>18</v>
      </c>
      <c r="B412" s="204" t="s">
        <v>190</v>
      </c>
      <c r="C412" s="205">
        <v>4</v>
      </c>
      <c r="D412" s="206">
        <v>2033.307</v>
      </c>
      <c r="E412" s="207">
        <v>34.940100000000001</v>
      </c>
      <c r="F412" s="208">
        <v>408</v>
      </c>
      <c r="G412" s="209"/>
      <c r="H412" s="210" t="s">
        <v>274</v>
      </c>
      <c r="I412" s="210">
        <v>1</v>
      </c>
      <c r="J412" s="210"/>
      <c r="K412" s="210">
        <v>2000</v>
      </c>
      <c r="L412" s="210">
        <v>4</v>
      </c>
      <c r="M412" s="210"/>
      <c r="N412" s="210"/>
      <c r="O412" s="210"/>
      <c r="P412" s="210"/>
      <c r="Q412" s="210"/>
      <c r="R412" s="210" t="s">
        <v>889</v>
      </c>
      <c r="S412" s="210"/>
      <c r="T412" s="210" t="s">
        <v>889</v>
      </c>
      <c r="U412" s="210"/>
      <c r="V412" s="210" t="s">
        <v>889</v>
      </c>
      <c r="W412" s="220">
        <v>4</v>
      </c>
      <c r="X412" s="210" t="s">
        <v>890</v>
      </c>
      <c r="Y412" s="210" t="s">
        <v>889</v>
      </c>
      <c r="Z412" s="210"/>
      <c r="AA412" s="210"/>
      <c r="AB412" s="210" t="s">
        <v>889</v>
      </c>
      <c r="AC412" s="210"/>
      <c r="AD412" s="210"/>
      <c r="AE412" s="210"/>
      <c r="AI412" s="210"/>
      <c r="AJ412" s="210"/>
      <c r="AK412" s="210"/>
    </row>
    <row r="413" spans="1:37" ht="15" customHeight="1">
      <c r="A413" s="204">
        <v>18</v>
      </c>
      <c r="B413" s="204" t="s">
        <v>190</v>
      </c>
      <c r="C413" s="205">
        <v>5</v>
      </c>
      <c r="D413" s="206">
        <v>1523.646</v>
      </c>
      <c r="E413" s="207">
        <v>34.909999999999997</v>
      </c>
      <c r="F413" s="208">
        <v>409</v>
      </c>
      <c r="G413" s="209"/>
      <c r="H413" s="210" t="s">
        <v>274</v>
      </c>
      <c r="I413" s="210">
        <v>1</v>
      </c>
      <c r="J413" s="210"/>
      <c r="K413" s="210">
        <v>1500</v>
      </c>
      <c r="L413" s="210">
        <v>5</v>
      </c>
      <c r="M413" s="210"/>
      <c r="N413" s="210"/>
      <c r="O413" s="210"/>
      <c r="P413" s="210"/>
      <c r="Q413" s="210"/>
      <c r="R413" s="210" t="s">
        <v>889</v>
      </c>
      <c r="S413" s="210"/>
      <c r="T413" s="210"/>
      <c r="U413" s="210"/>
      <c r="V413" s="210" t="s">
        <v>889</v>
      </c>
      <c r="W413" s="220">
        <v>5</v>
      </c>
      <c r="X413" s="210" t="s">
        <v>890</v>
      </c>
      <c r="Y413" s="210" t="s">
        <v>889</v>
      </c>
      <c r="Z413" s="210"/>
      <c r="AA413" s="210"/>
      <c r="AB413" s="210"/>
      <c r="AC413" s="210"/>
      <c r="AD413" s="210"/>
      <c r="AE413" s="210"/>
      <c r="AI413" s="210"/>
      <c r="AJ413" s="210"/>
      <c r="AK413" s="210"/>
    </row>
    <row r="414" spans="1:37" ht="15" customHeight="1">
      <c r="A414" s="204">
        <v>18</v>
      </c>
      <c r="B414" s="204" t="s">
        <v>190</v>
      </c>
      <c r="C414" s="205">
        <v>6</v>
      </c>
      <c r="D414" s="206">
        <v>1015.338</v>
      </c>
      <c r="E414" s="207">
        <v>34.878599999999999</v>
      </c>
      <c r="F414" s="208">
        <v>410</v>
      </c>
      <c r="G414" s="209"/>
      <c r="H414" s="210" t="s">
        <v>274</v>
      </c>
      <c r="I414" s="210">
        <v>1</v>
      </c>
      <c r="J414" s="210"/>
      <c r="K414" s="210">
        <v>1000</v>
      </c>
      <c r="L414" s="210">
        <v>6</v>
      </c>
      <c r="M414" s="225"/>
      <c r="N414" s="210"/>
      <c r="O414" s="210"/>
      <c r="P414" s="210"/>
      <c r="Q414" s="210"/>
      <c r="R414" s="210" t="s">
        <v>889</v>
      </c>
      <c r="S414" s="210"/>
      <c r="T414" s="210" t="s">
        <v>889</v>
      </c>
      <c r="U414" s="210"/>
      <c r="V414" s="210" t="s">
        <v>889</v>
      </c>
      <c r="W414" s="220">
        <v>6</v>
      </c>
      <c r="X414" s="210" t="s">
        <v>897</v>
      </c>
      <c r="Y414" s="210" t="s">
        <v>889</v>
      </c>
      <c r="Z414" s="210"/>
      <c r="AA414" s="210"/>
      <c r="AB414" s="210" t="s">
        <v>889</v>
      </c>
      <c r="AC414" s="210"/>
      <c r="AD414" s="210"/>
      <c r="AE414" s="210"/>
      <c r="AI414" s="210"/>
      <c r="AJ414" s="210"/>
      <c r="AK414" s="210"/>
    </row>
    <row r="415" spans="1:37" ht="15" customHeight="1">
      <c r="A415" s="204">
        <v>18</v>
      </c>
      <c r="B415" s="204" t="s">
        <v>190</v>
      </c>
      <c r="C415" s="205">
        <v>7</v>
      </c>
      <c r="D415" s="206">
        <v>812.61400000000003</v>
      </c>
      <c r="E415" s="207">
        <v>34.867800000000003</v>
      </c>
      <c r="F415" s="208">
        <v>411</v>
      </c>
      <c r="G415" s="209"/>
      <c r="H415" s="210" t="s">
        <v>274</v>
      </c>
      <c r="I415" s="210">
        <v>1</v>
      </c>
      <c r="J415" s="210"/>
      <c r="K415" s="210">
        <v>800</v>
      </c>
      <c r="L415" s="210">
        <v>7</v>
      </c>
      <c r="M415" s="210"/>
      <c r="N415" s="210"/>
      <c r="O415" s="210"/>
      <c r="P415" s="210"/>
      <c r="Q415" s="210"/>
      <c r="R415" s="210" t="s">
        <v>889</v>
      </c>
      <c r="S415" s="210"/>
      <c r="T415" s="210"/>
      <c r="U415" s="210"/>
      <c r="V415" s="210" t="s">
        <v>889</v>
      </c>
      <c r="W415" s="220">
        <v>7</v>
      </c>
      <c r="X415" s="210" t="s">
        <v>890</v>
      </c>
      <c r="Y415" s="210" t="s">
        <v>889</v>
      </c>
      <c r="Z415" s="210"/>
      <c r="AA415" s="210"/>
      <c r="AB415" s="210"/>
      <c r="AC415" s="210"/>
      <c r="AD415" s="210"/>
      <c r="AE415" s="210"/>
      <c r="AI415" s="210"/>
      <c r="AJ415" s="210"/>
      <c r="AK415" s="210"/>
    </row>
    <row r="416" spans="1:37" ht="15" customHeight="1">
      <c r="A416" s="204">
        <v>18</v>
      </c>
      <c r="B416" s="204" t="s">
        <v>190</v>
      </c>
      <c r="C416" s="205">
        <v>8</v>
      </c>
      <c r="D416" s="206">
        <v>610.23900000000003</v>
      </c>
      <c r="E416" s="207">
        <v>34.856699999999996</v>
      </c>
      <c r="F416" s="208">
        <v>412</v>
      </c>
      <c r="G416" s="209"/>
      <c r="H416" s="210" t="s">
        <v>274</v>
      </c>
      <c r="I416" s="210">
        <v>1</v>
      </c>
      <c r="J416" s="210"/>
      <c r="K416" s="210">
        <v>600</v>
      </c>
      <c r="L416" s="210">
        <v>8</v>
      </c>
      <c r="M416" s="210"/>
      <c r="N416" s="210"/>
      <c r="O416" s="210"/>
      <c r="P416" s="210"/>
      <c r="Q416" s="210"/>
      <c r="R416" s="210" t="s">
        <v>889</v>
      </c>
      <c r="S416" s="210"/>
      <c r="T416" s="210"/>
      <c r="U416" s="210"/>
      <c r="V416" s="210" t="s">
        <v>889</v>
      </c>
      <c r="W416" s="220">
        <v>8</v>
      </c>
      <c r="X416" s="210" t="s">
        <v>890</v>
      </c>
      <c r="Y416" s="210" t="s">
        <v>890</v>
      </c>
      <c r="Z416" s="210"/>
      <c r="AA416" s="210"/>
      <c r="AB416" s="210"/>
      <c r="AC416" s="210"/>
      <c r="AD416" s="210"/>
      <c r="AE416" s="210"/>
      <c r="AI416" s="210"/>
      <c r="AJ416" s="210"/>
      <c r="AK416" s="210"/>
    </row>
    <row r="417" spans="1:37" ht="15" customHeight="1">
      <c r="A417" s="204">
        <v>18</v>
      </c>
      <c r="B417" s="204" t="s">
        <v>190</v>
      </c>
      <c r="C417" s="205">
        <v>9</v>
      </c>
      <c r="D417" s="206">
        <v>508.94900000000001</v>
      </c>
      <c r="E417" s="207">
        <v>34.852899999999998</v>
      </c>
      <c r="F417" s="208">
        <v>413</v>
      </c>
      <c r="G417" s="209"/>
      <c r="H417" s="210" t="s">
        <v>274</v>
      </c>
      <c r="I417" s="210">
        <v>1</v>
      </c>
      <c r="J417" s="210"/>
      <c r="K417" s="210">
        <v>500</v>
      </c>
      <c r="L417" s="210">
        <v>9</v>
      </c>
      <c r="M417" s="210"/>
      <c r="N417" s="210"/>
      <c r="O417" s="210"/>
      <c r="P417" s="210"/>
      <c r="Q417" s="210"/>
      <c r="R417" s="210" t="s">
        <v>890</v>
      </c>
      <c r="S417" s="210"/>
      <c r="T417" s="210"/>
      <c r="U417" s="210"/>
      <c r="V417" s="210" t="s">
        <v>889</v>
      </c>
      <c r="W417" s="220">
        <v>9</v>
      </c>
      <c r="X417" s="210" t="s">
        <v>890</v>
      </c>
      <c r="Y417" s="210" t="s">
        <v>889</v>
      </c>
      <c r="Z417" s="210"/>
      <c r="AA417" s="210"/>
      <c r="AB417" s="210"/>
      <c r="AC417" s="210"/>
      <c r="AD417" s="210"/>
      <c r="AE417" s="210"/>
      <c r="AI417" s="210"/>
      <c r="AJ417" s="210"/>
      <c r="AK417" s="210"/>
    </row>
    <row r="418" spans="1:37" ht="15" customHeight="1">
      <c r="A418" s="204">
        <v>18</v>
      </c>
      <c r="B418" s="204" t="s">
        <v>190</v>
      </c>
      <c r="C418" s="205">
        <v>10</v>
      </c>
      <c r="D418" s="206">
        <v>455.26799999999997</v>
      </c>
      <c r="E418" s="207">
        <v>34.837499999999999</v>
      </c>
      <c r="F418" s="208">
        <v>414</v>
      </c>
      <c r="G418" s="209"/>
      <c r="H418" s="210" t="s">
        <v>274</v>
      </c>
      <c r="I418" s="210">
        <v>1</v>
      </c>
      <c r="J418" s="210" t="s">
        <v>899</v>
      </c>
      <c r="K418" s="210"/>
      <c r="L418" s="210">
        <v>10</v>
      </c>
      <c r="M418" s="210"/>
      <c r="N418" s="210"/>
      <c r="O418" s="210"/>
      <c r="P418" s="210"/>
      <c r="Q418" s="210"/>
      <c r="R418" s="210" t="s">
        <v>889</v>
      </c>
      <c r="S418" s="210"/>
      <c r="T418" s="210" t="s">
        <v>889</v>
      </c>
      <c r="U418" s="210"/>
      <c r="V418" s="210" t="s">
        <v>889</v>
      </c>
      <c r="W418" s="220">
        <v>10</v>
      </c>
      <c r="X418" s="210" t="s">
        <v>890</v>
      </c>
      <c r="Y418" s="210" t="s">
        <v>889</v>
      </c>
      <c r="Z418" s="210"/>
      <c r="AA418" s="210"/>
      <c r="AB418" s="210" t="s">
        <v>889</v>
      </c>
      <c r="AC418" s="210"/>
      <c r="AD418" s="210"/>
      <c r="AE418" s="210"/>
      <c r="AI418" s="210"/>
      <c r="AJ418" s="210"/>
      <c r="AK418" s="210"/>
    </row>
    <row r="419" spans="1:37" ht="15" customHeight="1">
      <c r="A419" s="204">
        <v>18</v>
      </c>
      <c r="B419" s="204" t="s">
        <v>190</v>
      </c>
      <c r="C419" s="205">
        <v>11</v>
      </c>
      <c r="D419" s="206">
        <v>369.88299999999998</v>
      </c>
      <c r="E419" s="207">
        <v>34.790900000000001</v>
      </c>
      <c r="F419" s="208">
        <v>415</v>
      </c>
      <c r="G419" s="209"/>
      <c r="H419" s="210" t="s">
        <v>274</v>
      </c>
      <c r="I419" s="210">
        <v>1</v>
      </c>
      <c r="J419" s="210">
        <v>34.78</v>
      </c>
      <c r="K419" s="210"/>
      <c r="L419" s="210">
        <v>11</v>
      </c>
      <c r="M419" s="210"/>
      <c r="N419" s="210"/>
      <c r="O419" s="210"/>
      <c r="P419" s="210"/>
      <c r="Q419" s="210"/>
      <c r="R419" s="210" t="s">
        <v>889</v>
      </c>
      <c r="S419" s="210"/>
      <c r="T419" s="210"/>
      <c r="U419" s="210"/>
      <c r="V419" s="210" t="s">
        <v>889</v>
      </c>
      <c r="W419" s="220">
        <v>11</v>
      </c>
      <c r="X419" s="210" t="s">
        <v>890</v>
      </c>
      <c r="Y419" s="210" t="s">
        <v>889</v>
      </c>
      <c r="Z419" s="210"/>
      <c r="AA419" s="210"/>
      <c r="AB419" s="210"/>
      <c r="AC419" s="210"/>
      <c r="AD419" s="210"/>
      <c r="AE419" s="210"/>
      <c r="AI419" s="210"/>
      <c r="AJ419" s="210"/>
      <c r="AK419" s="210"/>
    </row>
    <row r="420" spans="1:37" ht="15" customHeight="1">
      <c r="A420" s="204">
        <v>18</v>
      </c>
      <c r="B420" s="204" t="s">
        <v>190</v>
      </c>
      <c r="C420" s="205">
        <v>12</v>
      </c>
      <c r="D420" s="206">
        <v>325.839</v>
      </c>
      <c r="E420" s="207">
        <v>34.717599999999997</v>
      </c>
      <c r="F420" s="208">
        <v>416</v>
      </c>
      <c r="G420" s="209"/>
      <c r="H420" s="210" t="s">
        <v>274</v>
      </c>
      <c r="I420" s="210">
        <v>1</v>
      </c>
      <c r="J420" s="210">
        <v>34.700000000000003</v>
      </c>
      <c r="K420" s="210"/>
      <c r="L420" s="210">
        <v>12</v>
      </c>
      <c r="M420" s="210"/>
      <c r="N420" s="210"/>
      <c r="O420" s="210"/>
      <c r="P420" s="210"/>
      <c r="Q420" s="210"/>
      <c r="R420" s="210" t="s">
        <v>889</v>
      </c>
      <c r="S420" s="210" t="s">
        <v>889</v>
      </c>
      <c r="T420" s="210" t="s">
        <v>889</v>
      </c>
      <c r="U420" s="210"/>
      <c r="V420" s="210" t="s">
        <v>889</v>
      </c>
      <c r="W420" s="220">
        <v>12</v>
      </c>
      <c r="X420" s="210" t="s">
        <v>897</v>
      </c>
      <c r="Y420" s="210" t="s">
        <v>889</v>
      </c>
      <c r="Z420" s="210" t="s">
        <v>889</v>
      </c>
      <c r="AA420" s="210" t="s">
        <v>889</v>
      </c>
      <c r="AB420" s="210"/>
      <c r="AC420" s="210"/>
      <c r="AD420" s="210"/>
      <c r="AE420" s="210"/>
      <c r="AI420" s="210"/>
      <c r="AJ420" s="210"/>
      <c r="AK420" s="210"/>
    </row>
    <row r="421" spans="1:37" ht="15" customHeight="1">
      <c r="A421" s="204">
        <v>18</v>
      </c>
      <c r="B421" s="204" t="s">
        <v>190</v>
      </c>
      <c r="C421" s="205">
        <v>13</v>
      </c>
      <c r="D421" s="206">
        <v>253.86</v>
      </c>
      <c r="E421" s="207">
        <v>34.363199999999999</v>
      </c>
      <c r="F421" s="208">
        <v>417</v>
      </c>
      <c r="G421" s="209"/>
      <c r="H421" s="210" t="s">
        <v>274</v>
      </c>
      <c r="I421" s="210">
        <v>1</v>
      </c>
      <c r="J421" s="210">
        <v>34.4</v>
      </c>
      <c r="K421" s="210"/>
      <c r="L421" s="210">
        <v>13</v>
      </c>
      <c r="M421" s="210"/>
      <c r="N421" s="210"/>
      <c r="O421" s="210"/>
      <c r="P421" s="210"/>
      <c r="Q421" s="210"/>
      <c r="R421" s="210" t="s">
        <v>889</v>
      </c>
      <c r="S421" s="210" t="s">
        <v>889</v>
      </c>
      <c r="T421" s="210"/>
      <c r="U421" s="210"/>
      <c r="V421" s="210" t="s">
        <v>889</v>
      </c>
      <c r="W421" s="220">
        <v>13</v>
      </c>
      <c r="X421" s="210" t="s">
        <v>890</v>
      </c>
      <c r="Y421" s="210" t="s">
        <v>889</v>
      </c>
      <c r="Z421" s="210" t="s">
        <v>890</v>
      </c>
      <c r="AA421" s="210" t="s">
        <v>890</v>
      </c>
      <c r="AB421" s="210"/>
      <c r="AC421" s="210"/>
      <c r="AD421" s="210"/>
      <c r="AE421" s="210"/>
      <c r="AI421" s="210"/>
      <c r="AJ421" s="210"/>
      <c r="AK421" s="210"/>
    </row>
    <row r="422" spans="1:37" ht="15" customHeight="1">
      <c r="A422" s="204">
        <v>18</v>
      </c>
      <c r="B422" s="204" t="s">
        <v>190</v>
      </c>
      <c r="C422" s="205">
        <v>14</v>
      </c>
      <c r="D422" s="206">
        <v>233.85499999999999</v>
      </c>
      <c r="E422" s="207">
        <v>34.125799999999998</v>
      </c>
      <c r="F422" s="208">
        <v>418</v>
      </c>
      <c r="G422" s="209"/>
      <c r="H422" s="210" t="s">
        <v>274</v>
      </c>
      <c r="I422" s="210">
        <v>1</v>
      </c>
      <c r="J422" s="210">
        <v>34.1</v>
      </c>
      <c r="K422" s="210"/>
      <c r="L422" s="210">
        <v>14</v>
      </c>
      <c r="M422" s="210"/>
      <c r="N422" s="210"/>
      <c r="O422" s="210"/>
      <c r="P422" s="210"/>
      <c r="Q422" s="210"/>
      <c r="R422" s="210" t="s">
        <v>889</v>
      </c>
      <c r="S422" s="210" t="s">
        <v>889</v>
      </c>
      <c r="T422" s="210" t="s">
        <v>889</v>
      </c>
      <c r="U422" s="210"/>
      <c r="V422" s="210" t="s">
        <v>889</v>
      </c>
      <c r="W422" s="220">
        <v>14</v>
      </c>
      <c r="X422" s="210" t="s">
        <v>890</v>
      </c>
      <c r="Y422" s="210" t="s">
        <v>889</v>
      </c>
      <c r="Z422" s="210" t="s">
        <v>889</v>
      </c>
      <c r="AA422" s="210" t="s">
        <v>889</v>
      </c>
      <c r="AB422" s="210"/>
      <c r="AC422" s="210"/>
      <c r="AD422" s="210"/>
      <c r="AE422" s="210"/>
      <c r="AI422" s="210"/>
      <c r="AJ422" s="210"/>
      <c r="AK422" s="210"/>
    </row>
    <row r="423" spans="1:37" ht="15" customHeight="1">
      <c r="A423" s="204">
        <v>18</v>
      </c>
      <c r="B423" s="204" t="s">
        <v>190</v>
      </c>
      <c r="C423" s="205">
        <v>15</v>
      </c>
      <c r="D423" s="206">
        <v>212.08600000000001</v>
      </c>
      <c r="E423" s="207">
        <v>33.707900000000002</v>
      </c>
      <c r="F423" s="208">
        <v>419</v>
      </c>
      <c r="G423" s="209"/>
      <c r="H423" s="210" t="s">
        <v>274</v>
      </c>
      <c r="I423" s="210">
        <v>1</v>
      </c>
      <c r="J423" s="210">
        <v>33.6</v>
      </c>
      <c r="K423" s="210"/>
      <c r="L423" s="210">
        <v>15</v>
      </c>
      <c r="M423" s="210"/>
      <c r="N423" s="210"/>
      <c r="O423" s="210"/>
      <c r="P423" s="210"/>
      <c r="Q423" s="210"/>
      <c r="R423" s="210" t="s">
        <v>890</v>
      </c>
      <c r="S423" s="210" t="s">
        <v>889</v>
      </c>
      <c r="T423" s="210"/>
      <c r="U423" s="210"/>
      <c r="V423" s="210" t="s">
        <v>889</v>
      </c>
      <c r="W423" s="220">
        <v>15</v>
      </c>
      <c r="X423" s="210" t="s">
        <v>890</v>
      </c>
      <c r="Y423" s="210" t="s">
        <v>889</v>
      </c>
      <c r="Z423" s="210" t="s">
        <v>889</v>
      </c>
      <c r="AA423" s="210" t="s">
        <v>889</v>
      </c>
      <c r="AB423" s="210"/>
      <c r="AC423" s="210"/>
      <c r="AD423" s="210"/>
      <c r="AE423" s="210"/>
      <c r="AI423" s="210"/>
      <c r="AJ423" s="210"/>
      <c r="AK423" s="210"/>
    </row>
    <row r="424" spans="1:37" ht="15" customHeight="1">
      <c r="A424" s="204">
        <v>18</v>
      </c>
      <c r="B424" s="204" t="s">
        <v>190</v>
      </c>
      <c r="C424" s="205">
        <v>16</v>
      </c>
      <c r="D424" s="206">
        <v>192.37899999999999</v>
      </c>
      <c r="E424" s="207">
        <v>33.232500000000002</v>
      </c>
      <c r="F424" s="208">
        <v>420</v>
      </c>
      <c r="G424" s="209"/>
      <c r="H424" s="210" t="s">
        <v>274</v>
      </c>
      <c r="I424" s="210">
        <v>1</v>
      </c>
      <c r="J424" s="210">
        <v>33.1</v>
      </c>
      <c r="K424" s="210"/>
      <c r="L424" s="210">
        <v>16</v>
      </c>
      <c r="M424" s="210"/>
      <c r="N424" s="210"/>
      <c r="O424" s="210"/>
      <c r="P424" s="210"/>
      <c r="Q424" s="210"/>
      <c r="R424" s="210" t="s">
        <v>889</v>
      </c>
      <c r="S424" s="210" t="s">
        <v>889</v>
      </c>
      <c r="T424" s="210"/>
      <c r="U424" s="210"/>
      <c r="V424" s="210" t="s">
        <v>889</v>
      </c>
      <c r="W424" s="220">
        <v>16</v>
      </c>
      <c r="X424" s="210" t="s">
        <v>890</v>
      </c>
      <c r="Y424" s="210" t="s">
        <v>889</v>
      </c>
      <c r="Z424" s="210" t="s">
        <v>889</v>
      </c>
      <c r="AA424" s="210" t="s">
        <v>889</v>
      </c>
      <c r="AB424" s="210"/>
      <c r="AC424" s="210"/>
      <c r="AD424" s="210"/>
      <c r="AE424" s="210"/>
      <c r="AI424" s="210"/>
      <c r="AJ424" s="210"/>
      <c r="AK424" s="210"/>
    </row>
    <row r="425" spans="1:37" ht="15" customHeight="1">
      <c r="A425" s="204">
        <v>18</v>
      </c>
      <c r="B425" s="204" t="s">
        <v>190</v>
      </c>
      <c r="C425" s="205">
        <v>17</v>
      </c>
      <c r="D425" s="206">
        <v>179.90100000000001</v>
      </c>
      <c r="E425" s="207">
        <v>32.992600000000003</v>
      </c>
      <c r="F425" s="208">
        <v>421</v>
      </c>
      <c r="G425" s="209"/>
      <c r="H425" s="210" t="s">
        <v>274</v>
      </c>
      <c r="I425" s="210">
        <v>1</v>
      </c>
      <c r="J425" s="210">
        <v>32.9</v>
      </c>
      <c r="K425" s="210"/>
      <c r="L425" s="210">
        <v>17</v>
      </c>
      <c r="M425" s="210"/>
      <c r="N425" s="210"/>
      <c r="O425" s="210"/>
      <c r="P425" s="210"/>
      <c r="Q425" s="210"/>
      <c r="R425" s="210" t="s">
        <v>889</v>
      </c>
      <c r="S425" s="210" t="s">
        <v>889</v>
      </c>
      <c r="T425" s="210"/>
      <c r="U425" s="210" t="s">
        <v>889</v>
      </c>
      <c r="V425" s="210" t="s">
        <v>889</v>
      </c>
      <c r="W425" s="220">
        <v>17</v>
      </c>
      <c r="X425" s="210" t="s">
        <v>890</v>
      </c>
      <c r="Y425" s="210" t="s">
        <v>889</v>
      </c>
      <c r="Z425" s="210" t="s">
        <v>889</v>
      </c>
      <c r="AA425" s="210" t="s">
        <v>889</v>
      </c>
      <c r="AB425" s="210"/>
      <c r="AC425" s="210"/>
      <c r="AD425" s="210"/>
      <c r="AE425" s="210"/>
      <c r="AI425" s="210"/>
      <c r="AJ425" s="210"/>
      <c r="AK425" s="210"/>
    </row>
    <row r="426" spans="1:37" ht="15" customHeight="1">
      <c r="A426" s="204">
        <v>18</v>
      </c>
      <c r="B426" s="204" t="s">
        <v>190</v>
      </c>
      <c r="C426" s="205">
        <v>18</v>
      </c>
      <c r="D426" s="206">
        <v>150.08699999999999</v>
      </c>
      <c r="E426" s="207">
        <v>32.615400000000001</v>
      </c>
      <c r="F426" s="208">
        <v>422</v>
      </c>
      <c r="G426" s="209"/>
      <c r="H426" s="210" t="s">
        <v>274</v>
      </c>
      <c r="I426" s="210">
        <v>1</v>
      </c>
      <c r="J426" s="210">
        <v>32.6</v>
      </c>
      <c r="K426" s="210"/>
      <c r="L426" s="210">
        <v>18</v>
      </c>
      <c r="M426" s="210"/>
      <c r="N426" s="210"/>
      <c r="O426" s="210"/>
      <c r="P426" s="210"/>
      <c r="Q426" s="210"/>
      <c r="R426" s="210" t="s">
        <v>889</v>
      </c>
      <c r="S426" s="210" t="s">
        <v>890</v>
      </c>
      <c r="T426" s="210"/>
      <c r="U426" s="210" t="s">
        <v>889</v>
      </c>
      <c r="V426" s="210" t="s">
        <v>889</v>
      </c>
      <c r="W426" s="220">
        <v>18</v>
      </c>
      <c r="X426" s="210" t="s">
        <v>890</v>
      </c>
      <c r="Y426" s="210" t="s">
        <v>889</v>
      </c>
      <c r="Z426" s="210" t="s">
        <v>889</v>
      </c>
      <c r="AA426" s="210" t="s">
        <v>889</v>
      </c>
      <c r="AB426" s="210"/>
      <c r="AC426" s="210"/>
      <c r="AD426" s="210"/>
      <c r="AE426" s="210"/>
      <c r="AI426" s="210"/>
      <c r="AJ426" s="210"/>
      <c r="AK426" s="210"/>
    </row>
    <row r="427" spans="1:37" ht="15" customHeight="1">
      <c r="A427" s="204">
        <v>18</v>
      </c>
      <c r="B427" s="204" t="s">
        <v>190</v>
      </c>
      <c r="C427" s="205">
        <v>19</v>
      </c>
      <c r="D427" s="206">
        <v>116.66200000000001</v>
      </c>
      <c r="E427" s="207">
        <v>32.330100000000002</v>
      </c>
      <c r="F427" s="208">
        <v>423</v>
      </c>
      <c r="G427" s="209"/>
      <c r="H427" s="210" t="s">
        <v>274</v>
      </c>
      <c r="I427" s="210">
        <v>1</v>
      </c>
      <c r="J427" s="210">
        <v>32.299999999999997</v>
      </c>
      <c r="K427" s="210"/>
      <c r="L427" s="210">
        <v>19</v>
      </c>
      <c r="M427" s="210"/>
      <c r="N427" s="210"/>
      <c r="O427" s="210"/>
      <c r="P427" s="210"/>
      <c r="Q427" s="210"/>
      <c r="R427" s="210" t="s">
        <v>889</v>
      </c>
      <c r="S427" s="210" t="s">
        <v>889</v>
      </c>
      <c r="T427" s="210"/>
      <c r="U427" s="210" t="s">
        <v>889</v>
      </c>
      <c r="V427" s="210" t="s">
        <v>889</v>
      </c>
      <c r="W427" s="220">
        <v>19</v>
      </c>
      <c r="X427" s="210" t="s">
        <v>890</v>
      </c>
      <c r="Y427" s="210" t="s">
        <v>889</v>
      </c>
      <c r="Z427" s="210" t="s">
        <v>889</v>
      </c>
      <c r="AA427" s="210" t="s">
        <v>889</v>
      </c>
      <c r="AB427" s="210"/>
      <c r="AC427" s="210"/>
      <c r="AD427" s="210"/>
      <c r="AE427" s="210"/>
      <c r="AI427" s="210"/>
      <c r="AJ427" s="210"/>
      <c r="AK427" s="210"/>
    </row>
    <row r="428" spans="1:37" ht="15" customHeight="1">
      <c r="A428" s="204">
        <v>18</v>
      </c>
      <c r="B428" s="204" t="s">
        <v>190</v>
      </c>
      <c r="C428" s="205">
        <v>20</v>
      </c>
      <c r="D428" s="206">
        <v>88.694000000000003</v>
      </c>
      <c r="E428" s="207">
        <v>31.866299999999999</v>
      </c>
      <c r="F428" s="208">
        <v>424</v>
      </c>
      <c r="G428" s="209"/>
      <c r="H428" s="210" t="s">
        <v>274</v>
      </c>
      <c r="I428" s="210">
        <v>1</v>
      </c>
      <c r="J428" s="210">
        <v>31.8</v>
      </c>
      <c r="K428" s="210"/>
      <c r="L428" s="210">
        <v>20</v>
      </c>
      <c r="M428" s="210"/>
      <c r="N428" s="210"/>
      <c r="O428" s="210"/>
      <c r="P428" s="210"/>
      <c r="Q428" s="210"/>
      <c r="R428" s="210" t="s">
        <v>890</v>
      </c>
      <c r="S428" s="210" t="s">
        <v>889</v>
      </c>
      <c r="T428" s="210"/>
      <c r="U428" s="210" t="s">
        <v>889</v>
      </c>
      <c r="V428" s="210" t="s">
        <v>889</v>
      </c>
      <c r="W428" s="220">
        <v>20</v>
      </c>
      <c r="X428" s="210" t="s">
        <v>890</v>
      </c>
      <c r="Y428" s="210" t="s">
        <v>890</v>
      </c>
      <c r="Z428" s="210" t="s">
        <v>889</v>
      </c>
      <c r="AA428" s="210" t="s">
        <v>889</v>
      </c>
      <c r="AB428" s="210"/>
      <c r="AC428" s="210"/>
      <c r="AD428" s="210"/>
      <c r="AE428" s="210"/>
      <c r="AI428" s="210"/>
      <c r="AJ428" s="210"/>
      <c r="AK428" s="210"/>
    </row>
    <row r="429" spans="1:37" ht="15" customHeight="1">
      <c r="A429" s="204">
        <v>18</v>
      </c>
      <c r="B429" s="204" t="s">
        <v>190</v>
      </c>
      <c r="C429" s="205">
        <v>21</v>
      </c>
      <c r="D429" s="206">
        <v>52.249000000000002</v>
      </c>
      <c r="E429" s="207">
        <v>30.5672</v>
      </c>
      <c r="F429" s="208">
        <v>425</v>
      </c>
      <c r="G429" s="209"/>
      <c r="H429" s="210" t="s">
        <v>274</v>
      </c>
      <c r="I429" s="210">
        <v>1</v>
      </c>
      <c r="J429" s="210" t="s">
        <v>893</v>
      </c>
      <c r="K429" s="210"/>
      <c r="L429" s="210">
        <v>21</v>
      </c>
      <c r="M429" s="210"/>
      <c r="N429" s="210"/>
      <c r="O429" s="210"/>
      <c r="P429" s="210"/>
      <c r="Q429" s="210"/>
      <c r="R429" s="210" t="s">
        <v>889</v>
      </c>
      <c r="S429" s="210" t="s">
        <v>889</v>
      </c>
      <c r="T429" s="210" t="s">
        <v>889</v>
      </c>
      <c r="U429" s="210" t="s">
        <v>890</v>
      </c>
      <c r="V429" s="210" t="s">
        <v>889</v>
      </c>
      <c r="W429" s="220">
        <v>21</v>
      </c>
      <c r="X429" s="210" t="s">
        <v>890</v>
      </c>
      <c r="Y429" s="210" t="s">
        <v>889</v>
      </c>
      <c r="Z429" s="210" t="s">
        <v>889</v>
      </c>
      <c r="AA429" s="210" t="s">
        <v>889</v>
      </c>
      <c r="AB429" s="210"/>
      <c r="AC429" s="210"/>
      <c r="AD429" s="210"/>
      <c r="AE429" s="210"/>
      <c r="AI429" s="210"/>
      <c r="AJ429" s="210"/>
      <c r="AK429" s="210"/>
    </row>
    <row r="430" spans="1:37" ht="15" customHeight="1">
      <c r="A430" s="204">
        <v>18</v>
      </c>
      <c r="B430" s="204" t="s">
        <v>190</v>
      </c>
      <c r="C430" s="205">
        <v>22</v>
      </c>
      <c r="D430" s="206">
        <v>41.779000000000003</v>
      </c>
      <c r="E430" s="207">
        <v>29.417200000000001</v>
      </c>
      <c r="F430" s="208">
        <v>426</v>
      </c>
      <c r="G430" s="209"/>
      <c r="H430" s="210" t="s">
        <v>274</v>
      </c>
      <c r="I430" s="210">
        <v>1</v>
      </c>
      <c r="J430" s="210"/>
      <c r="K430" s="210">
        <v>40</v>
      </c>
      <c r="L430" s="210">
        <v>22</v>
      </c>
      <c r="M430" s="210"/>
      <c r="N430" s="210"/>
      <c r="O430" s="210"/>
      <c r="P430" s="210"/>
      <c r="Q430" s="210"/>
      <c r="R430" s="210" t="s">
        <v>889</v>
      </c>
      <c r="S430" s="210" t="s">
        <v>889</v>
      </c>
      <c r="T430" s="210"/>
      <c r="U430" s="210" t="s">
        <v>890</v>
      </c>
      <c r="V430" s="210" t="s">
        <v>889</v>
      </c>
      <c r="W430" s="220">
        <v>22</v>
      </c>
      <c r="X430" s="210" t="s">
        <v>890</v>
      </c>
      <c r="Y430" s="210" t="s">
        <v>889</v>
      </c>
      <c r="Z430" s="210" t="s">
        <v>889</v>
      </c>
      <c r="AA430" s="210" t="s">
        <v>889</v>
      </c>
      <c r="AB430" s="210"/>
      <c r="AC430" s="210"/>
      <c r="AD430" s="210"/>
      <c r="AE430" s="210"/>
      <c r="AI430" s="210"/>
      <c r="AJ430" s="210"/>
      <c r="AK430" s="210"/>
    </row>
    <row r="431" spans="1:37" ht="15" customHeight="1">
      <c r="A431" s="204">
        <v>18</v>
      </c>
      <c r="B431" s="204" t="s">
        <v>190</v>
      </c>
      <c r="C431" s="205">
        <v>23</v>
      </c>
      <c r="D431" s="206">
        <v>21.712</v>
      </c>
      <c r="E431" s="207">
        <v>28.295200000000001</v>
      </c>
      <c r="F431" s="208">
        <v>427</v>
      </c>
      <c r="G431" s="209"/>
      <c r="H431" s="210" t="s">
        <v>274</v>
      </c>
      <c r="I431" s="210">
        <v>1</v>
      </c>
      <c r="J431" s="210"/>
      <c r="K431" s="210">
        <v>20</v>
      </c>
      <c r="L431" s="210">
        <v>23</v>
      </c>
      <c r="M431" s="210"/>
      <c r="N431" s="210"/>
      <c r="O431" s="210"/>
      <c r="P431" s="210"/>
      <c r="Q431" s="210"/>
      <c r="R431" s="210" t="s">
        <v>889</v>
      </c>
      <c r="S431" s="210" t="s">
        <v>889</v>
      </c>
      <c r="T431" s="210"/>
      <c r="U431" s="210" t="s">
        <v>890</v>
      </c>
      <c r="V431" s="210" t="s">
        <v>889</v>
      </c>
      <c r="W431" s="220">
        <v>23</v>
      </c>
      <c r="X431" s="210" t="s">
        <v>897</v>
      </c>
      <c r="Y431" s="210" t="s">
        <v>890</v>
      </c>
      <c r="Z431" s="210" t="s">
        <v>890</v>
      </c>
      <c r="AA431" s="210" t="s">
        <v>890</v>
      </c>
      <c r="AB431" s="210"/>
      <c r="AC431" s="210"/>
      <c r="AD431" s="210"/>
      <c r="AE431" s="210"/>
      <c r="AI431" s="210"/>
      <c r="AJ431" s="210"/>
      <c r="AK431" s="210"/>
    </row>
    <row r="432" spans="1:37" ht="15" customHeight="1">
      <c r="A432" s="204">
        <v>18</v>
      </c>
      <c r="B432" s="204" t="s">
        <v>190</v>
      </c>
      <c r="C432" s="205">
        <v>24</v>
      </c>
      <c r="D432" s="206">
        <v>5.843</v>
      </c>
      <c r="E432" s="207">
        <v>26.870799999999999</v>
      </c>
      <c r="F432" s="208">
        <v>428</v>
      </c>
      <c r="G432" s="209"/>
      <c r="H432" s="210" t="s">
        <v>274</v>
      </c>
      <c r="I432" s="210">
        <v>1</v>
      </c>
      <c r="J432" s="210"/>
      <c r="K432" s="210">
        <v>5</v>
      </c>
      <c r="L432" s="210">
        <v>24</v>
      </c>
      <c r="M432" s="210"/>
      <c r="N432" s="210"/>
      <c r="O432" s="210"/>
      <c r="P432" s="210"/>
      <c r="Q432" s="210"/>
      <c r="R432" s="210" t="s">
        <v>889</v>
      </c>
      <c r="S432" s="210" t="s">
        <v>889</v>
      </c>
      <c r="T432" s="210" t="s">
        <v>889</v>
      </c>
      <c r="U432" s="210" t="s">
        <v>890</v>
      </c>
      <c r="V432" s="210" t="s">
        <v>889</v>
      </c>
      <c r="W432" s="220">
        <v>24</v>
      </c>
      <c r="X432" s="210" t="s">
        <v>890</v>
      </c>
      <c r="Y432" s="210" t="s">
        <v>889</v>
      </c>
      <c r="Z432" s="210" t="s">
        <v>889</v>
      </c>
      <c r="AA432" s="210" t="s">
        <v>889</v>
      </c>
      <c r="AB432" s="210"/>
      <c r="AC432" s="210"/>
      <c r="AD432" s="210"/>
      <c r="AE432" s="210"/>
      <c r="AI432" s="210"/>
      <c r="AJ432" s="210"/>
      <c r="AK432" s="210"/>
    </row>
    <row r="433" spans="1:37" ht="15" customHeight="1">
      <c r="A433" s="204">
        <v>19</v>
      </c>
      <c r="B433" s="204" t="s">
        <v>192</v>
      </c>
      <c r="C433" s="205">
        <v>1</v>
      </c>
      <c r="D433" s="206">
        <v>3792.1019999999999</v>
      </c>
      <c r="E433" s="207">
        <v>34.955300000000001</v>
      </c>
      <c r="F433" s="208">
        <v>429</v>
      </c>
      <c r="G433" s="209"/>
      <c r="H433" s="210" t="s">
        <v>274</v>
      </c>
      <c r="I433" s="210">
        <v>1</v>
      </c>
      <c r="J433" s="210" t="s">
        <v>901</v>
      </c>
      <c r="K433" s="210"/>
      <c r="L433" s="210">
        <v>1</v>
      </c>
      <c r="M433" s="210"/>
      <c r="N433" s="210"/>
      <c r="O433" s="210"/>
      <c r="P433" s="210"/>
      <c r="Q433" s="210"/>
      <c r="R433" s="210" t="s">
        <v>896</v>
      </c>
      <c r="S433" s="210"/>
      <c r="T433" s="210" t="s">
        <v>889</v>
      </c>
      <c r="U433" s="210"/>
      <c r="V433" s="210" t="s">
        <v>889</v>
      </c>
      <c r="W433" s="220">
        <v>1</v>
      </c>
      <c r="X433" s="210" t="s">
        <v>897</v>
      </c>
      <c r="Y433" s="210" t="s">
        <v>890</v>
      </c>
      <c r="Z433" s="210"/>
      <c r="AA433" s="210"/>
      <c r="AB433" s="210" t="s">
        <v>889</v>
      </c>
      <c r="AC433" s="210"/>
      <c r="AD433" s="210"/>
      <c r="AE433" s="210"/>
      <c r="AI433" s="210"/>
      <c r="AJ433" s="210"/>
      <c r="AK433" s="210"/>
    </row>
    <row r="434" spans="1:37" ht="15" customHeight="1">
      <c r="A434" s="204">
        <v>19</v>
      </c>
      <c r="B434" s="204" t="s">
        <v>192</v>
      </c>
      <c r="C434" s="205">
        <v>2</v>
      </c>
      <c r="D434" s="206">
        <v>2544.145</v>
      </c>
      <c r="E434" s="207">
        <v>34.951700000000002</v>
      </c>
      <c r="F434" s="208">
        <v>430</v>
      </c>
      <c r="G434" s="209"/>
      <c r="H434" s="210" t="s">
        <v>274</v>
      </c>
      <c r="I434" s="210">
        <v>1</v>
      </c>
      <c r="J434" s="210"/>
      <c r="K434" s="210">
        <v>2500</v>
      </c>
      <c r="L434" s="210">
        <v>2</v>
      </c>
      <c r="M434" s="210"/>
      <c r="N434" s="210"/>
      <c r="O434" s="210"/>
      <c r="P434" s="210"/>
      <c r="Q434" s="210"/>
      <c r="R434" s="210" t="s">
        <v>889</v>
      </c>
      <c r="S434" s="210"/>
      <c r="T434" s="210" t="s">
        <v>889</v>
      </c>
      <c r="U434" s="210"/>
      <c r="V434" s="210" t="s">
        <v>889</v>
      </c>
      <c r="W434" s="220">
        <v>2</v>
      </c>
      <c r="X434" s="210" t="s">
        <v>890</v>
      </c>
      <c r="Y434" s="210" t="s">
        <v>889</v>
      </c>
      <c r="Z434" s="210"/>
      <c r="AA434" s="210"/>
      <c r="AB434" s="210"/>
      <c r="AC434" s="210"/>
      <c r="AD434" s="210"/>
      <c r="AE434" s="210"/>
      <c r="AI434" s="210"/>
      <c r="AJ434" s="210"/>
      <c r="AK434" s="210"/>
    </row>
    <row r="435" spans="1:37" ht="15" customHeight="1">
      <c r="A435" s="204">
        <v>19</v>
      </c>
      <c r="B435" s="204" t="s">
        <v>192</v>
      </c>
      <c r="C435" s="205">
        <v>3</v>
      </c>
      <c r="D435" s="206">
        <v>2032.7719999999999</v>
      </c>
      <c r="E435" s="207">
        <v>34.938800000000001</v>
      </c>
      <c r="F435" s="208">
        <v>431</v>
      </c>
      <c r="G435" s="209"/>
      <c r="H435" s="210" t="s">
        <v>274</v>
      </c>
      <c r="I435" s="210">
        <v>1</v>
      </c>
      <c r="J435" s="210"/>
      <c r="K435" s="210">
        <v>2000</v>
      </c>
      <c r="L435" s="210">
        <v>3</v>
      </c>
      <c r="M435" s="210"/>
      <c r="N435" s="210"/>
      <c r="O435" s="210"/>
      <c r="P435" s="210"/>
      <c r="Q435" s="210"/>
      <c r="R435" s="210" t="s">
        <v>889</v>
      </c>
      <c r="S435" s="210"/>
      <c r="T435" s="210" t="s">
        <v>889</v>
      </c>
      <c r="U435" s="210"/>
      <c r="V435" s="210" t="s">
        <v>889</v>
      </c>
      <c r="W435" s="220">
        <v>3</v>
      </c>
      <c r="X435" s="210" t="s">
        <v>890</v>
      </c>
      <c r="Y435" s="210" t="s">
        <v>889</v>
      </c>
      <c r="Z435" s="210"/>
      <c r="AA435" s="210"/>
      <c r="AB435" s="210" t="s">
        <v>889</v>
      </c>
      <c r="AC435" s="210"/>
      <c r="AD435" s="210"/>
      <c r="AE435" s="210"/>
      <c r="AI435" s="210"/>
      <c r="AJ435" s="210"/>
      <c r="AK435" s="210"/>
    </row>
    <row r="436" spans="1:37" ht="15" customHeight="1">
      <c r="A436" s="204">
        <v>19</v>
      </c>
      <c r="B436" s="204" t="s">
        <v>192</v>
      </c>
      <c r="C436" s="205">
        <v>4</v>
      </c>
      <c r="D436" s="206">
        <v>1523.9670000000001</v>
      </c>
      <c r="E436" s="207">
        <v>34.906199999999998</v>
      </c>
      <c r="F436" s="208">
        <v>432</v>
      </c>
      <c r="G436" s="209"/>
      <c r="H436" s="210" t="s">
        <v>274</v>
      </c>
      <c r="I436" s="210">
        <v>1</v>
      </c>
      <c r="J436" s="210"/>
      <c r="K436" s="210">
        <v>1500</v>
      </c>
      <c r="L436" s="210">
        <v>4</v>
      </c>
      <c r="M436" s="210"/>
      <c r="N436" s="210"/>
      <c r="O436" s="210"/>
      <c r="P436" s="210"/>
      <c r="Q436" s="210"/>
      <c r="R436" s="210" t="s">
        <v>889</v>
      </c>
      <c r="S436" s="210"/>
      <c r="T436" s="210"/>
      <c r="U436" s="210"/>
      <c r="V436" s="210" t="s">
        <v>889</v>
      </c>
      <c r="W436" s="220">
        <v>4</v>
      </c>
      <c r="X436" s="210" t="s">
        <v>890</v>
      </c>
      <c r="Y436" s="210" t="s">
        <v>889</v>
      </c>
      <c r="Z436" s="210"/>
      <c r="AA436" s="210"/>
      <c r="AB436" s="210"/>
      <c r="AC436" s="210"/>
      <c r="AD436" s="210"/>
      <c r="AE436" s="210"/>
      <c r="AI436" s="210"/>
      <c r="AJ436" s="210"/>
      <c r="AK436" s="210"/>
    </row>
    <row r="437" spans="1:37" ht="15" customHeight="1">
      <c r="A437" s="204">
        <v>19</v>
      </c>
      <c r="B437" s="204" t="s">
        <v>192</v>
      </c>
      <c r="C437" s="205">
        <v>5</v>
      </c>
      <c r="D437" s="206">
        <v>1014.534</v>
      </c>
      <c r="E437" s="207">
        <v>34.874899999999997</v>
      </c>
      <c r="F437" s="208">
        <v>433</v>
      </c>
      <c r="G437" s="209"/>
      <c r="H437" s="210" t="s">
        <v>274</v>
      </c>
      <c r="I437" s="210">
        <v>1</v>
      </c>
      <c r="J437" s="210"/>
      <c r="K437" s="210">
        <v>1000</v>
      </c>
      <c r="L437" s="210">
        <v>5</v>
      </c>
      <c r="M437" s="210"/>
      <c r="N437" s="210"/>
      <c r="O437" s="210"/>
      <c r="P437" s="210"/>
      <c r="Q437" s="210"/>
      <c r="R437" s="210" t="s">
        <v>889</v>
      </c>
      <c r="S437" s="210"/>
      <c r="T437" s="210" t="s">
        <v>889</v>
      </c>
      <c r="U437" s="210"/>
      <c r="V437" s="210" t="s">
        <v>889</v>
      </c>
      <c r="W437" s="220">
        <v>5</v>
      </c>
      <c r="X437" s="210" t="s">
        <v>890</v>
      </c>
      <c r="Y437" s="210" t="s">
        <v>890</v>
      </c>
      <c r="Z437" s="210"/>
      <c r="AA437" s="210"/>
      <c r="AB437" s="210" t="s">
        <v>889</v>
      </c>
      <c r="AC437" s="210"/>
      <c r="AD437" s="210"/>
      <c r="AE437" s="210"/>
      <c r="AI437" s="210"/>
      <c r="AJ437" s="210"/>
      <c r="AK437" s="210"/>
    </row>
    <row r="438" spans="1:37" ht="15" customHeight="1">
      <c r="A438" s="204">
        <v>19</v>
      </c>
      <c r="B438" s="204" t="s">
        <v>192</v>
      </c>
      <c r="C438" s="205">
        <v>6</v>
      </c>
      <c r="D438" s="206">
        <v>812.30100000000004</v>
      </c>
      <c r="E438" s="207">
        <v>34.863599999999998</v>
      </c>
      <c r="F438" s="208">
        <v>434</v>
      </c>
      <c r="G438" s="209"/>
      <c r="H438" s="210" t="s">
        <v>274</v>
      </c>
      <c r="I438" s="210">
        <v>1</v>
      </c>
      <c r="J438" s="210"/>
      <c r="K438" s="210">
        <v>800</v>
      </c>
      <c r="L438" s="210">
        <v>6</v>
      </c>
      <c r="M438" s="210"/>
      <c r="N438" s="210"/>
      <c r="O438" s="210"/>
      <c r="P438" s="210"/>
      <c r="Q438" s="210"/>
      <c r="R438" s="210" t="s">
        <v>889</v>
      </c>
      <c r="S438" s="210"/>
      <c r="T438" s="210"/>
      <c r="U438" s="210"/>
      <c r="V438" s="210" t="s">
        <v>889</v>
      </c>
      <c r="W438" s="220">
        <v>6</v>
      </c>
      <c r="X438" s="210" t="s">
        <v>890</v>
      </c>
      <c r="Y438" s="210" t="s">
        <v>889</v>
      </c>
      <c r="Z438" s="210"/>
      <c r="AA438" s="210"/>
      <c r="AB438" s="210"/>
      <c r="AC438" s="210"/>
      <c r="AD438" s="210"/>
      <c r="AE438" s="210"/>
      <c r="AI438" s="210"/>
      <c r="AJ438" s="210"/>
      <c r="AK438" s="210"/>
    </row>
    <row r="439" spans="1:37" ht="15" customHeight="1">
      <c r="A439" s="204">
        <v>19</v>
      </c>
      <c r="B439" s="204" t="s">
        <v>192</v>
      </c>
      <c r="C439" s="205">
        <v>7</v>
      </c>
      <c r="D439" s="206">
        <v>609.67899999999997</v>
      </c>
      <c r="E439" s="207">
        <v>34.854700000000001</v>
      </c>
      <c r="F439" s="208">
        <v>435</v>
      </c>
      <c r="G439" s="209"/>
      <c r="H439" s="210" t="s">
        <v>274</v>
      </c>
      <c r="I439" s="210">
        <v>1</v>
      </c>
      <c r="J439" s="210"/>
      <c r="K439" s="210">
        <v>600</v>
      </c>
      <c r="L439" s="210">
        <v>7</v>
      </c>
      <c r="M439" s="210"/>
      <c r="N439" s="210"/>
      <c r="O439" s="210"/>
      <c r="P439" s="210"/>
      <c r="Q439" s="210"/>
      <c r="R439" s="210" t="s">
        <v>890</v>
      </c>
      <c r="S439" s="210"/>
      <c r="T439" s="210"/>
      <c r="U439" s="210"/>
      <c r="V439" s="210" t="s">
        <v>889</v>
      </c>
      <c r="W439" s="220">
        <v>7</v>
      </c>
      <c r="X439" s="210" t="s">
        <v>897</v>
      </c>
      <c r="Y439" s="210" t="s">
        <v>889</v>
      </c>
      <c r="Z439" s="210"/>
      <c r="AA439" s="210"/>
      <c r="AB439" s="210"/>
      <c r="AC439" s="210"/>
      <c r="AD439" s="210"/>
      <c r="AE439" s="210"/>
      <c r="AI439" s="210"/>
      <c r="AJ439" s="210"/>
      <c r="AK439" s="210"/>
    </row>
    <row r="440" spans="1:37" ht="15" customHeight="1">
      <c r="A440" s="204">
        <v>19</v>
      </c>
      <c r="B440" s="204" t="s">
        <v>192</v>
      </c>
      <c r="C440" s="205">
        <v>8</v>
      </c>
      <c r="D440" s="206">
        <v>474.31200000000001</v>
      </c>
      <c r="E440" s="207">
        <v>34.833599999999997</v>
      </c>
      <c r="F440" s="208">
        <v>436</v>
      </c>
      <c r="G440" s="209"/>
      <c r="H440" s="210" t="s">
        <v>274</v>
      </c>
      <c r="I440" s="210">
        <v>0.5</v>
      </c>
      <c r="J440" s="210" t="s">
        <v>899</v>
      </c>
      <c r="K440" s="210"/>
      <c r="L440" s="210">
        <v>8</v>
      </c>
      <c r="M440" s="210"/>
      <c r="N440" s="210"/>
      <c r="O440" s="210"/>
      <c r="P440" s="210"/>
      <c r="Q440" s="210"/>
      <c r="R440" s="210" t="s">
        <v>889</v>
      </c>
      <c r="S440" s="210"/>
      <c r="T440" s="210" t="s">
        <v>889</v>
      </c>
      <c r="U440" s="210"/>
      <c r="V440" s="210" t="s">
        <v>889</v>
      </c>
      <c r="W440" s="220">
        <v>8</v>
      </c>
      <c r="X440" s="210" t="s">
        <v>890</v>
      </c>
      <c r="Y440" s="210" t="s">
        <v>889</v>
      </c>
      <c r="Z440" s="210"/>
      <c r="AA440" s="210"/>
      <c r="AB440" s="210" t="s">
        <v>889</v>
      </c>
      <c r="AC440" s="210"/>
      <c r="AD440" s="210"/>
      <c r="AE440" s="210"/>
      <c r="AI440" s="210"/>
      <c r="AJ440" s="210"/>
      <c r="AK440" s="210"/>
    </row>
    <row r="441" spans="1:37" ht="15" customHeight="1">
      <c r="A441" s="204">
        <v>19</v>
      </c>
      <c r="B441" s="204" t="s">
        <v>192</v>
      </c>
      <c r="C441" s="205">
        <v>9</v>
      </c>
      <c r="D441" s="206">
        <v>407.11099999999999</v>
      </c>
      <c r="E441" s="207">
        <v>34.7879</v>
      </c>
      <c r="F441" s="208">
        <v>437</v>
      </c>
      <c r="G441" s="209"/>
      <c r="H441" s="210" t="s">
        <v>274</v>
      </c>
      <c r="I441" s="210">
        <v>1</v>
      </c>
      <c r="J441" s="210">
        <v>34.78</v>
      </c>
      <c r="K441" s="210"/>
      <c r="L441" s="210">
        <v>9</v>
      </c>
      <c r="M441" s="210"/>
      <c r="N441" s="210"/>
      <c r="O441" s="210"/>
      <c r="P441" s="210"/>
      <c r="Q441" s="210"/>
      <c r="R441" s="210" t="s">
        <v>889</v>
      </c>
      <c r="S441" s="210"/>
      <c r="T441" s="210"/>
      <c r="U441" s="210"/>
      <c r="V441" s="210" t="s">
        <v>889</v>
      </c>
      <c r="W441" s="220">
        <v>9</v>
      </c>
      <c r="X441" s="210" t="s">
        <v>890</v>
      </c>
      <c r="Y441" s="210" t="s">
        <v>889</v>
      </c>
      <c r="Z441" s="210"/>
      <c r="AA441" s="210"/>
      <c r="AB441" s="210"/>
      <c r="AC441" s="210"/>
      <c r="AD441" s="210"/>
      <c r="AE441" s="210"/>
      <c r="AI441" s="210"/>
      <c r="AJ441" s="210"/>
      <c r="AK441" s="210"/>
    </row>
    <row r="442" spans="1:37" ht="15" customHeight="1">
      <c r="A442" s="204">
        <v>19</v>
      </c>
      <c r="B442" s="204" t="s">
        <v>192</v>
      </c>
      <c r="C442" s="205">
        <v>10</v>
      </c>
      <c r="D442" s="206">
        <v>363.10199999999998</v>
      </c>
      <c r="E442" s="207">
        <v>34.714399999999998</v>
      </c>
      <c r="F442" s="208">
        <v>438</v>
      </c>
      <c r="G442" s="209"/>
      <c r="H442" s="210" t="s">
        <v>274</v>
      </c>
      <c r="I442" s="210">
        <v>1</v>
      </c>
      <c r="J442" s="210">
        <v>34.700000000000003</v>
      </c>
      <c r="K442" s="210"/>
      <c r="L442" s="210">
        <v>10</v>
      </c>
      <c r="M442" s="210"/>
      <c r="N442" s="210"/>
      <c r="O442" s="210"/>
      <c r="P442" s="210"/>
      <c r="Q442" s="210"/>
      <c r="R442" s="210" t="s">
        <v>889</v>
      </c>
      <c r="S442" s="210" t="s">
        <v>889</v>
      </c>
      <c r="T442" s="210"/>
      <c r="U442" s="210"/>
      <c r="V442" s="210" t="s">
        <v>889</v>
      </c>
      <c r="W442" s="220">
        <v>10</v>
      </c>
      <c r="X442" s="210" t="s">
        <v>890</v>
      </c>
      <c r="Y442" s="210" t="s">
        <v>889</v>
      </c>
      <c r="Z442" s="210" t="s">
        <v>889</v>
      </c>
      <c r="AA442" s="210"/>
      <c r="AB442" s="210"/>
      <c r="AC442" s="210"/>
      <c r="AD442" s="210"/>
      <c r="AE442" s="210"/>
      <c r="AI442" s="210"/>
      <c r="AJ442" s="210"/>
      <c r="AK442" s="210"/>
    </row>
    <row r="443" spans="1:37" ht="15" customHeight="1">
      <c r="A443" s="204">
        <v>19</v>
      </c>
      <c r="B443" s="204" t="s">
        <v>192</v>
      </c>
      <c r="C443" s="205">
        <v>11</v>
      </c>
      <c r="D443" s="206">
        <v>292.49599999999998</v>
      </c>
      <c r="E443" s="207">
        <v>34.454799999999999</v>
      </c>
      <c r="F443" s="208">
        <v>439</v>
      </c>
      <c r="G443" s="209"/>
      <c r="H443" s="210" t="s">
        <v>274</v>
      </c>
      <c r="I443" s="210">
        <v>1</v>
      </c>
      <c r="J443" s="210">
        <v>34.4</v>
      </c>
      <c r="K443" s="210"/>
      <c r="L443" s="210">
        <v>11</v>
      </c>
      <c r="M443" s="210"/>
      <c r="N443" s="210"/>
      <c r="O443" s="210"/>
      <c r="P443" s="210"/>
      <c r="Q443" s="210"/>
      <c r="R443" s="210" t="s">
        <v>889</v>
      </c>
      <c r="S443" s="210" t="s">
        <v>889</v>
      </c>
      <c r="T443" s="210" t="s">
        <v>889</v>
      </c>
      <c r="U443" s="210"/>
      <c r="V443" s="210" t="s">
        <v>889</v>
      </c>
      <c r="W443" s="220">
        <v>11</v>
      </c>
      <c r="X443" s="210" t="s">
        <v>890</v>
      </c>
      <c r="Y443" s="210" t="s">
        <v>889</v>
      </c>
      <c r="Z443" s="210" t="s">
        <v>890</v>
      </c>
      <c r="AA443" s="210"/>
      <c r="AB443" s="210"/>
      <c r="AC443" s="210"/>
      <c r="AD443" s="210"/>
      <c r="AE443" s="210"/>
      <c r="AI443" s="210"/>
      <c r="AJ443" s="210"/>
      <c r="AK443" s="210"/>
    </row>
    <row r="444" spans="1:37" ht="15" customHeight="1">
      <c r="A444" s="204">
        <v>19</v>
      </c>
      <c r="B444" s="204" t="s">
        <v>192</v>
      </c>
      <c r="C444" s="205">
        <v>12</v>
      </c>
      <c r="D444" s="206">
        <v>253.322</v>
      </c>
      <c r="E444" s="207">
        <v>34.162100000000002</v>
      </c>
      <c r="F444" s="208">
        <v>440</v>
      </c>
      <c r="G444" s="209"/>
      <c r="H444" s="210" t="s">
        <v>274</v>
      </c>
      <c r="I444" s="210">
        <v>1</v>
      </c>
      <c r="J444" s="210">
        <v>34.1</v>
      </c>
      <c r="K444" s="210"/>
      <c r="L444" s="210">
        <v>12</v>
      </c>
      <c r="M444" s="210"/>
      <c r="N444" s="210"/>
      <c r="O444" s="210"/>
      <c r="P444" s="210"/>
      <c r="Q444" s="210"/>
      <c r="R444" s="210" t="s">
        <v>889</v>
      </c>
      <c r="S444" s="210" t="s">
        <v>889</v>
      </c>
      <c r="T444" s="210"/>
      <c r="U444" s="210"/>
      <c r="V444" s="210" t="s">
        <v>889</v>
      </c>
      <c r="W444" s="220">
        <v>12</v>
      </c>
      <c r="X444" s="210" t="s">
        <v>890</v>
      </c>
      <c r="Y444" s="210" t="s">
        <v>889</v>
      </c>
      <c r="Z444" s="210" t="s">
        <v>889</v>
      </c>
      <c r="AA444" s="210"/>
      <c r="AB444" s="210"/>
      <c r="AC444" s="210"/>
      <c r="AD444" s="210"/>
      <c r="AE444" s="210"/>
      <c r="AI444" s="210"/>
      <c r="AJ444" s="210"/>
      <c r="AK444" s="210"/>
    </row>
    <row r="445" spans="1:37" ht="15" customHeight="1">
      <c r="A445" s="204">
        <v>19</v>
      </c>
      <c r="B445" s="204" t="s">
        <v>192</v>
      </c>
      <c r="C445" s="205">
        <v>13</v>
      </c>
      <c r="D445" s="206">
        <v>223.00200000000001</v>
      </c>
      <c r="E445" s="207">
        <v>33.669600000000003</v>
      </c>
      <c r="F445" s="208">
        <v>441</v>
      </c>
      <c r="G445" s="209"/>
      <c r="H445" s="210" t="s">
        <v>274</v>
      </c>
      <c r="I445" s="210">
        <v>1</v>
      </c>
      <c r="J445" s="210">
        <v>33.6</v>
      </c>
      <c r="K445" s="210"/>
      <c r="L445" s="210">
        <v>13</v>
      </c>
      <c r="M445" s="210"/>
      <c r="N445" s="210"/>
      <c r="O445" s="210"/>
      <c r="P445" s="210"/>
      <c r="Q445" s="210"/>
      <c r="R445" s="210" t="s">
        <v>890</v>
      </c>
      <c r="S445" s="210" t="s">
        <v>889</v>
      </c>
      <c r="T445" s="210"/>
      <c r="U445" s="210"/>
      <c r="V445" s="210" t="s">
        <v>889</v>
      </c>
      <c r="W445" s="220">
        <v>13</v>
      </c>
      <c r="X445" s="210" t="s">
        <v>890</v>
      </c>
      <c r="Y445" s="210" t="s">
        <v>889</v>
      </c>
      <c r="Z445" s="210" t="s">
        <v>889</v>
      </c>
      <c r="AA445" s="210" t="s">
        <v>889</v>
      </c>
      <c r="AB445" s="210"/>
      <c r="AC445" s="210"/>
      <c r="AD445" s="210"/>
      <c r="AE445" s="210"/>
      <c r="AI445" s="210"/>
      <c r="AJ445" s="210"/>
      <c r="AK445" s="210"/>
    </row>
    <row r="446" spans="1:37" ht="15" customHeight="1">
      <c r="A446" s="204">
        <v>19</v>
      </c>
      <c r="B446" s="204" t="s">
        <v>192</v>
      </c>
      <c r="C446" s="205">
        <v>14</v>
      </c>
      <c r="D446" s="206">
        <v>199.852</v>
      </c>
      <c r="E446" s="207">
        <v>33.159100000000002</v>
      </c>
      <c r="F446" s="208">
        <v>442</v>
      </c>
      <c r="G446" s="209"/>
      <c r="H446" s="210" t="s">
        <v>274</v>
      </c>
      <c r="I446" s="210">
        <v>1</v>
      </c>
      <c r="J446" s="210">
        <v>33.1</v>
      </c>
      <c r="K446" s="210"/>
      <c r="L446" s="210">
        <v>14</v>
      </c>
      <c r="M446" s="210"/>
      <c r="N446" s="210"/>
      <c r="O446" s="210"/>
      <c r="P446" s="210"/>
      <c r="Q446" s="210"/>
      <c r="R446" s="210" t="s">
        <v>889</v>
      </c>
      <c r="S446" s="210" t="s">
        <v>890</v>
      </c>
      <c r="T446" s="210" t="s">
        <v>889</v>
      </c>
      <c r="U446" s="210" t="s">
        <v>889</v>
      </c>
      <c r="V446" s="210" t="s">
        <v>889</v>
      </c>
      <c r="W446" s="220">
        <v>14</v>
      </c>
      <c r="X446" s="210" t="s">
        <v>890</v>
      </c>
      <c r="Y446" s="210" t="s">
        <v>889</v>
      </c>
      <c r="Z446" s="210" t="s">
        <v>889</v>
      </c>
      <c r="AA446" s="210" t="s">
        <v>889</v>
      </c>
      <c r="AB446" s="210"/>
      <c r="AC446" s="210"/>
      <c r="AD446" s="210"/>
      <c r="AE446" s="210"/>
      <c r="AI446" s="210"/>
      <c r="AJ446" s="210"/>
      <c r="AK446" s="210"/>
    </row>
    <row r="447" spans="1:37" ht="15" customHeight="1">
      <c r="A447" s="204">
        <v>19</v>
      </c>
      <c r="B447" s="204" t="s">
        <v>192</v>
      </c>
      <c r="C447" s="205">
        <v>15</v>
      </c>
      <c r="D447" s="206">
        <v>185.70099999999999</v>
      </c>
      <c r="E447" s="207">
        <v>32.944899999999997</v>
      </c>
      <c r="F447" s="208">
        <v>443</v>
      </c>
      <c r="G447" s="209"/>
      <c r="H447" s="210" t="s">
        <v>274</v>
      </c>
      <c r="I447" s="210">
        <v>1</v>
      </c>
      <c r="J447" s="210">
        <v>32.9</v>
      </c>
      <c r="K447" s="210"/>
      <c r="L447" s="210">
        <v>15</v>
      </c>
      <c r="M447" s="210"/>
      <c r="N447" s="210"/>
      <c r="O447" s="210"/>
      <c r="P447" s="210"/>
      <c r="Q447" s="210"/>
      <c r="R447" s="210" t="s">
        <v>889</v>
      </c>
      <c r="S447" s="210" t="s">
        <v>889</v>
      </c>
      <c r="T447" s="210"/>
      <c r="U447" s="210"/>
      <c r="V447" s="210" t="s">
        <v>889</v>
      </c>
      <c r="W447" s="220">
        <v>15</v>
      </c>
      <c r="X447" s="210" t="s">
        <v>890</v>
      </c>
      <c r="Y447" s="210" t="s">
        <v>889</v>
      </c>
      <c r="Z447" s="210" t="s">
        <v>889</v>
      </c>
      <c r="AA447" s="210" t="s">
        <v>889</v>
      </c>
      <c r="AB447" s="210"/>
      <c r="AC447" s="210"/>
      <c r="AD447" s="210"/>
      <c r="AE447" s="210"/>
      <c r="AI447" s="210"/>
      <c r="AJ447" s="210"/>
      <c r="AK447" s="210"/>
    </row>
    <row r="448" spans="1:37" ht="15" customHeight="1">
      <c r="A448" s="204">
        <v>19</v>
      </c>
      <c r="B448" s="204" t="s">
        <v>192</v>
      </c>
      <c r="C448" s="205">
        <v>16</v>
      </c>
      <c r="D448" s="206">
        <v>154.274</v>
      </c>
      <c r="E448" s="207">
        <v>32.625999999999998</v>
      </c>
      <c r="F448" s="208">
        <v>444</v>
      </c>
      <c r="G448" s="209"/>
      <c r="H448" s="210" t="s">
        <v>274</v>
      </c>
      <c r="I448" s="210">
        <v>1</v>
      </c>
      <c r="J448" s="210">
        <v>32.6</v>
      </c>
      <c r="K448" s="210"/>
      <c r="L448" s="210">
        <v>16</v>
      </c>
      <c r="M448" s="210"/>
      <c r="N448" s="210"/>
      <c r="O448" s="210"/>
      <c r="P448" s="210"/>
      <c r="Q448" s="210"/>
      <c r="R448" s="210" t="s">
        <v>889</v>
      </c>
      <c r="S448" s="210" t="s">
        <v>889</v>
      </c>
      <c r="T448" s="210"/>
      <c r="U448" s="210" t="s">
        <v>889</v>
      </c>
      <c r="V448" s="210" t="s">
        <v>889</v>
      </c>
      <c r="W448" s="220">
        <v>16</v>
      </c>
      <c r="X448" s="210" t="s">
        <v>890</v>
      </c>
      <c r="Y448" s="210" t="s">
        <v>889</v>
      </c>
      <c r="Z448" s="210" t="s">
        <v>889</v>
      </c>
      <c r="AA448" s="210" t="s">
        <v>889</v>
      </c>
      <c r="AB448" s="210"/>
      <c r="AC448" s="210"/>
      <c r="AD448" s="210"/>
      <c r="AE448" s="210"/>
      <c r="AI448" s="210"/>
      <c r="AJ448" s="210"/>
      <c r="AK448" s="210"/>
    </row>
    <row r="449" spans="1:37" ht="15" customHeight="1">
      <c r="A449" s="204">
        <v>19</v>
      </c>
      <c r="B449" s="204" t="s">
        <v>192</v>
      </c>
      <c r="C449" s="205">
        <v>17</v>
      </c>
      <c r="D449" s="206">
        <v>123.128</v>
      </c>
      <c r="E449" s="207">
        <v>32.358899999999998</v>
      </c>
      <c r="F449" s="208">
        <v>445</v>
      </c>
      <c r="G449" s="209"/>
      <c r="H449" s="210" t="s">
        <v>274</v>
      </c>
      <c r="I449" s="210">
        <v>1</v>
      </c>
      <c r="J449" s="210">
        <v>32.299999999999997</v>
      </c>
      <c r="K449" s="210"/>
      <c r="L449" s="210">
        <v>17</v>
      </c>
      <c r="M449" s="210"/>
      <c r="N449" s="210"/>
      <c r="O449" s="210"/>
      <c r="P449" s="210"/>
      <c r="Q449" s="210"/>
      <c r="R449" s="210" t="s">
        <v>889</v>
      </c>
      <c r="S449" s="210" t="s">
        <v>889</v>
      </c>
      <c r="T449" s="210"/>
      <c r="U449" s="210"/>
      <c r="V449" s="210" t="s">
        <v>889</v>
      </c>
      <c r="W449" s="220">
        <v>17</v>
      </c>
      <c r="X449" s="210" t="s">
        <v>890</v>
      </c>
      <c r="Y449" s="210" t="s">
        <v>889</v>
      </c>
      <c r="Z449" s="210" t="s">
        <v>889</v>
      </c>
      <c r="AA449" s="210" t="s">
        <v>889</v>
      </c>
      <c r="AB449" s="210"/>
      <c r="AC449" s="210"/>
      <c r="AD449" s="210"/>
      <c r="AE449" s="210"/>
      <c r="AI449" s="210"/>
      <c r="AJ449" s="210"/>
      <c r="AK449" s="210"/>
    </row>
    <row r="450" spans="1:37" ht="15" customHeight="1">
      <c r="A450" s="204">
        <v>19</v>
      </c>
      <c r="B450" s="204" t="s">
        <v>192</v>
      </c>
      <c r="C450" s="205">
        <v>18</v>
      </c>
      <c r="D450" s="206">
        <v>91.76</v>
      </c>
      <c r="E450" s="207">
        <v>31.929300000000001</v>
      </c>
      <c r="F450" s="208">
        <v>446</v>
      </c>
      <c r="G450" s="209"/>
      <c r="H450" s="210" t="s">
        <v>274</v>
      </c>
      <c r="I450" s="210">
        <v>1</v>
      </c>
      <c r="J450" s="210">
        <v>31.8</v>
      </c>
      <c r="K450" s="210"/>
      <c r="L450" s="210">
        <v>18</v>
      </c>
      <c r="M450" s="210"/>
      <c r="N450" s="210"/>
      <c r="O450" s="210"/>
      <c r="P450" s="210"/>
      <c r="Q450" s="210"/>
      <c r="R450" s="210" t="s">
        <v>890</v>
      </c>
      <c r="S450" s="210" t="s">
        <v>889</v>
      </c>
      <c r="T450" s="210"/>
      <c r="U450" s="210" t="s">
        <v>890</v>
      </c>
      <c r="V450" s="210" t="s">
        <v>889</v>
      </c>
      <c r="W450" s="220">
        <v>18</v>
      </c>
      <c r="X450" s="210" t="s">
        <v>890</v>
      </c>
      <c r="Y450" s="210" t="s">
        <v>889</v>
      </c>
      <c r="Z450" s="210" t="s">
        <v>889</v>
      </c>
      <c r="AA450" s="210" t="s">
        <v>889</v>
      </c>
      <c r="AB450" s="210"/>
      <c r="AC450" s="210"/>
      <c r="AD450" s="210"/>
      <c r="AE450" s="210"/>
      <c r="AI450" s="210"/>
      <c r="AJ450" s="210"/>
      <c r="AK450" s="210"/>
    </row>
    <row r="451" spans="1:37" ht="15" customHeight="1">
      <c r="A451" s="204">
        <v>19</v>
      </c>
      <c r="B451" s="204" t="s">
        <v>192</v>
      </c>
      <c r="C451" s="205">
        <v>19</v>
      </c>
      <c r="D451" s="206">
        <v>50.944000000000003</v>
      </c>
      <c r="E451" s="207">
        <v>30.473400000000002</v>
      </c>
      <c r="F451" s="208">
        <v>447</v>
      </c>
      <c r="G451" s="209"/>
      <c r="H451" s="210" t="s">
        <v>275</v>
      </c>
      <c r="I451" s="210">
        <v>1</v>
      </c>
      <c r="J451" s="210" t="s">
        <v>893</v>
      </c>
      <c r="K451" s="210"/>
      <c r="L451" s="210">
        <v>19</v>
      </c>
      <c r="M451" s="210"/>
      <c r="N451" s="210"/>
      <c r="O451" s="210"/>
      <c r="P451" s="210"/>
      <c r="Q451" s="210"/>
      <c r="R451" s="210" t="s">
        <v>889</v>
      </c>
      <c r="S451" s="210" t="s">
        <v>889</v>
      </c>
      <c r="T451" s="210" t="s">
        <v>889</v>
      </c>
      <c r="U451" s="210" t="s">
        <v>890</v>
      </c>
      <c r="V451" s="210" t="s">
        <v>889</v>
      </c>
      <c r="W451" s="220">
        <v>19</v>
      </c>
      <c r="X451" s="210" t="s">
        <v>890</v>
      </c>
      <c r="Y451" s="210" t="s">
        <v>889</v>
      </c>
      <c r="Z451" s="210" t="s">
        <v>889</v>
      </c>
      <c r="AA451" s="210" t="s">
        <v>889</v>
      </c>
      <c r="AB451" s="210"/>
      <c r="AC451" s="210"/>
      <c r="AD451" s="210"/>
      <c r="AE451" s="210"/>
      <c r="AI451" s="210"/>
      <c r="AJ451" s="210"/>
      <c r="AK451" s="210"/>
    </row>
    <row r="452" spans="1:37" ht="15" customHeight="1">
      <c r="A452" s="204">
        <v>19</v>
      </c>
      <c r="B452" s="204" t="s">
        <v>192</v>
      </c>
      <c r="C452" s="205">
        <v>20</v>
      </c>
      <c r="D452" s="206">
        <v>50.945</v>
      </c>
      <c r="E452" s="207">
        <v>30.474799999999998</v>
      </c>
      <c r="F452" s="208">
        <v>448</v>
      </c>
      <c r="G452" s="209"/>
      <c r="H452" s="210" t="s">
        <v>275</v>
      </c>
      <c r="I452" s="210">
        <v>1</v>
      </c>
      <c r="J452" s="210" t="s">
        <v>893</v>
      </c>
      <c r="K452" s="210"/>
      <c r="L452" s="210">
        <v>20</v>
      </c>
      <c r="M452" s="210"/>
      <c r="N452" s="210"/>
      <c r="O452" s="210"/>
      <c r="P452" s="210"/>
      <c r="Q452" s="210"/>
      <c r="R452" s="210"/>
      <c r="S452" s="210"/>
      <c r="T452" s="210"/>
      <c r="U452" s="210"/>
      <c r="V452" s="210"/>
      <c r="W452" s="220">
        <v>20</v>
      </c>
      <c r="X452" s="210"/>
      <c r="Y452" s="210" t="s">
        <v>889</v>
      </c>
      <c r="Z452" s="210"/>
      <c r="AA452" s="210"/>
      <c r="AB452" s="210"/>
      <c r="AC452" s="210" t="s">
        <v>890</v>
      </c>
      <c r="AD452" s="210"/>
      <c r="AE452" s="210"/>
      <c r="AI452" s="210"/>
      <c r="AJ452" s="210"/>
      <c r="AK452" s="210"/>
    </row>
    <row r="453" spans="1:37" ht="15" customHeight="1">
      <c r="A453" s="204">
        <v>19</v>
      </c>
      <c r="B453" s="204" t="s">
        <v>192</v>
      </c>
      <c r="C453" s="205">
        <v>21</v>
      </c>
      <c r="D453" s="206">
        <v>40.783999999999999</v>
      </c>
      <c r="E453" s="207">
        <v>29.816199999999998</v>
      </c>
      <c r="F453" s="208">
        <v>449</v>
      </c>
      <c r="G453" s="209"/>
      <c r="H453" s="210" t="s">
        <v>274</v>
      </c>
      <c r="I453" s="210">
        <v>1</v>
      </c>
      <c r="J453" s="210"/>
      <c r="K453" s="210">
        <v>40</v>
      </c>
      <c r="L453" s="210">
        <v>21</v>
      </c>
      <c r="M453" s="210"/>
      <c r="N453" s="210"/>
      <c r="O453" s="210"/>
      <c r="P453" s="210"/>
      <c r="Q453" s="210"/>
      <c r="R453" s="210" t="s">
        <v>889</v>
      </c>
      <c r="S453" s="210" t="s">
        <v>889</v>
      </c>
      <c r="T453" s="210"/>
      <c r="U453" s="210" t="s">
        <v>890</v>
      </c>
      <c r="V453" s="210" t="s">
        <v>889</v>
      </c>
      <c r="W453" s="220">
        <v>21</v>
      </c>
      <c r="X453" s="210" t="s">
        <v>890</v>
      </c>
      <c r="Y453" s="210" t="s">
        <v>890</v>
      </c>
      <c r="Z453" s="210" t="s">
        <v>889</v>
      </c>
      <c r="AA453" s="210" t="s">
        <v>889</v>
      </c>
      <c r="AB453" s="210"/>
      <c r="AC453" s="210"/>
      <c r="AD453" s="210"/>
      <c r="AE453" s="210"/>
      <c r="AI453" s="210"/>
      <c r="AJ453" s="210"/>
      <c r="AK453" s="210"/>
    </row>
    <row r="454" spans="1:37" ht="15" customHeight="1">
      <c r="A454" s="204">
        <v>19</v>
      </c>
      <c r="B454" s="204" t="s">
        <v>192</v>
      </c>
      <c r="C454" s="205">
        <v>22</v>
      </c>
      <c r="D454" s="206">
        <v>21.937000000000001</v>
      </c>
      <c r="E454" s="207">
        <v>28.1601</v>
      </c>
      <c r="F454" s="208">
        <v>450</v>
      </c>
      <c r="G454" s="209"/>
      <c r="H454" s="210" t="s">
        <v>274</v>
      </c>
      <c r="I454" s="210">
        <v>1</v>
      </c>
      <c r="J454" s="210"/>
      <c r="K454" s="210">
        <v>20</v>
      </c>
      <c r="L454" s="210">
        <v>22</v>
      </c>
      <c r="M454" s="210"/>
      <c r="N454" s="210"/>
      <c r="O454" s="210"/>
      <c r="P454" s="210"/>
      <c r="Q454" s="210"/>
      <c r="R454" s="210" t="s">
        <v>889</v>
      </c>
      <c r="S454" s="210" t="s">
        <v>889</v>
      </c>
      <c r="T454" s="210"/>
      <c r="U454" s="210" t="s">
        <v>890</v>
      </c>
      <c r="V454" s="210" t="s">
        <v>889</v>
      </c>
      <c r="W454" s="220">
        <v>22</v>
      </c>
      <c r="X454" s="210" t="s">
        <v>897</v>
      </c>
      <c r="Y454" s="210" t="s">
        <v>889</v>
      </c>
      <c r="Z454" s="210" t="s">
        <v>889</v>
      </c>
      <c r="AA454" s="210" t="s">
        <v>889</v>
      </c>
      <c r="AB454" s="210"/>
      <c r="AC454" s="210"/>
      <c r="AD454" s="210"/>
      <c r="AE454" s="210"/>
      <c r="AI454" s="210"/>
      <c r="AJ454" s="210"/>
      <c r="AK454" s="210"/>
    </row>
    <row r="455" spans="1:37" ht="15" customHeight="1">
      <c r="A455" s="204">
        <v>19</v>
      </c>
      <c r="B455" s="204" t="s">
        <v>192</v>
      </c>
      <c r="C455" s="205">
        <v>23</v>
      </c>
      <c r="D455" s="206">
        <v>5.4790000000000001</v>
      </c>
      <c r="E455" s="207">
        <v>26.661300000000001</v>
      </c>
      <c r="F455" s="208">
        <v>451</v>
      </c>
      <c r="G455" s="209"/>
      <c r="H455" s="210" t="s">
        <v>275</v>
      </c>
      <c r="I455" s="210">
        <v>1</v>
      </c>
      <c r="J455" s="210"/>
      <c r="K455" s="210">
        <v>5</v>
      </c>
      <c r="L455" s="210">
        <v>23</v>
      </c>
      <c r="M455" s="210"/>
      <c r="N455" s="210"/>
      <c r="O455" s="210"/>
      <c r="P455" s="210"/>
      <c r="Q455" s="210"/>
      <c r="R455" s="210"/>
      <c r="S455" s="210"/>
      <c r="T455" s="210"/>
      <c r="U455" s="210"/>
      <c r="V455" s="210"/>
      <c r="W455" s="220">
        <v>23</v>
      </c>
      <c r="X455" s="210"/>
      <c r="Y455" s="210" t="s">
        <v>889</v>
      </c>
      <c r="Z455" s="210"/>
      <c r="AA455" s="210"/>
      <c r="AB455" s="210"/>
      <c r="AC455" s="210" t="s">
        <v>890</v>
      </c>
      <c r="AD455" s="210"/>
      <c r="AE455" s="210"/>
      <c r="AI455" s="210"/>
      <c r="AJ455" s="210"/>
      <c r="AK455" s="210"/>
    </row>
    <row r="456" spans="1:37" ht="15" customHeight="1">
      <c r="A456" s="204">
        <v>19</v>
      </c>
      <c r="B456" s="204" t="s">
        <v>192</v>
      </c>
      <c r="C456" s="205">
        <v>24</v>
      </c>
      <c r="D456" s="206">
        <v>5.4749999999999996</v>
      </c>
      <c r="E456" s="207">
        <v>26.661899999999999</v>
      </c>
      <c r="F456" s="208">
        <v>452</v>
      </c>
      <c r="G456" s="209"/>
      <c r="H456" s="210" t="s">
        <v>275</v>
      </c>
      <c r="I456" s="210">
        <v>1</v>
      </c>
      <c r="J456" s="210"/>
      <c r="K456" s="210">
        <v>5</v>
      </c>
      <c r="L456" s="210">
        <v>24</v>
      </c>
      <c r="M456" s="210"/>
      <c r="N456" s="210"/>
      <c r="O456" s="210"/>
      <c r="P456" s="210"/>
      <c r="Q456" s="210"/>
      <c r="R456" s="210" t="s">
        <v>889</v>
      </c>
      <c r="S456" s="210" t="s">
        <v>889</v>
      </c>
      <c r="T456" s="210" t="s">
        <v>889</v>
      </c>
      <c r="U456" s="210" t="s">
        <v>890</v>
      </c>
      <c r="V456" s="210" t="s">
        <v>889</v>
      </c>
      <c r="W456" s="220">
        <v>24</v>
      </c>
      <c r="X456" s="210" t="s">
        <v>890</v>
      </c>
      <c r="Y456" s="210" t="s">
        <v>889</v>
      </c>
      <c r="Z456" s="210" t="s">
        <v>890</v>
      </c>
      <c r="AA456" s="210" t="s">
        <v>890</v>
      </c>
      <c r="AB456" s="210"/>
      <c r="AC456" s="210"/>
      <c r="AD456" s="210"/>
      <c r="AE456" s="210"/>
      <c r="AI456" s="210"/>
      <c r="AJ456" s="210"/>
      <c r="AK456" s="210"/>
    </row>
    <row r="457" spans="1:37" ht="15" customHeight="1">
      <c r="A457" s="204">
        <v>20</v>
      </c>
      <c r="B457" s="204" t="s">
        <v>194</v>
      </c>
      <c r="C457" s="205">
        <v>1</v>
      </c>
      <c r="D457" s="206">
        <v>2689.6410000000001</v>
      </c>
      <c r="E457" s="207">
        <v>34.953099999999999</v>
      </c>
      <c r="F457" s="208">
        <v>453</v>
      </c>
      <c r="G457" s="209"/>
      <c r="H457" s="210" t="s">
        <v>274</v>
      </c>
      <c r="I457" s="210">
        <v>1</v>
      </c>
      <c r="J457" s="210" t="s">
        <v>888</v>
      </c>
      <c r="K457" s="210"/>
      <c r="L457" s="210">
        <v>1</v>
      </c>
      <c r="M457" s="210"/>
      <c r="N457" s="210"/>
      <c r="O457" s="210"/>
      <c r="P457" s="210"/>
      <c r="Q457" s="210"/>
      <c r="R457" s="210" t="s">
        <v>896</v>
      </c>
      <c r="S457" s="210"/>
      <c r="T457" s="210" t="s">
        <v>889</v>
      </c>
      <c r="U457" s="210"/>
      <c r="V457" s="210" t="s">
        <v>889</v>
      </c>
      <c r="W457" s="220">
        <v>1</v>
      </c>
      <c r="X457" s="210" t="s">
        <v>890</v>
      </c>
      <c r="Y457" s="210" t="s">
        <v>889</v>
      </c>
      <c r="Z457" s="210"/>
      <c r="AA457" s="210"/>
      <c r="AB457" s="210" t="s">
        <v>889</v>
      </c>
      <c r="AC457" s="210"/>
      <c r="AD457" s="210"/>
      <c r="AE457" s="210"/>
      <c r="AH457" s="210" t="s">
        <v>889</v>
      </c>
      <c r="AI457" s="210"/>
      <c r="AJ457" s="210"/>
      <c r="AK457" s="210"/>
    </row>
    <row r="458" spans="1:37" ht="15" customHeight="1">
      <c r="A458" s="204">
        <v>20</v>
      </c>
      <c r="B458" s="204" t="s">
        <v>194</v>
      </c>
      <c r="C458" s="205">
        <v>2</v>
      </c>
      <c r="D458" s="206">
        <v>2034.454</v>
      </c>
      <c r="E458" s="207">
        <v>34.943600000000004</v>
      </c>
      <c r="F458" s="208">
        <v>454</v>
      </c>
      <c r="G458" s="209"/>
      <c r="H458" s="210" t="s">
        <v>274</v>
      </c>
      <c r="I458" s="210">
        <v>1</v>
      </c>
      <c r="J458" s="210"/>
      <c r="K458" s="210">
        <v>2000</v>
      </c>
      <c r="L458" s="210">
        <v>2</v>
      </c>
      <c r="M458" s="210"/>
      <c r="N458" s="210"/>
      <c r="O458" s="210"/>
      <c r="P458" s="210"/>
      <c r="Q458" s="210"/>
      <c r="R458" s="210" t="s">
        <v>889</v>
      </c>
      <c r="S458" s="210"/>
      <c r="T458" s="210" t="s">
        <v>889</v>
      </c>
      <c r="U458" s="210"/>
      <c r="V458" s="210" t="s">
        <v>889</v>
      </c>
      <c r="W458" s="220">
        <v>2</v>
      </c>
      <c r="X458" s="210" t="s">
        <v>890</v>
      </c>
      <c r="Y458" s="210" t="s">
        <v>890</v>
      </c>
      <c r="Z458" s="210"/>
      <c r="AA458" s="210"/>
      <c r="AB458" s="210" t="s">
        <v>889</v>
      </c>
      <c r="AC458" s="210"/>
      <c r="AD458" s="210"/>
      <c r="AE458" s="210"/>
      <c r="AH458" s="210" t="s">
        <v>889</v>
      </c>
      <c r="AI458" s="210"/>
      <c r="AJ458" s="210"/>
      <c r="AK458" s="210"/>
    </row>
    <row r="459" spans="1:37" ht="15" customHeight="1">
      <c r="A459" s="204">
        <v>20</v>
      </c>
      <c r="B459" s="204" t="s">
        <v>194</v>
      </c>
      <c r="C459" s="205">
        <v>3</v>
      </c>
      <c r="D459" s="206">
        <v>1523.5419999999999</v>
      </c>
      <c r="E459" s="207">
        <v>34.909300000000002</v>
      </c>
      <c r="F459" s="208">
        <v>455</v>
      </c>
      <c r="G459" s="209"/>
      <c r="H459" s="210" t="s">
        <v>274</v>
      </c>
      <c r="I459" s="210">
        <v>1</v>
      </c>
      <c r="J459" s="210"/>
      <c r="K459" s="210">
        <v>1500</v>
      </c>
      <c r="L459" s="210">
        <v>3</v>
      </c>
      <c r="M459" s="210"/>
      <c r="N459" s="210"/>
      <c r="O459" s="210"/>
      <c r="P459" s="210"/>
      <c r="Q459" s="210"/>
      <c r="R459" s="210" t="s">
        <v>889</v>
      </c>
      <c r="S459" s="210"/>
      <c r="T459" s="210"/>
      <c r="U459" s="210"/>
      <c r="V459" s="210" t="s">
        <v>889</v>
      </c>
      <c r="W459" s="220">
        <v>3</v>
      </c>
      <c r="X459" s="210" t="s">
        <v>890</v>
      </c>
      <c r="Y459" s="210" t="s">
        <v>890</v>
      </c>
      <c r="Z459" s="210"/>
      <c r="AA459" s="210"/>
      <c r="AB459" s="210"/>
      <c r="AC459" s="210"/>
      <c r="AD459" s="210"/>
      <c r="AE459" s="210"/>
      <c r="AH459" s="210" t="s">
        <v>889</v>
      </c>
      <c r="AI459" s="210"/>
      <c r="AJ459" s="210"/>
      <c r="AK459" s="210"/>
    </row>
    <row r="460" spans="1:37" ht="15" customHeight="1">
      <c r="A460" s="204">
        <v>20</v>
      </c>
      <c r="B460" s="204" t="s">
        <v>194</v>
      </c>
      <c r="C460" s="205">
        <v>4</v>
      </c>
      <c r="D460" s="206">
        <v>1015.861</v>
      </c>
      <c r="E460" s="207">
        <v>34.882300000000001</v>
      </c>
      <c r="F460" s="208">
        <v>456</v>
      </c>
      <c r="G460" s="209"/>
      <c r="H460" s="210" t="s">
        <v>274</v>
      </c>
      <c r="I460" s="210">
        <v>1</v>
      </c>
      <c r="J460" s="210"/>
      <c r="K460" s="210">
        <v>1000</v>
      </c>
      <c r="L460" s="210">
        <v>4</v>
      </c>
      <c r="M460" s="210"/>
      <c r="N460" s="210"/>
      <c r="O460" s="210"/>
      <c r="P460" s="210"/>
      <c r="Q460" s="210"/>
      <c r="R460" s="210" t="s">
        <v>889</v>
      </c>
      <c r="S460" s="210"/>
      <c r="T460" s="210" t="s">
        <v>889</v>
      </c>
      <c r="U460" s="210"/>
      <c r="V460" s="210" t="s">
        <v>889</v>
      </c>
      <c r="W460" s="220">
        <v>4</v>
      </c>
      <c r="X460" s="210" t="s">
        <v>897</v>
      </c>
      <c r="Y460" s="210" t="s">
        <v>889</v>
      </c>
      <c r="Z460" s="210"/>
      <c r="AA460" s="210"/>
      <c r="AB460" s="210" t="s">
        <v>889</v>
      </c>
      <c r="AC460" s="210"/>
      <c r="AD460" s="210"/>
      <c r="AE460" s="210"/>
      <c r="AH460" s="210" t="s">
        <v>889</v>
      </c>
      <c r="AI460" s="210"/>
      <c r="AJ460" s="210"/>
      <c r="AK460" s="210"/>
    </row>
    <row r="461" spans="1:37" ht="15" customHeight="1">
      <c r="A461" s="204">
        <v>20</v>
      </c>
      <c r="B461" s="204" t="s">
        <v>194</v>
      </c>
      <c r="C461" s="205">
        <v>5</v>
      </c>
      <c r="D461" s="206">
        <v>812.678</v>
      </c>
      <c r="E461" s="207">
        <v>34.874899999999997</v>
      </c>
      <c r="F461" s="208">
        <v>457</v>
      </c>
      <c r="G461" s="209"/>
      <c r="H461" s="210" t="s">
        <v>274</v>
      </c>
      <c r="I461" s="210">
        <v>1</v>
      </c>
      <c r="J461" s="210"/>
      <c r="K461" s="210">
        <v>800</v>
      </c>
      <c r="L461" s="210">
        <v>5</v>
      </c>
      <c r="M461" s="210"/>
      <c r="N461" s="210"/>
      <c r="O461" s="210"/>
      <c r="P461" s="210"/>
      <c r="Q461" s="210"/>
      <c r="R461" s="210" t="s">
        <v>889</v>
      </c>
      <c r="S461" s="210"/>
      <c r="T461" s="210"/>
      <c r="U461" s="210"/>
      <c r="V461" s="210" t="s">
        <v>889</v>
      </c>
      <c r="W461" s="220">
        <v>5</v>
      </c>
      <c r="X461" s="210" t="s">
        <v>890</v>
      </c>
      <c r="Y461" s="210" t="s">
        <v>889</v>
      </c>
      <c r="Z461" s="210"/>
      <c r="AA461" s="210"/>
      <c r="AB461" s="210"/>
      <c r="AC461" s="210"/>
      <c r="AD461" s="210"/>
      <c r="AE461" s="210"/>
      <c r="AH461" s="210" t="s">
        <v>889</v>
      </c>
      <c r="AI461" s="210"/>
      <c r="AJ461" s="210"/>
      <c r="AK461" s="210"/>
    </row>
    <row r="462" spans="1:37" ht="15" customHeight="1">
      <c r="A462" s="204">
        <v>20</v>
      </c>
      <c r="B462" s="204" t="s">
        <v>194</v>
      </c>
      <c r="C462" s="205">
        <v>6</v>
      </c>
      <c r="D462" s="206">
        <v>609.25099999999998</v>
      </c>
      <c r="E462" s="207">
        <v>34.8703</v>
      </c>
      <c r="F462" s="208">
        <v>458</v>
      </c>
      <c r="G462" s="209"/>
      <c r="H462" s="210" t="s">
        <v>274</v>
      </c>
      <c r="I462" s="210">
        <v>1</v>
      </c>
      <c r="J462" s="210"/>
      <c r="K462" s="210">
        <v>600</v>
      </c>
      <c r="L462" s="210">
        <v>6</v>
      </c>
      <c r="M462" s="210"/>
      <c r="N462" s="210"/>
      <c r="O462" s="210"/>
      <c r="P462" s="210"/>
      <c r="Q462" s="210"/>
      <c r="R462" s="210" t="s">
        <v>889</v>
      </c>
      <c r="S462" s="210"/>
      <c r="T462" s="210"/>
      <c r="U462" s="210"/>
      <c r="V462" s="210" t="s">
        <v>889</v>
      </c>
      <c r="W462" s="220">
        <v>6</v>
      </c>
      <c r="X462" s="210" t="s">
        <v>890</v>
      </c>
      <c r="Y462" s="210" t="s">
        <v>889</v>
      </c>
      <c r="Z462" s="210"/>
      <c r="AA462" s="210"/>
      <c r="AB462" s="210"/>
      <c r="AC462" s="210"/>
      <c r="AD462" s="210"/>
      <c r="AE462" s="210"/>
      <c r="AH462" s="210" t="s">
        <v>889</v>
      </c>
      <c r="AI462" s="210"/>
      <c r="AJ462" s="210"/>
      <c r="AK462" s="210"/>
    </row>
    <row r="463" spans="1:37" ht="15" customHeight="1">
      <c r="A463" s="204">
        <v>20</v>
      </c>
      <c r="B463" s="204" t="s">
        <v>194</v>
      </c>
      <c r="C463" s="205">
        <v>7</v>
      </c>
      <c r="D463" s="206">
        <v>508.9</v>
      </c>
      <c r="E463" s="207">
        <v>34.868299999999998</v>
      </c>
      <c r="F463" s="208">
        <v>459</v>
      </c>
      <c r="G463" s="209"/>
      <c r="H463" s="210" t="s">
        <v>274</v>
      </c>
      <c r="I463" s="210">
        <v>1</v>
      </c>
      <c r="J463" s="210"/>
      <c r="K463" s="210">
        <v>500</v>
      </c>
      <c r="L463" s="210">
        <v>7</v>
      </c>
      <c r="M463" s="210"/>
      <c r="N463" s="210"/>
      <c r="O463" s="210"/>
      <c r="P463" s="210"/>
      <c r="Q463" s="210"/>
      <c r="R463" s="210" t="s">
        <v>890</v>
      </c>
      <c r="S463" s="210"/>
      <c r="T463" s="210"/>
      <c r="U463" s="210"/>
      <c r="V463" s="210" t="s">
        <v>889</v>
      </c>
      <c r="W463" s="220">
        <v>7</v>
      </c>
      <c r="X463" s="210" t="s">
        <v>890</v>
      </c>
      <c r="Y463" s="210" t="s">
        <v>889</v>
      </c>
      <c r="Z463" s="210"/>
      <c r="AA463" s="210"/>
      <c r="AB463" s="210"/>
      <c r="AC463" s="210"/>
      <c r="AD463" s="210"/>
      <c r="AE463" s="210"/>
      <c r="AI463" s="210"/>
      <c r="AJ463" s="210"/>
      <c r="AK463" s="210"/>
    </row>
    <row r="464" spans="1:37" ht="15" customHeight="1">
      <c r="A464" s="204">
        <v>20</v>
      </c>
      <c r="B464" s="204" t="s">
        <v>194</v>
      </c>
      <c r="C464" s="205">
        <v>8</v>
      </c>
      <c r="D464" s="206">
        <v>457.02600000000001</v>
      </c>
      <c r="E464" s="207">
        <v>34.847900000000003</v>
      </c>
      <c r="F464" s="208">
        <v>460</v>
      </c>
      <c r="G464" s="209"/>
      <c r="H464" s="210" t="s">
        <v>274</v>
      </c>
      <c r="I464" s="210">
        <v>1</v>
      </c>
      <c r="J464" s="210" t="s">
        <v>899</v>
      </c>
      <c r="K464" s="210"/>
      <c r="L464" s="210">
        <v>8</v>
      </c>
      <c r="M464" s="210"/>
      <c r="N464" s="210"/>
      <c r="O464" s="210"/>
      <c r="P464" s="210"/>
      <c r="Q464" s="210"/>
      <c r="R464" s="210" t="s">
        <v>889</v>
      </c>
      <c r="S464" s="210"/>
      <c r="T464" s="210" t="s">
        <v>889</v>
      </c>
      <c r="U464" s="210"/>
      <c r="V464" s="210" t="s">
        <v>889</v>
      </c>
      <c r="W464" s="220">
        <v>8</v>
      </c>
      <c r="X464" s="210" t="s">
        <v>890</v>
      </c>
      <c r="Y464" s="210" t="s">
        <v>889</v>
      </c>
      <c r="Z464" s="210"/>
      <c r="AA464" s="210"/>
      <c r="AB464" s="210"/>
      <c r="AC464" s="210"/>
      <c r="AD464" s="210"/>
      <c r="AE464" s="210"/>
      <c r="AH464" s="210" t="s">
        <v>889</v>
      </c>
      <c r="AI464" s="210"/>
      <c r="AJ464" s="210"/>
      <c r="AK464" s="210"/>
    </row>
    <row r="465" spans="1:37" ht="15" customHeight="1">
      <c r="A465" s="204">
        <v>20</v>
      </c>
      <c r="B465" s="204" t="s">
        <v>194</v>
      </c>
      <c r="C465" s="205">
        <v>9</v>
      </c>
      <c r="D465" s="206">
        <v>358.935</v>
      </c>
      <c r="E465" s="207">
        <v>34.803699999999999</v>
      </c>
      <c r="F465" s="208">
        <v>461</v>
      </c>
      <c r="G465" s="209"/>
      <c r="H465" s="210" t="s">
        <v>274</v>
      </c>
      <c r="I465" s="210">
        <v>1</v>
      </c>
      <c r="J465" s="210">
        <v>34.78</v>
      </c>
      <c r="K465" s="210"/>
      <c r="L465" s="210">
        <v>9</v>
      </c>
      <c r="M465" s="210"/>
      <c r="N465" s="210"/>
      <c r="O465" s="210"/>
      <c r="P465" s="210"/>
      <c r="Q465" s="210"/>
      <c r="R465" s="210" t="s">
        <v>889</v>
      </c>
      <c r="S465" s="210"/>
      <c r="T465" s="210"/>
      <c r="U465" s="210"/>
      <c r="V465" s="210" t="s">
        <v>889</v>
      </c>
      <c r="W465" s="220">
        <v>9</v>
      </c>
      <c r="X465" s="210" t="s">
        <v>897</v>
      </c>
      <c r="Y465" s="210" t="s">
        <v>889</v>
      </c>
      <c r="Z465" s="210"/>
      <c r="AA465" s="210"/>
      <c r="AB465" s="210" t="s">
        <v>889</v>
      </c>
      <c r="AC465" s="210"/>
      <c r="AD465" s="210"/>
      <c r="AE465" s="210"/>
      <c r="AI465" s="210"/>
      <c r="AJ465" s="210"/>
      <c r="AK465" s="210"/>
    </row>
    <row r="466" spans="1:37" ht="15" customHeight="1">
      <c r="A466" s="204">
        <v>20</v>
      </c>
      <c r="B466" s="204" t="s">
        <v>194</v>
      </c>
      <c r="C466" s="205">
        <v>10</v>
      </c>
      <c r="D466" s="206">
        <v>322.762</v>
      </c>
      <c r="E466" s="207">
        <v>34.720500000000001</v>
      </c>
      <c r="F466" s="208">
        <v>462</v>
      </c>
      <c r="G466" s="209"/>
      <c r="H466" s="210" t="s">
        <v>274</v>
      </c>
      <c r="I466" s="210">
        <v>1</v>
      </c>
      <c r="J466" s="210">
        <v>34.700000000000003</v>
      </c>
      <c r="K466" s="210"/>
      <c r="L466" s="210">
        <v>10</v>
      </c>
      <c r="M466" s="210"/>
      <c r="N466" s="210"/>
      <c r="O466" s="210"/>
      <c r="P466" s="210"/>
      <c r="Q466" s="210"/>
      <c r="R466" s="210" t="s">
        <v>889</v>
      </c>
      <c r="S466" s="210" t="s">
        <v>889</v>
      </c>
      <c r="T466" s="210"/>
      <c r="U466" s="210"/>
      <c r="V466" s="210" t="s">
        <v>889</v>
      </c>
      <c r="W466" s="220">
        <v>10</v>
      </c>
      <c r="X466" s="210" t="s">
        <v>890</v>
      </c>
      <c r="Y466" s="210" t="s">
        <v>889</v>
      </c>
      <c r="Z466" s="210" t="s">
        <v>889</v>
      </c>
      <c r="AA466" s="210"/>
      <c r="AB466" s="210"/>
      <c r="AC466" s="210"/>
      <c r="AD466" s="210"/>
      <c r="AE466" s="210"/>
      <c r="AH466" s="210" t="s">
        <v>889</v>
      </c>
      <c r="AI466" s="210"/>
      <c r="AJ466" s="210"/>
      <c r="AK466" s="210"/>
    </row>
    <row r="467" spans="1:37" ht="15" customHeight="1">
      <c r="A467" s="204">
        <v>20</v>
      </c>
      <c r="B467" s="204" t="s">
        <v>194</v>
      </c>
      <c r="C467" s="205">
        <v>11</v>
      </c>
      <c r="D467" s="206">
        <v>253.41200000000001</v>
      </c>
      <c r="E467" s="207">
        <v>34.410600000000002</v>
      </c>
      <c r="F467" s="208">
        <v>463</v>
      </c>
      <c r="G467" s="209"/>
      <c r="H467" s="210" t="s">
        <v>274</v>
      </c>
      <c r="I467" s="210">
        <v>1</v>
      </c>
      <c r="J467" s="210">
        <v>34.4</v>
      </c>
      <c r="K467" s="210"/>
      <c r="L467" s="210">
        <v>11</v>
      </c>
      <c r="M467" s="210"/>
      <c r="N467" s="210"/>
      <c r="O467" s="210"/>
      <c r="P467" s="210"/>
      <c r="Q467" s="210"/>
      <c r="R467" s="210" t="s">
        <v>889</v>
      </c>
      <c r="S467" s="210" t="s">
        <v>889</v>
      </c>
      <c r="T467" s="210" t="s">
        <v>889</v>
      </c>
      <c r="U467" s="210"/>
      <c r="V467" s="210" t="s">
        <v>889</v>
      </c>
      <c r="W467" s="220">
        <v>11</v>
      </c>
      <c r="X467" s="210" t="s">
        <v>890</v>
      </c>
      <c r="Y467" s="210" t="s">
        <v>889</v>
      </c>
      <c r="Z467" s="210" t="s">
        <v>889</v>
      </c>
      <c r="AA467" s="210"/>
      <c r="AB467" s="210"/>
      <c r="AC467" s="210"/>
      <c r="AD467" s="210"/>
      <c r="AE467" s="210"/>
      <c r="AI467" s="210"/>
      <c r="AJ467" s="210"/>
      <c r="AK467" s="210"/>
    </row>
    <row r="468" spans="1:37" ht="15" customHeight="1">
      <c r="A468" s="204">
        <v>20</v>
      </c>
      <c r="B468" s="204" t="s">
        <v>194</v>
      </c>
      <c r="C468" s="205">
        <v>12</v>
      </c>
      <c r="D468" s="206">
        <v>226.16300000000001</v>
      </c>
      <c r="E468" s="207">
        <v>34.119599999999998</v>
      </c>
      <c r="F468" s="208">
        <v>464</v>
      </c>
      <c r="G468" s="209"/>
      <c r="H468" s="210" t="s">
        <v>274</v>
      </c>
      <c r="I468" s="210">
        <v>1</v>
      </c>
      <c r="J468" s="210">
        <v>34.1</v>
      </c>
      <c r="K468" s="210"/>
      <c r="L468" s="210">
        <v>12</v>
      </c>
      <c r="M468" s="210"/>
      <c r="N468" s="210"/>
      <c r="O468" s="210"/>
      <c r="P468" s="210"/>
      <c r="Q468" s="210"/>
      <c r="R468" s="210" t="s">
        <v>889</v>
      </c>
      <c r="S468" s="210" t="s">
        <v>889</v>
      </c>
      <c r="T468" s="210"/>
      <c r="U468" s="210"/>
      <c r="V468" s="210" t="s">
        <v>889</v>
      </c>
      <c r="W468" s="220">
        <v>12</v>
      </c>
      <c r="X468" s="210" t="s">
        <v>890</v>
      </c>
      <c r="Y468" s="210" t="s">
        <v>889</v>
      </c>
      <c r="Z468" s="210" t="s">
        <v>889</v>
      </c>
      <c r="AA468" s="210"/>
      <c r="AB468" s="210"/>
      <c r="AC468" s="210"/>
      <c r="AD468" s="210"/>
      <c r="AE468" s="210"/>
      <c r="AI468" s="210"/>
      <c r="AJ468" s="210"/>
      <c r="AK468" s="210"/>
    </row>
    <row r="469" spans="1:37" ht="15" customHeight="1">
      <c r="A469" s="204">
        <v>20</v>
      </c>
      <c r="B469" s="204" t="s">
        <v>194</v>
      </c>
      <c r="C469" s="205">
        <v>13</v>
      </c>
      <c r="D469" s="206">
        <v>206.61</v>
      </c>
      <c r="E469" s="207">
        <v>33.7577</v>
      </c>
      <c r="F469" s="208">
        <v>465</v>
      </c>
      <c r="G469" s="209"/>
      <c r="H469" s="210" t="s">
        <v>274</v>
      </c>
      <c r="I469" s="210">
        <v>1</v>
      </c>
      <c r="J469" s="210">
        <v>33.6</v>
      </c>
      <c r="K469" s="210"/>
      <c r="L469" s="210">
        <v>13</v>
      </c>
      <c r="M469" s="210"/>
      <c r="N469" s="210"/>
      <c r="O469" s="210"/>
      <c r="P469" s="210"/>
      <c r="Q469" s="210"/>
      <c r="R469" s="210" t="s">
        <v>889</v>
      </c>
      <c r="S469" s="210" t="s">
        <v>889</v>
      </c>
      <c r="T469" s="210"/>
      <c r="U469" s="210"/>
      <c r="V469" s="210" t="s">
        <v>889</v>
      </c>
      <c r="W469" s="220">
        <v>13</v>
      </c>
      <c r="X469" s="210" t="s">
        <v>890</v>
      </c>
      <c r="Y469" s="210" t="s">
        <v>889</v>
      </c>
      <c r="Z469" s="210" t="s">
        <v>890</v>
      </c>
      <c r="AA469" s="210"/>
      <c r="AB469" s="210"/>
      <c r="AC469" s="210"/>
      <c r="AD469" s="210"/>
      <c r="AE469" s="210"/>
      <c r="AI469" s="210"/>
      <c r="AJ469" s="210"/>
      <c r="AK469" s="210"/>
    </row>
    <row r="470" spans="1:37" ht="15" customHeight="1">
      <c r="A470" s="204">
        <v>20</v>
      </c>
      <c r="B470" s="204" t="s">
        <v>194</v>
      </c>
      <c r="C470" s="205">
        <v>14</v>
      </c>
      <c r="D470" s="206">
        <v>186.87200000000001</v>
      </c>
      <c r="E470" s="207">
        <v>33.154299999999999</v>
      </c>
      <c r="F470" s="208">
        <v>466</v>
      </c>
      <c r="G470" s="209"/>
      <c r="H470" s="210" t="s">
        <v>274</v>
      </c>
      <c r="I470" s="210">
        <v>1</v>
      </c>
      <c r="J470" s="210">
        <v>33.1</v>
      </c>
      <c r="K470" s="210"/>
      <c r="L470" s="210">
        <v>14</v>
      </c>
      <c r="M470" s="210"/>
      <c r="N470" s="210"/>
      <c r="O470" s="210"/>
      <c r="P470" s="210"/>
      <c r="Q470" s="210"/>
      <c r="R470" s="210" t="s">
        <v>889</v>
      </c>
      <c r="S470" s="210" t="s">
        <v>889</v>
      </c>
      <c r="T470" s="210" t="s">
        <v>889</v>
      </c>
      <c r="U470" s="210"/>
      <c r="V470" s="210" t="s">
        <v>889</v>
      </c>
      <c r="W470" s="220">
        <v>14</v>
      </c>
      <c r="X470" s="210" t="s">
        <v>890</v>
      </c>
      <c r="Y470" s="210" t="s">
        <v>889</v>
      </c>
      <c r="Z470" s="210" t="s">
        <v>889</v>
      </c>
      <c r="AA470" s="210" t="s">
        <v>889</v>
      </c>
      <c r="AB470" s="210"/>
      <c r="AC470" s="210"/>
      <c r="AD470" s="210"/>
      <c r="AE470" s="210"/>
      <c r="AH470" s="210" t="s">
        <v>889</v>
      </c>
      <c r="AI470" s="210"/>
      <c r="AJ470" s="210"/>
      <c r="AK470" s="210"/>
    </row>
    <row r="471" spans="1:37" ht="15" customHeight="1">
      <c r="A471" s="204">
        <v>20</v>
      </c>
      <c r="B471" s="204" t="s">
        <v>194</v>
      </c>
      <c r="C471" s="205">
        <v>15</v>
      </c>
      <c r="D471" s="206">
        <v>176.53899999999999</v>
      </c>
      <c r="E471" s="207">
        <v>32.933599999999998</v>
      </c>
      <c r="F471" s="208">
        <v>467</v>
      </c>
      <c r="G471" s="209"/>
      <c r="H471" s="210" t="s">
        <v>274</v>
      </c>
      <c r="I471" s="210">
        <v>1</v>
      </c>
      <c r="J471" s="210">
        <v>32.9</v>
      </c>
      <c r="K471" s="210"/>
      <c r="L471" s="210">
        <v>15</v>
      </c>
      <c r="M471" s="210"/>
      <c r="N471" s="210"/>
      <c r="O471" s="210"/>
      <c r="P471" s="210"/>
      <c r="Q471" s="210"/>
      <c r="R471" s="210" t="s">
        <v>889</v>
      </c>
      <c r="S471" s="210" t="s">
        <v>889</v>
      </c>
      <c r="T471" s="210"/>
      <c r="U471" s="210" t="s">
        <v>890</v>
      </c>
      <c r="V471" s="210" t="s">
        <v>889</v>
      </c>
      <c r="W471" s="220">
        <v>15</v>
      </c>
      <c r="X471" s="210" t="s">
        <v>890</v>
      </c>
      <c r="Y471" s="210" t="s">
        <v>889</v>
      </c>
      <c r="Z471" s="210" t="s">
        <v>889</v>
      </c>
      <c r="AA471" s="210" t="s">
        <v>889</v>
      </c>
      <c r="AB471" s="210"/>
      <c r="AC471" s="210"/>
      <c r="AD471" s="210"/>
      <c r="AE471" s="210"/>
      <c r="AI471" s="210"/>
      <c r="AJ471" s="210"/>
      <c r="AK471" s="210"/>
    </row>
    <row r="472" spans="1:37" ht="15" customHeight="1">
      <c r="A472" s="204">
        <v>20</v>
      </c>
      <c r="B472" s="204" t="s">
        <v>194</v>
      </c>
      <c r="C472" s="205">
        <v>16</v>
      </c>
      <c r="D472" s="206">
        <v>147.13999999999999</v>
      </c>
      <c r="E472" s="207">
        <v>32.661900000000003</v>
      </c>
      <c r="F472" s="208">
        <v>468</v>
      </c>
      <c r="G472" s="209"/>
      <c r="H472" s="210" t="s">
        <v>274</v>
      </c>
      <c r="I472" s="210">
        <v>1</v>
      </c>
      <c r="J472" s="210">
        <v>32.6</v>
      </c>
      <c r="K472" s="210"/>
      <c r="L472" s="210">
        <v>16</v>
      </c>
      <c r="M472" s="210"/>
      <c r="N472" s="210"/>
      <c r="O472" s="210"/>
      <c r="P472" s="210"/>
      <c r="Q472" s="210"/>
      <c r="R472" s="210" t="s">
        <v>889</v>
      </c>
      <c r="S472" s="210" t="s">
        <v>889</v>
      </c>
      <c r="T472" s="210"/>
      <c r="U472" s="210" t="s">
        <v>889</v>
      </c>
      <c r="V472" s="210" t="s">
        <v>889</v>
      </c>
      <c r="W472" s="220">
        <v>16</v>
      </c>
      <c r="X472" s="210" t="s">
        <v>890</v>
      </c>
      <c r="Y472" s="210" t="s">
        <v>889</v>
      </c>
      <c r="Z472" s="210" t="s">
        <v>889</v>
      </c>
      <c r="AA472" s="210" t="s">
        <v>889</v>
      </c>
      <c r="AB472" s="210"/>
      <c r="AC472" s="210"/>
      <c r="AD472" s="210"/>
      <c r="AE472" s="210"/>
      <c r="AI472" s="210"/>
      <c r="AJ472" s="210"/>
      <c r="AK472" s="210"/>
    </row>
    <row r="473" spans="1:37" ht="15" customHeight="1">
      <c r="A473" s="204">
        <v>20</v>
      </c>
      <c r="B473" s="204" t="s">
        <v>194</v>
      </c>
      <c r="C473" s="205">
        <v>17</v>
      </c>
      <c r="D473" s="206">
        <v>117.908</v>
      </c>
      <c r="E473" s="207">
        <v>32.392200000000003</v>
      </c>
      <c r="F473" s="208">
        <v>469</v>
      </c>
      <c r="G473" s="209"/>
      <c r="H473" s="210" t="s">
        <v>274</v>
      </c>
      <c r="I473" s="210">
        <v>1</v>
      </c>
      <c r="J473" s="210">
        <v>32.299999999999997</v>
      </c>
      <c r="K473" s="210"/>
      <c r="L473" s="210">
        <v>17</v>
      </c>
      <c r="M473" s="210"/>
      <c r="N473" s="210"/>
      <c r="O473" s="210"/>
      <c r="P473" s="210"/>
      <c r="Q473" s="210"/>
      <c r="R473" s="210" t="s">
        <v>889</v>
      </c>
      <c r="S473" s="210" t="s">
        <v>889</v>
      </c>
      <c r="T473" s="210"/>
      <c r="U473" s="210" t="s">
        <v>890</v>
      </c>
      <c r="V473" s="210" t="s">
        <v>889</v>
      </c>
      <c r="W473" s="220">
        <v>17</v>
      </c>
      <c r="X473" s="210" t="s">
        <v>890</v>
      </c>
      <c r="Y473" s="210" t="s">
        <v>889</v>
      </c>
      <c r="Z473" s="210" t="s">
        <v>889</v>
      </c>
      <c r="AA473" s="210" t="s">
        <v>889</v>
      </c>
      <c r="AB473" s="210"/>
      <c r="AC473" s="210"/>
      <c r="AD473" s="210"/>
      <c r="AE473" s="210"/>
      <c r="AI473" s="210"/>
      <c r="AJ473" s="210"/>
      <c r="AK473" s="210"/>
    </row>
    <row r="474" spans="1:37" ht="15" customHeight="1">
      <c r="A474" s="204">
        <v>20</v>
      </c>
      <c r="B474" s="204" t="s">
        <v>194</v>
      </c>
      <c r="C474" s="205">
        <v>18</v>
      </c>
      <c r="D474" s="206">
        <v>93.677000000000007</v>
      </c>
      <c r="E474" s="207">
        <v>31.998799999999999</v>
      </c>
      <c r="F474" s="208">
        <v>470</v>
      </c>
      <c r="G474" s="209"/>
      <c r="H474" s="210" t="s">
        <v>274</v>
      </c>
      <c r="I474" s="210">
        <v>1</v>
      </c>
      <c r="J474" s="210">
        <v>31.8</v>
      </c>
      <c r="K474" s="210"/>
      <c r="L474" s="210">
        <v>18</v>
      </c>
      <c r="M474" s="210"/>
      <c r="N474" s="210"/>
      <c r="O474" s="210"/>
      <c r="P474" s="210"/>
      <c r="Q474" s="210"/>
      <c r="R474" s="210" t="s">
        <v>889</v>
      </c>
      <c r="S474" s="210" t="s">
        <v>889</v>
      </c>
      <c r="T474" s="210"/>
      <c r="U474" s="210" t="s">
        <v>889</v>
      </c>
      <c r="V474" s="210" t="s">
        <v>889</v>
      </c>
      <c r="W474" s="220">
        <v>18</v>
      </c>
      <c r="X474" s="210" t="s">
        <v>897</v>
      </c>
      <c r="Y474" s="210" t="s">
        <v>889</v>
      </c>
      <c r="Z474" s="210" t="s">
        <v>889</v>
      </c>
      <c r="AA474" s="210" t="s">
        <v>889</v>
      </c>
      <c r="AB474" s="210"/>
      <c r="AC474" s="210"/>
      <c r="AD474" s="210"/>
      <c r="AE474" s="210"/>
      <c r="AI474" s="210"/>
      <c r="AJ474" s="210"/>
      <c r="AK474" s="210"/>
    </row>
    <row r="475" spans="1:37" ht="15" customHeight="1">
      <c r="A475" s="204">
        <v>20</v>
      </c>
      <c r="B475" s="204" t="s">
        <v>194</v>
      </c>
      <c r="C475" s="205">
        <v>19</v>
      </c>
      <c r="D475" s="206">
        <v>49.655000000000001</v>
      </c>
      <c r="E475" s="207">
        <v>30.893999999999998</v>
      </c>
      <c r="F475" s="208">
        <v>471</v>
      </c>
      <c r="G475" s="209"/>
      <c r="H475" s="210" t="s">
        <v>275</v>
      </c>
      <c r="I475" s="210">
        <v>1</v>
      </c>
      <c r="J475" s="210" t="s">
        <v>893</v>
      </c>
      <c r="K475" s="210"/>
      <c r="L475" s="210">
        <v>19</v>
      </c>
      <c r="M475" s="210"/>
      <c r="N475" s="210"/>
      <c r="O475" s="210"/>
      <c r="P475" s="210"/>
      <c r="Q475" s="210"/>
      <c r="R475" s="210"/>
      <c r="S475" s="210"/>
      <c r="T475" s="210"/>
      <c r="U475" s="210"/>
      <c r="V475" s="210"/>
      <c r="W475" s="220">
        <v>19</v>
      </c>
      <c r="X475" s="210"/>
      <c r="Y475" s="210" t="s">
        <v>889</v>
      </c>
      <c r="Z475" s="210"/>
      <c r="AA475" s="210"/>
      <c r="AB475" s="210"/>
      <c r="AC475" s="210" t="s">
        <v>890</v>
      </c>
      <c r="AD475" s="210"/>
      <c r="AE475" s="210"/>
      <c r="AI475" s="210"/>
      <c r="AJ475" s="210"/>
      <c r="AK475" s="210"/>
    </row>
    <row r="476" spans="1:37" ht="15" customHeight="1">
      <c r="A476" s="204">
        <v>20</v>
      </c>
      <c r="B476" s="204" t="s">
        <v>194</v>
      </c>
      <c r="C476" s="205">
        <v>20</v>
      </c>
      <c r="D476" s="206">
        <v>49.804000000000002</v>
      </c>
      <c r="E476" s="207">
        <v>30.890999999999998</v>
      </c>
      <c r="F476" s="208">
        <v>472</v>
      </c>
      <c r="G476" s="209"/>
      <c r="H476" s="210" t="s">
        <v>275</v>
      </c>
      <c r="I476" s="210">
        <v>1</v>
      </c>
      <c r="J476" s="210" t="s">
        <v>893</v>
      </c>
      <c r="K476" s="210"/>
      <c r="L476" s="210">
        <v>20</v>
      </c>
      <c r="M476" s="210"/>
      <c r="N476" s="210"/>
      <c r="O476" s="210"/>
      <c r="P476" s="210"/>
      <c r="Q476" s="210"/>
      <c r="R476" s="210" t="s">
        <v>889</v>
      </c>
      <c r="S476" s="210" t="s">
        <v>889</v>
      </c>
      <c r="T476" s="210" t="s">
        <v>889</v>
      </c>
      <c r="U476" s="210" t="s">
        <v>890</v>
      </c>
      <c r="V476" s="210" t="s">
        <v>889</v>
      </c>
      <c r="W476" s="220">
        <v>20</v>
      </c>
      <c r="X476" s="210" t="s">
        <v>890</v>
      </c>
      <c r="Y476" s="210" t="s">
        <v>889</v>
      </c>
      <c r="Z476" s="210" t="s">
        <v>889</v>
      </c>
      <c r="AA476" s="210" t="s">
        <v>889</v>
      </c>
      <c r="AB476" s="210"/>
      <c r="AC476" s="210"/>
      <c r="AD476" s="210"/>
      <c r="AE476" s="210"/>
      <c r="AI476" s="210"/>
      <c r="AJ476" s="210"/>
      <c r="AK476" s="210"/>
    </row>
    <row r="477" spans="1:37" ht="15" customHeight="1">
      <c r="A477" s="204">
        <v>20</v>
      </c>
      <c r="B477" s="204" t="s">
        <v>194</v>
      </c>
      <c r="C477" s="205">
        <v>21</v>
      </c>
      <c r="D477" s="206">
        <v>41.807000000000002</v>
      </c>
      <c r="E477" s="207">
        <v>30.586400000000001</v>
      </c>
      <c r="F477" s="208">
        <v>473</v>
      </c>
      <c r="G477" s="209"/>
      <c r="H477" s="210" t="s">
        <v>274</v>
      </c>
      <c r="I477" s="210">
        <v>1</v>
      </c>
      <c r="J477" s="210"/>
      <c r="K477" s="210">
        <v>40</v>
      </c>
      <c r="L477" s="210">
        <v>21</v>
      </c>
      <c r="M477" s="210"/>
      <c r="N477" s="210"/>
      <c r="O477" s="210"/>
      <c r="P477" s="210"/>
      <c r="Q477" s="210"/>
      <c r="R477" s="210" t="s">
        <v>890</v>
      </c>
      <c r="S477" s="210" t="s">
        <v>889</v>
      </c>
      <c r="T477" s="210"/>
      <c r="U477" s="210" t="s">
        <v>890</v>
      </c>
      <c r="V477" s="210" t="s">
        <v>889</v>
      </c>
      <c r="W477" s="220">
        <v>21</v>
      </c>
      <c r="X477" s="210" t="s">
        <v>890</v>
      </c>
      <c r="Y477" s="210" t="s">
        <v>889</v>
      </c>
      <c r="Z477" s="210" t="s">
        <v>889</v>
      </c>
      <c r="AA477" s="210" t="s">
        <v>889</v>
      </c>
      <c r="AB477" s="210"/>
      <c r="AC477" s="210"/>
      <c r="AD477" s="210"/>
      <c r="AE477" s="210"/>
      <c r="AI477" s="210"/>
      <c r="AJ477" s="210"/>
      <c r="AK477" s="210"/>
    </row>
    <row r="478" spans="1:37" ht="15" customHeight="1">
      <c r="A478" s="204">
        <v>20</v>
      </c>
      <c r="B478" s="204" t="s">
        <v>194</v>
      </c>
      <c r="C478" s="205">
        <v>22</v>
      </c>
      <c r="D478" s="206">
        <v>21.771000000000001</v>
      </c>
      <c r="E478" s="207">
        <v>27.933599999999998</v>
      </c>
      <c r="F478" s="208">
        <v>474</v>
      </c>
      <c r="G478" s="209"/>
      <c r="H478" s="210" t="s">
        <v>274</v>
      </c>
      <c r="I478" s="210">
        <v>1</v>
      </c>
      <c r="J478" s="210"/>
      <c r="K478" s="210">
        <v>20</v>
      </c>
      <c r="L478" s="210">
        <v>22</v>
      </c>
      <c r="M478" s="210"/>
      <c r="N478" s="210"/>
      <c r="O478" s="210"/>
      <c r="P478" s="210"/>
      <c r="Q478" s="210"/>
      <c r="R478" s="210" t="s">
        <v>889</v>
      </c>
      <c r="S478" s="210" t="s">
        <v>889</v>
      </c>
      <c r="T478" s="210"/>
      <c r="U478" s="210" t="s">
        <v>890</v>
      </c>
      <c r="V478" s="210" t="s">
        <v>889</v>
      </c>
      <c r="W478" s="220">
        <v>22</v>
      </c>
      <c r="X478" s="210" t="s">
        <v>890</v>
      </c>
      <c r="Y478" s="210" t="s">
        <v>890</v>
      </c>
      <c r="Z478" s="210" t="s">
        <v>889</v>
      </c>
      <c r="AA478" s="210" t="s">
        <v>889</v>
      </c>
      <c r="AB478" s="210"/>
      <c r="AC478" s="210"/>
      <c r="AD478" s="210"/>
      <c r="AE478" s="210"/>
      <c r="AI478" s="210"/>
      <c r="AJ478" s="210"/>
      <c r="AK478" s="210"/>
    </row>
    <row r="479" spans="1:37" ht="15" customHeight="1">
      <c r="A479" s="204">
        <v>20</v>
      </c>
      <c r="B479" s="204" t="s">
        <v>194</v>
      </c>
      <c r="C479" s="205">
        <v>23</v>
      </c>
      <c r="D479" s="206">
        <v>5.2969999999999997</v>
      </c>
      <c r="E479" s="207">
        <v>27.402000000000001</v>
      </c>
      <c r="F479" s="208">
        <v>475</v>
      </c>
      <c r="G479" s="209"/>
      <c r="H479" s="210" t="s">
        <v>275</v>
      </c>
      <c r="I479" s="210">
        <v>1</v>
      </c>
      <c r="J479" s="210"/>
      <c r="K479" s="210">
        <v>5</v>
      </c>
      <c r="L479" s="210">
        <v>23</v>
      </c>
      <c r="M479" s="210"/>
      <c r="N479" s="210"/>
      <c r="O479" s="210"/>
      <c r="P479" s="210"/>
      <c r="Q479" s="210"/>
      <c r="R479" s="210"/>
      <c r="S479" s="210"/>
      <c r="T479" s="210"/>
      <c r="U479" s="210"/>
      <c r="V479" s="210"/>
      <c r="W479" s="220">
        <v>23</v>
      </c>
      <c r="X479" s="210"/>
      <c r="Y479" s="210" t="s">
        <v>889</v>
      </c>
      <c r="Z479" s="210"/>
      <c r="AA479" s="210"/>
      <c r="AB479" s="210"/>
      <c r="AC479" s="210" t="s">
        <v>890</v>
      </c>
      <c r="AD479" s="210"/>
      <c r="AE479" s="210"/>
      <c r="AI479" s="210"/>
      <c r="AJ479" s="210"/>
      <c r="AK479" s="210"/>
    </row>
    <row r="480" spans="1:37" ht="15" customHeight="1">
      <c r="A480" s="204">
        <v>20</v>
      </c>
      <c r="B480" s="204" t="s">
        <v>194</v>
      </c>
      <c r="C480" s="205">
        <v>24</v>
      </c>
      <c r="D480" s="206">
        <v>5.2779999999999996</v>
      </c>
      <c r="E480" s="207">
        <v>27.367999999999999</v>
      </c>
      <c r="F480" s="208">
        <v>476</v>
      </c>
      <c r="G480" s="209"/>
      <c r="H480" s="210" t="s">
        <v>275</v>
      </c>
      <c r="I480" s="210">
        <v>1</v>
      </c>
      <c r="J480" s="210"/>
      <c r="K480" s="210">
        <v>5</v>
      </c>
      <c r="L480" s="210">
        <v>24</v>
      </c>
      <c r="M480" s="210"/>
      <c r="N480" s="210"/>
      <c r="O480" s="210"/>
      <c r="P480" s="210"/>
      <c r="Q480" s="210"/>
      <c r="R480" s="210" t="s">
        <v>889</v>
      </c>
      <c r="S480" s="210" t="s">
        <v>890</v>
      </c>
      <c r="T480" s="210" t="s">
        <v>889</v>
      </c>
      <c r="U480" s="210" t="s">
        <v>889</v>
      </c>
      <c r="V480" s="210" t="s">
        <v>889</v>
      </c>
      <c r="W480" s="220">
        <v>24</v>
      </c>
      <c r="X480" s="210" t="s">
        <v>890</v>
      </c>
      <c r="Y480" s="210" t="s">
        <v>889</v>
      </c>
      <c r="Z480" s="210" t="s">
        <v>889</v>
      </c>
      <c r="AA480" s="210" t="s">
        <v>889</v>
      </c>
      <c r="AB480" s="210"/>
      <c r="AC480" s="210"/>
      <c r="AD480" s="210"/>
      <c r="AE480" s="210"/>
      <c r="AH480" s="210" t="s">
        <v>889</v>
      </c>
      <c r="AI480" s="210"/>
      <c r="AJ480" s="210"/>
      <c r="AK480" s="210"/>
    </row>
    <row r="481" spans="1:37" ht="15" customHeight="1">
      <c r="A481" s="204">
        <v>21</v>
      </c>
      <c r="B481" s="204" t="s">
        <v>196</v>
      </c>
      <c r="C481" s="205">
        <v>1</v>
      </c>
      <c r="D481" s="206">
        <v>3875.3220000000001</v>
      </c>
      <c r="E481" s="207">
        <v>34.954999999999998</v>
      </c>
      <c r="F481" s="208">
        <v>477</v>
      </c>
      <c r="G481" s="209"/>
      <c r="H481" s="210" t="s">
        <v>274</v>
      </c>
      <c r="I481" s="210">
        <v>1</v>
      </c>
      <c r="J481" s="210" t="s">
        <v>901</v>
      </c>
      <c r="K481" s="210"/>
      <c r="L481" s="210">
        <v>1</v>
      </c>
      <c r="M481" s="210"/>
      <c r="N481" s="210"/>
      <c r="O481" s="210"/>
      <c r="P481" s="210"/>
      <c r="Q481" s="210"/>
      <c r="R481" s="210" t="s">
        <v>896</v>
      </c>
      <c r="S481" s="210"/>
      <c r="T481" s="210" t="s">
        <v>889</v>
      </c>
      <c r="U481" s="210"/>
      <c r="V481" s="210" t="s">
        <v>889</v>
      </c>
      <c r="W481" s="220">
        <v>1</v>
      </c>
      <c r="X481" s="210" t="s">
        <v>890</v>
      </c>
      <c r="Y481" s="210" t="s">
        <v>889</v>
      </c>
      <c r="Z481" s="210"/>
      <c r="AA481" s="210"/>
      <c r="AB481" s="210"/>
      <c r="AC481" s="210"/>
      <c r="AD481" s="210"/>
      <c r="AE481" s="210"/>
      <c r="AI481" s="210"/>
      <c r="AJ481" s="210"/>
      <c r="AK481" s="210"/>
    </row>
    <row r="482" spans="1:37" ht="15" customHeight="1">
      <c r="A482" s="204">
        <v>21</v>
      </c>
      <c r="B482" s="204" t="s">
        <v>196</v>
      </c>
      <c r="C482" s="205">
        <v>2</v>
      </c>
      <c r="D482" s="206">
        <v>3056.0450000000001</v>
      </c>
      <c r="E482" s="207">
        <v>34.955199999999998</v>
      </c>
      <c r="F482" s="208">
        <v>478</v>
      </c>
      <c r="G482" s="209"/>
      <c r="H482" s="210" t="s">
        <v>274</v>
      </c>
      <c r="I482" s="210">
        <v>1</v>
      </c>
      <c r="J482" s="210"/>
      <c r="K482" s="210">
        <v>3000</v>
      </c>
      <c r="L482" s="210">
        <v>2</v>
      </c>
      <c r="M482" s="210"/>
      <c r="N482" s="210"/>
      <c r="O482" s="210"/>
      <c r="P482" s="210"/>
      <c r="Q482" s="210"/>
      <c r="R482" s="210" t="s">
        <v>889</v>
      </c>
      <c r="S482" s="210"/>
      <c r="T482" s="210"/>
      <c r="U482" s="210"/>
      <c r="V482" s="210" t="s">
        <v>889</v>
      </c>
      <c r="W482" s="220">
        <v>2</v>
      </c>
      <c r="X482" s="210" t="s">
        <v>890</v>
      </c>
      <c r="Y482" s="210" t="s">
        <v>889</v>
      </c>
      <c r="Z482" s="210"/>
      <c r="AA482" s="210"/>
      <c r="AB482" s="210"/>
      <c r="AC482" s="210"/>
      <c r="AD482" s="210"/>
      <c r="AE482" s="210"/>
      <c r="AI482" s="210"/>
      <c r="AJ482" s="210"/>
      <c r="AK482" s="210"/>
    </row>
    <row r="483" spans="1:37" ht="15" customHeight="1">
      <c r="A483" s="204">
        <v>21</v>
      </c>
      <c r="B483" s="204" t="s">
        <v>196</v>
      </c>
      <c r="C483" s="205">
        <v>3</v>
      </c>
      <c r="D483" s="206">
        <v>2543.442</v>
      </c>
      <c r="E483" s="207">
        <v>34.951300000000003</v>
      </c>
      <c r="F483" s="208">
        <v>479</v>
      </c>
      <c r="G483" s="209"/>
      <c r="H483" s="210" t="s">
        <v>274</v>
      </c>
      <c r="I483" s="210">
        <v>1</v>
      </c>
      <c r="J483" s="210"/>
      <c r="K483" s="210">
        <v>2500</v>
      </c>
      <c r="L483" s="210">
        <v>3</v>
      </c>
      <c r="M483" s="210"/>
      <c r="N483" s="210"/>
      <c r="O483" s="210"/>
      <c r="P483" s="210"/>
      <c r="Q483" s="210"/>
      <c r="R483" s="210" t="s">
        <v>889</v>
      </c>
      <c r="S483" s="210"/>
      <c r="T483" s="210" t="s">
        <v>889</v>
      </c>
      <c r="U483" s="210"/>
      <c r="V483" s="210" t="s">
        <v>889</v>
      </c>
      <c r="W483" s="220">
        <v>3</v>
      </c>
      <c r="X483" s="210" t="s">
        <v>890</v>
      </c>
      <c r="Y483" s="210" t="s">
        <v>889</v>
      </c>
      <c r="Z483" s="210"/>
      <c r="AA483" s="210"/>
      <c r="AB483" s="210"/>
      <c r="AC483" s="210"/>
      <c r="AD483" s="210"/>
      <c r="AE483" s="210"/>
      <c r="AI483" s="210"/>
      <c r="AJ483" s="210"/>
      <c r="AK483" s="210"/>
    </row>
    <row r="484" spans="1:37" ht="15" customHeight="1">
      <c r="A484" s="204">
        <v>21</v>
      </c>
      <c r="B484" s="204" t="s">
        <v>196</v>
      </c>
      <c r="C484" s="205">
        <v>4</v>
      </c>
      <c r="D484" s="206">
        <v>2033.5930000000001</v>
      </c>
      <c r="E484" s="207">
        <v>34.939100000000003</v>
      </c>
      <c r="F484" s="208">
        <v>480</v>
      </c>
      <c r="G484" s="209"/>
      <c r="H484" s="210" t="s">
        <v>274</v>
      </c>
      <c r="I484" s="210">
        <v>1</v>
      </c>
      <c r="J484" s="210"/>
      <c r="K484" s="210">
        <v>2000</v>
      </c>
      <c r="L484" s="210">
        <v>4</v>
      </c>
      <c r="M484" s="210"/>
      <c r="N484" s="210"/>
      <c r="O484" s="210"/>
      <c r="P484" s="210"/>
      <c r="Q484" s="210"/>
      <c r="R484" s="210" t="s">
        <v>889</v>
      </c>
      <c r="S484" s="210"/>
      <c r="T484" s="210" t="s">
        <v>889</v>
      </c>
      <c r="U484" s="210"/>
      <c r="V484" s="210" t="s">
        <v>889</v>
      </c>
      <c r="W484" s="220">
        <v>4</v>
      </c>
      <c r="X484" s="210" t="s">
        <v>897</v>
      </c>
      <c r="Y484" s="210" t="s">
        <v>889</v>
      </c>
      <c r="Z484" s="210"/>
      <c r="AA484" s="210"/>
      <c r="AB484" s="210"/>
      <c r="AC484" s="210"/>
      <c r="AD484" s="210"/>
      <c r="AE484" s="210"/>
      <c r="AI484" s="210"/>
      <c r="AJ484" s="210"/>
      <c r="AK484" s="210"/>
    </row>
    <row r="485" spans="1:37" ht="15" customHeight="1">
      <c r="A485" s="204">
        <v>21</v>
      </c>
      <c r="B485" s="204" t="s">
        <v>196</v>
      </c>
      <c r="C485" s="205">
        <v>5</v>
      </c>
      <c r="D485" s="206">
        <v>1523.7449999999999</v>
      </c>
      <c r="E485" s="207">
        <v>34.906999999999996</v>
      </c>
      <c r="F485" s="208">
        <v>481</v>
      </c>
      <c r="G485" s="209"/>
      <c r="H485" s="210" t="s">
        <v>274</v>
      </c>
      <c r="I485" s="210">
        <v>1</v>
      </c>
      <c r="J485" s="210"/>
      <c r="K485" s="210">
        <v>1500</v>
      </c>
      <c r="L485" s="210">
        <v>5</v>
      </c>
      <c r="M485" s="210"/>
      <c r="N485" s="210"/>
      <c r="O485" s="210"/>
      <c r="P485" s="210"/>
      <c r="Q485" s="210"/>
      <c r="R485" s="210" t="s">
        <v>889</v>
      </c>
      <c r="S485" s="210"/>
      <c r="T485" s="210"/>
      <c r="U485" s="210"/>
      <c r="V485" s="210" t="s">
        <v>889</v>
      </c>
      <c r="W485" s="220">
        <v>5</v>
      </c>
      <c r="X485" s="210" t="s">
        <v>890</v>
      </c>
      <c r="Y485" s="210" t="s">
        <v>889</v>
      </c>
      <c r="Z485" s="210"/>
      <c r="AA485" s="210"/>
      <c r="AB485" s="210"/>
      <c r="AC485" s="210"/>
      <c r="AD485" s="210"/>
      <c r="AE485" s="210"/>
      <c r="AI485" s="210"/>
      <c r="AJ485" s="210"/>
      <c r="AK485" s="210"/>
    </row>
    <row r="486" spans="1:37" ht="15" customHeight="1">
      <c r="A486" s="204">
        <v>21</v>
      </c>
      <c r="B486" s="204" t="s">
        <v>196</v>
      </c>
      <c r="C486" s="205">
        <v>6</v>
      </c>
      <c r="D486" s="206">
        <v>1015.001</v>
      </c>
      <c r="E486" s="207">
        <v>34.879300000000001</v>
      </c>
      <c r="F486" s="208">
        <v>482</v>
      </c>
      <c r="G486" s="209"/>
      <c r="H486" s="210" t="s">
        <v>274</v>
      </c>
      <c r="I486" s="210">
        <v>1</v>
      </c>
      <c r="J486" s="210"/>
      <c r="K486" s="210">
        <v>1000</v>
      </c>
      <c r="L486" s="210">
        <v>6</v>
      </c>
      <c r="M486" s="210"/>
      <c r="N486" s="210"/>
      <c r="O486" s="210"/>
      <c r="P486" s="210"/>
      <c r="Q486" s="210"/>
      <c r="R486" s="210" t="s">
        <v>889</v>
      </c>
      <c r="S486" s="210"/>
      <c r="T486" s="210" t="s">
        <v>889</v>
      </c>
      <c r="U486" s="210"/>
      <c r="V486" s="210" t="s">
        <v>889</v>
      </c>
      <c r="W486" s="220">
        <v>6</v>
      </c>
      <c r="X486" s="210" t="s">
        <v>890</v>
      </c>
      <c r="Y486" s="210" t="s">
        <v>890</v>
      </c>
      <c r="Z486" s="210"/>
      <c r="AA486" s="210"/>
      <c r="AB486" s="210"/>
      <c r="AC486" s="210"/>
      <c r="AD486" s="210"/>
      <c r="AE486" s="210"/>
      <c r="AI486" s="210"/>
      <c r="AJ486" s="210"/>
      <c r="AK486" s="210"/>
    </row>
    <row r="487" spans="1:37" ht="15" customHeight="1">
      <c r="A487" s="204">
        <v>21</v>
      </c>
      <c r="B487" s="204" t="s">
        <v>196</v>
      </c>
      <c r="C487" s="205">
        <v>7</v>
      </c>
      <c r="D487" s="206">
        <v>812.36599999999999</v>
      </c>
      <c r="E487" s="207">
        <v>34.869599999999998</v>
      </c>
      <c r="F487" s="208">
        <v>483</v>
      </c>
      <c r="G487" s="209"/>
      <c r="H487" s="210" t="s">
        <v>274</v>
      </c>
      <c r="I487" s="210">
        <v>1</v>
      </c>
      <c r="J487" s="210"/>
      <c r="K487" s="210">
        <v>800</v>
      </c>
      <c r="L487" s="210">
        <v>7</v>
      </c>
      <c r="M487" s="210"/>
      <c r="N487" s="210"/>
      <c r="O487" s="210"/>
      <c r="P487" s="210"/>
      <c r="Q487" s="210"/>
      <c r="R487" s="210" t="s">
        <v>890</v>
      </c>
      <c r="S487" s="210"/>
      <c r="T487" s="210" t="s">
        <v>216</v>
      </c>
      <c r="U487" s="210"/>
      <c r="V487" s="210" t="s">
        <v>889</v>
      </c>
      <c r="W487" s="220">
        <v>7</v>
      </c>
      <c r="X487" s="210" t="s">
        <v>890</v>
      </c>
      <c r="Y487" s="210" t="s">
        <v>889</v>
      </c>
      <c r="Z487" s="210"/>
      <c r="AA487" s="210"/>
      <c r="AB487" s="210"/>
      <c r="AC487" s="210"/>
      <c r="AD487" s="210"/>
      <c r="AE487" s="210"/>
      <c r="AI487" s="210"/>
      <c r="AJ487" s="210"/>
      <c r="AK487" s="210"/>
    </row>
    <row r="488" spans="1:37" ht="15" customHeight="1">
      <c r="A488" s="204">
        <v>21</v>
      </c>
      <c r="B488" s="204" t="s">
        <v>196</v>
      </c>
      <c r="C488" s="205">
        <v>8</v>
      </c>
      <c r="D488" s="206">
        <v>609.29899999999998</v>
      </c>
      <c r="E488" s="207">
        <v>34.858600000000003</v>
      </c>
      <c r="F488" s="208">
        <v>484</v>
      </c>
      <c r="G488" s="209"/>
      <c r="H488" s="210" t="s">
        <v>274</v>
      </c>
      <c r="I488" s="210">
        <v>1</v>
      </c>
      <c r="J488" s="210"/>
      <c r="K488" s="210">
        <v>600</v>
      </c>
      <c r="L488" s="210">
        <v>8</v>
      </c>
      <c r="M488" s="210"/>
      <c r="N488" s="210"/>
      <c r="O488" s="210"/>
      <c r="P488" s="210"/>
      <c r="Q488" s="210"/>
      <c r="R488" s="210" t="s">
        <v>889</v>
      </c>
      <c r="S488" s="210"/>
      <c r="T488" s="210" t="s">
        <v>216</v>
      </c>
      <c r="U488" s="210"/>
      <c r="V488" s="210" t="s">
        <v>889</v>
      </c>
      <c r="W488" s="220">
        <v>8</v>
      </c>
      <c r="X488" s="210" t="s">
        <v>890</v>
      </c>
      <c r="Y488" s="210" t="s">
        <v>889</v>
      </c>
      <c r="Z488" s="210"/>
      <c r="AA488" s="210"/>
      <c r="AB488" s="210"/>
      <c r="AC488" s="210"/>
      <c r="AD488" s="210"/>
      <c r="AE488" s="210"/>
      <c r="AI488" s="210"/>
      <c r="AJ488" s="210"/>
      <c r="AK488" s="210"/>
    </row>
    <row r="489" spans="1:37" ht="15" customHeight="1">
      <c r="A489" s="204">
        <v>21</v>
      </c>
      <c r="B489" s="204" t="s">
        <v>196</v>
      </c>
      <c r="C489" s="205">
        <v>9</v>
      </c>
      <c r="D489" s="206">
        <v>507.56400000000002</v>
      </c>
      <c r="E489" s="207">
        <v>34.855899999999998</v>
      </c>
      <c r="F489" s="208">
        <v>485</v>
      </c>
      <c r="G489" s="209"/>
      <c r="H489" s="210" t="s">
        <v>274</v>
      </c>
      <c r="I489" s="210">
        <v>1</v>
      </c>
      <c r="J489" s="210"/>
      <c r="K489" s="210">
        <v>500</v>
      </c>
      <c r="L489" s="210">
        <v>9</v>
      </c>
      <c r="M489" s="210"/>
      <c r="N489" s="210"/>
      <c r="O489" s="210"/>
      <c r="P489" s="210"/>
      <c r="Q489" s="210"/>
      <c r="R489" s="210" t="s">
        <v>889</v>
      </c>
      <c r="S489" s="210"/>
      <c r="T489" s="210"/>
      <c r="U489" s="210"/>
      <c r="V489" s="210" t="s">
        <v>889</v>
      </c>
      <c r="W489" s="220">
        <v>9</v>
      </c>
      <c r="X489" s="210" t="s">
        <v>890</v>
      </c>
      <c r="Y489" s="210" t="s">
        <v>889</v>
      </c>
      <c r="Z489" s="210"/>
      <c r="AA489" s="210"/>
      <c r="AB489" s="210"/>
      <c r="AC489" s="210"/>
      <c r="AD489" s="210"/>
      <c r="AE489" s="210"/>
      <c r="AI489" s="210"/>
      <c r="AJ489" s="210"/>
      <c r="AK489" s="210"/>
    </row>
    <row r="490" spans="1:37" ht="15" customHeight="1">
      <c r="A490" s="204">
        <v>21</v>
      </c>
      <c r="B490" s="204" t="s">
        <v>196</v>
      </c>
      <c r="C490" s="205">
        <v>10</v>
      </c>
      <c r="D490" s="206">
        <v>497.96600000000001</v>
      </c>
      <c r="E490" s="207">
        <v>34.851100000000002</v>
      </c>
      <c r="F490" s="208">
        <v>486</v>
      </c>
      <c r="G490" s="209"/>
      <c r="H490" s="210" t="s">
        <v>274</v>
      </c>
      <c r="I490" s="210">
        <v>1</v>
      </c>
      <c r="J490" s="210" t="s">
        <v>899</v>
      </c>
      <c r="K490" s="210"/>
      <c r="L490" s="210">
        <v>10</v>
      </c>
      <c r="M490" s="210"/>
      <c r="N490" s="210"/>
      <c r="O490" s="210"/>
      <c r="P490" s="210"/>
      <c r="Q490" s="210"/>
      <c r="R490" s="210" t="s">
        <v>889</v>
      </c>
      <c r="S490" s="210"/>
      <c r="T490" s="210" t="s">
        <v>889</v>
      </c>
      <c r="U490" s="210"/>
      <c r="V490" s="210" t="s">
        <v>889</v>
      </c>
      <c r="W490" s="220">
        <v>10</v>
      </c>
      <c r="X490" s="210" t="s">
        <v>897</v>
      </c>
      <c r="Y490" s="210" t="s">
        <v>889</v>
      </c>
      <c r="Z490" s="210"/>
      <c r="AA490" s="210"/>
      <c r="AB490" s="210"/>
      <c r="AC490" s="210"/>
      <c r="AD490" s="210"/>
      <c r="AE490" s="210"/>
      <c r="AI490" s="210"/>
      <c r="AJ490" s="210"/>
      <c r="AK490" s="210"/>
    </row>
    <row r="491" spans="1:37" ht="15" customHeight="1">
      <c r="A491" s="204">
        <v>21</v>
      </c>
      <c r="B491" s="204" t="s">
        <v>196</v>
      </c>
      <c r="C491" s="205">
        <v>11</v>
      </c>
      <c r="D491" s="206">
        <v>376.673</v>
      </c>
      <c r="E491" s="207">
        <v>34.790799999999997</v>
      </c>
      <c r="F491" s="208">
        <v>487</v>
      </c>
      <c r="G491" s="209"/>
      <c r="H491" s="210" t="s">
        <v>274</v>
      </c>
      <c r="I491" s="210">
        <v>1</v>
      </c>
      <c r="J491" s="210">
        <v>34.78</v>
      </c>
      <c r="K491" s="210"/>
      <c r="L491" s="210">
        <v>11</v>
      </c>
      <c r="M491" s="210"/>
      <c r="N491" s="210"/>
      <c r="O491" s="210"/>
      <c r="P491" s="210"/>
      <c r="Q491" s="210"/>
      <c r="R491" s="210" t="s">
        <v>889</v>
      </c>
      <c r="S491" s="210"/>
      <c r="T491" s="210"/>
      <c r="U491" s="210"/>
      <c r="V491" s="210" t="s">
        <v>889</v>
      </c>
      <c r="W491" s="220">
        <v>11</v>
      </c>
      <c r="X491" s="210" t="s">
        <v>890</v>
      </c>
      <c r="Y491" s="210" t="s">
        <v>889</v>
      </c>
      <c r="Z491" s="210"/>
      <c r="AA491" s="210"/>
      <c r="AB491" s="210"/>
      <c r="AC491" s="210"/>
      <c r="AD491" s="210"/>
      <c r="AE491" s="210"/>
      <c r="AI491" s="210"/>
      <c r="AJ491" s="210"/>
      <c r="AK491" s="210"/>
    </row>
    <row r="492" spans="1:37" ht="15" customHeight="1">
      <c r="A492" s="204">
        <v>21</v>
      </c>
      <c r="B492" s="204" t="s">
        <v>196</v>
      </c>
      <c r="C492" s="205">
        <v>12</v>
      </c>
      <c r="D492" s="206">
        <v>339.78</v>
      </c>
      <c r="E492" s="207">
        <v>34.722700000000003</v>
      </c>
      <c r="F492" s="208">
        <v>488</v>
      </c>
      <c r="G492" s="209"/>
      <c r="H492" s="210" t="s">
        <v>274</v>
      </c>
      <c r="I492" s="210">
        <v>1</v>
      </c>
      <c r="J492" s="210">
        <v>34.700000000000003</v>
      </c>
      <c r="K492" s="210"/>
      <c r="L492" s="210">
        <v>12</v>
      </c>
      <c r="M492" s="210"/>
      <c r="N492" s="210"/>
      <c r="O492" s="210"/>
      <c r="P492" s="210"/>
      <c r="Q492" s="210"/>
      <c r="R492" s="210" t="s">
        <v>889</v>
      </c>
      <c r="S492" s="210" t="s">
        <v>889</v>
      </c>
      <c r="T492" s="210" t="s">
        <v>216</v>
      </c>
      <c r="U492" s="210"/>
      <c r="V492" s="210" t="s">
        <v>889</v>
      </c>
      <c r="W492" s="220">
        <v>12</v>
      </c>
      <c r="X492" s="210" t="s">
        <v>890</v>
      </c>
      <c r="Y492" s="210" t="s">
        <v>889</v>
      </c>
      <c r="Z492" s="210" t="s">
        <v>890</v>
      </c>
      <c r="AA492" s="210"/>
      <c r="AB492" s="210"/>
      <c r="AC492" s="210"/>
      <c r="AD492" s="210"/>
      <c r="AE492" s="210"/>
      <c r="AI492" s="210"/>
      <c r="AJ492" s="210"/>
      <c r="AK492" s="210"/>
    </row>
    <row r="493" spans="1:37" ht="15" customHeight="1">
      <c r="A493" s="204">
        <v>21</v>
      </c>
      <c r="B493" s="204" t="s">
        <v>196</v>
      </c>
      <c r="C493" s="205">
        <v>13</v>
      </c>
      <c r="D493" s="206">
        <v>275.16000000000003</v>
      </c>
      <c r="E493" s="207">
        <v>34.434699999999999</v>
      </c>
      <c r="F493" s="208">
        <v>489</v>
      </c>
      <c r="G493" s="209"/>
      <c r="H493" s="210" t="s">
        <v>274</v>
      </c>
      <c r="I493" s="210">
        <v>1</v>
      </c>
      <c r="J493" s="210">
        <v>34.4</v>
      </c>
      <c r="K493" s="210"/>
      <c r="L493" s="210">
        <v>13</v>
      </c>
      <c r="M493" s="210"/>
      <c r="N493" s="210"/>
      <c r="O493" s="210"/>
      <c r="P493" s="210"/>
      <c r="Q493" s="210"/>
      <c r="R493" s="210" t="s">
        <v>890</v>
      </c>
      <c r="S493" s="210" t="s">
        <v>889</v>
      </c>
      <c r="T493" s="210" t="s">
        <v>889</v>
      </c>
      <c r="U493" s="210"/>
      <c r="V493" s="210" t="s">
        <v>889</v>
      </c>
      <c r="W493" s="220">
        <v>13</v>
      </c>
      <c r="X493" s="210" t="s">
        <v>890</v>
      </c>
      <c r="Y493" s="210" t="s">
        <v>889</v>
      </c>
      <c r="Z493" s="210" t="s">
        <v>889</v>
      </c>
      <c r="AA493" s="210"/>
      <c r="AB493" s="210"/>
      <c r="AC493" s="210"/>
      <c r="AD493" s="210"/>
      <c r="AE493" s="210"/>
      <c r="AI493" s="210"/>
      <c r="AJ493" s="210"/>
      <c r="AK493" s="210"/>
    </row>
    <row r="494" spans="1:37" ht="15" customHeight="1">
      <c r="A494" s="204">
        <v>21</v>
      </c>
      <c r="B494" s="204" t="s">
        <v>196</v>
      </c>
      <c r="C494" s="205">
        <v>14</v>
      </c>
      <c r="D494" s="206">
        <v>247.001</v>
      </c>
      <c r="E494" s="207">
        <v>34.177300000000002</v>
      </c>
      <c r="F494" s="208">
        <v>490</v>
      </c>
      <c r="G494" s="209"/>
      <c r="H494" s="210" t="s">
        <v>274</v>
      </c>
      <c r="I494" s="210">
        <v>1</v>
      </c>
      <c r="J494" s="210">
        <v>34.1</v>
      </c>
      <c r="K494" s="210"/>
      <c r="L494" s="210">
        <v>14</v>
      </c>
      <c r="M494" s="210"/>
      <c r="N494" s="210"/>
      <c r="O494" s="210"/>
      <c r="P494" s="210"/>
      <c r="Q494" s="210"/>
      <c r="R494" s="210" t="s">
        <v>889</v>
      </c>
      <c r="S494" s="210" t="s">
        <v>889</v>
      </c>
      <c r="T494" s="210"/>
      <c r="U494" s="210"/>
      <c r="V494" s="210" t="s">
        <v>889</v>
      </c>
      <c r="W494" s="220">
        <v>14</v>
      </c>
      <c r="X494" s="210" t="s">
        <v>890</v>
      </c>
      <c r="Y494" s="210" t="s">
        <v>889</v>
      </c>
      <c r="Z494" s="210" t="s">
        <v>889</v>
      </c>
      <c r="AA494" s="210"/>
      <c r="AB494" s="210"/>
      <c r="AC494" s="210"/>
      <c r="AD494" s="210"/>
      <c r="AE494" s="210"/>
      <c r="AI494" s="210"/>
      <c r="AJ494" s="210"/>
      <c r="AK494" s="210"/>
    </row>
    <row r="495" spans="1:37" ht="15" customHeight="1">
      <c r="A495" s="204">
        <v>21</v>
      </c>
      <c r="B495" s="204" t="s">
        <v>196</v>
      </c>
      <c r="C495" s="205">
        <v>15</v>
      </c>
      <c r="D495" s="206">
        <v>223.8</v>
      </c>
      <c r="E495" s="207">
        <v>33.733699999999999</v>
      </c>
      <c r="F495" s="208">
        <v>491</v>
      </c>
      <c r="G495" s="209"/>
      <c r="H495" s="210" t="s">
        <v>274</v>
      </c>
      <c r="I495" s="210">
        <v>1</v>
      </c>
      <c r="J495" s="210">
        <v>33.6</v>
      </c>
      <c r="K495" s="210"/>
      <c r="L495" s="210">
        <v>15</v>
      </c>
      <c r="M495" s="210"/>
      <c r="N495" s="210"/>
      <c r="O495" s="210"/>
      <c r="P495" s="210"/>
      <c r="Q495" s="210"/>
      <c r="R495" s="210" t="s">
        <v>889</v>
      </c>
      <c r="S495" s="210" t="s">
        <v>889</v>
      </c>
      <c r="T495" s="210"/>
      <c r="U495" s="210"/>
      <c r="V495" s="210" t="s">
        <v>889</v>
      </c>
      <c r="W495" s="220">
        <v>15</v>
      </c>
      <c r="X495" s="210" t="s">
        <v>890</v>
      </c>
      <c r="Y495" s="210" t="s">
        <v>889</v>
      </c>
      <c r="Z495" s="210" t="s">
        <v>889</v>
      </c>
      <c r="AA495" s="210" t="s">
        <v>889</v>
      </c>
      <c r="AB495" s="210"/>
      <c r="AC495" s="210"/>
      <c r="AD495" s="210"/>
      <c r="AE495" s="210"/>
      <c r="AI495" s="210"/>
      <c r="AJ495" s="210"/>
      <c r="AK495" s="210"/>
    </row>
    <row r="496" spans="1:37" ht="15" customHeight="1">
      <c r="A496" s="204">
        <v>21</v>
      </c>
      <c r="B496" s="204" t="s">
        <v>196</v>
      </c>
      <c r="C496" s="205">
        <v>16</v>
      </c>
      <c r="D496" s="206">
        <v>198.453</v>
      </c>
      <c r="E496" s="207">
        <v>33.163499999999999</v>
      </c>
      <c r="F496" s="208">
        <v>492</v>
      </c>
      <c r="G496" s="209"/>
      <c r="H496" s="210" t="s">
        <v>274</v>
      </c>
      <c r="I496" s="210">
        <v>1</v>
      </c>
      <c r="J496" s="210">
        <v>33.1</v>
      </c>
      <c r="K496" s="210"/>
      <c r="L496" s="210">
        <v>16</v>
      </c>
      <c r="M496" s="210"/>
      <c r="N496" s="210"/>
      <c r="O496" s="210"/>
      <c r="P496" s="210"/>
      <c r="Q496" s="210"/>
      <c r="R496" s="210" t="s">
        <v>889</v>
      </c>
      <c r="S496" s="210" t="s">
        <v>890</v>
      </c>
      <c r="T496" s="210" t="s">
        <v>889</v>
      </c>
      <c r="U496" s="210"/>
      <c r="V496" s="210" t="s">
        <v>889</v>
      </c>
      <c r="W496" s="220">
        <v>16</v>
      </c>
      <c r="X496" s="210" t="s">
        <v>890</v>
      </c>
      <c r="Y496" s="210" t="s">
        <v>889</v>
      </c>
      <c r="Z496" s="210" t="s">
        <v>889</v>
      </c>
      <c r="AA496" s="210" t="s">
        <v>889</v>
      </c>
      <c r="AB496" s="210"/>
      <c r="AC496" s="210"/>
      <c r="AD496" s="210"/>
      <c r="AE496" s="210"/>
      <c r="AI496" s="210"/>
      <c r="AJ496" s="210"/>
      <c r="AK496" s="210"/>
    </row>
    <row r="497" spans="1:37" ht="15" customHeight="1">
      <c r="A497" s="204">
        <v>21</v>
      </c>
      <c r="B497" s="204" t="s">
        <v>196</v>
      </c>
      <c r="C497" s="205">
        <v>17</v>
      </c>
      <c r="D497" s="206">
        <v>186.81100000000001</v>
      </c>
      <c r="E497" s="207">
        <v>32.945599999999999</v>
      </c>
      <c r="F497" s="208">
        <v>493</v>
      </c>
      <c r="G497" s="209"/>
      <c r="H497" s="210" t="s">
        <v>274</v>
      </c>
      <c r="I497" s="210">
        <v>1</v>
      </c>
      <c r="J497" s="210">
        <v>32.9</v>
      </c>
      <c r="K497" s="210"/>
      <c r="L497" s="210">
        <v>17</v>
      </c>
      <c r="M497" s="210"/>
      <c r="N497" s="210"/>
      <c r="O497" s="210"/>
      <c r="P497" s="210"/>
      <c r="Q497" s="210"/>
      <c r="R497" s="210" t="s">
        <v>889</v>
      </c>
      <c r="S497" s="210" t="s">
        <v>889</v>
      </c>
      <c r="T497" s="210"/>
      <c r="U497" s="210"/>
      <c r="V497" s="210" t="s">
        <v>889</v>
      </c>
      <c r="W497" s="220">
        <v>17</v>
      </c>
      <c r="X497" s="210" t="s">
        <v>890</v>
      </c>
      <c r="Y497" s="210" t="s">
        <v>889</v>
      </c>
      <c r="Z497" s="210" t="s">
        <v>889</v>
      </c>
      <c r="AA497" s="210" t="s">
        <v>889</v>
      </c>
      <c r="AB497" s="210"/>
      <c r="AC497" s="210"/>
      <c r="AD497" s="210"/>
      <c r="AE497" s="210"/>
      <c r="AI497" s="210"/>
      <c r="AJ497" s="210"/>
      <c r="AK497" s="210"/>
    </row>
    <row r="498" spans="1:37" ht="15" customHeight="1">
      <c r="A498" s="204">
        <v>21</v>
      </c>
      <c r="B498" s="204" t="s">
        <v>196</v>
      </c>
      <c r="C498" s="205">
        <v>18</v>
      </c>
      <c r="D498" s="206">
        <v>148.85599999999999</v>
      </c>
      <c r="E498" s="207">
        <v>32.615200000000002</v>
      </c>
      <c r="F498" s="208">
        <v>494</v>
      </c>
      <c r="G498" s="209"/>
      <c r="H498" s="210" t="s">
        <v>274</v>
      </c>
      <c r="I498" s="210">
        <v>1</v>
      </c>
      <c r="J498" s="210">
        <v>32.6</v>
      </c>
      <c r="K498" s="210"/>
      <c r="L498" s="210">
        <v>18</v>
      </c>
      <c r="M498" s="210"/>
      <c r="N498" s="210"/>
      <c r="O498" s="210"/>
      <c r="P498" s="210"/>
      <c r="Q498" s="210"/>
      <c r="R498" s="210" t="s">
        <v>890</v>
      </c>
      <c r="S498" s="210" t="s">
        <v>889</v>
      </c>
      <c r="T498" s="210"/>
      <c r="U498" s="210"/>
      <c r="V498" s="210" t="s">
        <v>889</v>
      </c>
      <c r="W498" s="220">
        <v>18</v>
      </c>
      <c r="X498" s="210" t="s">
        <v>890</v>
      </c>
      <c r="Y498" s="210" t="s">
        <v>890</v>
      </c>
      <c r="Z498" s="210" t="s">
        <v>889</v>
      </c>
      <c r="AA498" s="210" t="s">
        <v>889</v>
      </c>
      <c r="AB498" s="210"/>
      <c r="AC498" s="210"/>
      <c r="AD498" s="210"/>
      <c r="AE498" s="210"/>
      <c r="AI498" s="210"/>
      <c r="AJ498" s="210"/>
      <c r="AK498" s="210"/>
    </row>
    <row r="499" spans="1:37" ht="15" customHeight="1">
      <c r="A499" s="204">
        <v>21</v>
      </c>
      <c r="B499" s="204" t="s">
        <v>196</v>
      </c>
      <c r="C499" s="205">
        <v>19</v>
      </c>
      <c r="D499" s="206">
        <v>117.66800000000001</v>
      </c>
      <c r="E499" s="207">
        <v>32.359200000000001</v>
      </c>
      <c r="F499" s="208">
        <v>495</v>
      </c>
      <c r="G499" s="209"/>
      <c r="H499" s="210" t="s">
        <v>274</v>
      </c>
      <c r="I499" s="210">
        <v>1</v>
      </c>
      <c r="J499" s="210">
        <v>32.299999999999997</v>
      </c>
      <c r="K499" s="210"/>
      <c r="L499" s="210">
        <v>19</v>
      </c>
      <c r="M499" s="210"/>
      <c r="N499" s="210"/>
      <c r="O499" s="210"/>
      <c r="P499" s="210"/>
      <c r="Q499" s="210"/>
      <c r="R499" s="210" t="s">
        <v>889</v>
      </c>
      <c r="S499" s="210" t="s">
        <v>889</v>
      </c>
      <c r="T499" s="210"/>
      <c r="U499" s="210" t="s">
        <v>890</v>
      </c>
      <c r="V499" s="210" t="s">
        <v>889</v>
      </c>
      <c r="W499" s="220">
        <v>19</v>
      </c>
      <c r="X499" s="210" t="s">
        <v>890</v>
      </c>
      <c r="Y499" s="210" t="s">
        <v>889</v>
      </c>
      <c r="Z499" s="210" t="s">
        <v>889</v>
      </c>
      <c r="AA499" s="210" t="s">
        <v>889</v>
      </c>
      <c r="AB499" s="210"/>
      <c r="AC499" s="210"/>
      <c r="AD499" s="210"/>
      <c r="AE499" s="210"/>
      <c r="AI499" s="210"/>
      <c r="AJ499" s="210"/>
      <c r="AK499" s="210"/>
    </row>
    <row r="500" spans="1:37" ht="15" customHeight="1">
      <c r="A500" s="204">
        <v>21</v>
      </c>
      <c r="B500" s="204" t="s">
        <v>196</v>
      </c>
      <c r="C500" s="205">
        <v>20</v>
      </c>
      <c r="D500" s="206">
        <v>89.296999999999997</v>
      </c>
      <c r="E500" s="207">
        <v>31.9557</v>
      </c>
      <c r="F500" s="208">
        <v>496</v>
      </c>
      <c r="G500" s="209"/>
      <c r="H500" s="210" t="s">
        <v>274</v>
      </c>
      <c r="I500" s="210">
        <v>1</v>
      </c>
      <c r="J500" s="210">
        <v>31.8</v>
      </c>
      <c r="K500" s="210"/>
      <c r="L500" s="210">
        <v>20</v>
      </c>
      <c r="M500" s="210"/>
      <c r="N500" s="210"/>
      <c r="O500" s="210"/>
      <c r="P500" s="210"/>
      <c r="Q500" s="210"/>
      <c r="R500" s="210" t="s">
        <v>889</v>
      </c>
      <c r="S500" s="210" t="s">
        <v>889</v>
      </c>
      <c r="T500" s="210"/>
      <c r="U500" s="210" t="s">
        <v>890</v>
      </c>
      <c r="V500" s="210" t="s">
        <v>889</v>
      </c>
      <c r="W500" s="220">
        <v>20</v>
      </c>
      <c r="X500" s="210" t="s">
        <v>897</v>
      </c>
      <c r="Y500" s="210" t="s">
        <v>889</v>
      </c>
      <c r="Z500" s="210" t="s">
        <v>889</v>
      </c>
      <c r="AA500" s="210" t="s">
        <v>889</v>
      </c>
      <c r="AB500" s="210"/>
      <c r="AC500" s="210"/>
      <c r="AD500" s="210"/>
      <c r="AE500" s="210"/>
      <c r="AI500" s="210"/>
      <c r="AJ500" s="210"/>
      <c r="AK500" s="210"/>
    </row>
    <row r="501" spans="1:37" ht="15" customHeight="1">
      <c r="A501" s="204">
        <v>21</v>
      </c>
      <c r="B501" s="204" t="s">
        <v>196</v>
      </c>
      <c r="C501" s="205">
        <v>21</v>
      </c>
      <c r="D501" s="206">
        <v>53.286000000000001</v>
      </c>
      <c r="E501" s="207">
        <v>30.881900000000002</v>
      </c>
      <c r="F501" s="208">
        <v>497</v>
      </c>
      <c r="G501" s="209"/>
      <c r="H501" s="210" t="s">
        <v>275</v>
      </c>
      <c r="I501" s="210">
        <v>1</v>
      </c>
      <c r="J501" s="210" t="s">
        <v>902</v>
      </c>
      <c r="K501" s="210"/>
      <c r="L501" s="210">
        <v>21</v>
      </c>
      <c r="M501" s="210"/>
      <c r="N501" s="210"/>
      <c r="O501" s="210"/>
      <c r="P501" s="210"/>
      <c r="Q501" s="210"/>
      <c r="R501" s="210" t="s">
        <v>889</v>
      </c>
      <c r="S501" s="210" t="s">
        <v>889</v>
      </c>
      <c r="T501" s="210" t="s">
        <v>889</v>
      </c>
      <c r="U501" s="210" t="s">
        <v>890</v>
      </c>
      <c r="V501" s="210" t="s">
        <v>889</v>
      </c>
      <c r="W501" s="220">
        <v>21</v>
      </c>
      <c r="X501" s="210" t="s">
        <v>890</v>
      </c>
      <c r="Y501" s="210" t="s">
        <v>889</v>
      </c>
      <c r="Z501" s="210" t="s">
        <v>889</v>
      </c>
      <c r="AA501" s="210" t="s">
        <v>889</v>
      </c>
      <c r="AB501" s="210"/>
      <c r="AC501" s="210"/>
      <c r="AD501" s="210"/>
      <c r="AE501" s="210"/>
      <c r="AI501" s="210"/>
      <c r="AJ501" s="210"/>
      <c r="AK501" s="210"/>
    </row>
    <row r="502" spans="1:37" ht="15" customHeight="1">
      <c r="A502" s="204">
        <v>21</v>
      </c>
      <c r="B502" s="204" t="s">
        <v>196</v>
      </c>
      <c r="C502" s="205">
        <v>22</v>
      </c>
      <c r="D502" s="206">
        <v>41.716000000000001</v>
      </c>
      <c r="E502" s="207">
        <v>30.192399999999999</v>
      </c>
      <c r="F502" s="208">
        <v>498</v>
      </c>
      <c r="G502" s="209"/>
      <c r="H502" s="210" t="s">
        <v>274</v>
      </c>
      <c r="I502" s="210">
        <v>1</v>
      </c>
      <c r="J502" s="210"/>
      <c r="K502" s="210">
        <v>40</v>
      </c>
      <c r="L502" s="210">
        <v>22</v>
      </c>
      <c r="M502" s="210"/>
      <c r="N502" s="210"/>
      <c r="O502" s="210"/>
      <c r="P502" s="210"/>
      <c r="Q502" s="210"/>
      <c r="R502" s="210" t="s">
        <v>889</v>
      </c>
      <c r="S502" s="210" t="s">
        <v>889</v>
      </c>
      <c r="T502" s="210"/>
      <c r="U502" s="210" t="s">
        <v>890</v>
      </c>
      <c r="V502" s="210" t="s">
        <v>889</v>
      </c>
      <c r="W502" s="220">
        <v>22</v>
      </c>
      <c r="X502" s="210" t="s">
        <v>890</v>
      </c>
      <c r="Y502" s="210" t="s">
        <v>890</v>
      </c>
      <c r="Z502" s="210" t="s">
        <v>889</v>
      </c>
      <c r="AA502" s="210" t="s">
        <v>889</v>
      </c>
      <c r="AB502" s="210"/>
      <c r="AC502" s="210"/>
      <c r="AD502" s="210"/>
      <c r="AE502" s="210"/>
      <c r="AI502" s="210"/>
      <c r="AJ502" s="210"/>
      <c r="AK502" s="210"/>
    </row>
    <row r="503" spans="1:37" ht="15" customHeight="1">
      <c r="A503" s="204">
        <v>21</v>
      </c>
      <c r="B503" s="204" t="s">
        <v>196</v>
      </c>
      <c r="C503" s="205">
        <v>23</v>
      </c>
      <c r="D503" s="206">
        <v>21.899000000000001</v>
      </c>
      <c r="E503" s="207">
        <v>28.7864</v>
      </c>
      <c r="F503" s="208">
        <v>499</v>
      </c>
      <c r="G503" s="209"/>
      <c r="H503" s="210" t="s">
        <v>274</v>
      </c>
      <c r="I503" s="210">
        <v>1</v>
      </c>
      <c r="J503" s="210"/>
      <c r="K503" s="210">
        <v>20</v>
      </c>
      <c r="L503" s="210">
        <v>23</v>
      </c>
      <c r="M503" s="210"/>
      <c r="N503" s="210"/>
      <c r="O503" s="210"/>
      <c r="P503" s="210"/>
      <c r="Q503" s="210"/>
      <c r="R503" s="210" t="s">
        <v>889</v>
      </c>
      <c r="S503" s="210" t="s">
        <v>890</v>
      </c>
      <c r="T503" s="210"/>
      <c r="U503" s="210" t="s">
        <v>890</v>
      </c>
      <c r="V503" s="210" t="s">
        <v>889</v>
      </c>
      <c r="W503" s="220">
        <v>23</v>
      </c>
      <c r="X503" s="210" t="s">
        <v>890</v>
      </c>
      <c r="Y503" s="210" t="s">
        <v>889</v>
      </c>
      <c r="Z503" s="210" t="s">
        <v>889</v>
      </c>
      <c r="AA503" s="210" t="s">
        <v>889</v>
      </c>
      <c r="AB503" s="210"/>
      <c r="AC503" s="210"/>
      <c r="AD503" s="210"/>
      <c r="AE503" s="210"/>
      <c r="AI503" s="210"/>
      <c r="AJ503" s="210"/>
      <c r="AK503" s="210"/>
    </row>
    <row r="504" spans="1:37" ht="15" customHeight="1">
      <c r="A504" s="204">
        <v>21</v>
      </c>
      <c r="B504" s="204" t="s">
        <v>196</v>
      </c>
      <c r="C504" s="205">
        <v>24</v>
      </c>
      <c r="D504" s="206">
        <v>4.9139999999999997</v>
      </c>
      <c r="E504" s="207">
        <v>27.3186</v>
      </c>
      <c r="F504" s="208">
        <v>500</v>
      </c>
      <c r="G504" s="209"/>
      <c r="H504" s="210" t="s">
        <v>275</v>
      </c>
      <c r="I504" s="210">
        <v>1</v>
      </c>
      <c r="J504" s="210"/>
      <c r="K504" s="210">
        <v>5</v>
      </c>
      <c r="L504" s="210">
        <v>24</v>
      </c>
      <c r="M504" s="210"/>
      <c r="N504" s="210"/>
      <c r="O504" s="210"/>
      <c r="P504" s="210"/>
      <c r="Q504" s="210"/>
      <c r="R504" s="210" t="s">
        <v>889</v>
      </c>
      <c r="S504" s="210" t="s">
        <v>889</v>
      </c>
      <c r="T504" s="210" t="s">
        <v>889</v>
      </c>
      <c r="U504" s="210" t="s">
        <v>890</v>
      </c>
      <c r="V504" s="210" t="s">
        <v>889</v>
      </c>
      <c r="W504" s="220">
        <v>24</v>
      </c>
      <c r="X504" s="210" t="s">
        <v>890</v>
      </c>
      <c r="Y504" s="210" t="s">
        <v>889</v>
      </c>
      <c r="Z504" s="210" t="s">
        <v>889</v>
      </c>
      <c r="AA504" s="210" t="s">
        <v>889</v>
      </c>
      <c r="AB504" s="210"/>
      <c r="AC504" s="210"/>
      <c r="AD504" s="210"/>
      <c r="AE504" s="210"/>
      <c r="AI504" s="210"/>
      <c r="AJ504" s="210"/>
      <c r="AK504" s="210"/>
    </row>
    <row r="505" spans="1:37" ht="15" customHeight="1">
      <c r="A505" s="204">
        <v>22</v>
      </c>
      <c r="B505" s="204" t="s">
        <v>198</v>
      </c>
      <c r="C505" s="205">
        <v>1</v>
      </c>
      <c r="D505" s="206">
        <v>3787.1790000000001</v>
      </c>
      <c r="E505" s="207">
        <v>34.955399999999997</v>
      </c>
      <c r="F505" s="208">
        <v>501</v>
      </c>
      <c r="G505" s="209"/>
      <c r="H505" s="210" t="s">
        <v>275</v>
      </c>
      <c r="I505" s="210">
        <v>1</v>
      </c>
      <c r="J505" s="210" t="s">
        <v>901</v>
      </c>
      <c r="K505" s="210"/>
      <c r="L505" s="210">
        <v>1</v>
      </c>
      <c r="M505" s="210"/>
      <c r="N505" s="210"/>
      <c r="O505" s="210"/>
      <c r="P505" s="210"/>
      <c r="Q505" s="210"/>
      <c r="R505" s="210" t="s">
        <v>889</v>
      </c>
      <c r="S505" s="210" t="s">
        <v>890</v>
      </c>
      <c r="T505" s="210" t="s">
        <v>889</v>
      </c>
      <c r="U505" s="210"/>
      <c r="V505" s="210" t="s">
        <v>889</v>
      </c>
      <c r="W505" s="220">
        <v>1</v>
      </c>
      <c r="X505" s="210" t="s">
        <v>890</v>
      </c>
      <c r="Y505" s="210" t="s">
        <v>889</v>
      </c>
      <c r="Z505" s="210" t="s">
        <v>889</v>
      </c>
      <c r="AA505" s="210"/>
      <c r="AB505" s="210"/>
      <c r="AC505" s="210"/>
      <c r="AD505" s="210"/>
      <c r="AE505" s="210"/>
      <c r="AI505" s="210"/>
      <c r="AJ505" s="210"/>
      <c r="AK505" s="210"/>
    </row>
    <row r="506" spans="1:37" ht="15" customHeight="1">
      <c r="A506" s="204">
        <v>22</v>
      </c>
      <c r="B506" s="204" t="s">
        <v>198</v>
      </c>
      <c r="C506" s="205">
        <v>2</v>
      </c>
      <c r="D506" s="206">
        <v>2543.2809999999999</v>
      </c>
      <c r="E506" s="207">
        <v>34.951300000000003</v>
      </c>
      <c r="F506" s="208">
        <v>502</v>
      </c>
      <c r="G506" s="209"/>
      <c r="H506" s="210" t="s">
        <v>274</v>
      </c>
      <c r="I506" s="210">
        <v>1</v>
      </c>
      <c r="J506" s="210"/>
      <c r="K506" s="210">
        <v>2500</v>
      </c>
      <c r="L506" s="210">
        <v>2</v>
      </c>
      <c r="M506" s="210"/>
      <c r="N506" s="210"/>
      <c r="O506" s="210"/>
      <c r="P506" s="210"/>
      <c r="Q506" s="210"/>
      <c r="R506" s="210" t="s">
        <v>890</v>
      </c>
      <c r="S506" s="210" t="s">
        <v>889</v>
      </c>
      <c r="T506" s="210" t="s">
        <v>889</v>
      </c>
      <c r="U506" s="210"/>
      <c r="V506" s="210" t="s">
        <v>889</v>
      </c>
      <c r="W506" s="220">
        <v>2</v>
      </c>
      <c r="X506" s="210" t="s">
        <v>897</v>
      </c>
      <c r="Y506" s="210" t="s">
        <v>889</v>
      </c>
      <c r="Z506" s="210" t="s">
        <v>890</v>
      </c>
      <c r="AA506" s="210"/>
      <c r="AB506" s="210"/>
      <c r="AC506" s="210"/>
      <c r="AD506" s="210"/>
      <c r="AE506" s="210"/>
      <c r="AI506" s="210"/>
      <c r="AJ506" s="210"/>
      <c r="AK506" s="210"/>
    </row>
    <row r="507" spans="1:37" ht="15" customHeight="1">
      <c r="A507" s="204">
        <v>22</v>
      </c>
      <c r="B507" s="204" t="s">
        <v>198</v>
      </c>
      <c r="C507" s="205">
        <v>3</v>
      </c>
      <c r="D507" s="206">
        <v>1523.835</v>
      </c>
      <c r="E507" s="207">
        <v>34.907800000000002</v>
      </c>
      <c r="F507" s="208">
        <v>503</v>
      </c>
      <c r="G507" s="209"/>
      <c r="H507" s="210" t="s">
        <v>274</v>
      </c>
      <c r="I507" s="210">
        <v>1</v>
      </c>
      <c r="J507" s="210"/>
      <c r="K507" s="210">
        <v>1500</v>
      </c>
      <c r="L507" s="210">
        <v>3</v>
      </c>
      <c r="M507" s="210"/>
      <c r="N507" s="210"/>
      <c r="O507" s="210"/>
      <c r="P507" s="210"/>
      <c r="Q507" s="210"/>
      <c r="R507" s="210" t="s">
        <v>889</v>
      </c>
      <c r="S507" s="210" t="s">
        <v>889</v>
      </c>
      <c r="T507" s="210"/>
      <c r="U507" s="210"/>
      <c r="V507" s="210" t="s">
        <v>889</v>
      </c>
      <c r="W507" s="220">
        <v>3</v>
      </c>
      <c r="X507" s="210" t="s">
        <v>890</v>
      </c>
      <c r="Y507" s="210" t="s">
        <v>889</v>
      </c>
      <c r="Z507" s="210" t="s">
        <v>889</v>
      </c>
      <c r="AA507" s="210"/>
      <c r="AB507" s="210"/>
      <c r="AC507" s="210"/>
      <c r="AD507" s="210"/>
      <c r="AE507" s="210"/>
      <c r="AI507" s="210"/>
      <c r="AJ507" s="210"/>
      <c r="AK507" s="210"/>
    </row>
    <row r="508" spans="1:37" ht="15" customHeight="1">
      <c r="A508" s="204">
        <v>22</v>
      </c>
      <c r="B508" s="204" t="s">
        <v>198</v>
      </c>
      <c r="C508" s="205">
        <v>4</v>
      </c>
      <c r="D508" s="206">
        <v>1016.276</v>
      </c>
      <c r="E508" s="207">
        <v>34.876600000000003</v>
      </c>
      <c r="F508" s="208">
        <v>504</v>
      </c>
      <c r="G508" s="209"/>
      <c r="H508" s="210" t="s">
        <v>274</v>
      </c>
      <c r="I508" s="210">
        <v>1</v>
      </c>
      <c r="J508" s="210"/>
      <c r="K508" s="210">
        <v>1000</v>
      </c>
      <c r="L508" s="210">
        <v>4</v>
      </c>
      <c r="M508" s="210"/>
      <c r="N508" s="210"/>
      <c r="O508" s="210"/>
      <c r="P508" s="210"/>
      <c r="Q508" s="210"/>
      <c r="R508" s="210" t="s">
        <v>889</v>
      </c>
      <c r="S508" s="210" t="s">
        <v>889</v>
      </c>
      <c r="T508" s="210" t="s">
        <v>889</v>
      </c>
      <c r="U508" s="210"/>
      <c r="V508" s="210" t="s">
        <v>889</v>
      </c>
      <c r="W508" s="220">
        <v>4</v>
      </c>
      <c r="X508" s="210" t="s">
        <v>890</v>
      </c>
      <c r="Y508" s="210" t="s">
        <v>890</v>
      </c>
      <c r="Z508" s="210" t="s">
        <v>889</v>
      </c>
      <c r="AA508" s="210"/>
      <c r="AB508" s="210"/>
      <c r="AC508" s="210"/>
      <c r="AD508" s="210"/>
      <c r="AE508" s="210"/>
      <c r="AI508" s="210"/>
      <c r="AJ508" s="210"/>
      <c r="AK508" s="210"/>
    </row>
    <row r="509" spans="1:37" ht="15" customHeight="1">
      <c r="A509" s="204">
        <v>22</v>
      </c>
      <c r="B509" s="204" t="s">
        <v>198</v>
      </c>
      <c r="C509" s="205">
        <v>5</v>
      </c>
      <c r="D509" s="206">
        <v>813.23</v>
      </c>
      <c r="E509" s="207">
        <v>34.866199999999999</v>
      </c>
      <c r="F509" s="208">
        <v>505</v>
      </c>
      <c r="G509" s="209"/>
      <c r="H509" s="210" t="s">
        <v>274</v>
      </c>
      <c r="I509" s="210">
        <v>1</v>
      </c>
      <c r="J509" s="210"/>
      <c r="K509" s="210">
        <v>800</v>
      </c>
      <c r="L509" s="210">
        <v>5</v>
      </c>
      <c r="M509" s="210"/>
      <c r="N509" s="210"/>
      <c r="O509" s="210"/>
      <c r="P509" s="210"/>
      <c r="Q509" s="210"/>
      <c r="R509" s="210" t="s">
        <v>889</v>
      </c>
      <c r="S509" s="210" t="s">
        <v>889</v>
      </c>
      <c r="T509" s="210"/>
      <c r="U509" s="210"/>
      <c r="V509" s="210" t="s">
        <v>889</v>
      </c>
      <c r="W509" s="220">
        <v>5</v>
      </c>
      <c r="X509" s="210" t="s">
        <v>890</v>
      </c>
      <c r="Y509" s="210" t="s">
        <v>889</v>
      </c>
      <c r="Z509" s="210" t="s">
        <v>889</v>
      </c>
      <c r="AA509" s="210"/>
      <c r="AB509" s="210"/>
      <c r="AC509" s="210"/>
      <c r="AD509" s="210"/>
      <c r="AE509" s="210"/>
      <c r="AI509" s="210"/>
      <c r="AJ509" s="210"/>
      <c r="AK509" s="210"/>
    </row>
    <row r="510" spans="1:37" ht="15" customHeight="1">
      <c r="A510" s="204">
        <v>22</v>
      </c>
      <c r="B510" s="204" t="s">
        <v>198</v>
      </c>
      <c r="C510" s="205">
        <v>6</v>
      </c>
      <c r="D510" s="206">
        <v>610.18100000000004</v>
      </c>
      <c r="E510" s="207">
        <v>34.860399999999998</v>
      </c>
      <c r="F510" s="208">
        <v>506</v>
      </c>
      <c r="G510" s="209"/>
      <c r="H510" s="210" t="s">
        <v>274</v>
      </c>
      <c r="I510" s="210">
        <v>1</v>
      </c>
      <c r="J510" s="210"/>
      <c r="K510" s="210">
        <v>600</v>
      </c>
      <c r="L510" s="210">
        <v>6</v>
      </c>
      <c r="M510" s="210"/>
      <c r="N510" s="210"/>
      <c r="O510" s="210"/>
      <c r="P510" s="210"/>
      <c r="Q510" s="210"/>
      <c r="R510" s="210" t="s">
        <v>889</v>
      </c>
      <c r="S510" s="210" t="s">
        <v>889</v>
      </c>
      <c r="T510" s="210"/>
      <c r="U510" s="210"/>
      <c r="V510" s="210" t="s">
        <v>889</v>
      </c>
      <c r="W510" s="220">
        <v>6</v>
      </c>
      <c r="X510" s="210" t="s">
        <v>890</v>
      </c>
      <c r="Y510" s="210" t="s">
        <v>889</v>
      </c>
      <c r="Z510" s="210" t="s">
        <v>889</v>
      </c>
      <c r="AA510" s="210"/>
      <c r="AB510" s="210"/>
      <c r="AC510" s="210"/>
      <c r="AD510" s="210"/>
      <c r="AE510" s="210"/>
      <c r="AI510" s="210"/>
      <c r="AJ510" s="210"/>
      <c r="AK510" s="210"/>
    </row>
    <row r="511" spans="1:37" ht="15" customHeight="1">
      <c r="A511" s="204">
        <v>22</v>
      </c>
      <c r="B511" s="204" t="s">
        <v>198</v>
      </c>
      <c r="C511" s="205">
        <v>7</v>
      </c>
      <c r="D511" s="206">
        <v>507.92200000000003</v>
      </c>
      <c r="E511" s="207">
        <v>34.853200000000001</v>
      </c>
      <c r="F511" s="208">
        <v>507</v>
      </c>
      <c r="G511" s="209"/>
      <c r="H511" s="210" t="s">
        <v>274</v>
      </c>
      <c r="I511" s="210">
        <v>1</v>
      </c>
      <c r="J511" s="210" t="s">
        <v>899</v>
      </c>
      <c r="K511" s="210"/>
      <c r="L511" s="210">
        <v>7</v>
      </c>
      <c r="M511" s="210"/>
      <c r="N511" s="210"/>
      <c r="O511" s="210"/>
      <c r="P511" s="210"/>
      <c r="Q511" s="210"/>
      <c r="R511" s="210" t="s">
        <v>889</v>
      </c>
      <c r="S511" s="210" t="s">
        <v>889</v>
      </c>
      <c r="T511" s="210" t="s">
        <v>889</v>
      </c>
      <c r="U511" s="210"/>
      <c r="V511" s="210" t="s">
        <v>889</v>
      </c>
      <c r="W511" s="220">
        <v>7</v>
      </c>
      <c r="X511" s="210" t="s">
        <v>897</v>
      </c>
      <c r="Y511" s="210" t="s">
        <v>889</v>
      </c>
      <c r="Z511" s="210" t="s">
        <v>889</v>
      </c>
      <c r="AA511" s="210"/>
      <c r="AB511" s="210"/>
      <c r="AC511" s="210"/>
      <c r="AD511" s="210"/>
      <c r="AE511" s="210"/>
      <c r="AI511" s="210"/>
      <c r="AJ511" s="210"/>
      <c r="AK511" s="210"/>
    </row>
    <row r="512" spans="1:37" ht="15" customHeight="1">
      <c r="A512" s="204">
        <v>22</v>
      </c>
      <c r="B512" s="204" t="s">
        <v>198</v>
      </c>
      <c r="C512" s="205">
        <v>8</v>
      </c>
      <c r="D512" s="206">
        <v>385.20499999999998</v>
      </c>
      <c r="E512" s="207">
        <v>34.798499999999997</v>
      </c>
      <c r="F512" s="208">
        <v>508</v>
      </c>
      <c r="G512" s="209"/>
      <c r="H512" s="210" t="s">
        <v>274</v>
      </c>
      <c r="I512" s="210">
        <v>1</v>
      </c>
      <c r="J512" s="210">
        <v>34.78</v>
      </c>
      <c r="K512" s="210"/>
      <c r="L512" s="210">
        <v>8</v>
      </c>
      <c r="M512" s="210"/>
      <c r="N512" s="210"/>
      <c r="O512" s="210"/>
      <c r="P512" s="210"/>
      <c r="Q512" s="210"/>
      <c r="R512" s="210" t="s">
        <v>889</v>
      </c>
      <c r="S512" s="210" t="s">
        <v>889</v>
      </c>
      <c r="T512" s="210"/>
      <c r="U512" s="210"/>
      <c r="V512" s="210" t="s">
        <v>889</v>
      </c>
      <c r="W512" s="220">
        <v>8</v>
      </c>
      <c r="X512" s="210" t="s">
        <v>890</v>
      </c>
      <c r="Y512" s="210" t="s">
        <v>889</v>
      </c>
      <c r="Z512" s="210" t="s">
        <v>889</v>
      </c>
      <c r="AA512" s="210"/>
      <c r="AB512" s="210"/>
      <c r="AC512" s="210"/>
      <c r="AD512" s="210"/>
      <c r="AE512" s="210"/>
      <c r="AI512" s="210"/>
      <c r="AJ512" s="210"/>
      <c r="AK512" s="210"/>
    </row>
    <row r="513" spans="1:37" ht="15" customHeight="1">
      <c r="A513" s="204">
        <v>22</v>
      </c>
      <c r="B513" s="204" t="s">
        <v>198</v>
      </c>
      <c r="C513" s="205">
        <v>9</v>
      </c>
      <c r="D513" s="206">
        <v>351.37099999999998</v>
      </c>
      <c r="E513" s="207">
        <v>34.725700000000003</v>
      </c>
      <c r="F513" s="208">
        <v>509</v>
      </c>
      <c r="G513" s="209"/>
      <c r="H513" s="210" t="s">
        <v>274</v>
      </c>
      <c r="I513" s="210">
        <v>1</v>
      </c>
      <c r="J513" s="210">
        <v>34.700000000000003</v>
      </c>
      <c r="K513" s="210"/>
      <c r="L513" s="210">
        <v>9</v>
      </c>
      <c r="M513" s="210"/>
      <c r="N513" s="210"/>
      <c r="O513" s="210"/>
      <c r="P513" s="210"/>
      <c r="Q513" s="210"/>
      <c r="R513" s="210" t="s">
        <v>890</v>
      </c>
      <c r="S513" s="210" t="s">
        <v>889</v>
      </c>
      <c r="T513" s="210"/>
      <c r="U513" s="210"/>
      <c r="V513" s="210" t="s">
        <v>889</v>
      </c>
      <c r="W513" s="220">
        <v>9</v>
      </c>
      <c r="X513" s="210" t="s">
        <v>890</v>
      </c>
      <c r="Y513" s="210" t="s">
        <v>889</v>
      </c>
      <c r="Z513" s="210" t="s">
        <v>890</v>
      </c>
      <c r="AA513" s="210"/>
      <c r="AB513" s="210"/>
      <c r="AC513" s="210"/>
      <c r="AD513" s="210"/>
      <c r="AE513" s="210"/>
      <c r="AI513" s="210"/>
      <c r="AJ513" s="210"/>
      <c r="AK513" s="210"/>
    </row>
    <row r="514" spans="1:37" ht="15" customHeight="1">
      <c r="A514" s="204">
        <v>22</v>
      </c>
      <c r="B514" s="204" t="s">
        <v>198</v>
      </c>
      <c r="C514" s="205">
        <v>10</v>
      </c>
      <c r="D514" s="206">
        <v>279.17200000000003</v>
      </c>
      <c r="E514" s="207">
        <v>34.428800000000003</v>
      </c>
      <c r="F514" s="208">
        <v>510</v>
      </c>
      <c r="G514" s="209"/>
      <c r="H514" s="210" t="s">
        <v>274</v>
      </c>
      <c r="I514" s="210">
        <v>1</v>
      </c>
      <c r="J514" s="210">
        <v>34.4</v>
      </c>
      <c r="K514" s="210"/>
      <c r="L514" s="210">
        <v>10</v>
      </c>
      <c r="M514" s="210"/>
      <c r="N514" s="210"/>
      <c r="O514" s="210"/>
      <c r="P514" s="210"/>
      <c r="Q514" s="210"/>
      <c r="R514" s="210" t="s">
        <v>889</v>
      </c>
      <c r="S514" s="210" t="s">
        <v>889</v>
      </c>
      <c r="T514" s="210" t="s">
        <v>889</v>
      </c>
      <c r="U514" s="210"/>
      <c r="V514" s="210" t="s">
        <v>889</v>
      </c>
      <c r="W514" s="220">
        <v>10</v>
      </c>
      <c r="X514" s="210" t="s">
        <v>890</v>
      </c>
      <c r="Y514" s="210" t="s">
        <v>889</v>
      </c>
      <c r="Z514" s="210" t="s">
        <v>889</v>
      </c>
      <c r="AA514" s="210" t="s">
        <v>889</v>
      </c>
      <c r="AB514" s="210"/>
      <c r="AC514" s="210"/>
      <c r="AD514" s="210"/>
      <c r="AE514" s="210"/>
      <c r="AI514" s="210"/>
      <c r="AJ514" s="210"/>
      <c r="AK514" s="210"/>
    </row>
    <row r="515" spans="1:37" ht="15" customHeight="1">
      <c r="A515" s="204">
        <v>22</v>
      </c>
      <c r="B515" s="204" t="s">
        <v>198</v>
      </c>
      <c r="C515" s="205">
        <v>11</v>
      </c>
      <c r="D515" s="206">
        <v>255.43299999999999</v>
      </c>
      <c r="E515" s="207">
        <v>34.180799999999998</v>
      </c>
      <c r="F515" s="208">
        <v>511</v>
      </c>
      <c r="G515" s="209"/>
      <c r="H515" s="210" t="s">
        <v>274</v>
      </c>
      <c r="I515" s="210">
        <v>1</v>
      </c>
      <c r="J515" s="210">
        <v>34.1</v>
      </c>
      <c r="K515" s="210"/>
      <c r="L515" s="210">
        <v>11</v>
      </c>
      <c r="M515" s="210"/>
      <c r="N515" s="210"/>
      <c r="O515" s="210"/>
      <c r="P515" s="210"/>
      <c r="Q515" s="210"/>
      <c r="R515" s="210" t="s">
        <v>889</v>
      </c>
      <c r="S515" s="210" t="s">
        <v>889</v>
      </c>
      <c r="T515" s="210"/>
      <c r="U515" s="210"/>
      <c r="V515" s="210" t="s">
        <v>889</v>
      </c>
      <c r="W515" s="220">
        <v>11</v>
      </c>
      <c r="X515" s="210" t="s">
        <v>890</v>
      </c>
      <c r="Y515" s="210" t="s">
        <v>889</v>
      </c>
      <c r="Z515" s="210" t="s">
        <v>889</v>
      </c>
      <c r="AA515" s="210" t="s">
        <v>889</v>
      </c>
      <c r="AB515" s="210"/>
      <c r="AC515" s="210"/>
      <c r="AD515" s="210"/>
      <c r="AE515" s="210"/>
      <c r="AI515" s="210"/>
      <c r="AJ515" s="210"/>
      <c r="AK515" s="210"/>
    </row>
    <row r="516" spans="1:37" ht="15" customHeight="1">
      <c r="A516" s="204">
        <v>22</v>
      </c>
      <c r="B516" s="204" t="s">
        <v>198</v>
      </c>
      <c r="C516" s="205">
        <v>12</v>
      </c>
      <c r="D516" s="206">
        <v>231.29599999999999</v>
      </c>
      <c r="E516" s="207">
        <v>33.709400000000002</v>
      </c>
      <c r="F516" s="208">
        <v>512</v>
      </c>
      <c r="G516" s="209"/>
      <c r="H516" s="210" t="s">
        <v>274</v>
      </c>
      <c r="I516" s="210">
        <v>1</v>
      </c>
      <c r="J516" s="210">
        <v>33.6</v>
      </c>
      <c r="K516" s="210"/>
      <c r="L516" s="210">
        <v>12</v>
      </c>
      <c r="M516" s="210"/>
      <c r="N516" s="210"/>
      <c r="O516" s="210"/>
      <c r="P516" s="210"/>
      <c r="Q516" s="210"/>
      <c r="R516" s="210" t="s">
        <v>889</v>
      </c>
      <c r="S516" s="210" t="s">
        <v>889</v>
      </c>
      <c r="T516" s="210"/>
      <c r="U516" s="210"/>
      <c r="V516" s="210" t="s">
        <v>889</v>
      </c>
      <c r="W516" s="220">
        <v>12</v>
      </c>
      <c r="X516" s="210" t="s">
        <v>890</v>
      </c>
      <c r="Y516" s="210" t="s">
        <v>889</v>
      </c>
      <c r="Z516" s="210" t="s">
        <v>889</v>
      </c>
      <c r="AA516" s="210" t="s">
        <v>889</v>
      </c>
      <c r="AB516" s="210"/>
      <c r="AC516" s="210"/>
      <c r="AD516" s="210"/>
      <c r="AE516" s="210"/>
      <c r="AI516" s="210"/>
      <c r="AJ516" s="210"/>
      <c r="AK516" s="210"/>
    </row>
    <row r="517" spans="1:37" ht="15" customHeight="1">
      <c r="A517" s="204">
        <v>22</v>
      </c>
      <c r="B517" s="204" t="s">
        <v>198</v>
      </c>
      <c r="C517" s="205">
        <v>13</v>
      </c>
      <c r="D517" s="206">
        <v>207.631</v>
      </c>
      <c r="E517" s="207">
        <v>33.179400000000001</v>
      </c>
      <c r="F517" s="208">
        <v>513</v>
      </c>
      <c r="G517" s="209"/>
      <c r="H517" s="210" t="s">
        <v>274</v>
      </c>
      <c r="I517" s="210">
        <v>1</v>
      </c>
      <c r="J517" s="210">
        <v>33.1</v>
      </c>
      <c r="K517" s="210"/>
      <c r="L517" s="210">
        <v>13</v>
      </c>
      <c r="M517" s="210"/>
      <c r="N517" s="210"/>
      <c r="O517" s="210"/>
      <c r="P517" s="210"/>
      <c r="Q517" s="210"/>
      <c r="R517" s="210" t="s">
        <v>889</v>
      </c>
      <c r="S517" s="210" t="s">
        <v>890</v>
      </c>
      <c r="T517" s="210" t="s">
        <v>889</v>
      </c>
      <c r="U517" s="210"/>
      <c r="V517" s="210" t="s">
        <v>889</v>
      </c>
      <c r="W517" s="220">
        <v>13</v>
      </c>
      <c r="X517" s="210" t="s">
        <v>890</v>
      </c>
      <c r="Y517" s="210" t="s">
        <v>889</v>
      </c>
      <c r="Z517" s="210" t="s">
        <v>889</v>
      </c>
      <c r="AA517" s="210" t="s">
        <v>889</v>
      </c>
      <c r="AB517" s="210"/>
      <c r="AC517" s="210"/>
      <c r="AD517" s="210"/>
      <c r="AE517" s="210"/>
      <c r="AI517" s="210"/>
      <c r="AJ517" s="210"/>
      <c r="AK517" s="210"/>
    </row>
    <row r="518" spans="1:37" ht="15" customHeight="1">
      <c r="A518" s="204">
        <v>22</v>
      </c>
      <c r="B518" s="204" t="s">
        <v>198</v>
      </c>
      <c r="C518" s="205">
        <v>14</v>
      </c>
      <c r="D518" s="206">
        <v>189.102</v>
      </c>
      <c r="E518" s="207">
        <v>32.942799999999998</v>
      </c>
      <c r="F518" s="208">
        <v>514</v>
      </c>
      <c r="G518" s="209"/>
      <c r="H518" s="210" t="s">
        <v>274</v>
      </c>
      <c r="I518" s="210">
        <v>1</v>
      </c>
      <c r="J518" s="210">
        <v>32.9</v>
      </c>
      <c r="K518" s="210"/>
      <c r="L518" s="210">
        <v>14</v>
      </c>
      <c r="M518" s="210"/>
      <c r="N518" s="210"/>
      <c r="O518" s="210"/>
      <c r="P518" s="210"/>
      <c r="Q518" s="210"/>
      <c r="R518" s="210" t="s">
        <v>889</v>
      </c>
      <c r="S518" s="210" t="s">
        <v>889</v>
      </c>
      <c r="T518" s="210"/>
      <c r="U518" s="210" t="s">
        <v>216</v>
      </c>
      <c r="V518" s="210" t="s">
        <v>889</v>
      </c>
      <c r="W518" s="220">
        <v>14</v>
      </c>
      <c r="X518" s="210" t="s">
        <v>890</v>
      </c>
      <c r="Y518" s="210" t="s">
        <v>889</v>
      </c>
      <c r="Z518" s="210" t="s">
        <v>889</v>
      </c>
      <c r="AA518" s="210" t="s">
        <v>889</v>
      </c>
      <c r="AB518" s="210"/>
      <c r="AC518" s="210"/>
      <c r="AD518" s="210"/>
      <c r="AE518" s="210"/>
      <c r="AI518" s="210"/>
      <c r="AJ518" s="210"/>
      <c r="AK518" s="210"/>
    </row>
    <row r="519" spans="1:37" ht="15" customHeight="1">
      <c r="A519" s="204">
        <v>22</v>
      </c>
      <c r="B519" s="204" t="s">
        <v>198</v>
      </c>
      <c r="C519" s="205">
        <v>15</v>
      </c>
      <c r="D519" s="206">
        <v>159.14599999999999</v>
      </c>
      <c r="E519" s="207">
        <v>32.661299999999997</v>
      </c>
      <c r="F519" s="208">
        <v>515</v>
      </c>
      <c r="G519" s="209"/>
      <c r="H519" s="210" t="s">
        <v>274</v>
      </c>
      <c r="I519" s="210">
        <v>1</v>
      </c>
      <c r="J519" s="210">
        <v>32.6</v>
      </c>
      <c r="K519" s="210"/>
      <c r="L519" s="210">
        <v>15</v>
      </c>
      <c r="M519" s="210"/>
      <c r="N519" s="210"/>
      <c r="O519" s="210"/>
      <c r="P519" s="210"/>
      <c r="Q519" s="210"/>
      <c r="R519" s="210" t="s">
        <v>889</v>
      </c>
      <c r="S519" s="210" t="s">
        <v>889</v>
      </c>
      <c r="T519" s="210"/>
      <c r="U519" s="210" t="s">
        <v>889</v>
      </c>
      <c r="V519" s="210" t="s">
        <v>889</v>
      </c>
      <c r="W519" s="220">
        <v>15</v>
      </c>
      <c r="X519" s="210" t="s">
        <v>890</v>
      </c>
      <c r="Y519" s="210" t="s">
        <v>890</v>
      </c>
      <c r="Z519" s="210" t="s">
        <v>889</v>
      </c>
      <c r="AA519" s="210" t="s">
        <v>889</v>
      </c>
      <c r="AB519" s="210"/>
      <c r="AC519" s="210"/>
      <c r="AD519" s="210"/>
      <c r="AE519" s="210"/>
      <c r="AI519" s="210"/>
      <c r="AJ519" s="210"/>
      <c r="AK519" s="210"/>
    </row>
    <row r="520" spans="1:37" ht="15" customHeight="1">
      <c r="A520" s="204">
        <v>22</v>
      </c>
      <c r="B520" s="204" t="s">
        <v>198</v>
      </c>
      <c r="C520" s="205">
        <v>16</v>
      </c>
      <c r="D520" s="206">
        <v>143.46799999999999</v>
      </c>
      <c r="E520" s="207">
        <v>32.4923</v>
      </c>
      <c r="F520" s="208">
        <v>516</v>
      </c>
      <c r="G520" s="209"/>
      <c r="H520" s="210" t="s">
        <v>274</v>
      </c>
      <c r="I520" s="210">
        <v>1</v>
      </c>
      <c r="J520" s="210" t="s">
        <v>907</v>
      </c>
      <c r="K520" s="210"/>
      <c r="L520" s="210">
        <v>16</v>
      </c>
      <c r="M520" s="210"/>
      <c r="N520" s="210"/>
      <c r="O520" s="210"/>
      <c r="P520" s="210"/>
      <c r="Q520" s="210"/>
      <c r="R520" s="210" t="s">
        <v>889</v>
      </c>
      <c r="S520" s="210" t="s">
        <v>889</v>
      </c>
      <c r="T520" s="210" t="s">
        <v>889</v>
      </c>
      <c r="U520" s="210" t="s">
        <v>889</v>
      </c>
      <c r="V520" s="210" t="s">
        <v>889</v>
      </c>
      <c r="W520" s="220">
        <v>16</v>
      </c>
      <c r="X520" s="210" t="s">
        <v>890</v>
      </c>
      <c r="Y520" s="210" t="s">
        <v>889</v>
      </c>
      <c r="Z520" s="210" t="s">
        <v>889</v>
      </c>
      <c r="AA520" s="210" t="s">
        <v>889</v>
      </c>
      <c r="AB520" s="210"/>
      <c r="AC520" s="210"/>
      <c r="AD520" s="210"/>
      <c r="AE520" s="210"/>
      <c r="AI520" s="210"/>
      <c r="AJ520" s="210"/>
      <c r="AK520" s="210"/>
    </row>
    <row r="521" spans="1:37" ht="15" customHeight="1">
      <c r="A521" s="204">
        <v>22</v>
      </c>
      <c r="B521" s="204" t="s">
        <v>198</v>
      </c>
      <c r="C521" s="205">
        <v>17</v>
      </c>
      <c r="D521" s="206">
        <v>126.94499999999999</v>
      </c>
      <c r="E521" s="207">
        <v>32.316800000000001</v>
      </c>
      <c r="F521" s="208">
        <v>517</v>
      </c>
      <c r="G521" s="209"/>
      <c r="H521" s="210" t="s">
        <v>274</v>
      </c>
      <c r="I521" s="210">
        <v>1</v>
      </c>
      <c r="J521" s="210">
        <v>32.299999999999997</v>
      </c>
      <c r="K521" s="210"/>
      <c r="L521" s="210">
        <v>17</v>
      </c>
      <c r="M521" s="210"/>
      <c r="N521" s="210"/>
      <c r="O521" s="210"/>
      <c r="P521" s="210"/>
      <c r="Q521" s="210"/>
      <c r="R521" s="210" t="s">
        <v>889</v>
      </c>
      <c r="S521" s="210" t="s">
        <v>889</v>
      </c>
      <c r="T521" s="210"/>
      <c r="U521" s="210" t="s">
        <v>890</v>
      </c>
      <c r="V521" s="210" t="s">
        <v>889</v>
      </c>
      <c r="W521" s="220">
        <v>17</v>
      </c>
      <c r="X521" s="210" t="s">
        <v>890</v>
      </c>
      <c r="Y521" s="210" t="s">
        <v>889</v>
      </c>
      <c r="Z521" s="210" t="s">
        <v>889</v>
      </c>
      <c r="AA521" s="210" t="s">
        <v>889</v>
      </c>
      <c r="AB521" s="210"/>
      <c r="AC521" s="210"/>
      <c r="AD521" s="210"/>
      <c r="AE521" s="210"/>
      <c r="AI521" s="210"/>
      <c r="AJ521" s="210"/>
      <c r="AK521" s="210"/>
    </row>
    <row r="522" spans="1:37" ht="15" customHeight="1">
      <c r="A522" s="204">
        <v>22</v>
      </c>
      <c r="B522" s="204" t="s">
        <v>198</v>
      </c>
      <c r="C522" s="205">
        <v>18</v>
      </c>
      <c r="D522" s="206">
        <v>92.506</v>
      </c>
      <c r="E522" s="207">
        <v>31.902799999999999</v>
      </c>
      <c r="F522" s="208">
        <v>518</v>
      </c>
      <c r="G522" s="209"/>
      <c r="H522" s="210" t="s">
        <v>274</v>
      </c>
      <c r="I522" s="210">
        <v>1</v>
      </c>
      <c r="J522" s="210">
        <v>31.8</v>
      </c>
      <c r="K522" s="210"/>
      <c r="L522" s="210">
        <v>18</v>
      </c>
      <c r="M522" s="210"/>
      <c r="N522" s="210"/>
      <c r="O522" s="210"/>
      <c r="P522" s="210"/>
      <c r="Q522" s="210"/>
      <c r="R522" s="210" t="s">
        <v>889</v>
      </c>
      <c r="S522" s="210" t="s">
        <v>889</v>
      </c>
      <c r="T522" s="210"/>
      <c r="U522" s="210" t="s">
        <v>889</v>
      </c>
      <c r="V522" s="210" t="s">
        <v>889</v>
      </c>
      <c r="W522" s="220">
        <v>18</v>
      </c>
      <c r="X522" s="210" t="s">
        <v>897</v>
      </c>
      <c r="Y522" s="210" t="s">
        <v>889</v>
      </c>
      <c r="Z522" s="210" t="s">
        <v>889</v>
      </c>
      <c r="AA522" s="210" t="s">
        <v>889</v>
      </c>
      <c r="AB522" s="210"/>
      <c r="AC522" s="210"/>
      <c r="AD522" s="210"/>
      <c r="AE522" s="210"/>
      <c r="AI522" s="210"/>
      <c r="AJ522" s="210"/>
      <c r="AK522" s="210"/>
    </row>
    <row r="523" spans="1:37" ht="15" customHeight="1">
      <c r="A523" s="204">
        <v>22</v>
      </c>
      <c r="B523" s="204" t="s">
        <v>198</v>
      </c>
      <c r="C523" s="205">
        <v>19</v>
      </c>
      <c r="D523" s="206">
        <v>59.043999999999997</v>
      </c>
      <c r="E523" s="207">
        <v>30.944500000000001</v>
      </c>
      <c r="F523" s="208">
        <v>519</v>
      </c>
      <c r="G523" s="209"/>
      <c r="H523" s="210" t="s">
        <v>275</v>
      </c>
      <c r="I523" s="210">
        <v>1</v>
      </c>
      <c r="J523" s="210" t="s">
        <v>902</v>
      </c>
      <c r="K523" s="210"/>
      <c r="L523" s="210">
        <v>19</v>
      </c>
      <c r="M523" s="210"/>
      <c r="N523" s="210"/>
      <c r="O523" s="210"/>
      <c r="P523" s="210"/>
      <c r="Q523" s="210"/>
      <c r="R523" s="210"/>
      <c r="S523" s="210"/>
      <c r="T523" s="210"/>
      <c r="U523" s="210"/>
      <c r="V523" s="210"/>
      <c r="W523" s="220">
        <v>19</v>
      </c>
      <c r="X523" s="210"/>
      <c r="Y523" s="210" t="s">
        <v>889</v>
      </c>
      <c r="Z523" s="210"/>
      <c r="AA523" s="210"/>
      <c r="AB523" s="210"/>
      <c r="AC523" s="210" t="s">
        <v>889</v>
      </c>
      <c r="AD523" s="210"/>
      <c r="AE523" s="210"/>
      <c r="AI523" s="210"/>
      <c r="AJ523" s="210"/>
      <c r="AK523" s="210"/>
    </row>
    <row r="524" spans="1:37" ht="15" customHeight="1">
      <c r="A524" s="204">
        <v>22</v>
      </c>
      <c r="B524" s="204" t="s">
        <v>198</v>
      </c>
      <c r="C524" s="205">
        <v>20</v>
      </c>
      <c r="D524" s="206">
        <v>58.994</v>
      </c>
      <c r="E524" s="207">
        <v>30.949000000000002</v>
      </c>
      <c r="F524" s="208">
        <v>520</v>
      </c>
      <c r="G524" s="209"/>
      <c r="H524" s="210" t="s">
        <v>275</v>
      </c>
      <c r="I524" s="210">
        <v>1</v>
      </c>
      <c r="J524" s="210" t="s">
        <v>902</v>
      </c>
      <c r="K524" s="210"/>
      <c r="L524" s="210">
        <v>20</v>
      </c>
      <c r="M524" s="210"/>
      <c r="N524" s="210"/>
      <c r="O524" s="210"/>
      <c r="P524" s="210"/>
      <c r="Q524" s="210"/>
      <c r="R524" s="210" t="s">
        <v>889</v>
      </c>
      <c r="S524" s="210" t="s">
        <v>889</v>
      </c>
      <c r="T524" s="210" t="s">
        <v>889</v>
      </c>
      <c r="U524" s="210" t="s">
        <v>890</v>
      </c>
      <c r="V524" s="210" t="s">
        <v>889</v>
      </c>
      <c r="W524" s="220">
        <v>20</v>
      </c>
      <c r="X524" s="210" t="s">
        <v>890</v>
      </c>
      <c r="Y524" s="210" t="s">
        <v>889</v>
      </c>
      <c r="Z524" s="210" t="s">
        <v>889</v>
      </c>
      <c r="AA524" s="210" t="s">
        <v>889</v>
      </c>
      <c r="AB524" s="210"/>
      <c r="AC524" s="210"/>
      <c r="AD524" s="210"/>
      <c r="AE524" s="210"/>
      <c r="AI524" s="210"/>
      <c r="AJ524" s="210"/>
      <c r="AK524" s="210"/>
    </row>
    <row r="525" spans="1:37" ht="15" customHeight="1">
      <c r="A525" s="204">
        <v>22</v>
      </c>
      <c r="B525" s="204" t="s">
        <v>198</v>
      </c>
      <c r="C525" s="205">
        <v>21</v>
      </c>
      <c r="D525" s="206">
        <v>43.856000000000002</v>
      </c>
      <c r="E525" s="207">
        <v>29.991099999999999</v>
      </c>
      <c r="F525" s="208">
        <v>521</v>
      </c>
      <c r="G525" s="209"/>
      <c r="H525" s="210" t="s">
        <v>274</v>
      </c>
      <c r="I525" s="210">
        <v>1</v>
      </c>
      <c r="J525" s="210"/>
      <c r="K525" s="210">
        <v>42</v>
      </c>
      <c r="L525" s="210">
        <v>21</v>
      </c>
      <c r="M525" s="210"/>
      <c r="N525" s="210"/>
      <c r="O525" s="210"/>
      <c r="P525" s="210"/>
      <c r="Q525" s="210"/>
      <c r="R525" s="210" t="s">
        <v>889</v>
      </c>
      <c r="S525" s="210" t="s">
        <v>889</v>
      </c>
      <c r="T525" s="210"/>
      <c r="U525" s="210" t="s">
        <v>889</v>
      </c>
      <c r="V525" s="210" t="s">
        <v>889</v>
      </c>
      <c r="W525" s="220">
        <v>21</v>
      </c>
      <c r="X525" s="210" t="s">
        <v>890</v>
      </c>
      <c r="Y525" s="210" t="s">
        <v>890</v>
      </c>
      <c r="Z525" s="210" t="s">
        <v>889</v>
      </c>
      <c r="AA525" s="210" t="s">
        <v>889</v>
      </c>
      <c r="AB525" s="210"/>
      <c r="AC525" s="210"/>
      <c r="AD525" s="210"/>
      <c r="AE525" s="210"/>
      <c r="AI525" s="210"/>
      <c r="AJ525" s="210"/>
      <c r="AK525" s="210"/>
    </row>
    <row r="526" spans="1:37" ht="15" customHeight="1">
      <c r="A526" s="204">
        <v>22</v>
      </c>
      <c r="B526" s="204" t="s">
        <v>198</v>
      </c>
      <c r="C526" s="205">
        <v>22</v>
      </c>
      <c r="D526" s="206">
        <v>21.952000000000002</v>
      </c>
      <c r="E526" s="207">
        <v>27.396599999999999</v>
      </c>
      <c r="F526" s="208">
        <v>522</v>
      </c>
      <c r="G526" s="209"/>
      <c r="H526" s="210" t="s">
        <v>274</v>
      </c>
      <c r="I526" s="210">
        <v>1</v>
      </c>
      <c r="J526" s="210"/>
      <c r="K526" s="210">
        <v>20</v>
      </c>
      <c r="L526" s="210">
        <v>22</v>
      </c>
      <c r="M526" s="210"/>
      <c r="N526" s="210"/>
      <c r="O526" s="210"/>
      <c r="P526" s="210"/>
      <c r="Q526" s="210"/>
      <c r="R526" s="210" t="s">
        <v>889</v>
      </c>
      <c r="S526" s="210" t="s">
        <v>890</v>
      </c>
      <c r="T526" s="210"/>
      <c r="U526" s="210" t="s">
        <v>890</v>
      </c>
      <c r="V526" s="210" t="s">
        <v>889</v>
      </c>
      <c r="W526" s="220">
        <v>22</v>
      </c>
      <c r="X526" s="210" t="s">
        <v>890</v>
      </c>
      <c r="Y526" s="210" t="s">
        <v>889</v>
      </c>
      <c r="Z526" s="210" t="s">
        <v>889</v>
      </c>
      <c r="AA526" s="210" t="s">
        <v>889</v>
      </c>
      <c r="AB526" s="210"/>
      <c r="AC526" s="210"/>
      <c r="AD526" s="210"/>
      <c r="AE526" s="210"/>
      <c r="AI526" s="210"/>
      <c r="AJ526" s="210"/>
      <c r="AK526" s="210"/>
    </row>
    <row r="527" spans="1:37" ht="15" customHeight="1">
      <c r="A527" s="204">
        <v>22</v>
      </c>
      <c r="B527" s="204" t="s">
        <v>198</v>
      </c>
      <c r="C527" s="205">
        <v>23</v>
      </c>
      <c r="D527" s="206">
        <v>5.6920000000000002</v>
      </c>
      <c r="E527" s="207">
        <v>27.266300000000001</v>
      </c>
      <c r="F527" s="208">
        <v>523</v>
      </c>
      <c r="G527" s="209"/>
      <c r="H527" s="210" t="s">
        <v>275</v>
      </c>
      <c r="I527" s="210">
        <v>1</v>
      </c>
      <c r="J527" s="210"/>
      <c r="K527" s="210">
        <v>5</v>
      </c>
      <c r="L527" s="210">
        <v>23</v>
      </c>
      <c r="M527" s="210"/>
      <c r="N527" s="210"/>
      <c r="O527" s="210"/>
      <c r="P527" s="210"/>
      <c r="Q527" s="210"/>
      <c r="R527" s="210"/>
      <c r="S527" s="210"/>
      <c r="T527" s="210"/>
      <c r="U527" s="210"/>
      <c r="V527" s="210"/>
      <c r="W527" s="220">
        <v>23</v>
      </c>
      <c r="X527" s="210"/>
      <c r="Y527" s="210" t="s">
        <v>889</v>
      </c>
      <c r="Z527" s="210"/>
      <c r="AA527" s="210"/>
      <c r="AB527" s="210"/>
      <c r="AC527" s="210" t="s">
        <v>889</v>
      </c>
      <c r="AD527" s="210"/>
      <c r="AE527" s="210"/>
      <c r="AI527" s="210"/>
      <c r="AJ527" s="210"/>
      <c r="AK527" s="210"/>
    </row>
    <row r="528" spans="1:37" ht="15" customHeight="1">
      <c r="A528" s="204">
        <v>22</v>
      </c>
      <c r="B528" s="204" t="s">
        <v>198</v>
      </c>
      <c r="C528" s="205">
        <v>24</v>
      </c>
      <c r="D528" s="206">
        <v>5.6740000000000004</v>
      </c>
      <c r="E528" s="207">
        <v>27.264199999999999</v>
      </c>
      <c r="F528" s="208">
        <v>524</v>
      </c>
      <c r="G528" s="209"/>
      <c r="H528" s="210" t="s">
        <v>275</v>
      </c>
      <c r="I528" s="210">
        <v>1</v>
      </c>
      <c r="J528" s="210"/>
      <c r="K528" s="210">
        <v>5</v>
      </c>
      <c r="L528" s="210">
        <v>24</v>
      </c>
      <c r="M528" s="210"/>
      <c r="N528" s="210"/>
      <c r="O528" s="210"/>
      <c r="P528" s="210"/>
      <c r="Q528" s="210"/>
      <c r="R528" s="210" t="s">
        <v>889</v>
      </c>
      <c r="S528" s="210" t="s">
        <v>889</v>
      </c>
      <c r="T528" s="210" t="s">
        <v>889</v>
      </c>
      <c r="U528" s="210" t="s">
        <v>890</v>
      </c>
      <c r="V528" s="210" t="s">
        <v>889</v>
      </c>
      <c r="W528" s="220">
        <v>24</v>
      </c>
      <c r="X528" s="210" t="s">
        <v>890</v>
      </c>
      <c r="Y528" s="210" t="s">
        <v>889</v>
      </c>
      <c r="Z528" s="210" t="s">
        <v>889</v>
      </c>
      <c r="AA528" s="210" t="s">
        <v>889</v>
      </c>
      <c r="AB528" s="210"/>
      <c r="AC528" s="210"/>
      <c r="AD528" s="210"/>
      <c r="AE528" s="210"/>
      <c r="AI528" s="210"/>
      <c r="AJ528" s="210"/>
      <c r="AK528" s="210"/>
    </row>
    <row r="529" spans="1:37" ht="15" customHeight="1">
      <c r="A529" s="204">
        <v>23</v>
      </c>
      <c r="B529" s="204" t="s">
        <v>200</v>
      </c>
      <c r="C529" s="205">
        <v>1</v>
      </c>
      <c r="D529" s="206">
        <v>3786.241</v>
      </c>
      <c r="E529" s="207">
        <v>34.955399999999997</v>
      </c>
      <c r="F529" s="208">
        <v>525</v>
      </c>
      <c r="G529" s="209"/>
      <c r="H529" s="210" t="s">
        <v>274</v>
      </c>
      <c r="I529" s="210">
        <v>1</v>
      </c>
      <c r="J529" s="210" t="s">
        <v>901</v>
      </c>
      <c r="K529" s="210"/>
      <c r="L529" s="210">
        <v>1</v>
      </c>
      <c r="M529" s="210"/>
      <c r="N529" s="210"/>
      <c r="O529" s="210"/>
      <c r="P529" s="210"/>
      <c r="Q529" s="210"/>
      <c r="R529" s="210" t="s">
        <v>896</v>
      </c>
      <c r="S529" s="210"/>
      <c r="T529" s="210" t="s">
        <v>889</v>
      </c>
      <c r="U529" s="210"/>
      <c r="V529" s="210" t="s">
        <v>889</v>
      </c>
      <c r="W529" s="220">
        <v>1</v>
      </c>
      <c r="X529" s="210" t="s">
        <v>890</v>
      </c>
      <c r="Y529" s="210" t="s">
        <v>889</v>
      </c>
      <c r="Z529" s="210"/>
      <c r="AA529" s="210"/>
      <c r="AB529" s="210"/>
      <c r="AC529" s="210"/>
      <c r="AD529" s="210"/>
      <c r="AE529" s="210"/>
      <c r="AH529" s="210" t="s">
        <v>889</v>
      </c>
      <c r="AI529" s="210"/>
      <c r="AJ529" s="210"/>
      <c r="AK529" s="210"/>
    </row>
    <row r="530" spans="1:37" ht="15" customHeight="1">
      <c r="A530" s="204">
        <v>23</v>
      </c>
      <c r="B530" s="204" t="s">
        <v>200</v>
      </c>
      <c r="C530" s="205">
        <v>2</v>
      </c>
      <c r="D530" s="206">
        <v>2544.2919999999999</v>
      </c>
      <c r="E530" s="207">
        <v>34.951500000000003</v>
      </c>
      <c r="F530" s="208">
        <v>526</v>
      </c>
      <c r="G530" s="209"/>
      <c r="H530" s="210" t="s">
        <v>274</v>
      </c>
      <c r="I530" s="210">
        <v>1</v>
      </c>
      <c r="J530" s="210"/>
      <c r="K530" s="210">
        <v>2500</v>
      </c>
      <c r="L530" s="210">
        <v>2</v>
      </c>
      <c r="M530" s="210"/>
      <c r="N530" s="210"/>
      <c r="O530" s="210"/>
      <c r="P530" s="210"/>
      <c r="Q530" s="210"/>
      <c r="R530" s="210" t="s">
        <v>889</v>
      </c>
      <c r="S530" s="210"/>
      <c r="T530" s="210" t="s">
        <v>889</v>
      </c>
      <c r="U530" s="210"/>
      <c r="V530" s="210" t="s">
        <v>889</v>
      </c>
      <c r="W530" s="220">
        <v>2</v>
      </c>
      <c r="X530" s="210" t="s">
        <v>890</v>
      </c>
      <c r="Y530" s="210" t="s">
        <v>889</v>
      </c>
      <c r="Z530" s="210"/>
      <c r="AA530" s="210"/>
      <c r="AB530" s="210"/>
      <c r="AC530" s="210"/>
      <c r="AD530" s="210"/>
      <c r="AE530" s="210"/>
      <c r="AI530" s="210"/>
      <c r="AJ530" s="210"/>
      <c r="AK530" s="210"/>
    </row>
    <row r="531" spans="1:37" ht="15" customHeight="1">
      <c r="A531" s="204">
        <v>23</v>
      </c>
      <c r="B531" s="204" t="s">
        <v>200</v>
      </c>
      <c r="C531" s="205">
        <v>3</v>
      </c>
      <c r="D531" s="206">
        <v>2033.2339999999999</v>
      </c>
      <c r="E531" s="207">
        <v>34.938800000000001</v>
      </c>
      <c r="F531" s="208">
        <v>527</v>
      </c>
      <c r="G531" s="209"/>
      <c r="H531" s="210" t="s">
        <v>274</v>
      </c>
      <c r="I531" s="210">
        <v>1</v>
      </c>
      <c r="J531" s="210"/>
      <c r="K531" s="210">
        <v>2000</v>
      </c>
      <c r="L531" s="210">
        <v>3</v>
      </c>
      <c r="M531" s="210"/>
      <c r="N531" s="210"/>
      <c r="O531" s="210"/>
      <c r="P531" s="210"/>
      <c r="Q531" s="210"/>
      <c r="R531" s="210" t="s">
        <v>889</v>
      </c>
      <c r="S531" s="210"/>
      <c r="T531" s="210" t="s">
        <v>889</v>
      </c>
      <c r="U531" s="210"/>
      <c r="V531" s="210" t="s">
        <v>889</v>
      </c>
      <c r="W531" s="220">
        <v>3</v>
      </c>
      <c r="X531" s="210" t="s">
        <v>890</v>
      </c>
      <c r="Y531" s="210" t="s">
        <v>889</v>
      </c>
      <c r="Z531" s="210"/>
      <c r="AA531" s="210"/>
      <c r="AB531" s="210"/>
      <c r="AC531" s="210"/>
      <c r="AD531" s="210"/>
      <c r="AE531" s="210"/>
      <c r="AH531" s="210" t="s">
        <v>889</v>
      </c>
      <c r="AI531" s="210"/>
      <c r="AJ531" s="210"/>
      <c r="AK531" s="210"/>
    </row>
    <row r="532" spans="1:37" ht="15" customHeight="1">
      <c r="A532" s="204">
        <v>23</v>
      </c>
      <c r="B532" s="204" t="s">
        <v>200</v>
      </c>
      <c r="C532" s="205">
        <v>4</v>
      </c>
      <c r="D532" s="206">
        <v>1523.9159999999999</v>
      </c>
      <c r="E532" s="207">
        <v>34.907800000000002</v>
      </c>
      <c r="F532" s="208">
        <v>528</v>
      </c>
      <c r="G532" s="209"/>
      <c r="H532" s="210" t="s">
        <v>274</v>
      </c>
      <c r="I532" s="210">
        <v>1</v>
      </c>
      <c r="J532" s="210"/>
      <c r="K532" s="210">
        <v>1500</v>
      </c>
      <c r="L532" s="210">
        <v>4</v>
      </c>
      <c r="M532" s="210"/>
      <c r="N532" s="210"/>
      <c r="O532" s="210"/>
      <c r="P532" s="210"/>
      <c r="Q532" s="210"/>
      <c r="R532" s="210" t="s">
        <v>889</v>
      </c>
      <c r="S532" s="210"/>
      <c r="T532" s="210"/>
      <c r="U532" s="210"/>
      <c r="V532" s="210" t="s">
        <v>889</v>
      </c>
      <c r="W532" s="220">
        <v>4</v>
      </c>
      <c r="X532" s="210" t="s">
        <v>890</v>
      </c>
      <c r="Y532" s="210" t="s">
        <v>889</v>
      </c>
      <c r="Z532" s="210"/>
      <c r="AA532" s="210"/>
      <c r="AB532" s="210"/>
      <c r="AC532" s="210"/>
      <c r="AD532" s="210"/>
      <c r="AE532" s="210"/>
      <c r="AH532" s="210" t="s">
        <v>889</v>
      </c>
      <c r="AI532" s="210"/>
      <c r="AJ532" s="210"/>
      <c r="AK532" s="210"/>
    </row>
    <row r="533" spans="1:37" ht="15" customHeight="1">
      <c r="A533" s="204">
        <v>23</v>
      </c>
      <c r="B533" s="204" t="s">
        <v>200</v>
      </c>
      <c r="C533" s="205">
        <v>5</v>
      </c>
      <c r="D533" s="206">
        <v>1016.2380000000001</v>
      </c>
      <c r="E533" s="207">
        <v>34.879300000000001</v>
      </c>
      <c r="F533" s="208">
        <v>529</v>
      </c>
      <c r="G533" s="209"/>
      <c r="H533" s="210" t="s">
        <v>274</v>
      </c>
      <c r="I533" s="210">
        <v>1</v>
      </c>
      <c r="J533" s="210"/>
      <c r="K533" s="210">
        <v>1000</v>
      </c>
      <c r="L533" s="210">
        <v>5</v>
      </c>
      <c r="M533" s="210"/>
      <c r="N533" s="210"/>
      <c r="O533" s="210"/>
      <c r="P533" s="210"/>
      <c r="Q533" s="210"/>
      <c r="R533" s="210" t="s">
        <v>889</v>
      </c>
      <c r="S533" s="210"/>
      <c r="T533" s="210" t="s">
        <v>889</v>
      </c>
      <c r="U533" s="210"/>
      <c r="V533" s="210" t="s">
        <v>889</v>
      </c>
      <c r="W533" s="220">
        <v>5</v>
      </c>
      <c r="X533" s="210" t="s">
        <v>890</v>
      </c>
      <c r="Y533" s="210" t="s">
        <v>889</v>
      </c>
      <c r="Z533" s="210"/>
      <c r="AA533" s="210"/>
      <c r="AB533" s="210"/>
      <c r="AC533" s="210"/>
      <c r="AD533" s="210"/>
      <c r="AE533" s="210"/>
      <c r="AH533" s="210" t="s">
        <v>889</v>
      </c>
      <c r="AI533" s="210"/>
      <c r="AJ533" s="210"/>
      <c r="AK533" s="210"/>
    </row>
    <row r="534" spans="1:37" ht="15" customHeight="1">
      <c r="A534" s="204">
        <v>23</v>
      </c>
      <c r="B534" s="204" t="s">
        <v>200</v>
      </c>
      <c r="C534" s="205">
        <v>6</v>
      </c>
      <c r="D534" s="206">
        <v>812.577</v>
      </c>
      <c r="E534" s="207">
        <v>34.865499999999997</v>
      </c>
      <c r="F534" s="208">
        <v>530</v>
      </c>
      <c r="G534" s="209"/>
      <c r="H534" s="210" t="s">
        <v>274</v>
      </c>
      <c r="I534" s="210">
        <v>1</v>
      </c>
      <c r="J534" s="210"/>
      <c r="K534" s="210">
        <v>800</v>
      </c>
      <c r="L534" s="210">
        <v>6</v>
      </c>
      <c r="M534" s="210"/>
      <c r="N534" s="210"/>
      <c r="O534" s="210"/>
      <c r="P534" s="210"/>
      <c r="Q534" s="210"/>
      <c r="R534" s="210" t="s">
        <v>889</v>
      </c>
      <c r="S534" s="210"/>
      <c r="T534" s="210"/>
      <c r="U534" s="210"/>
      <c r="V534" s="210" t="s">
        <v>889</v>
      </c>
      <c r="W534" s="220">
        <v>6</v>
      </c>
      <c r="X534" s="210" t="s">
        <v>890</v>
      </c>
      <c r="Y534" s="210" t="s">
        <v>889</v>
      </c>
      <c r="Z534" s="210"/>
      <c r="AA534" s="210"/>
      <c r="AB534" s="210"/>
      <c r="AC534" s="210"/>
      <c r="AD534" s="210"/>
      <c r="AE534" s="210"/>
      <c r="AH534" s="210" t="s">
        <v>889</v>
      </c>
      <c r="AI534" s="210"/>
      <c r="AJ534" s="210"/>
      <c r="AK534" s="210"/>
    </row>
    <row r="535" spans="1:37" ht="15" customHeight="1">
      <c r="A535" s="204">
        <v>23</v>
      </c>
      <c r="B535" s="204" t="s">
        <v>200</v>
      </c>
      <c r="C535" s="205">
        <v>7</v>
      </c>
      <c r="D535" s="206">
        <v>610.29100000000005</v>
      </c>
      <c r="E535" s="207">
        <v>34.855699999999999</v>
      </c>
      <c r="F535" s="208">
        <v>531</v>
      </c>
      <c r="G535" s="209"/>
      <c r="H535" s="210" t="s">
        <v>274</v>
      </c>
      <c r="I535" s="210">
        <v>1</v>
      </c>
      <c r="J535" s="210"/>
      <c r="K535" s="210">
        <v>600</v>
      </c>
      <c r="L535" s="210">
        <v>7</v>
      </c>
      <c r="M535" s="210"/>
      <c r="N535" s="210"/>
      <c r="O535" s="210"/>
      <c r="P535" s="210"/>
      <c r="Q535" s="210"/>
      <c r="R535" s="210" t="s">
        <v>890</v>
      </c>
      <c r="S535" s="210"/>
      <c r="T535" s="210"/>
      <c r="U535" s="210"/>
      <c r="V535" s="210" t="s">
        <v>889</v>
      </c>
      <c r="W535" s="220">
        <v>7</v>
      </c>
      <c r="X535" s="210" t="s">
        <v>897</v>
      </c>
      <c r="Y535" s="210" t="s">
        <v>890</v>
      </c>
      <c r="Z535" s="210"/>
      <c r="AA535" s="210"/>
      <c r="AB535" s="210"/>
      <c r="AC535" s="210"/>
      <c r="AD535" s="210"/>
      <c r="AE535" s="210"/>
      <c r="AH535" s="210" t="s">
        <v>889</v>
      </c>
      <c r="AI535" s="210"/>
      <c r="AJ535" s="210"/>
      <c r="AK535" s="210"/>
    </row>
    <row r="536" spans="1:37" ht="15" customHeight="1">
      <c r="A536" s="204">
        <v>23</v>
      </c>
      <c r="B536" s="204" t="s">
        <v>200</v>
      </c>
      <c r="C536" s="205">
        <v>8</v>
      </c>
      <c r="D536" s="206">
        <v>508.87</v>
      </c>
      <c r="E536" s="207">
        <v>34.8429</v>
      </c>
      <c r="F536" s="208">
        <v>532</v>
      </c>
      <c r="G536" s="209"/>
      <c r="H536" s="210" t="s">
        <v>274</v>
      </c>
      <c r="I536" s="210">
        <v>1</v>
      </c>
      <c r="J536" s="210"/>
      <c r="K536" s="210">
        <v>500</v>
      </c>
      <c r="L536" s="210">
        <v>8</v>
      </c>
      <c r="M536" s="210"/>
      <c r="N536" s="210"/>
      <c r="O536" s="210"/>
      <c r="P536" s="210"/>
      <c r="Q536" s="210"/>
      <c r="R536" s="210" t="s">
        <v>889</v>
      </c>
      <c r="S536" s="210"/>
      <c r="T536" s="210"/>
      <c r="U536" s="210"/>
      <c r="V536" s="210" t="s">
        <v>889</v>
      </c>
      <c r="W536" s="220">
        <v>8</v>
      </c>
      <c r="X536" s="210" t="s">
        <v>890</v>
      </c>
      <c r="Y536" s="210" t="s">
        <v>889</v>
      </c>
      <c r="Z536" s="210"/>
      <c r="AA536" s="210"/>
      <c r="AB536" s="210"/>
      <c r="AC536" s="210"/>
      <c r="AD536" s="210"/>
      <c r="AE536" s="210"/>
      <c r="AI536" s="210"/>
      <c r="AJ536" s="210"/>
      <c r="AK536" s="210"/>
    </row>
    <row r="537" spans="1:37" ht="15" customHeight="1">
      <c r="A537" s="204">
        <v>23</v>
      </c>
      <c r="B537" s="204" t="s">
        <v>200</v>
      </c>
      <c r="C537" s="205">
        <v>9</v>
      </c>
      <c r="D537" s="206">
        <v>458.00299999999999</v>
      </c>
      <c r="E537" s="207">
        <v>34.833799999999997</v>
      </c>
      <c r="F537" s="208">
        <v>533</v>
      </c>
      <c r="G537" s="209"/>
      <c r="H537" s="210" t="s">
        <v>274</v>
      </c>
      <c r="I537" s="210">
        <v>1</v>
      </c>
      <c r="J537" s="210" t="s">
        <v>899</v>
      </c>
      <c r="K537" s="210"/>
      <c r="L537" s="210">
        <v>9</v>
      </c>
      <c r="M537" s="210"/>
      <c r="N537" s="210"/>
      <c r="O537" s="210"/>
      <c r="P537" s="210"/>
      <c r="Q537" s="210"/>
      <c r="R537" s="210" t="s">
        <v>889</v>
      </c>
      <c r="S537" s="210"/>
      <c r="T537" s="210" t="s">
        <v>889</v>
      </c>
      <c r="U537" s="210"/>
      <c r="V537" s="210" t="s">
        <v>889</v>
      </c>
      <c r="W537" s="220">
        <v>9</v>
      </c>
      <c r="X537" s="210" t="s">
        <v>890</v>
      </c>
      <c r="Y537" s="210" t="s">
        <v>889</v>
      </c>
      <c r="Z537" s="210"/>
      <c r="AA537" s="210"/>
      <c r="AB537" s="210"/>
      <c r="AC537" s="210"/>
      <c r="AD537" s="210"/>
      <c r="AE537" s="210"/>
      <c r="AH537" s="210" t="s">
        <v>889</v>
      </c>
      <c r="AI537" s="210"/>
      <c r="AJ537" s="210"/>
      <c r="AK537" s="210"/>
    </row>
    <row r="538" spans="1:37" ht="15" customHeight="1">
      <c r="A538" s="204">
        <v>23</v>
      </c>
      <c r="B538" s="204" t="s">
        <v>200</v>
      </c>
      <c r="C538" s="205">
        <v>10</v>
      </c>
      <c r="D538" s="206">
        <v>391.02800000000002</v>
      </c>
      <c r="E538" s="207">
        <v>34.783799999999999</v>
      </c>
      <c r="F538" s="208">
        <v>534</v>
      </c>
      <c r="G538" s="209"/>
      <c r="H538" s="210" t="s">
        <v>274</v>
      </c>
      <c r="I538" s="210">
        <v>1</v>
      </c>
      <c r="J538" s="210">
        <v>34.78</v>
      </c>
      <c r="K538" s="210"/>
      <c r="L538" s="210">
        <v>10</v>
      </c>
      <c r="M538" s="210"/>
      <c r="N538" s="210"/>
      <c r="O538" s="210"/>
      <c r="P538" s="210"/>
      <c r="Q538" s="210"/>
      <c r="R538" s="210" t="s">
        <v>889</v>
      </c>
      <c r="S538" s="210"/>
      <c r="T538" s="210"/>
      <c r="U538" s="210"/>
      <c r="V538" s="210" t="s">
        <v>889</v>
      </c>
      <c r="W538" s="220">
        <v>10</v>
      </c>
      <c r="X538" s="210" t="s">
        <v>890</v>
      </c>
      <c r="Y538" s="210" t="s">
        <v>889</v>
      </c>
      <c r="Z538" s="210"/>
      <c r="AA538" s="210"/>
      <c r="AB538" s="210"/>
      <c r="AC538" s="210"/>
      <c r="AD538" s="210"/>
      <c r="AE538" s="210"/>
      <c r="AI538" s="210"/>
      <c r="AJ538" s="210"/>
      <c r="AK538" s="210"/>
    </row>
    <row r="539" spans="1:37" ht="15" customHeight="1">
      <c r="A539" s="204">
        <v>23</v>
      </c>
      <c r="B539" s="204" t="s">
        <v>200</v>
      </c>
      <c r="C539" s="205">
        <v>11</v>
      </c>
      <c r="D539" s="206">
        <v>348.28800000000001</v>
      </c>
      <c r="E539" s="207">
        <v>34.706499999999998</v>
      </c>
      <c r="F539" s="208">
        <v>535</v>
      </c>
      <c r="G539" s="209"/>
      <c r="H539" s="210" t="s">
        <v>274</v>
      </c>
      <c r="I539" s="210">
        <v>1</v>
      </c>
      <c r="J539" s="210">
        <v>34.700000000000003</v>
      </c>
      <c r="K539" s="210"/>
      <c r="L539" s="210">
        <v>11</v>
      </c>
      <c r="M539" s="210"/>
      <c r="N539" s="210"/>
      <c r="O539" s="210"/>
      <c r="P539" s="210"/>
      <c r="Q539" s="210"/>
      <c r="R539" s="210" t="s">
        <v>889</v>
      </c>
      <c r="S539" s="210" t="s">
        <v>889</v>
      </c>
      <c r="T539" s="210"/>
      <c r="U539" s="210"/>
      <c r="V539" s="210" t="s">
        <v>889</v>
      </c>
      <c r="W539" s="220">
        <v>11</v>
      </c>
      <c r="X539" s="210" t="s">
        <v>890</v>
      </c>
      <c r="Y539" s="210" t="s">
        <v>889</v>
      </c>
      <c r="Z539" s="210" t="s">
        <v>889</v>
      </c>
      <c r="AA539" s="210"/>
      <c r="AB539" s="210"/>
      <c r="AC539" s="210"/>
      <c r="AD539" s="210"/>
      <c r="AE539" s="210"/>
      <c r="AH539" s="210" t="s">
        <v>889</v>
      </c>
      <c r="AI539" s="210"/>
      <c r="AJ539" s="210"/>
      <c r="AK539" s="210"/>
    </row>
    <row r="540" spans="1:37" ht="15" customHeight="1">
      <c r="A540" s="204">
        <v>23</v>
      </c>
      <c r="B540" s="204" t="s">
        <v>200</v>
      </c>
      <c r="C540" s="205">
        <v>12</v>
      </c>
      <c r="D540" s="206">
        <v>281.51299999999998</v>
      </c>
      <c r="E540" s="207">
        <v>34.4176</v>
      </c>
      <c r="F540" s="208">
        <v>536</v>
      </c>
      <c r="G540" s="209"/>
      <c r="H540" s="210" t="s">
        <v>274</v>
      </c>
      <c r="I540" s="210">
        <v>1</v>
      </c>
      <c r="J540" s="210">
        <v>34.4</v>
      </c>
      <c r="K540" s="210"/>
      <c r="L540" s="210">
        <v>12</v>
      </c>
      <c r="M540" s="210"/>
      <c r="N540" s="210"/>
      <c r="O540" s="210"/>
      <c r="P540" s="210"/>
      <c r="Q540" s="210"/>
      <c r="R540" s="210" t="s">
        <v>889</v>
      </c>
      <c r="S540" s="210" t="s">
        <v>889</v>
      </c>
      <c r="T540" s="210" t="s">
        <v>889</v>
      </c>
      <c r="U540" s="210"/>
      <c r="V540" s="210" t="s">
        <v>889</v>
      </c>
      <c r="W540" s="220">
        <v>12</v>
      </c>
      <c r="X540" s="210" t="s">
        <v>890</v>
      </c>
      <c r="Y540" s="210" t="s">
        <v>889</v>
      </c>
      <c r="Z540" s="210" t="s">
        <v>889</v>
      </c>
      <c r="AA540" s="210"/>
      <c r="AB540" s="210"/>
      <c r="AC540" s="210"/>
      <c r="AD540" s="210"/>
      <c r="AE540" s="210"/>
      <c r="AI540" s="210"/>
      <c r="AJ540" s="210"/>
      <c r="AK540" s="210"/>
    </row>
    <row r="541" spans="1:37" ht="15" customHeight="1">
      <c r="A541" s="204">
        <v>23</v>
      </c>
      <c r="B541" s="204" t="s">
        <v>200</v>
      </c>
      <c r="C541" s="205">
        <v>13</v>
      </c>
      <c r="D541" s="206">
        <v>258.60599999999999</v>
      </c>
      <c r="E541" s="207">
        <v>34.1569</v>
      </c>
      <c r="F541" s="208">
        <v>537</v>
      </c>
      <c r="G541" s="209"/>
      <c r="H541" s="210" t="s">
        <v>274</v>
      </c>
      <c r="I541" s="210">
        <v>1</v>
      </c>
      <c r="J541" s="210">
        <v>34.1</v>
      </c>
      <c r="K541" s="210"/>
      <c r="L541" s="210">
        <v>13</v>
      </c>
      <c r="M541" s="210"/>
      <c r="N541" s="210"/>
      <c r="O541" s="210"/>
      <c r="P541" s="210"/>
      <c r="Q541" s="210"/>
      <c r="R541" s="210" t="s">
        <v>889</v>
      </c>
      <c r="S541" s="210" t="s">
        <v>889</v>
      </c>
      <c r="T541" s="210"/>
      <c r="U541" s="210"/>
      <c r="V541" s="210" t="s">
        <v>889</v>
      </c>
      <c r="W541" s="220">
        <v>13</v>
      </c>
      <c r="X541" s="210" t="s">
        <v>890</v>
      </c>
      <c r="Y541" s="210" t="s">
        <v>889</v>
      </c>
      <c r="Z541" s="210" t="s">
        <v>889</v>
      </c>
      <c r="AA541" s="210"/>
      <c r="AB541" s="210"/>
      <c r="AC541" s="210"/>
      <c r="AD541" s="210"/>
      <c r="AE541" s="210"/>
      <c r="AI541" s="210"/>
      <c r="AJ541" s="210"/>
      <c r="AK541" s="210"/>
    </row>
    <row r="542" spans="1:37" ht="15" customHeight="1">
      <c r="A542" s="204">
        <v>23</v>
      </c>
      <c r="B542" s="204" t="s">
        <v>200</v>
      </c>
      <c r="C542" s="205">
        <v>14</v>
      </c>
      <c r="D542" s="206">
        <v>234.88200000000001</v>
      </c>
      <c r="E542" s="207">
        <v>33.686999999999998</v>
      </c>
      <c r="F542" s="208">
        <v>538</v>
      </c>
      <c r="G542" s="209"/>
      <c r="H542" s="210" t="s">
        <v>274</v>
      </c>
      <c r="I542" s="210">
        <v>1</v>
      </c>
      <c r="J542" s="210">
        <v>33.6</v>
      </c>
      <c r="K542" s="210"/>
      <c r="L542" s="210">
        <v>14</v>
      </c>
      <c r="M542" s="210"/>
      <c r="N542" s="210"/>
      <c r="O542" s="210"/>
      <c r="P542" s="210"/>
      <c r="Q542" s="210"/>
      <c r="R542" s="210" t="s">
        <v>889</v>
      </c>
      <c r="S542" s="210" t="s">
        <v>889</v>
      </c>
      <c r="T542" s="210"/>
      <c r="U542" s="210"/>
      <c r="V542" s="210" t="s">
        <v>889</v>
      </c>
      <c r="W542" s="220">
        <v>14</v>
      </c>
      <c r="X542" s="210" t="s">
        <v>890</v>
      </c>
      <c r="Y542" s="210" t="s">
        <v>889</v>
      </c>
      <c r="Z542" s="210" t="s">
        <v>889</v>
      </c>
      <c r="AA542" s="210"/>
      <c r="AB542" s="210"/>
      <c r="AC542" s="210"/>
      <c r="AD542" s="210"/>
      <c r="AE542" s="210"/>
      <c r="AI542" s="210"/>
      <c r="AJ542" s="210"/>
      <c r="AK542" s="210"/>
    </row>
    <row r="543" spans="1:37" ht="15" customHeight="1">
      <c r="A543" s="204">
        <v>23</v>
      </c>
      <c r="B543" s="204" t="s">
        <v>200</v>
      </c>
      <c r="C543" s="205">
        <v>15</v>
      </c>
      <c r="D543" s="206">
        <v>210.52500000000001</v>
      </c>
      <c r="E543" s="207">
        <v>33.130000000000003</v>
      </c>
      <c r="F543" s="208">
        <v>539</v>
      </c>
      <c r="G543" s="209"/>
      <c r="H543" s="210" t="s">
        <v>274</v>
      </c>
      <c r="I543" s="210">
        <v>1</v>
      </c>
      <c r="J543" s="210">
        <v>33.1</v>
      </c>
      <c r="K543" s="210"/>
      <c r="L543" s="210">
        <v>15</v>
      </c>
      <c r="M543" s="210"/>
      <c r="N543" s="210"/>
      <c r="O543" s="210"/>
      <c r="P543" s="210"/>
      <c r="Q543" s="210"/>
      <c r="R543" s="210" t="s">
        <v>889</v>
      </c>
      <c r="S543" s="210" t="s">
        <v>890</v>
      </c>
      <c r="T543" s="210" t="s">
        <v>889</v>
      </c>
      <c r="U543" s="210"/>
      <c r="V543" s="210" t="s">
        <v>889</v>
      </c>
      <c r="W543" s="220">
        <v>15</v>
      </c>
      <c r="X543" s="210" t="s">
        <v>890</v>
      </c>
      <c r="Y543" s="210" t="s">
        <v>889</v>
      </c>
      <c r="Z543" s="210" t="s">
        <v>889</v>
      </c>
      <c r="AA543" s="210" t="s">
        <v>889</v>
      </c>
      <c r="AB543" s="210"/>
      <c r="AC543" s="210"/>
      <c r="AD543" s="210"/>
      <c r="AE543" s="210"/>
      <c r="AH543" s="210" t="s">
        <v>889</v>
      </c>
      <c r="AI543" s="210"/>
      <c r="AJ543" s="210"/>
      <c r="AK543" s="210"/>
    </row>
    <row r="544" spans="1:37" ht="15" customHeight="1">
      <c r="A544" s="204">
        <v>23</v>
      </c>
      <c r="B544" s="204" t="s">
        <v>200</v>
      </c>
      <c r="C544" s="205">
        <v>16</v>
      </c>
      <c r="D544" s="206">
        <v>194.36699999999999</v>
      </c>
      <c r="E544" s="207">
        <v>32.922400000000003</v>
      </c>
      <c r="F544" s="208">
        <v>540</v>
      </c>
      <c r="G544" s="209"/>
      <c r="H544" s="210" t="s">
        <v>274</v>
      </c>
      <c r="I544" s="210">
        <v>1</v>
      </c>
      <c r="J544" s="210">
        <v>32.9</v>
      </c>
      <c r="K544" s="210"/>
      <c r="L544" s="210">
        <v>16</v>
      </c>
      <c r="M544" s="210"/>
      <c r="N544" s="210"/>
      <c r="O544" s="210"/>
      <c r="P544" s="210"/>
      <c r="Q544" s="210"/>
      <c r="R544" s="210" t="s">
        <v>889</v>
      </c>
      <c r="S544" s="210" t="s">
        <v>889</v>
      </c>
      <c r="T544" s="210"/>
      <c r="U544" s="210" t="s">
        <v>889</v>
      </c>
      <c r="V544" s="210" t="s">
        <v>889</v>
      </c>
      <c r="W544" s="220">
        <v>16</v>
      </c>
      <c r="X544" s="210" t="s">
        <v>897</v>
      </c>
      <c r="Y544" s="210" t="s">
        <v>890</v>
      </c>
      <c r="Z544" s="210" t="s">
        <v>889</v>
      </c>
      <c r="AA544" s="210" t="s">
        <v>889</v>
      </c>
      <c r="AB544" s="210"/>
      <c r="AC544" s="210"/>
      <c r="AD544" s="210"/>
      <c r="AE544" s="210"/>
      <c r="AI544" s="210"/>
      <c r="AJ544" s="210"/>
      <c r="AK544" s="210"/>
    </row>
    <row r="545" spans="1:37" ht="15" customHeight="1">
      <c r="A545" s="204">
        <v>23</v>
      </c>
      <c r="B545" s="204" t="s">
        <v>200</v>
      </c>
      <c r="C545" s="205">
        <v>17</v>
      </c>
      <c r="D545" s="206">
        <v>166.20699999999999</v>
      </c>
      <c r="E545" s="207">
        <v>32.648000000000003</v>
      </c>
      <c r="F545" s="208">
        <v>541</v>
      </c>
      <c r="G545" s="209"/>
      <c r="H545" s="210" t="s">
        <v>274</v>
      </c>
      <c r="I545" s="210">
        <v>1</v>
      </c>
      <c r="J545" s="210">
        <v>32.6</v>
      </c>
      <c r="K545" s="210"/>
      <c r="L545" s="210">
        <v>17</v>
      </c>
      <c r="M545" s="210"/>
      <c r="N545" s="210"/>
      <c r="O545" s="210"/>
      <c r="P545" s="210"/>
      <c r="Q545" s="210"/>
      <c r="R545" s="210" t="s">
        <v>889</v>
      </c>
      <c r="S545" s="210" t="s">
        <v>889</v>
      </c>
      <c r="T545" s="210"/>
      <c r="U545" s="210" t="s">
        <v>889</v>
      </c>
      <c r="V545" s="210" t="s">
        <v>889</v>
      </c>
      <c r="W545" s="220">
        <v>17</v>
      </c>
      <c r="X545" s="210" t="s">
        <v>890</v>
      </c>
      <c r="Y545" s="210" t="s">
        <v>889</v>
      </c>
      <c r="Z545" s="210" t="s">
        <v>889</v>
      </c>
      <c r="AA545" s="210" t="s">
        <v>889</v>
      </c>
      <c r="AB545" s="210"/>
      <c r="AC545" s="210"/>
      <c r="AD545" s="210"/>
      <c r="AE545" s="210"/>
      <c r="AI545" s="210"/>
      <c r="AJ545" s="210"/>
      <c r="AK545" s="210"/>
    </row>
    <row r="546" spans="1:37" ht="15" customHeight="1">
      <c r="A546" s="204">
        <v>23</v>
      </c>
      <c r="B546" s="204" t="s">
        <v>200</v>
      </c>
      <c r="C546" s="205">
        <v>18</v>
      </c>
      <c r="D546" s="206">
        <v>148.12100000000001</v>
      </c>
      <c r="E546" s="207">
        <v>32.484099999999998</v>
      </c>
      <c r="F546" s="208">
        <v>542</v>
      </c>
      <c r="G546" s="209"/>
      <c r="H546" s="210" t="s">
        <v>274</v>
      </c>
      <c r="I546" s="210">
        <v>1</v>
      </c>
      <c r="J546" s="210" t="s">
        <v>907</v>
      </c>
      <c r="K546" s="210"/>
      <c r="L546" s="210">
        <v>18</v>
      </c>
      <c r="M546" s="210"/>
      <c r="N546" s="210"/>
      <c r="O546" s="210"/>
      <c r="P546" s="210"/>
      <c r="Q546" s="210"/>
      <c r="R546" s="210" t="s">
        <v>889</v>
      </c>
      <c r="S546" s="210" t="s">
        <v>889</v>
      </c>
      <c r="T546" s="210"/>
      <c r="U546" s="210" t="s">
        <v>889</v>
      </c>
      <c r="V546" s="210" t="s">
        <v>889</v>
      </c>
      <c r="W546" s="220">
        <v>18</v>
      </c>
      <c r="X546" s="210" t="s">
        <v>890</v>
      </c>
      <c r="Y546" s="210" t="s">
        <v>889</v>
      </c>
      <c r="Z546" s="210" t="s">
        <v>889</v>
      </c>
      <c r="AA546" s="210" t="s">
        <v>889</v>
      </c>
      <c r="AB546" s="210"/>
      <c r="AC546" s="210"/>
      <c r="AD546" s="210"/>
      <c r="AE546" s="210"/>
      <c r="AI546" s="210"/>
      <c r="AJ546" s="210"/>
      <c r="AK546" s="210"/>
    </row>
    <row r="547" spans="1:37" ht="15" customHeight="1">
      <c r="A547" s="204">
        <v>23</v>
      </c>
      <c r="B547" s="204" t="s">
        <v>200</v>
      </c>
      <c r="C547" s="205">
        <v>19</v>
      </c>
      <c r="D547" s="206">
        <v>133.97900000000001</v>
      </c>
      <c r="E547" s="207">
        <v>32.3309</v>
      </c>
      <c r="F547" s="208">
        <v>543</v>
      </c>
      <c r="G547" s="209"/>
      <c r="H547" s="210" t="s">
        <v>274</v>
      </c>
      <c r="I547" s="210">
        <v>1</v>
      </c>
      <c r="J547" s="210">
        <v>32.299999999999997</v>
      </c>
      <c r="K547" s="210"/>
      <c r="L547" s="210">
        <v>19</v>
      </c>
      <c r="M547" s="210"/>
      <c r="N547" s="210"/>
      <c r="O547" s="210"/>
      <c r="P547" s="210"/>
      <c r="Q547" s="210"/>
      <c r="R547" s="210" t="s">
        <v>889</v>
      </c>
      <c r="S547" s="210" t="s">
        <v>889</v>
      </c>
      <c r="T547" s="210"/>
      <c r="U547" s="210" t="s">
        <v>889</v>
      </c>
      <c r="V547" s="210" t="s">
        <v>889</v>
      </c>
      <c r="W547" s="220">
        <v>19</v>
      </c>
      <c r="X547" s="210" t="s">
        <v>890</v>
      </c>
      <c r="Y547" s="210" t="s">
        <v>889</v>
      </c>
      <c r="Z547" s="210" t="s">
        <v>889</v>
      </c>
      <c r="AA547" s="210" t="s">
        <v>889</v>
      </c>
      <c r="AB547" s="210"/>
      <c r="AC547" s="210"/>
      <c r="AD547" s="210"/>
      <c r="AE547" s="210"/>
      <c r="AI547" s="210"/>
      <c r="AJ547" s="210"/>
      <c r="AK547" s="210"/>
    </row>
    <row r="548" spans="1:37" ht="15" customHeight="1">
      <c r="A548" s="204">
        <v>23</v>
      </c>
      <c r="B548" s="204" t="s">
        <v>200</v>
      </c>
      <c r="C548" s="205">
        <v>20</v>
      </c>
      <c r="D548" s="206">
        <v>96.593000000000004</v>
      </c>
      <c r="E548" s="207">
        <v>31.826899999999998</v>
      </c>
      <c r="F548" s="208">
        <v>544</v>
      </c>
      <c r="G548" s="209"/>
      <c r="H548" s="210" t="s">
        <v>274</v>
      </c>
      <c r="I548" s="210">
        <v>1</v>
      </c>
      <c r="J548" s="210">
        <v>31.8</v>
      </c>
      <c r="K548" s="210"/>
      <c r="L548" s="210">
        <v>20</v>
      </c>
      <c r="M548" s="210"/>
      <c r="N548" s="210"/>
      <c r="O548" s="210"/>
      <c r="P548" s="210"/>
      <c r="Q548" s="210"/>
      <c r="R548" s="210" t="s">
        <v>889</v>
      </c>
      <c r="S548" s="210" t="s">
        <v>889</v>
      </c>
      <c r="T548" s="210"/>
      <c r="U548" s="210" t="s">
        <v>890</v>
      </c>
      <c r="V548" s="210" t="s">
        <v>889</v>
      </c>
      <c r="W548" s="220">
        <v>20</v>
      </c>
      <c r="X548" s="210" t="s">
        <v>890</v>
      </c>
      <c r="Y548" s="210" t="s">
        <v>889</v>
      </c>
      <c r="Z548" s="210" t="s">
        <v>889</v>
      </c>
      <c r="AA548" s="210" t="s">
        <v>889</v>
      </c>
      <c r="AB548" s="210"/>
      <c r="AC548" s="210"/>
      <c r="AD548" s="210"/>
      <c r="AE548" s="210"/>
      <c r="AI548" s="210"/>
      <c r="AJ548" s="210"/>
      <c r="AK548" s="210"/>
    </row>
    <row r="549" spans="1:37" ht="15" customHeight="1">
      <c r="A549" s="204">
        <v>23</v>
      </c>
      <c r="B549" s="204" t="s">
        <v>200</v>
      </c>
      <c r="C549" s="205">
        <v>21</v>
      </c>
      <c r="D549" s="206">
        <v>64.97</v>
      </c>
      <c r="E549" s="207">
        <v>30.897500000000001</v>
      </c>
      <c r="F549" s="208">
        <v>545</v>
      </c>
      <c r="G549" s="209"/>
      <c r="H549" s="210" t="s">
        <v>274</v>
      </c>
      <c r="I549" s="210">
        <v>1</v>
      </c>
      <c r="J549" s="210" t="s">
        <v>893</v>
      </c>
      <c r="K549" s="210"/>
      <c r="L549" s="210">
        <v>21</v>
      </c>
      <c r="M549" s="210"/>
      <c r="N549" s="210"/>
      <c r="O549" s="210"/>
      <c r="P549" s="210"/>
      <c r="Q549" s="210"/>
      <c r="R549" s="210" t="s">
        <v>889</v>
      </c>
      <c r="S549" s="210" t="s">
        <v>889</v>
      </c>
      <c r="T549" s="210" t="s">
        <v>889</v>
      </c>
      <c r="U549" s="210" t="s">
        <v>890</v>
      </c>
      <c r="V549" s="210" t="s">
        <v>889</v>
      </c>
      <c r="W549" s="220">
        <v>21</v>
      </c>
      <c r="X549" s="210" t="s">
        <v>890</v>
      </c>
      <c r="Y549" s="210" t="s">
        <v>889</v>
      </c>
      <c r="Z549" s="210" t="s">
        <v>889</v>
      </c>
      <c r="AA549" s="210" t="s">
        <v>889</v>
      </c>
      <c r="AB549" s="210"/>
      <c r="AC549" s="210"/>
      <c r="AD549" s="210"/>
      <c r="AE549" s="210"/>
      <c r="AI549" s="210"/>
      <c r="AJ549" s="210"/>
      <c r="AK549" s="210"/>
    </row>
    <row r="550" spans="1:37" ht="15" customHeight="1">
      <c r="A550" s="204">
        <v>23</v>
      </c>
      <c r="B550" s="204" t="s">
        <v>200</v>
      </c>
      <c r="C550" s="205">
        <v>22</v>
      </c>
      <c r="D550" s="206">
        <v>42.110999999999997</v>
      </c>
      <c r="E550" s="207">
        <v>29.307700000000001</v>
      </c>
      <c r="F550" s="208">
        <v>546</v>
      </c>
      <c r="G550" s="209"/>
      <c r="H550" s="210" t="s">
        <v>274</v>
      </c>
      <c r="I550" s="210">
        <v>1</v>
      </c>
      <c r="J550" s="210"/>
      <c r="K550" s="210">
        <v>40</v>
      </c>
      <c r="L550" s="210">
        <v>22</v>
      </c>
      <c r="M550" s="210"/>
      <c r="N550" s="210"/>
      <c r="O550" s="210"/>
      <c r="P550" s="210"/>
      <c r="Q550" s="210"/>
      <c r="R550" s="210" t="s">
        <v>889</v>
      </c>
      <c r="S550" s="210" t="s">
        <v>889</v>
      </c>
      <c r="T550" s="210"/>
      <c r="U550" s="210" t="s">
        <v>890</v>
      </c>
      <c r="V550" s="210" t="s">
        <v>889</v>
      </c>
      <c r="W550" s="220">
        <v>22</v>
      </c>
      <c r="X550" s="210" t="s">
        <v>890</v>
      </c>
      <c r="Y550" s="210" t="s">
        <v>889</v>
      </c>
      <c r="Z550" s="210" t="s">
        <v>890</v>
      </c>
      <c r="AA550" s="210" t="s">
        <v>890</v>
      </c>
      <c r="AB550" s="210"/>
      <c r="AC550" s="210"/>
      <c r="AD550" s="210"/>
      <c r="AE550" s="210"/>
      <c r="AI550" s="210"/>
      <c r="AJ550" s="210"/>
      <c r="AK550" s="210"/>
    </row>
    <row r="551" spans="1:37" ht="15" customHeight="1">
      <c r="A551" s="204">
        <v>23</v>
      </c>
      <c r="B551" s="204" t="s">
        <v>200</v>
      </c>
      <c r="C551" s="205">
        <v>23</v>
      </c>
      <c r="D551" s="206">
        <v>21.361999999999998</v>
      </c>
      <c r="E551" s="207">
        <v>28.158999999999999</v>
      </c>
      <c r="F551" s="208">
        <v>547</v>
      </c>
      <c r="G551" s="209"/>
      <c r="H551" s="210" t="s">
        <v>274</v>
      </c>
      <c r="I551" s="210">
        <v>1</v>
      </c>
      <c r="J551" s="210"/>
      <c r="K551" s="210">
        <v>20</v>
      </c>
      <c r="L551" s="210">
        <v>23</v>
      </c>
      <c r="M551" s="210"/>
      <c r="N551" s="210"/>
      <c r="O551" s="210"/>
      <c r="P551" s="210"/>
      <c r="Q551" s="210"/>
      <c r="R551" s="210" t="s">
        <v>889</v>
      </c>
      <c r="S551" s="210" t="s">
        <v>889</v>
      </c>
      <c r="T551" s="210"/>
      <c r="U551" s="210" t="s">
        <v>889</v>
      </c>
      <c r="V551" s="210" t="s">
        <v>889</v>
      </c>
      <c r="W551" s="220">
        <v>23</v>
      </c>
      <c r="X551" s="210" t="s">
        <v>890</v>
      </c>
      <c r="Y551" s="210" t="s">
        <v>889</v>
      </c>
      <c r="Z551" s="210" t="s">
        <v>889</v>
      </c>
      <c r="AA551" s="210" t="s">
        <v>889</v>
      </c>
      <c r="AB551" s="210"/>
      <c r="AC551" s="210"/>
      <c r="AD551" s="210"/>
      <c r="AE551" s="210"/>
      <c r="AI551" s="210"/>
      <c r="AJ551" s="210"/>
      <c r="AK551" s="210"/>
    </row>
    <row r="552" spans="1:37" ht="15" customHeight="1">
      <c r="A552" s="204">
        <v>23</v>
      </c>
      <c r="B552" s="204" t="s">
        <v>200</v>
      </c>
      <c r="C552" s="205">
        <v>24</v>
      </c>
      <c r="D552" s="206">
        <v>5.2770000000000001</v>
      </c>
      <c r="E552" s="207">
        <v>26.852</v>
      </c>
      <c r="F552" s="208">
        <v>548</v>
      </c>
      <c r="G552" s="209"/>
      <c r="H552" s="210" t="s">
        <v>274</v>
      </c>
      <c r="I552" s="210">
        <v>1</v>
      </c>
      <c r="J552" s="210"/>
      <c r="K552" s="210">
        <v>5</v>
      </c>
      <c r="L552" s="210">
        <v>24</v>
      </c>
      <c r="M552" s="210"/>
      <c r="N552" s="210"/>
      <c r="O552" s="210"/>
      <c r="P552" s="210"/>
      <c r="Q552" s="210"/>
      <c r="R552" s="210" t="s">
        <v>889</v>
      </c>
      <c r="S552" s="210" t="s">
        <v>889</v>
      </c>
      <c r="T552" s="210" t="s">
        <v>889</v>
      </c>
      <c r="U552" s="210" t="s">
        <v>889</v>
      </c>
      <c r="V552" s="210" t="s">
        <v>889</v>
      </c>
      <c r="W552" s="220">
        <v>24</v>
      </c>
      <c r="X552" s="210" t="s">
        <v>890</v>
      </c>
      <c r="Y552" s="210" t="s">
        <v>889</v>
      </c>
      <c r="Z552" s="210" t="s">
        <v>889</v>
      </c>
      <c r="AA552" s="210" t="s">
        <v>889</v>
      </c>
      <c r="AB552" s="210"/>
      <c r="AC552" s="210"/>
      <c r="AD552" s="210"/>
      <c r="AE552" s="210"/>
      <c r="AH552" s="210" t="s">
        <v>889</v>
      </c>
      <c r="AI552" s="210"/>
      <c r="AJ552" s="210"/>
      <c r="AK552" s="210"/>
    </row>
    <row r="553" spans="1:37" ht="15" customHeight="1">
      <c r="A553" s="204">
        <v>24</v>
      </c>
      <c r="B553" s="204" t="s">
        <v>202</v>
      </c>
      <c r="C553" s="205">
        <v>1</v>
      </c>
      <c r="D553" s="206">
        <v>3791.076</v>
      </c>
      <c r="E553" s="207">
        <v>34.955199999999998</v>
      </c>
      <c r="F553" s="208">
        <v>549</v>
      </c>
      <c r="G553" s="209"/>
      <c r="H553" s="210" t="s">
        <v>274</v>
      </c>
      <c r="I553" s="210">
        <v>1</v>
      </c>
      <c r="J553" s="210" t="s">
        <v>901</v>
      </c>
      <c r="K553" s="210"/>
      <c r="L553" s="210">
        <v>1</v>
      </c>
      <c r="M553" s="210"/>
      <c r="N553" s="210"/>
      <c r="O553" s="210"/>
      <c r="P553" s="210"/>
      <c r="Q553" s="210"/>
      <c r="R553" s="210" t="s">
        <v>890</v>
      </c>
      <c r="S553" s="210"/>
      <c r="T553" s="210" t="s">
        <v>889</v>
      </c>
      <c r="U553" s="210"/>
      <c r="V553" s="210" t="s">
        <v>889</v>
      </c>
      <c r="W553" s="220">
        <v>1</v>
      </c>
      <c r="X553" s="210" t="s">
        <v>890</v>
      </c>
      <c r="Y553" s="210" t="s">
        <v>889</v>
      </c>
      <c r="Z553" s="210"/>
      <c r="AA553" s="210"/>
      <c r="AB553" s="210"/>
      <c r="AC553" s="210"/>
      <c r="AD553" s="210"/>
      <c r="AE553" s="210"/>
      <c r="AI553" s="210"/>
      <c r="AJ553" s="210"/>
      <c r="AK553" s="210"/>
    </row>
    <row r="554" spans="1:37" ht="15" customHeight="1">
      <c r="A554" s="204">
        <v>24</v>
      </c>
      <c r="B554" s="204" t="s">
        <v>202</v>
      </c>
      <c r="C554" s="205">
        <v>2</v>
      </c>
      <c r="D554" s="206">
        <v>3055.7170000000001</v>
      </c>
      <c r="E554" s="207">
        <v>34.955300000000001</v>
      </c>
      <c r="F554" s="208">
        <v>550</v>
      </c>
      <c r="G554" s="209"/>
      <c r="H554" s="210" t="s">
        <v>274</v>
      </c>
      <c r="I554" s="210">
        <v>1</v>
      </c>
      <c r="J554" s="210"/>
      <c r="K554" s="210">
        <v>3000</v>
      </c>
      <c r="L554" s="210">
        <v>2</v>
      </c>
      <c r="M554" s="210"/>
      <c r="N554" s="210"/>
      <c r="O554" s="210"/>
      <c r="P554" s="210"/>
      <c r="Q554" s="210"/>
      <c r="R554" s="210" t="s">
        <v>889</v>
      </c>
      <c r="S554" s="210"/>
      <c r="T554" s="210"/>
      <c r="U554" s="210"/>
      <c r="V554" s="210" t="s">
        <v>889</v>
      </c>
      <c r="W554" s="220">
        <v>2</v>
      </c>
      <c r="X554" s="210" t="s">
        <v>890</v>
      </c>
      <c r="Y554" s="210" t="s">
        <v>889</v>
      </c>
      <c r="Z554" s="210"/>
      <c r="AA554" s="210"/>
      <c r="AB554" s="210"/>
      <c r="AC554" s="210"/>
      <c r="AD554" s="210"/>
      <c r="AE554" s="210"/>
      <c r="AI554" s="210"/>
      <c r="AJ554" s="210"/>
      <c r="AK554" s="210"/>
    </row>
    <row r="555" spans="1:37" ht="15" customHeight="1">
      <c r="A555" s="204">
        <v>24</v>
      </c>
      <c r="B555" s="204" t="s">
        <v>202</v>
      </c>
      <c r="C555" s="205">
        <v>3</v>
      </c>
      <c r="D555" s="206">
        <v>2543.9259999999999</v>
      </c>
      <c r="E555" s="207">
        <v>34.951099999999997</v>
      </c>
      <c r="F555" s="208">
        <v>551</v>
      </c>
      <c r="G555" s="209"/>
      <c r="H555" s="210" t="s">
        <v>274</v>
      </c>
      <c r="I555" s="210">
        <v>1</v>
      </c>
      <c r="J555" s="210"/>
      <c r="K555" s="210">
        <v>2500</v>
      </c>
      <c r="L555" s="210">
        <v>3</v>
      </c>
      <c r="M555" s="210"/>
      <c r="N555" s="210"/>
      <c r="O555" s="210"/>
      <c r="P555" s="210"/>
      <c r="Q555" s="210"/>
      <c r="R555" s="210" t="s">
        <v>889</v>
      </c>
      <c r="S555" s="210"/>
      <c r="T555" s="210" t="s">
        <v>889</v>
      </c>
      <c r="U555" s="210"/>
      <c r="V555" s="210" t="s">
        <v>889</v>
      </c>
      <c r="W555" s="220">
        <v>3</v>
      </c>
      <c r="X555" s="210" t="s">
        <v>890</v>
      </c>
      <c r="Y555" s="210" t="s">
        <v>889</v>
      </c>
      <c r="Z555" s="210"/>
      <c r="AA555" s="210"/>
      <c r="AB555" s="210"/>
      <c r="AC555" s="210"/>
      <c r="AD555" s="210"/>
      <c r="AE555" s="210"/>
      <c r="AI555" s="210"/>
      <c r="AJ555" s="210"/>
      <c r="AK555" s="210"/>
    </row>
    <row r="556" spans="1:37" ht="15" customHeight="1">
      <c r="A556" s="204">
        <v>24</v>
      </c>
      <c r="B556" s="204" t="s">
        <v>202</v>
      </c>
      <c r="C556" s="205">
        <v>4</v>
      </c>
      <c r="D556" s="206">
        <v>2032.8679999999999</v>
      </c>
      <c r="E556" s="207">
        <v>34.938299999999998</v>
      </c>
      <c r="F556" s="208">
        <v>552</v>
      </c>
      <c r="G556" s="209"/>
      <c r="H556" s="210" t="s">
        <v>274</v>
      </c>
      <c r="I556" s="210">
        <v>1</v>
      </c>
      <c r="J556" s="210"/>
      <c r="K556" s="210">
        <v>2000</v>
      </c>
      <c r="L556" s="210">
        <v>4</v>
      </c>
      <c r="M556" s="210"/>
      <c r="N556" s="210"/>
      <c r="O556" s="210"/>
      <c r="P556" s="210"/>
      <c r="Q556" s="210"/>
      <c r="R556" s="210" t="s">
        <v>889</v>
      </c>
      <c r="S556" s="210"/>
      <c r="T556" s="210" t="s">
        <v>889</v>
      </c>
      <c r="U556" s="210"/>
      <c r="V556" s="210" t="s">
        <v>889</v>
      </c>
      <c r="W556" s="220">
        <v>4</v>
      </c>
      <c r="X556" s="210" t="s">
        <v>897</v>
      </c>
      <c r="Y556" s="210" t="s">
        <v>889</v>
      </c>
      <c r="Z556" s="210"/>
      <c r="AA556" s="210"/>
      <c r="AB556" s="210"/>
      <c r="AC556" s="210"/>
      <c r="AD556" s="210"/>
      <c r="AE556" s="210"/>
      <c r="AI556" s="210"/>
      <c r="AJ556" s="210"/>
      <c r="AK556" s="210"/>
    </row>
    <row r="557" spans="1:37" ht="15" customHeight="1">
      <c r="A557" s="204">
        <v>24</v>
      </c>
      <c r="B557" s="204" t="s">
        <v>202</v>
      </c>
      <c r="C557" s="205">
        <v>5</v>
      </c>
      <c r="D557" s="206">
        <v>1523.5429999999999</v>
      </c>
      <c r="E557" s="207">
        <v>34.906799999999997</v>
      </c>
      <c r="F557" s="208">
        <v>553</v>
      </c>
      <c r="G557" s="209"/>
      <c r="H557" s="210" t="s">
        <v>274</v>
      </c>
      <c r="I557" s="210">
        <v>1</v>
      </c>
      <c r="J557" s="210"/>
      <c r="K557" s="210">
        <v>1500</v>
      </c>
      <c r="L557" s="210">
        <v>5</v>
      </c>
      <c r="M557" s="210"/>
      <c r="N557" s="210"/>
      <c r="O557" s="210"/>
      <c r="P557" s="210"/>
      <c r="Q557" s="210"/>
      <c r="R557" s="210" t="s">
        <v>889</v>
      </c>
      <c r="S557" s="210"/>
      <c r="T557" s="210"/>
      <c r="U557" s="210"/>
      <c r="V557" s="210" t="s">
        <v>889</v>
      </c>
      <c r="W557" s="220">
        <v>5</v>
      </c>
      <c r="X557" s="210" t="s">
        <v>890</v>
      </c>
      <c r="Y557" s="210" t="s">
        <v>889</v>
      </c>
      <c r="Z557" s="210"/>
      <c r="AA557" s="210"/>
      <c r="AB557" s="210"/>
      <c r="AC557" s="210"/>
      <c r="AD557" s="210"/>
      <c r="AE557" s="210"/>
      <c r="AI557" s="210"/>
      <c r="AJ557" s="210"/>
      <c r="AK557" s="210"/>
    </row>
    <row r="558" spans="1:37" ht="15" customHeight="1">
      <c r="A558" s="204">
        <v>24</v>
      </c>
      <c r="B558" s="204" t="s">
        <v>202</v>
      </c>
      <c r="C558" s="205">
        <v>6</v>
      </c>
      <c r="D558" s="206">
        <v>1015.075</v>
      </c>
      <c r="E558" s="207">
        <v>34.877899999999997</v>
      </c>
      <c r="F558" s="208">
        <v>554</v>
      </c>
      <c r="G558" s="209"/>
      <c r="H558" s="210" t="s">
        <v>274</v>
      </c>
      <c r="I558" s="210">
        <v>1</v>
      </c>
      <c r="J558" s="210"/>
      <c r="K558" s="210">
        <v>1000</v>
      </c>
      <c r="L558" s="210">
        <v>6</v>
      </c>
      <c r="M558" s="210"/>
      <c r="N558" s="210"/>
      <c r="O558" s="210"/>
      <c r="P558" s="210"/>
      <c r="Q558" s="210"/>
      <c r="R558" s="210" t="s">
        <v>889</v>
      </c>
      <c r="S558" s="210"/>
      <c r="T558" s="210" t="s">
        <v>889</v>
      </c>
      <c r="U558" s="210"/>
      <c r="V558" s="210" t="s">
        <v>889</v>
      </c>
      <c r="W558" s="220">
        <v>6</v>
      </c>
      <c r="X558" s="210" t="s">
        <v>890</v>
      </c>
      <c r="Y558" s="210" t="s">
        <v>890</v>
      </c>
      <c r="Z558" s="210"/>
      <c r="AA558" s="210"/>
      <c r="AB558" s="210"/>
      <c r="AC558" s="210"/>
      <c r="AD558" s="210"/>
      <c r="AE558" s="210"/>
      <c r="AI558" s="210"/>
      <c r="AJ558" s="210"/>
      <c r="AK558" s="210"/>
    </row>
    <row r="559" spans="1:37" ht="15" customHeight="1">
      <c r="A559" s="204">
        <v>24</v>
      </c>
      <c r="B559" s="204" t="s">
        <v>202</v>
      </c>
      <c r="C559" s="205">
        <v>7</v>
      </c>
      <c r="D559" s="206">
        <v>812.41</v>
      </c>
      <c r="E559" s="207">
        <v>34.867400000000004</v>
      </c>
      <c r="F559" s="208">
        <v>555</v>
      </c>
      <c r="G559" s="209"/>
      <c r="H559" s="210" t="s">
        <v>274</v>
      </c>
      <c r="I559" s="210">
        <v>1</v>
      </c>
      <c r="J559" s="210"/>
      <c r="K559" s="210">
        <v>800</v>
      </c>
      <c r="L559" s="210">
        <v>7</v>
      </c>
      <c r="M559" s="210"/>
      <c r="N559" s="210"/>
      <c r="O559" s="210"/>
      <c r="P559" s="210"/>
      <c r="Q559" s="210"/>
      <c r="R559" s="210" t="s">
        <v>890</v>
      </c>
      <c r="S559" s="210"/>
      <c r="T559" s="210"/>
      <c r="U559" s="210"/>
      <c r="V559" s="210" t="s">
        <v>889</v>
      </c>
      <c r="W559" s="220">
        <v>7</v>
      </c>
      <c r="X559" s="210" t="s">
        <v>890</v>
      </c>
      <c r="Y559" s="210" t="s">
        <v>889</v>
      </c>
      <c r="Z559" s="210"/>
      <c r="AA559" s="210"/>
      <c r="AB559" s="210"/>
      <c r="AC559" s="210"/>
      <c r="AD559" s="210"/>
      <c r="AE559" s="210"/>
      <c r="AI559" s="210"/>
      <c r="AJ559" s="210"/>
      <c r="AK559" s="210"/>
    </row>
    <row r="560" spans="1:37" ht="15" customHeight="1">
      <c r="A560" s="204">
        <v>24</v>
      </c>
      <c r="B560" s="204" t="s">
        <v>202</v>
      </c>
      <c r="C560" s="205">
        <v>8</v>
      </c>
      <c r="D560" s="206">
        <v>610.19399999999996</v>
      </c>
      <c r="E560" s="207">
        <v>34.858899999999998</v>
      </c>
      <c r="F560" s="208">
        <v>556</v>
      </c>
      <c r="G560" s="209"/>
      <c r="H560" s="210" t="s">
        <v>274</v>
      </c>
      <c r="I560" s="210">
        <v>1</v>
      </c>
      <c r="J560" s="210"/>
      <c r="K560" s="210">
        <v>600</v>
      </c>
      <c r="L560" s="210">
        <v>8</v>
      </c>
      <c r="M560" s="210"/>
      <c r="N560" s="210"/>
      <c r="O560" s="210"/>
      <c r="P560" s="210"/>
      <c r="Q560" s="210"/>
      <c r="R560" s="210" t="s">
        <v>889</v>
      </c>
      <c r="S560" s="210"/>
      <c r="T560" s="210"/>
      <c r="U560" s="210"/>
      <c r="V560" s="210" t="s">
        <v>889</v>
      </c>
      <c r="W560" s="220">
        <v>8</v>
      </c>
      <c r="X560" s="210" t="s">
        <v>890</v>
      </c>
      <c r="Y560" s="210" t="s">
        <v>889</v>
      </c>
      <c r="Z560" s="210"/>
      <c r="AA560" s="210"/>
      <c r="AB560" s="210"/>
      <c r="AC560" s="210"/>
      <c r="AD560" s="210"/>
      <c r="AE560" s="210"/>
      <c r="AI560" s="210"/>
      <c r="AJ560" s="210"/>
      <c r="AK560" s="210"/>
    </row>
    <row r="561" spans="1:37" ht="15" customHeight="1">
      <c r="A561" s="204">
        <v>24</v>
      </c>
      <c r="B561" s="204" t="s">
        <v>202</v>
      </c>
      <c r="C561" s="205">
        <v>9</v>
      </c>
      <c r="D561" s="206">
        <v>508.36799999999999</v>
      </c>
      <c r="E561" s="207">
        <v>34.842100000000002</v>
      </c>
      <c r="F561" s="208">
        <v>557</v>
      </c>
      <c r="G561" s="209"/>
      <c r="H561" s="210" t="s">
        <v>274</v>
      </c>
      <c r="I561" s="210">
        <v>1</v>
      </c>
      <c r="J561" s="210" t="s">
        <v>899</v>
      </c>
      <c r="K561" s="210"/>
      <c r="L561" s="210">
        <v>10</v>
      </c>
      <c r="M561" s="210"/>
      <c r="N561" s="210"/>
      <c r="O561" s="210"/>
      <c r="P561" s="210"/>
      <c r="Q561" s="210"/>
      <c r="R561" s="210" t="s">
        <v>889</v>
      </c>
      <c r="S561" s="210"/>
      <c r="T561" s="210" t="s">
        <v>889</v>
      </c>
      <c r="U561" s="210"/>
      <c r="V561" s="210" t="s">
        <v>889</v>
      </c>
      <c r="W561" s="220">
        <v>10</v>
      </c>
      <c r="X561" s="210" t="s">
        <v>897</v>
      </c>
      <c r="Y561" s="210" t="s">
        <v>889</v>
      </c>
      <c r="Z561" s="210"/>
      <c r="AA561" s="210"/>
      <c r="AB561" s="210"/>
      <c r="AC561" s="210"/>
      <c r="AD561" s="210"/>
      <c r="AE561" s="210"/>
      <c r="AI561" s="210"/>
      <c r="AJ561" s="210"/>
      <c r="AK561" s="210"/>
    </row>
    <row r="562" spans="1:37" ht="15" customHeight="1">
      <c r="A562" s="204">
        <v>24</v>
      </c>
      <c r="B562" s="204" t="s">
        <v>202</v>
      </c>
      <c r="C562" s="205">
        <v>10</v>
      </c>
      <c r="D562" s="206">
        <v>409.99299999999999</v>
      </c>
      <c r="E562" s="207">
        <v>34.787599999999998</v>
      </c>
      <c r="F562" s="208">
        <v>558</v>
      </c>
      <c r="G562" s="209"/>
      <c r="H562" s="210" t="s">
        <v>274</v>
      </c>
      <c r="I562" s="210">
        <v>1</v>
      </c>
      <c r="J562" s="210">
        <v>34.78</v>
      </c>
      <c r="K562" s="210"/>
      <c r="L562" s="210">
        <v>11</v>
      </c>
      <c r="M562" s="210"/>
      <c r="N562" s="210"/>
      <c r="O562" s="210"/>
      <c r="P562" s="210"/>
      <c r="Q562" s="210"/>
      <c r="R562" s="210" t="s">
        <v>889</v>
      </c>
      <c r="S562" s="210"/>
      <c r="T562" s="210"/>
      <c r="U562" s="210"/>
      <c r="V562" s="210" t="s">
        <v>889</v>
      </c>
      <c r="W562" s="220">
        <v>11</v>
      </c>
      <c r="X562" s="210" t="s">
        <v>890</v>
      </c>
      <c r="Y562" s="210" t="s">
        <v>889</v>
      </c>
      <c r="Z562" s="210"/>
      <c r="AA562" s="210"/>
      <c r="AB562" s="210"/>
      <c r="AC562" s="210"/>
      <c r="AD562" s="210"/>
      <c r="AE562" s="210"/>
      <c r="AI562" s="210"/>
      <c r="AJ562" s="210"/>
      <c r="AK562" s="210"/>
    </row>
    <row r="563" spans="1:37" ht="15" customHeight="1">
      <c r="A563" s="204">
        <v>24</v>
      </c>
      <c r="B563" s="204" t="s">
        <v>202</v>
      </c>
      <c r="C563" s="205">
        <v>11</v>
      </c>
      <c r="D563" s="206">
        <v>372.40800000000002</v>
      </c>
      <c r="E563" s="207">
        <v>34.717500000000001</v>
      </c>
      <c r="F563" s="208">
        <v>559</v>
      </c>
      <c r="G563" s="209"/>
      <c r="H563" s="210" t="s">
        <v>274</v>
      </c>
      <c r="I563" s="210">
        <v>1</v>
      </c>
      <c r="J563" s="210">
        <v>34.700000000000003</v>
      </c>
      <c r="K563" s="210"/>
      <c r="L563" s="210">
        <v>12</v>
      </c>
      <c r="M563" s="210"/>
      <c r="N563" s="210"/>
      <c r="O563" s="210"/>
      <c r="P563" s="210"/>
      <c r="Q563" s="210"/>
      <c r="R563" s="210" t="s">
        <v>889</v>
      </c>
      <c r="S563" s="210" t="s">
        <v>889</v>
      </c>
      <c r="T563" s="210"/>
      <c r="U563" s="210"/>
      <c r="V563" s="210" t="s">
        <v>889</v>
      </c>
      <c r="W563" s="220">
        <v>12</v>
      </c>
      <c r="X563" s="210" t="s">
        <v>890</v>
      </c>
      <c r="Y563" s="210" t="s">
        <v>889</v>
      </c>
      <c r="Z563" s="210" t="s">
        <v>889</v>
      </c>
      <c r="AA563" s="210"/>
      <c r="AB563" s="210"/>
      <c r="AC563" s="210"/>
      <c r="AD563" s="210"/>
      <c r="AE563" s="210"/>
      <c r="AI563" s="210"/>
      <c r="AJ563" s="210"/>
      <c r="AK563" s="210"/>
    </row>
    <row r="564" spans="1:37" ht="15" customHeight="1">
      <c r="A564" s="204">
        <v>24</v>
      </c>
      <c r="B564" s="204" t="s">
        <v>202</v>
      </c>
      <c r="C564" s="205">
        <v>12</v>
      </c>
      <c r="D564" s="206">
        <v>309.68</v>
      </c>
      <c r="E564" s="207">
        <v>34.463000000000001</v>
      </c>
      <c r="F564" s="208">
        <v>560</v>
      </c>
      <c r="G564" s="209"/>
      <c r="H564" s="210" t="s">
        <v>274</v>
      </c>
      <c r="I564" s="210">
        <v>1</v>
      </c>
      <c r="J564" s="210">
        <v>34.4</v>
      </c>
      <c r="K564" s="210"/>
      <c r="L564" s="210">
        <v>13</v>
      </c>
      <c r="M564" s="210"/>
      <c r="N564" s="210"/>
      <c r="O564" s="210"/>
      <c r="P564" s="210"/>
      <c r="Q564" s="210"/>
      <c r="R564" s="210" t="s">
        <v>889</v>
      </c>
      <c r="S564" s="210" t="s">
        <v>889</v>
      </c>
      <c r="T564" s="210" t="s">
        <v>889</v>
      </c>
      <c r="U564" s="210"/>
      <c r="V564" s="210" t="s">
        <v>889</v>
      </c>
      <c r="W564" s="220">
        <v>13</v>
      </c>
      <c r="X564" s="210" t="s">
        <v>890</v>
      </c>
      <c r="Y564" s="210" t="s">
        <v>889</v>
      </c>
      <c r="Z564" s="210" t="s">
        <v>889</v>
      </c>
      <c r="AA564" s="210"/>
      <c r="AB564" s="210"/>
      <c r="AC564" s="210"/>
      <c r="AD564" s="210"/>
      <c r="AE564" s="210"/>
      <c r="AI564" s="210"/>
      <c r="AJ564" s="210"/>
      <c r="AK564" s="210"/>
    </row>
    <row r="565" spans="1:37" ht="15" customHeight="1">
      <c r="A565" s="204">
        <v>24</v>
      </c>
      <c r="B565" s="204" t="s">
        <v>202</v>
      </c>
      <c r="C565" s="205">
        <v>13</v>
      </c>
      <c r="D565" s="206">
        <v>282.50299999999999</v>
      </c>
      <c r="E565" s="207">
        <v>34.167900000000003</v>
      </c>
      <c r="F565" s="208">
        <v>561</v>
      </c>
      <c r="G565" s="209"/>
      <c r="H565" s="210" t="s">
        <v>274</v>
      </c>
      <c r="I565" s="210">
        <v>1</v>
      </c>
      <c r="J565" s="210">
        <v>34.1</v>
      </c>
      <c r="K565" s="210"/>
      <c r="L565" s="210">
        <v>14</v>
      </c>
      <c r="M565" s="210"/>
      <c r="N565" s="210"/>
      <c r="O565" s="210"/>
      <c r="P565" s="210"/>
      <c r="Q565" s="210"/>
      <c r="R565" s="210" t="s">
        <v>889</v>
      </c>
      <c r="S565" s="210" t="s">
        <v>889</v>
      </c>
      <c r="T565" s="210"/>
      <c r="U565" s="210"/>
      <c r="V565" s="210" t="s">
        <v>889</v>
      </c>
      <c r="W565" s="220">
        <v>14</v>
      </c>
      <c r="X565" s="210" t="s">
        <v>890</v>
      </c>
      <c r="Y565" s="210" t="s">
        <v>889</v>
      </c>
      <c r="Z565" s="210" t="s">
        <v>889</v>
      </c>
      <c r="AA565" s="210"/>
      <c r="AB565" s="210"/>
      <c r="AC565" s="210"/>
      <c r="AD565" s="210"/>
      <c r="AE565" s="210"/>
      <c r="AI565" s="210"/>
      <c r="AJ565" s="210"/>
      <c r="AK565" s="210"/>
    </row>
    <row r="566" spans="1:37" ht="15" customHeight="1">
      <c r="A566" s="204">
        <v>24</v>
      </c>
      <c r="B566" s="204" t="s">
        <v>202</v>
      </c>
      <c r="C566" s="205">
        <v>14</v>
      </c>
      <c r="D566" s="206">
        <v>259.53899999999999</v>
      </c>
      <c r="E566" s="207">
        <v>33.697400000000002</v>
      </c>
      <c r="F566" s="208">
        <v>562</v>
      </c>
      <c r="G566" s="209"/>
      <c r="H566" s="210" t="s">
        <v>274</v>
      </c>
      <c r="I566" s="210">
        <v>1</v>
      </c>
      <c r="J566" s="210">
        <v>33.6</v>
      </c>
      <c r="K566" s="210"/>
      <c r="L566" s="210">
        <v>15</v>
      </c>
      <c r="M566" s="210"/>
      <c r="N566" s="210"/>
      <c r="O566" s="210"/>
      <c r="P566" s="210"/>
      <c r="Q566" s="210"/>
      <c r="R566" s="210" t="s">
        <v>889</v>
      </c>
      <c r="S566" s="210" t="s">
        <v>889</v>
      </c>
      <c r="T566" s="210"/>
      <c r="U566" s="210"/>
      <c r="V566" s="210" t="s">
        <v>889</v>
      </c>
      <c r="W566" s="220">
        <v>15</v>
      </c>
      <c r="X566" s="210" t="s">
        <v>890</v>
      </c>
      <c r="Y566" s="210" t="s">
        <v>889</v>
      </c>
      <c r="Z566" s="210" t="s">
        <v>889</v>
      </c>
      <c r="AA566" s="210"/>
      <c r="AB566" s="210"/>
      <c r="AC566" s="210"/>
      <c r="AD566" s="210"/>
      <c r="AE566" s="210"/>
      <c r="AI566" s="210"/>
      <c r="AJ566" s="210"/>
      <c r="AK566" s="210"/>
    </row>
    <row r="567" spans="1:37" ht="15" customHeight="1">
      <c r="A567" s="204">
        <v>24</v>
      </c>
      <c r="B567" s="204" t="s">
        <v>202</v>
      </c>
      <c r="C567" s="205">
        <v>15</v>
      </c>
      <c r="D567" s="206">
        <v>230.97499999999999</v>
      </c>
      <c r="E567" s="207">
        <v>33.128</v>
      </c>
      <c r="F567" s="208">
        <v>563</v>
      </c>
      <c r="G567" s="209"/>
      <c r="H567" s="210" t="s">
        <v>274</v>
      </c>
      <c r="I567" s="210">
        <v>1</v>
      </c>
      <c r="J567" s="210">
        <v>33.1</v>
      </c>
      <c r="K567" s="210"/>
      <c r="L567" s="210">
        <v>16</v>
      </c>
      <c r="M567" s="210"/>
      <c r="N567" s="210"/>
      <c r="O567" s="210"/>
      <c r="P567" s="210"/>
      <c r="Q567" s="210"/>
      <c r="R567" s="210" t="s">
        <v>889</v>
      </c>
      <c r="S567" s="210" t="s">
        <v>890</v>
      </c>
      <c r="T567" s="210" t="s">
        <v>889</v>
      </c>
      <c r="U567" s="210"/>
      <c r="V567" s="210" t="s">
        <v>889</v>
      </c>
      <c r="W567" s="220">
        <v>16</v>
      </c>
      <c r="X567" s="210" t="s">
        <v>890</v>
      </c>
      <c r="Y567" s="210" t="s">
        <v>889</v>
      </c>
      <c r="Z567" s="210" t="s">
        <v>889</v>
      </c>
      <c r="AA567" s="210" t="s">
        <v>889</v>
      </c>
      <c r="AB567" s="210"/>
      <c r="AC567" s="210"/>
      <c r="AD567" s="210"/>
      <c r="AE567" s="210"/>
      <c r="AI567" s="210"/>
      <c r="AJ567" s="210"/>
      <c r="AK567" s="210"/>
    </row>
    <row r="568" spans="1:37" ht="15" customHeight="1">
      <c r="A568" s="204">
        <v>24</v>
      </c>
      <c r="B568" s="204" t="s">
        <v>202</v>
      </c>
      <c r="C568" s="205">
        <v>16</v>
      </c>
      <c r="D568" s="206">
        <v>215.89099999999999</v>
      </c>
      <c r="E568" s="207">
        <v>32.961799999999997</v>
      </c>
      <c r="F568" s="208">
        <v>564</v>
      </c>
      <c r="G568" s="209"/>
      <c r="H568" s="210" t="s">
        <v>274</v>
      </c>
      <c r="I568" s="210">
        <v>1</v>
      </c>
      <c r="J568" s="210">
        <v>32.9</v>
      </c>
      <c r="K568" s="210"/>
      <c r="L568" s="210">
        <v>17</v>
      </c>
      <c r="M568" s="210"/>
      <c r="N568" s="210"/>
      <c r="O568" s="210"/>
      <c r="P568" s="210"/>
      <c r="Q568" s="210"/>
      <c r="R568" s="210" t="s">
        <v>889</v>
      </c>
      <c r="S568" s="210" t="s">
        <v>889</v>
      </c>
      <c r="T568" s="210"/>
      <c r="U568" s="210" t="s">
        <v>889</v>
      </c>
      <c r="V568" s="210" t="s">
        <v>889</v>
      </c>
      <c r="W568" s="220">
        <v>17</v>
      </c>
      <c r="X568" s="210" t="s">
        <v>890</v>
      </c>
      <c r="Y568" s="210" t="s">
        <v>889</v>
      </c>
      <c r="Z568" s="210" t="s">
        <v>889</v>
      </c>
      <c r="AA568" s="210" t="s">
        <v>889</v>
      </c>
      <c r="AB568" s="210"/>
      <c r="AC568" s="210"/>
      <c r="AD568" s="210"/>
      <c r="AE568" s="210"/>
      <c r="AI568" s="210"/>
      <c r="AJ568" s="210"/>
      <c r="AK568" s="210"/>
    </row>
    <row r="569" spans="1:37" ht="15" customHeight="1">
      <c r="A569" s="204">
        <v>24</v>
      </c>
      <c r="B569" s="204" t="s">
        <v>202</v>
      </c>
      <c r="C569" s="205">
        <v>17</v>
      </c>
      <c r="D569" s="206">
        <v>182.52699999999999</v>
      </c>
      <c r="E569" s="207">
        <v>32.6158</v>
      </c>
      <c r="F569" s="208">
        <v>565</v>
      </c>
      <c r="G569" s="209"/>
      <c r="H569" s="210" t="s">
        <v>274</v>
      </c>
      <c r="I569" s="210">
        <v>1</v>
      </c>
      <c r="J569" s="210">
        <v>32.6</v>
      </c>
      <c r="K569" s="210"/>
      <c r="L569" s="210">
        <v>18</v>
      </c>
      <c r="M569" s="210"/>
      <c r="N569" s="210"/>
      <c r="O569" s="210"/>
      <c r="P569" s="210"/>
      <c r="Q569" s="210"/>
      <c r="R569" s="210" t="s">
        <v>890</v>
      </c>
      <c r="S569" s="210" t="s">
        <v>889</v>
      </c>
      <c r="T569" s="210"/>
      <c r="U569" s="210" t="s">
        <v>889</v>
      </c>
      <c r="V569" s="210" t="s">
        <v>889</v>
      </c>
      <c r="W569" s="220">
        <v>18</v>
      </c>
      <c r="X569" s="210" t="s">
        <v>890</v>
      </c>
      <c r="Y569" s="210" t="s">
        <v>890</v>
      </c>
      <c r="Z569" s="210" t="s">
        <v>889</v>
      </c>
      <c r="AA569" s="210" t="s">
        <v>889</v>
      </c>
      <c r="AB569" s="210"/>
      <c r="AC569" s="210"/>
      <c r="AD569" s="210"/>
      <c r="AE569" s="210"/>
      <c r="AI569" s="210"/>
      <c r="AJ569" s="210"/>
      <c r="AK569" s="210"/>
    </row>
    <row r="570" spans="1:37" ht="15" customHeight="1">
      <c r="A570" s="204">
        <v>24</v>
      </c>
      <c r="B570" s="204" t="s">
        <v>202</v>
      </c>
      <c r="C570" s="205">
        <v>18</v>
      </c>
      <c r="D570" s="206">
        <v>166.99700000000001</v>
      </c>
      <c r="E570" s="207">
        <v>32.460099999999997</v>
      </c>
      <c r="F570" s="208">
        <v>566</v>
      </c>
      <c r="G570" s="209"/>
      <c r="H570" s="210" t="s">
        <v>274</v>
      </c>
      <c r="I570" s="210">
        <v>1</v>
      </c>
      <c r="J570" s="210" t="s">
        <v>907</v>
      </c>
      <c r="K570" s="210"/>
      <c r="L570" s="210">
        <v>18</v>
      </c>
      <c r="M570" s="210"/>
      <c r="N570" s="210"/>
      <c r="O570" s="210"/>
      <c r="P570" s="210"/>
      <c r="Q570" s="210"/>
      <c r="R570" s="210" t="s">
        <v>890</v>
      </c>
      <c r="S570" s="210" t="s">
        <v>889</v>
      </c>
      <c r="T570" s="210"/>
      <c r="U570" s="210" t="s">
        <v>889</v>
      </c>
      <c r="V570" s="210" t="s">
        <v>889</v>
      </c>
      <c r="W570" s="220">
        <v>18</v>
      </c>
      <c r="X570" s="210" t="s">
        <v>890</v>
      </c>
      <c r="Y570" s="210" t="s">
        <v>890</v>
      </c>
      <c r="Z570" s="210" t="s">
        <v>889</v>
      </c>
      <c r="AA570" s="210" t="s">
        <v>889</v>
      </c>
      <c r="AB570" s="210"/>
      <c r="AC570" s="210"/>
      <c r="AD570" s="210"/>
      <c r="AE570" s="210"/>
      <c r="AI570" s="210"/>
      <c r="AJ570" s="210"/>
      <c r="AK570" s="210"/>
    </row>
    <row r="571" spans="1:37" ht="15" customHeight="1">
      <c r="A571" s="204">
        <v>24</v>
      </c>
      <c r="B571" s="204" t="s">
        <v>202</v>
      </c>
      <c r="C571" s="205">
        <v>19</v>
      </c>
      <c r="D571" s="206">
        <v>153.28800000000001</v>
      </c>
      <c r="E571" s="207">
        <v>32.337400000000002</v>
      </c>
      <c r="F571" s="208">
        <v>567</v>
      </c>
      <c r="G571" s="209"/>
      <c r="H571" s="210" t="s">
        <v>274</v>
      </c>
      <c r="I571" s="210">
        <v>0.5</v>
      </c>
      <c r="J571" s="210">
        <v>32.299999999999997</v>
      </c>
      <c r="K571" s="210"/>
      <c r="L571" s="210">
        <v>19</v>
      </c>
      <c r="M571" s="210"/>
      <c r="N571" s="210"/>
      <c r="O571" s="210"/>
      <c r="P571" s="210"/>
      <c r="Q571" s="210"/>
      <c r="R571" s="210" t="s">
        <v>889</v>
      </c>
      <c r="S571" s="210" t="s">
        <v>889</v>
      </c>
      <c r="T571" s="210"/>
      <c r="U571" s="210" t="s">
        <v>890</v>
      </c>
      <c r="V571" s="210" t="s">
        <v>889</v>
      </c>
      <c r="W571" s="220">
        <v>19</v>
      </c>
      <c r="X571" s="210" t="s">
        <v>890</v>
      </c>
      <c r="Y571" s="210" t="s">
        <v>889</v>
      </c>
      <c r="Z571" s="210" t="s">
        <v>889</v>
      </c>
      <c r="AA571" s="210" t="s">
        <v>889</v>
      </c>
      <c r="AB571" s="210"/>
      <c r="AC571" s="210"/>
      <c r="AD571" s="210"/>
      <c r="AE571" s="210"/>
      <c r="AI571" s="210"/>
      <c r="AJ571" s="210"/>
      <c r="AK571" s="210"/>
    </row>
    <row r="572" spans="1:37" ht="15" customHeight="1">
      <c r="A572" s="204">
        <v>24</v>
      </c>
      <c r="B572" s="204" t="s">
        <v>202</v>
      </c>
      <c r="C572" s="205">
        <v>20</v>
      </c>
      <c r="D572" s="206">
        <v>111.98099999999999</v>
      </c>
      <c r="E572" s="207">
        <v>31.8643</v>
      </c>
      <c r="F572" s="208">
        <v>568</v>
      </c>
      <c r="G572" s="209"/>
      <c r="H572" s="210" t="s">
        <v>274</v>
      </c>
      <c r="I572" s="210">
        <v>1</v>
      </c>
      <c r="J572" s="210">
        <v>31.8</v>
      </c>
      <c r="K572" s="210"/>
      <c r="L572" s="210">
        <v>20</v>
      </c>
      <c r="M572" s="210"/>
      <c r="N572" s="210"/>
      <c r="O572" s="210"/>
      <c r="P572" s="210"/>
      <c r="Q572" s="210"/>
      <c r="R572" s="210" t="s">
        <v>889</v>
      </c>
      <c r="S572" s="210" t="s">
        <v>889</v>
      </c>
      <c r="T572" s="210"/>
      <c r="U572" s="210" t="s">
        <v>889</v>
      </c>
      <c r="V572" s="210" t="s">
        <v>889</v>
      </c>
      <c r="W572" s="220">
        <v>20</v>
      </c>
      <c r="X572" s="210" t="s">
        <v>897</v>
      </c>
      <c r="Y572" s="210" t="s">
        <v>889</v>
      </c>
      <c r="Z572" s="210" t="s">
        <v>889</v>
      </c>
      <c r="AA572" s="210" t="s">
        <v>889</v>
      </c>
      <c r="AB572" s="210"/>
      <c r="AC572" s="210"/>
      <c r="AD572" s="210"/>
      <c r="AE572" s="210"/>
      <c r="AI572" s="210"/>
      <c r="AJ572" s="210"/>
      <c r="AK572" s="210"/>
    </row>
    <row r="573" spans="1:37" ht="15" customHeight="1">
      <c r="A573" s="204">
        <v>24</v>
      </c>
      <c r="B573" s="204" t="s">
        <v>202</v>
      </c>
      <c r="C573" s="205">
        <v>21</v>
      </c>
      <c r="D573" s="206">
        <v>69.456000000000003</v>
      </c>
      <c r="E573" s="207">
        <v>30.709399999999999</v>
      </c>
      <c r="F573" s="208">
        <v>569</v>
      </c>
      <c r="G573" s="209"/>
      <c r="H573" s="210" t="s">
        <v>274</v>
      </c>
      <c r="I573" s="210">
        <v>1</v>
      </c>
      <c r="J573" s="210" t="s">
        <v>893</v>
      </c>
      <c r="K573" s="210"/>
      <c r="L573" s="210">
        <v>21</v>
      </c>
      <c r="M573" s="210"/>
      <c r="N573" s="210"/>
      <c r="O573" s="210"/>
      <c r="P573" s="210"/>
      <c r="Q573" s="210"/>
      <c r="R573" s="210" t="s">
        <v>889</v>
      </c>
      <c r="S573" s="210" t="s">
        <v>889</v>
      </c>
      <c r="T573" s="210" t="s">
        <v>889</v>
      </c>
      <c r="U573" s="210" t="s">
        <v>890</v>
      </c>
      <c r="V573" s="210" t="s">
        <v>889</v>
      </c>
      <c r="W573" s="220">
        <v>21</v>
      </c>
      <c r="X573" s="210" t="s">
        <v>890</v>
      </c>
      <c r="Y573" s="210" t="s">
        <v>889</v>
      </c>
      <c r="Z573" s="210" t="s">
        <v>889</v>
      </c>
      <c r="AA573" s="210" t="s">
        <v>889</v>
      </c>
      <c r="AB573" s="210"/>
      <c r="AC573" s="210"/>
      <c r="AD573" s="210"/>
      <c r="AE573" s="210"/>
      <c r="AI573" s="210"/>
      <c r="AJ573" s="210"/>
      <c r="AK573" s="210"/>
    </row>
    <row r="574" spans="1:37" ht="15" customHeight="1">
      <c r="A574" s="204">
        <v>24</v>
      </c>
      <c r="B574" s="204" t="s">
        <v>202</v>
      </c>
      <c r="C574" s="205">
        <v>22</v>
      </c>
      <c r="D574" s="206">
        <v>42.021000000000001</v>
      </c>
      <c r="E574" s="207">
        <v>28.928599999999999</v>
      </c>
      <c r="F574" s="208">
        <v>570</v>
      </c>
      <c r="G574" s="209"/>
      <c r="H574" s="210" t="s">
        <v>274</v>
      </c>
      <c r="I574" s="210">
        <v>1</v>
      </c>
      <c r="J574" s="210"/>
      <c r="K574" s="210">
        <v>40</v>
      </c>
      <c r="L574" s="210">
        <v>22</v>
      </c>
      <c r="M574" s="210"/>
      <c r="N574" s="210"/>
      <c r="O574" s="210"/>
      <c r="P574" s="210"/>
      <c r="Q574" s="210"/>
      <c r="R574" s="210" t="s">
        <v>889</v>
      </c>
      <c r="S574" s="210" t="s">
        <v>889</v>
      </c>
      <c r="T574" s="210"/>
      <c r="U574" s="210" t="s">
        <v>889</v>
      </c>
      <c r="V574" s="210" t="s">
        <v>889</v>
      </c>
      <c r="W574" s="220">
        <v>22</v>
      </c>
      <c r="X574" s="210" t="s">
        <v>890</v>
      </c>
      <c r="Y574" s="210" t="s">
        <v>890</v>
      </c>
      <c r="Z574" s="210" t="s">
        <v>890</v>
      </c>
      <c r="AA574" s="210" t="s">
        <v>890</v>
      </c>
      <c r="AB574" s="210"/>
      <c r="AC574" s="210"/>
      <c r="AD574" s="210"/>
      <c r="AE574" s="210"/>
      <c r="AI574" s="210"/>
      <c r="AJ574" s="210"/>
      <c r="AK574" s="210"/>
    </row>
    <row r="575" spans="1:37" ht="15" customHeight="1">
      <c r="A575" s="204">
        <v>24</v>
      </c>
      <c r="B575" s="204" t="s">
        <v>202</v>
      </c>
      <c r="C575" s="205">
        <v>23</v>
      </c>
      <c r="D575" s="206">
        <v>21.699000000000002</v>
      </c>
      <c r="E575" s="207">
        <v>27.3688</v>
      </c>
      <c r="F575" s="208">
        <v>571</v>
      </c>
      <c r="G575" s="209"/>
      <c r="H575" s="210" t="s">
        <v>274</v>
      </c>
      <c r="I575" s="210">
        <v>1</v>
      </c>
      <c r="J575" s="210"/>
      <c r="K575" s="210">
        <v>20</v>
      </c>
      <c r="L575" s="210">
        <v>23</v>
      </c>
      <c r="M575" s="210"/>
      <c r="N575" s="210"/>
      <c r="O575" s="210"/>
      <c r="P575" s="210"/>
      <c r="Q575" s="210"/>
      <c r="R575" s="210" t="s">
        <v>889</v>
      </c>
      <c r="S575" s="210" t="s">
        <v>889</v>
      </c>
      <c r="T575" s="210"/>
      <c r="U575" s="210" t="s">
        <v>890</v>
      </c>
      <c r="V575" s="210" t="s">
        <v>889</v>
      </c>
      <c r="W575" s="220">
        <v>23</v>
      </c>
      <c r="X575" s="210" t="s">
        <v>890</v>
      </c>
      <c r="Y575" s="210" t="s">
        <v>889</v>
      </c>
      <c r="Z575" s="210" t="s">
        <v>889</v>
      </c>
      <c r="AA575" s="210" t="s">
        <v>889</v>
      </c>
      <c r="AB575" s="210"/>
      <c r="AC575" s="210"/>
      <c r="AD575" s="210"/>
      <c r="AE575" s="210"/>
      <c r="AI575" s="210"/>
      <c r="AJ575" s="210"/>
      <c r="AK575" s="210"/>
    </row>
    <row r="576" spans="1:37" ht="15" customHeight="1">
      <c r="A576" s="204">
        <v>24</v>
      </c>
      <c r="B576" s="204" t="s">
        <v>202</v>
      </c>
      <c r="C576" s="205">
        <v>24</v>
      </c>
      <c r="D576" s="206">
        <v>5.3540000000000001</v>
      </c>
      <c r="E576" s="207">
        <v>26.633600000000001</v>
      </c>
      <c r="F576" s="208">
        <v>572</v>
      </c>
      <c r="G576" s="209"/>
      <c r="H576" s="210" t="s">
        <v>275</v>
      </c>
      <c r="I576" s="210">
        <v>1</v>
      </c>
      <c r="J576" s="210"/>
      <c r="K576" s="210">
        <v>5</v>
      </c>
      <c r="L576" s="210">
        <v>24</v>
      </c>
      <c r="M576" s="210"/>
      <c r="N576" s="210"/>
      <c r="O576" s="210"/>
      <c r="P576" s="210"/>
      <c r="Q576" s="210"/>
      <c r="R576" s="210" t="s">
        <v>889</v>
      </c>
      <c r="S576" s="210" t="s">
        <v>889</v>
      </c>
      <c r="T576" s="210" t="s">
        <v>889</v>
      </c>
      <c r="U576" s="210" t="s">
        <v>889</v>
      </c>
      <c r="V576" s="210" t="s">
        <v>889</v>
      </c>
      <c r="W576" s="220">
        <v>24</v>
      </c>
      <c r="X576" s="210" t="s">
        <v>890</v>
      </c>
      <c r="Y576" s="210" t="s">
        <v>889</v>
      </c>
      <c r="Z576" s="210" t="s">
        <v>889</v>
      </c>
      <c r="AA576" s="210" t="s">
        <v>889</v>
      </c>
      <c r="AB576" s="210"/>
      <c r="AC576" s="210"/>
      <c r="AD576" s="210"/>
      <c r="AE576" s="210"/>
      <c r="AI576" s="210"/>
      <c r="AJ576" s="210"/>
      <c r="AK576" s="210"/>
    </row>
    <row r="577" spans="1:37" ht="15" customHeight="1">
      <c r="A577" s="204">
        <v>25</v>
      </c>
      <c r="B577" s="204" t="s">
        <v>204</v>
      </c>
      <c r="C577" s="205">
        <v>1</v>
      </c>
      <c r="D577" s="206">
        <v>3795.3690000000001</v>
      </c>
      <c r="E577" s="207">
        <v>34.955199999999998</v>
      </c>
      <c r="F577" s="208">
        <v>573</v>
      </c>
      <c r="G577" s="209"/>
      <c r="H577" s="210" t="s">
        <v>274</v>
      </c>
      <c r="I577" s="210">
        <v>1</v>
      </c>
      <c r="J577" s="210" t="s">
        <v>901</v>
      </c>
      <c r="K577" s="210"/>
      <c r="L577" s="210">
        <v>1</v>
      </c>
      <c r="M577" s="210"/>
      <c r="N577" s="210"/>
      <c r="O577" s="210"/>
      <c r="P577" s="210"/>
      <c r="Q577" s="210"/>
      <c r="R577" s="210" t="s">
        <v>896</v>
      </c>
      <c r="S577" s="210"/>
      <c r="T577" s="210" t="s">
        <v>889</v>
      </c>
      <c r="U577" s="210"/>
      <c r="V577" s="210" t="s">
        <v>889</v>
      </c>
      <c r="W577" s="220">
        <v>1</v>
      </c>
      <c r="X577" s="210" t="s">
        <v>890</v>
      </c>
      <c r="Y577" s="210" t="s">
        <v>889</v>
      </c>
      <c r="Z577" s="210"/>
      <c r="AA577" s="210"/>
      <c r="AB577" s="210"/>
      <c r="AC577" s="210"/>
      <c r="AD577" s="210"/>
      <c r="AE577" s="210"/>
      <c r="AI577" s="210"/>
      <c r="AJ577" s="210"/>
      <c r="AK577" s="210"/>
    </row>
    <row r="578" spans="1:37" ht="15" customHeight="1">
      <c r="A578" s="204">
        <v>25</v>
      </c>
      <c r="B578" s="204" t="s">
        <v>204</v>
      </c>
      <c r="C578" s="205">
        <v>2</v>
      </c>
      <c r="D578" s="206">
        <v>2545.0529999999999</v>
      </c>
      <c r="E578" s="207">
        <v>34.950499999999998</v>
      </c>
      <c r="F578" s="208">
        <v>574</v>
      </c>
      <c r="G578" s="209"/>
      <c r="H578" s="210" t="s">
        <v>274</v>
      </c>
      <c r="I578" s="210">
        <v>1</v>
      </c>
      <c r="J578" s="210"/>
      <c r="K578" s="210">
        <v>2500</v>
      </c>
      <c r="L578" s="210">
        <v>2</v>
      </c>
      <c r="M578" s="210"/>
      <c r="N578" s="210"/>
      <c r="O578" s="210"/>
      <c r="P578" s="210"/>
      <c r="Q578" s="210"/>
      <c r="R578" s="210" t="s">
        <v>889</v>
      </c>
      <c r="S578" s="210"/>
      <c r="T578" s="210" t="s">
        <v>889</v>
      </c>
      <c r="U578" s="210"/>
      <c r="V578" s="210" t="s">
        <v>889</v>
      </c>
      <c r="W578" s="220">
        <v>2</v>
      </c>
      <c r="X578" s="210" t="s">
        <v>890</v>
      </c>
      <c r="Y578" s="210" t="s">
        <v>889</v>
      </c>
      <c r="Z578" s="210"/>
      <c r="AA578" s="210"/>
      <c r="AB578" s="210"/>
      <c r="AC578" s="210"/>
      <c r="AD578" s="210"/>
      <c r="AE578" s="210"/>
      <c r="AI578" s="210"/>
      <c r="AJ578" s="210"/>
      <c r="AK578" s="210"/>
    </row>
    <row r="579" spans="1:37" ht="15" customHeight="1">
      <c r="A579" s="204">
        <v>25</v>
      </c>
      <c r="B579" s="204" t="s">
        <v>204</v>
      </c>
      <c r="C579" s="205">
        <v>3</v>
      </c>
      <c r="D579" s="206">
        <v>2034.3209999999999</v>
      </c>
      <c r="E579" s="207">
        <v>34.936799999999998</v>
      </c>
      <c r="F579" s="208">
        <v>575</v>
      </c>
      <c r="G579" s="209"/>
      <c r="H579" s="210" t="s">
        <v>274</v>
      </c>
      <c r="I579" s="210">
        <v>1</v>
      </c>
      <c r="J579" s="210"/>
      <c r="K579" s="210">
        <v>2000</v>
      </c>
      <c r="L579" s="210">
        <v>3</v>
      </c>
      <c r="M579" s="210"/>
      <c r="N579" s="210"/>
      <c r="O579" s="210"/>
      <c r="P579" s="210"/>
      <c r="Q579" s="210"/>
      <c r="R579" s="210" t="s">
        <v>889</v>
      </c>
      <c r="S579" s="210"/>
      <c r="T579" s="210" t="s">
        <v>889</v>
      </c>
      <c r="U579" s="210"/>
      <c r="V579" s="210" t="s">
        <v>889</v>
      </c>
      <c r="W579" s="220">
        <v>3</v>
      </c>
      <c r="X579" s="210" t="s">
        <v>890</v>
      </c>
      <c r="Y579" s="210" t="s">
        <v>889</v>
      </c>
      <c r="Z579" s="210"/>
      <c r="AA579" s="210"/>
      <c r="AB579" s="210"/>
      <c r="AC579" s="210"/>
      <c r="AD579" s="210"/>
      <c r="AE579" s="210"/>
      <c r="AI579" s="210"/>
      <c r="AJ579" s="210"/>
      <c r="AK579" s="210"/>
    </row>
    <row r="580" spans="1:37" ht="15" customHeight="1">
      <c r="A580" s="204">
        <v>25</v>
      </c>
      <c r="B580" s="204" t="s">
        <v>204</v>
      </c>
      <c r="C580" s="205">
        <v>4</v>
      </c>
      <c r="D580" s="206">
        <v>1524.1949999999999</v>
      </c>
      <c r="E580" s="207">
        <v>34.904499999999999</v>
      </c>
      <c r="F580" s="208">
        <v>576</v>
      </c>
      <c r="G580" s="209"/>
      <c r="H580" s="210" t="s">
        <v>274</v>
      </c>
      <c r="I580" s="210">
        <v>1</v>
      </c>
      <c r="J580" s="210"/>
      <c r="K580" s="210">
        <v>1500</v>
      </c>
      <c r="L580" s="210">
        <v>4</v>
      </c>
      <c r="M580" s="210"/>
      <c r="N580" s="210"/>
      <c r="O580" s="210"/>
      <c r="P580" s="210"/>
      <c r="Q580" s="210"/>
      <c r="R580" s="210" t="s">
        <v>889</v>
      </c>
      <c r="S580" s="210"/>
      <c r="T580" s="210"/>
      <c r="U580" s="210"/>
      <c r="V580" s="210" t="s">
        <v>889</v>
      </c>
      <c r="W580" s="220">
        <v>4</v>
      </c>
      <c r="X580" s="210" t="s">
        <v>890</v>
      </c>
      <c r="Y580" s="210" t="s">
        <v>889</v>
      </c>
      <c r="Z580" s="210"/>
      <c r="AA580" s="210"/>
      <c r="AB580" s="210"/>
      <c r="AC580" s="210"/>
      <c r="AD580" s="210"/>
      <c r="AE580" s="210"/>
      <c r="AI580" s="210"/>
      <c r="AJ580" s="210"/>
      <c r="AK580" s="210"/>
    </row>
    <row r="581" spans="1:37" ht="15" customHeight="1">
      <c r="A581" s="204">
        <v>25</v>
      </c>
      <c r="B581" s="204" t="s">
        <v>204</v>
      </c>
      <c r="C581" s="205">
        <v>5</v>
      </c>
      <c r="D581" s="206">
        <v>1016.034</v>
      </c>
      <c r="E581" s="207">
        <v>34.872300000000003</v>
      </c>
      <c r="F581" s="208">
        <v>577</v>
      </c>
      <c r="G581" s="209"/>
      <c r="H581" s="210" t="s">
        <v>274</v>
      </c>
      <c r="I581" s="210">
        <v>1</v>
      </c>
      <c r="J581" s="210"/>
      <c r="K581" s="210">
        <v>1000</v>
      </c>
      <c r="L581" s="210">
        <v>5</v>
      </c>
      <c r="M581" s="210"/>
      <c r="N581" s="210"/>
      <c r="O581" s="210"/>
      <c r="P581" s="210"/>
      <c r="Q581" s="210"/>
      <c r="R581" s="210" t="s">
        <v>890</v>
      </c>
      <c r="S581" s="210"/>
      <c r="T581" s="210" t="s">
        <v>889</v>
      </c>
      <c r="U581" s="210"/>
      <c r="V581" s="210" t="s">
        <v>889</v>
      </c>
      <c r="W581" s="220">
        <v>5</v>
      </c>
      <c r="X581" s="210" t="s">
        <v>890</v>
      </c>
      <c r="Y581" s="210" t="s">
        <v>889</v>
      </c>
      <c r="Z581" s="210"/>
      <c r="AA581" s="210"/>
      <c r="AB581" s="210"/>
      <c r="AC581" s="210"/>
      <c r="AD581" s="210"/>
      <c r="AE581" s="210"/>
      <c r="AI581" s="210"/>
      <c r="AJ581" s="210"/>
      <c r="AK581" s="210"/>
    </row>
    <row r="582" spans="1:37" ht="15" customHeight="1">
      <c r="A582" s="204">
        <v>25</v>
      </c>
      <c r="B582" s="204" t="s">
        <v>204</v>
      </c>
      <c r="C582" s="205">
        <v>6</v>
      </c>
      <c r="D582" s="206">
        <v>812.58399999999995</v>
      </c>
      <c r="E582" s="207">
        <v>34.8611</v>
      </c>
      <c r="F582" s="208">
        <v>578</v>
      </c>
      <c r="G582" s="209"/>
      <c r="H582" s="210" t="s">
        <v>274</v>
      </c>
      <c r="I582" s="210">
        <v>1</v>
      </c>
      <c r="J582" s="210"/>
      <c r="K582" s="210">
        <v>800</v>
      </c>
      <c r="L582" s="210">
        <v>6</v>
      </c>
      <c r="M582" s="210"/>
      <c r="N582" s="210"/>
      <c r="O582" s="210"/>
      <c r="P582" s="210"/>
      <c r="Q582" s="210"/>
      <c r="R582" s="210" t="s">
        <v>889</v>
      </c>
      <c r="S582" s="210"/>
      <c r="T582" s="210"/>
      <c r="U582" s="210"/>
      <c r="V582" s="210" t="s">
        <v>889</v>
      </c>
      <c r="W582" s="220">
        <v>6</v>
      </c>
      <c r="X582" s="210" t="s">
        <v>890</v>
      </c>
      <c r="Y582" s="210" t="s">
        <v>890</v>
      </c>
      <c r="Z582" s="210"/>
      <c r="AA582" s="210"/>
      <c r="AB582" s="210"/>
      <c r="AC582" s="210"/>
      <c r="AD582" s="210"/>
      <c r="AE582" s="210"/>
      <c r="AI582" s="210"/>
      <c r="AJ582" s="210"/>
      <c r="AK582" s="210"/>
    </row>
    <row r="583" spans="1:37" ht="15" customHeight="1">
      <c r="A583" s="204">
        <v>25</v>
      </c>
      <c r="B583" s="204" t="s">
        <v>204</v>
      </c>
      <c r="C583" s="205">
        <v>7</v>
      </c>
      <c r="D583" s="206">
        <v>610.63800000000003</v>
      </c>
      <c r="E583" s="207">
        <v>34.844799999999999</v>
      </c>
      <c r="F583" s="208">
        <v>579</v>
      </c>
      <c r="G583" s="209"/>
      <c r="H583" s="210" t="s">
        <v>274</v>
      </c>
      <c r="I583" s="210">
        <v>1</v>
      </c>
      <c r="J583" s="210"/>
      <c r="K583" s="210">
        <v>600</v>
      </c>
      <c r="L583" s="210">
        <v>7</v>
      </c>
      <c r="M583" s="210"/>
      <c r="N583" s="210"/>
      <c r="O583" s="210"/>
      <c r="P583" s="210"/>
      <c r="Q583" s="210"/>
      <c r="R583" s="210" t="s">
        <v>889</v>
      </c>
      <c r="S583" s="210"/>
      <c r="T583" s="210"/>
      <c r="U583" s="210"/>
      <c r="V583" s="210" t="s">
        <v>889</v>
      </c>
      <c r="W583" s="220">
        <v>7</v>
      </c>
      <c r="X583" s="210" t="s">
        <v>890</v>
      </c>
      <c r="Y583" s="210" t="s">
        <v>889</v>
      </c>
      <c r="Z583" s="210"/>
      <c r="AA583" s="210"/>
      <c r="AB583" s="210"/>
      <c r="AC583" s="210"/>
      <c r="AD583" s="210"/>
      <c r="AE583" s="210"/>
      <c r="AI583" s="210"/>
      <c r="AJ583" s="210"/>
      <c r="AK583" s="210"/>
    </row>
    <row r="584" spans="1:37" ht="15" customHeight="1">
      <c r="A584" s="204">
        <v>25</v>
      </c>
      <c r="B584" s="204" t="s">
        <v>204</v>
      </c>
      <c r="C584" s="205">
        <v>8</v>
      </c>
      <c r="D584" s="206">
        <v>512.94899999999996</v>
      </c>
      <c r="E584" s="207">
        <v>34.827500000000001</v>
      </c>
      <c r="F584" s="208">
        <v>580</v>
      </c>
      <c r="G584" s="209"/>
      <c r="H584" s="210" t="s">
        <v>274</v>
      </c>
      <c r="I584" s="210">
        <v>1</v>
      </c>
      <c r="J584" s="210" t="s">
        <v>899</v>
      </c>
      <c r="K584" s="210"/>
      <c r="L584" s="210">
        <v>8</v>
      </c>
      <c r="M584" s="210"/>
      <c r="N584" s="210"/>
      <c r="O584" s="210"/>
      <c r="P584" s="210"/>
      <c r="Q584" s="210"/>
      <c r="R584" s="210" t="s">
        <v>889</v>
      </c>
      <c r="S584" s="210"/>
      <c r="T584" s="210" t="s">
        <v>889</v>
      </c>
      <c r="U584" s="210"/>
      <c r="V584" s="210" t="s">
        <v>889</v>
      </c>
      <c r="W584" s="220">
        <v>8</v>
      </c>
      <c r="X584" s="210" t="s">
        <v>890</v>
      </c>
      <c r="Y584" s="210" t="s">
        <v>889</v>
      </c>
      <c r="Z584" s="210"/>
      <c r="AA584" s="210"/>
      <c r="AB584" s="210"/>
      <c r="AC584" s="210"/>
      <c r="AD584" s="210"/>
      <c r="AE584" s="210"/>
      <c r="AI584" s="210"/>
      <c r="AJ584" s="210"/>
      <c r="AK584" s="210"/>
    </row>
    <row r="585" spans="1:37" ht="15" customHeight="1">
      <c r="A585" s="204">
        <v>25</v>
      </c>
      <c r="B585" s="204" t="s">
        <v>204</v>
      </c>
      <c r="C585" s="205">
        <v>9</v>
      </c>
      <c r="D585" s="206">
        <v>433.62700000000001</v>
      </c>
      <c r="E585" s="207">
        <v>34.782600000000002</v>
      </c>
      <c r="F585" s="208">
        <v>581</v>
      </c>
      <c r="G585" s="209"/>
      <c r="H585" s="210" t="s">
        <v>274</v>
      </c>
      <c r="I585" s="210">
        <v>1</v>
      </c>
      <c r="J585" s="210">
        <v>34.78</v>
      </c>
      <c r="K585" s="210"/>
      <c r="L585" s="210">
        <v>9</v>
      </c>
      <c r="M585" s="210"/>
      <c r="N585" s="210"/>
      <c r="O585" s="210"/>
      <c r="P585" s="210"/>
      <c r="Q585" s="210"/>
      <c r="R585" s="210" t="s">
        <v>889</v>
      </c>
      <c r="S585" s="210"/>
      <c r="T585" s="210"/>
      <c r="U585" s="210"/>
      <c r="V585" s="210" t="s">
        <v>889</v>
      </c>
      <c r="W585" s="220">
        <v>9</v>
      </c>
      <c r="X585" s="210" t="s">
        <v>890</v>
      </c>
      <c r="Y585" s="210" t="s">
        <v>889</v>
      </c>
      <c r="Z585" s="210"/>
      <c r="AA585" s="210"/>
      <c r="AB585" s="210"/>
      <c r="AC585" s="210"/>
      <c r="AD585" s="210"/>
      <c r="AE585" s="210"/>
      <c r="AI585" s="210"/>
      <c r="AJ585" s="210"/>
      <c r="AK585" s="210"/>
    </row>
    <row r="586" spans="1:37" ht="15" customHeight="1">
      <c r="A586" s="204">
        <v>25</v>
      </c>
      <c r="B586" s="204" t="s">
        <v>204</v>
      </c>
      <c r="C586" s="205">
        <v>10</v>
      </c>
      <c r="D586" s="206">
        <v>385.15699999999998</v>
      </c>
      <c r="E586" s="207">
        <v>34.713000000000001</v>
      </c>
      <c r="F586" s="208">
        <v>582</v>
      </c>
      <c r="G586" s="209"/>
      <c r="H586" s="210" t="s">
        <v>274</v>
      </c>
      <c r="I586" s="210">
        <v>1</v>
      </c>
      <c r="J586" s="210">
        <v>34.700000000000003</v>
      </c>
      <c r="K586" s="210"/>
      <c r="L586" s="210">
        <v>10</v>
      </c>
      <c r="M586" s="210"/>
      <c r="N586" s="210"/>
      <c r="O586" s="210"/>
      <c r="P586" s="210"/>
      <c r="Q586" s="210"/>
      <c r="R586" s="210" t="s">
        <v>889</v>
      </c>
      <c r="S586" s="210" t="s">
        <v>889</v>
      </c>
      <c r="T586" s="210"/>
      <c r="U586" s="210"/>
      <c r="V586" s="210" t="s">
        <v>889</v>
      </c>
      <c r="W586" s="220">
        <v>10</v>
      </c>
      <c r="X586" s="210" t="s">
        <v>890</v>
      </c>
      <c r="Y586" s="210" t="s">
        <v>889</v>
      </c>
      <c r="Z586" s="210" t="s">
        <v>889</v>
      </c>
      <c r="AA586" s="210"/>
      <c r="AB586" s="210"/>
      <c r="AC586" s="210"/>
      <c r="AD586" s="210"/>
      <c r="AE586" s="210"/>
      <c r="AI586" s="210"/>
      <c r="AJ586" s="210"/>
      <c r="AK586" s="210"/>
    </row>
    <row r="587" spans="1:37" ht="15" customHeight="1">
      <c r="A587" s="204">
        <v>25</v>
      </c>
      <c r="B587" s="204" t="s">
        <v>204</v>
      </c>
      <c r="C587" s="205">
        <v>11</v>
      </c>
      <c r="D587" s="206">
        <v>316.786</v>
      </c>
      <c r="E587" s="207">
        <v>34.439700000000002</v>
      </c>
      <c r="F587" s="208">
        <v>583</v>
      </c>
      <c r="G587" s="209"/>
      <c r="H587" s="210" t="s">
        <v>274</v>
      </c>
      <c r="I587" s="210">
        <v>1</v>
      </c>
      <c r="J587" s="210">
        <v>34.4</v>
      </c>
      <c r="K587" s="210"/>
      <c r="L587" s="210">
        <v>11</v>
      </c>
      <c r="M587" s="210"/>
      <c r="N587" s="210"/>
      <c r="O587" s="210"/>
      <c r="P587" s="210"/>
      <c r="Q587" s="210"/>
      <c r="R587" s="210" t="s">
        <v>889</v>
      </c>
      <c r="S587" s="210" t="s">
        <v>889</v>
      </c>
      <c r="T587" s="210" t="s">
        <v>889</v>
      </c>
      <c r="U587" s="210"/>
      <c r="V587" s="210" t="s">
        <v>889</v>
      </c>
      <c r="W587" s="220">
        <v>11</v>
      </c>
      <c r="X587" s="210" t="s">
        <v>890</v>
      </c>
      <c r="Y587" s="210" t="s">
        <v>889</v>
      </c>
      <c r="Z587" s="210" t="s">
        <v>889</v>
      </c>
      <c r="AA587" s="210"/>
      <c r="AB587" s="210"/>
      <c r="AC587" s="210"/>
      <c r="AD587" s="210"/>
      <c r="AE587" s="210"/>
      <c r="AI587" s="210"/>
      <c r="AJ587" s="210"/>
      <c r="AK587" s="210"/>
    </row>
    <row r="588" spans="1:37" ht="15" customHeight="1">
      <c r="A588" s="204">
        <v>25</v>
      </c>
      <c r="B588" s="204" t="s">
        <v>204</v>
      </c>
      <c r="C588" s="205">
        <v>12</v>
      </c>
      <c r="D588" s="206">
        <v>287.60500000000002</v>
      </c>
      <c r="E588" s="207">
        <v>34.144300000000001</v>
      </c>
      <c r="F588" s="208">
        <v>584</v>
      </c>
      <c r="G588" s="209"/>
      <c r="H588" s="210" t="s">
        <v>274</v>
      </c>
      <c r="I588" s="210">
        <v>1</v>
      </c>
      <c r="J588" s="210">
        <v>34.1</v>
      </c>
      <c r="K588" s="210"/>
      <c r="L588" s="210">
        <v>12</v>
      </c>
      <c r="M588" s="210"/>
      <c r="N588" s="210"/>
      <c r="O588" s="210"/>
      <c r="P588" s="210"/>
      <c r="Q588" s="210"/>
      <c r="R588" s="210" t="s">
        <v>889</v>
      </c>
      <c r="S588" s="210" t="s">
        <v>889</v>
      </c>
      <c r="T588" s="210"/>
      <c r="U588" s="210"/>
      <c r="V588" s="210" t="s">
        <v>889</v>
      </c>
      <c r="W588" s="220">
        <v>12</v>
      </c>
      <c r="X588" s="210" t="s">
        <v>897</v>
      </c>
      <c r="Y588" s="210" t="s">
        <v>889</v>
      </c>
      <c r="Z588" s="210" t="s">
        <v>889</v>
      </c>
      <c r="AA588" s="210"/>
      <c r="AB588" s="210"/>
      <c r="AC588" s="210"/>
      <c r="AD588" s="210"/>
      <c r="AE588" s="210"/>
      <c r="AI588" s="210"/>
      <c r="AJ588" s="210"/>
      <c r="AK588" s="210"/>
    </row>
    <row r="589" spans="1:37" ht="15" customHeight="1">
      <c r="A589" s="204">
        <v>25</v>
      </c>
      <c r="B589" s="204" t="s">
        <v>204</v>
      </c>
      <c r="C589" s="205">
        <v>13</v>
      </c>
      <c r="D589" s="206">
        <v>264.827</v>
      </c>
      <c r="E589" s="207">
        <v>33.712200000000003</v>
      </c>
      <c r="F589" s="208">
        <v>585</v>
      </c>
      <c r="G589" s="209"/>
      <c r="H589" s="210" t="s">
        <v>274</v>
      </c>
      <c r="I589" s="210">
        <v>1</v>
      </c>
      <c r="J589" s="210">
        <v>33.6</v>
      </c>
      <c r="K589" s="210"/>
      <c r="L589" s="210">
        <v>13</v>
      </c>
      <c r="M589" s="210"/>
      <c r="N589" s="210"/>
      <c r="O589" s="210"/>
      <c r="P589" s="210"/>
      <c r="Q589" s="210"/>
      <c r="R589" s="210" t="s">
        <v>889</v>
      </c>
      <c r="S589" s="210" t="s">
        <v>889</v>
      </c>
      <c r="T589" s="210"/>
      <c r="U589" s="210"/>
      <c r="V589" s="210" t="s">
        <v>889</v>
      </c>
      <c r="W589" s="220">
        <v>13</v>
      </c>
      <c r="X589" s="210" t="s">
        <v>890</v>
      </c>
      <c r="Y589" s="210" t="s">
        <v>889</v>
      </c>
      <c r="Z589" s="210" t="s">
        <v>890</v>
      </c>
      <c r="AA589" s="210"/>
      <c r="AB589" s="210"/>
      <c r="AC589" s="210"/>
      <c r="AD589" s="210"/>
      <c r="AE589" s="210"/>
      <c r="AI589" s="210"/>
      <c r="AJ589" s="210"/>
      <c r="AK589" s="210"/>
    </row>
    <row r="590" spans="1:37" ht="15" customHeight="1">
      <c r="A590" s="204">
        <v>25</v>
      </c>
      <c r="B590" s="204" t="s">
        <v>204</v>
      </c>
      <c r="C590" s="205">
        <v>14</v>
      </c>
      <c r="D590" s="206">
        <v>234.25700000000001</v>
      </c>
      <c r="E590" s="207">
        <v>33.1419</v>
      </c>
      <c r="F590" s="208">
        <v>586</v>
      </c>
      <c r="G590" s="209"/>
      <c r="H590" s="210" t="s">
        <v>274</v>
      </c>
      <c r="I590" s="210">
        <v>1</v>
      </c>
      <c r="J590" s="210">
        <v>33.1</v>
      </c>
      <c r="K590" s="210"/>
      <c r="L590" s="210">
        <v>14</v>
      </c>
      <c r="M590" s="210"/>
      <c r="N590" s="210"/>
      <c r="O590" s="210"/>
      <c r="P590" s="210"/>
      <c r="Q590" s="210"/>
      <c r="R590" s="210" t="s">
        <v>889</v>
      </c>
      <c r="S590" s="210" t="s">
        <v>890</v>
      </c>
      <c r="T590" s="210" t="s">
        <v>889</v>
      </c>
      <c r="U590" s="210"/>
      <c r="V590" s="210" t="s">
        <v>889</v>
      </c>
      <c r="W590" s="220">
        <v>14</v>
      </c>
      <c r="X590" s="210" t="s">
        <v>897</v>
      </c>
      <c r="Y590" s="210" t="s">
        <v>889</v>
      </c>
      <c r="Z590" s="210" t="s">
        <v>889</v>
      </c>
      <c r="AA590" s="210" t="s">
        <v>889</v>
      </c>
      <c r="AB590" s="210"/>
      <c r="AC590" s="210"/>
      <c r="AD590" s="210"/>
      <c r="AE590" s="210"/>
      <c r="AI590" s="210"/>
      <c r="AJ590" s="210"/>
      <c r="AK590" s="210"/>
    </row>
    <row r="591" spans="1:37" ht="15" customHeight="1">
      <c r="A591" s="204">
        <v>25</v>
      </c>
      <c r="B591" s="204" t="s">
        <v>204</v>
      </c>
      <c r="C591" s="205">
        <v>15</v>
      </c>
      <c r="D591" s="206">
        <v>218.77099999999999</v>
      </c>
      <c r="E591" s="207">
        <v>32.924799999999998</v>
      </c>
      <c r="F591" s="208">
        <v>587</v>
      </c>
      <c r="G591" s="209"/>
      <c r="H591" s="210" t="s">
        <v>274</v>
      </c>
      <c r="I591" s="210">
        <v>1</v>
      </c>
      <c r="J591" s="210">
        <v>32.9</v>
      </c>
      <c r="K591" s="210"/>
      <c r="L591" s="210">
        <v>15</v>
      </c>
      <c r="M591" s="210"/>
      <c r="N591" s="210"/>
      <c r="O591" s="210"/>
      <c r="P591" s="210"/>
      <c r="Q591" s="210"/>
      <c r="R591" s="210" t="s">
        <v>889</v>
      </c>
      <c r="S591" s="210" t="s">
        <v>889</v>
      </c>
      <c r="T591" s="210"/>
      <c r="U591" s="210" t="s">
        <v>890</v>
      </c>
      <c r="V591" s="210" t="s">
        <v>889</v>
      </c>
      <c r="W591" s="220">
        <v>15</v>
      </c>
      <c r="X591" s="210" t="s">
        <v>890</v>
      </c>
      <c r="Y591" s="210" t="s">
        <v>889</v>
      </c>
      <c r="Z591" s="210" t="s">
        <v>890</v>
      </c>
      <c r="AA591" s="210" t="s">
        <v>890</v>
      </c>
      <c r="AB591" s="210"/>
      <c r="AC591" s="210"/>
      <c r="AD591" s="210"/>
      <c r="AE591" s="210"/>
      <c r="AI591" s="210"/>
      <c r="AJ591" s="210"/>
      <c r="AK591" s="210"/>
    </row>
    <row r="592" spans="1:37" ht="15" customHeight="1">
      <c r="A592" s="204">
        <v>25</v>
      </c>
      <c r="B592" s="204" t="s">
        <v>204</v>
      </c>
      <c r="C592" s="205">
        <v>16</v>
      </c>
      <c r="D592" s="206">
        <v>185.584</v>
      </c>
      <c r="E592" s="207">
        <v>32.625399999999999</v>
      </c>
      <c r="F592" s="208">
        <v>588</v>
      </c>
      <c r="G592" s="209"/>
      <c r="H592" s="210" t="s">
        <v>274</v>
      </c>
      <c r="I592" s="210">
        <v>1</v>
      </c>
      <c r="J592" s="210">
        <v>32.6</v>
      </c>
      <c r="K592" s="210"/>
      <c r="L592" s="210">
        <v>16</v>
      </c>
      <c r="M592" s="210"/>
      <c r="N592" s="210"/>
      <c r="O592" s="210"/>
      <c r="P592" s="210"/>
      <c r="Q592" s="210"/>
      <c r="R592" s="210" t="s">
        <v>889</v>
      </c>
      <c r="S592" s="210" t="s">
        <v>889</v>
      </c>
      <c r="T592" s="210"/>
      <c r="U592" s="210" t="s">
        <v>889</v>
      </c>
      <c r="V592" s="210" t="s">
        <v>889</v>
      </c>
      <c r="W592" s="220">
        <v>16</v>
      </c>
      <c r="X592" s="210" t="s">
        <v>890</v>
      </c>
      <c r="Y592" s="210" t="s">
        <v>889</v>
      </c>
      <c r="Z592" s="210" t="s">
        <v>889</v>
      </c>
      <c r="AA592" s="210" t="s">
        <v>889</v>
      </c>
      <c r="AB592" s="210"/>
      <c r="AC592" s="210"/>
      <c r="AD592" s="210"/>
      <c r="AE592" s="210"/>
      <c r="AI592" s="210"/>
      <c r="AJ592" s="210"/>
      <c r="AK592" s="210"/>
    </row>
    <row r="593" spans="1:37" ht="15" customHeight="1">
      <c r="A593" s="204">
        <v>25</v>
      </c>
      <c r="B593" s="204" t="s">
        <v>204</v>
      </c>
      <c r="C593" s="205">
        <v>17</v>
      </c>
      <c r="D593" s="206">
        <v>155.17400000000001</v>
      </c>
      <c r="E593" s="207">
        <v>32.330599999999997</v>
      </c>
      <c r="F593" s="208">
        <v>589</v>
      </c>
      <c r="G593" s="209"/>
      <c r="H593" s="210" t="s">
        <v>274</v>
      </c>
      <c r="I593" s="210">
        <v>1</v>
      </c>
      <c r="J593" s="210">
        <v>32.299999999999997</v>
      </c>
      <c r="K593" s="210"/>
      <c r="L593" s="210">
        <v>17</v>
      </c>
      <c r="M593" s="210"/>
      <c r="N593" s="210"/>
      <c r="O593" s="210"/>
      <c r="P593" s="210"/>
      <c r="Q593" s="210"/>
      <c r="R593" s="210" t="s">
        <v>889</v>
      </c>
      <c r="S593" s="210" t="s">
        <v>889</v>
      </c>
      <c r="T593" s="210"/>
      <c r="U593" s="210" t="s">
        <v>890</v>
      </c>
      <c r="V593" s="210" t="s">
        <v>889</v>
      </c>
      <c r="W593" s="220">
        <v>17</v>
      </c>
      <c r="X593" s="210" t="s">
        <v>890</v>
      </c>
      <c r="Y593" s="210" t="s">
        <v>889</v>
      </c>
      <c r="Z593" s="210" t="s">
        <v>889</v>
      </c>
      <c r="AA593" s="210" t="s">
        <v>889</v>
      </c>
      <c r="AB593" s="210"/>
      <c r="AC593" s="210"/>
      <c r="AD593" s="210"/>
      <c r="AE593" s="210"/>
      <c r="AI593" s="210"/>
      <c r="AJ593" s="210"/>
      <c r="AK593" s="210"/>
    </row>
    <row r="594" spans="1:37" ht="15" customHeight="1">
      <c r="A594" s="204">
        <v>25</v>
      </c>
      <c r="B594" s="204" t="s">
        <v>204</v>
      </c>
      <c r="C594" s="205">
        <v>18</v>
      </c>
      <c r="D594" s="206">
        <v>119.678</v>
      </c>
      <c r="E594" s="207">
        <v>31.882899999999999</v>
      </c>
      <c r="F594" s="208">
        <v>590</v>
      </c>
      <c r="G594" s="209"/>
      <c r="H594" s="210" t="s">
        <v>274</v>
      </c>
      <c r="I594" s="210">
        <v>1</v>
      </c>
      <c r="J594" s="210">
        <v>31.8</v>
      </c>
      <c r="K594" s="210"/>
      <c r="L594" s="210">
        <v>18</v>
      </c>
      <c r="M594" s="210"/>
      <c r="N594" s="210"/>
      <c r="O594" s="210"/>
      <c r="P594" s="210"/>
      <c r="Q594" s="210"/>
      <c r="R594" s="210" t="s">
        <v>889</v>
      </c>
      <c r="S594" s="210" t="s">
        <v>889</v>
      </c>
      <c r="T594" s="210"/>
      <c r="U594" s="210" t="s">
        <v>889</v>
      </c>
      <c r="V594" s="210" t="s">
        <v>889</v>
      </c>
      <c r="W594" s="220">
        <v>18</v>
      </c>
      <c r="X594" s="210" t="s">
        <v>897</v>
      </c>
      <c r="Y594" s="210" t="s">
        <v>890</v>
      </c>
      <c r="Z594" s="210" t="s">
        <v>889</v>
      </c>
      <c r="AA594" s="210" t="s">
        <v>889</v>
      </c>
      <c r="AB594" s="210"/>
      <c r="AC594" s="210"/>
      <c r="AD594" s="210"/>
      <c r="AE594" s="210"/>
      <c r="AI594" s="210"/>
      <c r="AJ594" s="210"/>
      <c r="AK594" s="210"/>
    </row>
    <row r="595" spans="1:37" ht="15" customHeight="1">
      <c r="A595" s="204">
        <v>25</v>
      </c>
      <c r="B595" s="204" t="s">
        <v>204</v>
      </c>
      <c r="C595" s="205">
        <v>19</v>
      </c>
      <c r="D595" s="206">
        <v>86.405000000000001</v>
      </c>
      <c r="E595" s="207">
        <v>30.9114</v>
      </c>
      <c r="F595" s="208">
        <v>591</v>
      </c>
      <c r="G595" s="209"/>
      <c r="H595" s="210" t="s">
        <v>275</v>
      </c>
      <c r="I595" s="210">
        <v>1</v>
      </c>
      <c r="J595" s="210" t="s">
        <v>893</v>
      </c>
      <c r="K595" s="210"/>
      <c r="L595" s="210">
        <v>19</v>
      </c>
      <c r="M595" s="210"/>
      <c r="N595" s="210"/>
      <c r="O595" s="210"/>
      <c r="P595" s="210"/>
      <c r="Q595" s="210"/>
      <c r="R595" s="210" t="s">
        <v>889</v>
      </c>
      <c r="S595" s="210" t="s">
        <v>889</v>
      </c>
      <c r="T595" s="210" t="s">
        <v>889</v>
      </c>
      <c r="U595" s="210" t="s">
        <v>889</v>
      </c>
      <c r="V595" s="210" t="s">
        <v>889</v>
      </c>
      <c r="W595" s="220">
        <v>19</v>
      </c>
      <c r="X595" s="210" t="s">
        <v>890</v>
      </c>
      <c r="Y595" s="210" t="s">
        <v>889</v>
      </c>
      <c r="Z595" s="210" t="s">
        <v>889</v>
      </c>
      <c r="AA595" s="210" t="s">
        <v>889</v>
      </c>
      <c r="AB595" s="210"/>
      <c r="AC595" s="210"/>
      <c r="AD595" s="210"/>
      <c r="AE595" s="210"/>
      <c r="AI595" s="210"/>
      <c r="AJ595" s="210"/>
      <c r="AK595" s="210"/>
    </row>
    <row r="596" spans="1:37" ht="15" customHeight="1">
      <c r="A596" s="204">
        <v>25</v>
      </c>
      <c r="B596" s="204" t="s">
        <v>204</v>
      </c>
      <c r="C596" s="205">
        <v>20</v>
      </c>
      <c r="D596" s="206">
        <v>86.412999999999997</v>
      </c>
      <c r="E596" s="207">
        <v>30.907800000000002</v>
      </c>
      <c r="F596" s="208">
        <v>592</v>
      </c>
      <c r="G596" s="209"/>
      <c r="H596" s="210" t="s">
        <v>275</v>
      </c>
      <c r="I596" s="210">
        <v>1</v>
      </c>
      <c r="J596" s="210" t="s">
        <v>893</v>
      </c>
      <c r="K596" s="210"/>
      <c r="L596" s="210">
        <v>20</v>
      </c>
      <c r="M596" s="210"/>
      <c r="N596" s="210"/>
      <c r="O596" s="210"/>
      <c r="P596" s="210"/>
      <c r="Q596" s="210"/>
      <c r="R596" s="210"/>
      <c r="S596" s="210"/>
      <c r="T596" s="210"/>
      <c r="U596" s="210"/>
      <c r="V596" s="210"/>
      <c r="W596" s="220">
        <v>20</v>
      </c>
      <c r="X596" s="210" t="s">
        <v>216</v>
      </c>
      <c r="Y596" s="210" t="s">
        <v>889</v>
      </c>
      <c r="Z596" s="210"/>
      <c r="AA596" s="210"/>
      <c r="AB596" s="210"/>
      <c r="AC596" s="210" t="s">
        <v>889</v>
      </c>
      <c r="AD596" s="210"/>
      <c r="AE596" s="210"/>
      <c r="AI596" s="210"/>
      <c r="AJ596" s="210"/>
      <c r="AK596" s="210"/>
    </row>
    <row r="597" spans="1:37" ht="15" customHeight="1">
      <c r="A597" s="204">
        <v>25</v>
      </c>
      <c r="B597" s="204" t="s">
        <v>204</v>
      </c>
      <c r="C597" s="205">
        <v>21</v>
      </c>
      <c r="D597" s="206">
        <v>41.805</v>
      </c>
      <c r="E597" s="207">
        <v>28.196000000000002</v>
      </c>
      <c r="F597" s="208">
        <v>593</v>
      </c>
      <c r="G597" s="209"/>
      <c r="H597" s="210" t="s">
        <v>274</v>
      </c>
      <c r="I597" s="210">
        <v>1</v>
      </c>
      <c r="J597" s="210"/>
      <c r="K597" s="210">
        <v>40</v>
      </c>
      <c r="L597" s="210">
        <v>21</v>
      </c>
      <c r="M597" s="210"/>
      <c r="N597" s="210"/>
      <c r="O597" s="210"/>
      <c r="P597" s="210"/>
      <c r="Q597" s="210"/>
      <c r="R597" s="210" t="s">
        <v>890</v>
      </c>
      <c r="S597" s="210" t="s">
        <v>889</v>
      </c>
      <c r="T597" s="210"/>
      <c r="U597" s="210" t="s">
        <v>890</v>
      </c>
      <c r="V597" s="210" t="s">
        <v>889</v>
      </c>
      <c r="W597" s="220">
        <v>21</v>
      </c>
      <c r="X597" s="210" t="s">
        <v>890</v>
      </c>
      <c r="Y597" s="210" t="s">
        <v>889</v>
      </c>
      <c r="Z597" s="210" t="s">
        <v>889</v>
      </c>
      <c r="AA597" s="210" t="s">
        <v>889</v>
      </c>
      <c r="AB597" s="210"/>
      <c r="AC597" s="210"/>
      <c r="AD597" s="210"/>
      <c r="AE597" s="210"/>
      <c r="AI597" s="210"/>
      <c r="AJ597" s="210"/>
      <c r="AK597" s="210"/>
    </row>
    <row r="598" spans="1:37" ht="15" customHeight="1">
      <c r="A598" s="204">
        <v>25</v>
      </c>
      <c r="B598" s="204" t="s">
        <v>204</v>
      </c>
      <c r="C598" s="205">
        <v>22</v>
      </c>
      <c r="D598" s="206">
        <v>21.771000000000001</v>
      </c>
      <c r="E598" s="207">
        <v>26.674499999999998</v>
      </c>
      <c r="F598" s="208">
        <v>594</v>
      </c>
      <c r="G598" s="209"/>
      <c r="H598" s="210" t="s">
        <v>274</v>
      </c>
      <c r="I598" s="210">
        <v>1</v>
      </c>
      <c r="J598" s="210"/>
      <c r="K598" s="210">
        <v>20</v>
      </c>
      <c r="L598" s="210">
        <v>22</v>
      </c>
      <c r="M598" s="210"/>
      <c r="N598" s="210"/>
      <c r="O598" s="210"/>
      <c r="P598" s="210"/>
      <c r="Q598" s="210"/>
      <c r="R598" s="210" t="s">
        <v>889</v>
      </c>
      <c r="S598" s="210" t="s">
        <v>889</v>
      </c>
      <c r="T598" s="210"/>
      <c r="U598" s="210" t="s">
        <v>890</v>
      </c>
      <c r="V598" s="210" t="s">
        <v>889</v>
      </c>
      <c r="W598" s="220">
        <v>22</v>
      </c>
      <c r="X598" s="210" t="s">
        <v>890</v>
      </c>
      <c r="Y598" s="210" t="s">
        <v>890</v>
      </c>
      <c r="Z598" s="210" t="s">
        <v>889</v>
      </c>
      <c r="AA598" s="210" t="s">
        <v>889</v>
      </c>
      <c r="AB598" s="210"/>
      <c r="AC598" s="210"/>
      <c r="AD598" s="210"/>
      <c r="AE598" s="210"/>
      <c r="AI598" s="210"/>
      <c r="AJ598" s="210"/>
      <c r="AK598" s="210"/>
    </row>
    <row r="599" spans="1:37" ht="15" customHeight="1">
      <c r="A599" s="204">
        <v>25</v>
      </c>
      <c r="B599" s="204" t="s">
        <v>204</v>
      </c>
      <c r="C599" s="205">
        <v>23</v>
      </c>
      <c r="D599" s="206">
        <v>5.5960000000000001</v>
      </c>
      <c r="E599" s="207">
        <v>26.670100000000001</v>
      </c>
      <c r="F599" s="208">
        <v>595</v>
      </c>
      <c r="G599" s="209"/>
      <c r="H599" s="210" t="s">
        <v>275</v>
      </c>
      <c r="I599" s="210">
        <v>1</v>
      </c>
      <c r="J599" s="210"/>
      <c r="K599" s="210">
        <v>5</v>
      </c>
      <c r="L599" s="210">
        <v>23</v>
      </c>
      <c r="M599" s="210"/>
      <c r="N599" s="210"/>
      <c r="O599" s="210"/>
      <c r="P599" s="210"/>
      <c r="Q599" s="210"/>
      <c r="R599" s="210"/>
      <c r="S599" s="210"/>
      <c r="T599" s="210"/>
      <c r="U599" s="210"/>
      <c r="V599" s="210"/>
      <c r="W599" s="220">
        <v>23</v>
      </c>
      <c r="X599" s="210" t="s">
        <v>216</v>
      </c>
      <c r="Y599" s="210" t="s">
        <v>889</v>
      </c>
      <c r="Z599" s="210"/>
      <c r="AA599" s="210"/>
      <c r="AB599" s="210"/>
      <c r="AC599" s="210" t="s">
        <v>889</v>
      </c>
      <c r="AD599" s="210"/>
      <c r="AE599" s="210"/>
      <c r="AI599" s="210"/>
      <c r="AJ599" s="210"/>
      <c r="AK599" s="210"/>
    </row>
    <row r="600" spans="1:37" ht="15" customHeight="1">
      <c r="A600" s="204">
        <v>25</v>
      </c>
      <c r="B600" s="204" t="s">
        <v>204</v>
      </c>
      <c r="C600" s="205">
        <v>24</v>
      </c>
      <c r="D600" s="206">
        <v>5.6440000000000001</v>
      </c>
      <c r="E600" s="207">
        <v>26.669599999999999</v>
      </c>
      <c r="F600" s="208">
        <v>596</v>
      </c>
      <c r="G600" s="209"/>
      <c r="H600" s="210" t="s">
        <v>275</v>
      </c>
      <c r="I600" s="210">
        <v>1</v>
      </c>
      <c r="J600" s="210"/>
      <c r="K600" s="210">
        <v>5</v>
      </c>
      <c r="L600" s="210">
        <v>24</v>
      </c>
      <c r="M600" s="210"/>
      <c r="N600" s="210"/>
      <c r="O600" s="210"/>
      <c r="P600" s="210"/>
      <c r="Q600" s="210"/>
      <c r="R600" s="210" t="s">
        <v>889</v>
      </c>
      <c r="S600" s="210" t="s">
        <v>889</v>
      </c>
      <c r="T600" s="210" t="s">
        <v>889</v>
      </c>
      <c r="U600" s="210" t="s">
        <v>889</v>
      </c>
      <c r="V600" s="210" t="s">
        <v>889</v>
      </c>
      <c r="W600" s="220">
        <v>24</v>
      </c>
      <c r="X600" s="210" t="s">
        <v>890</v>
      </c>
      <c r="Y600" s="210" t="s">
        <v>889</v>
      </c>
      <c r="Z600" s="210" t="s">
        <v>889</v>
      </c>
      <c r="AA600" s="210" t="s">
        <v>889</v>
      </c>
      <c r="AB600" s="210"/>
      <c r="AC600" s="210"/>
      <c r="AD600" s="210"/>
      <c r="AE600" s="210"/>
      <c r="AI600" s="210"/>
      <c r="AJ600" s="210"/>
      <c r="AK600" s="210"/>
    </row>
    <row r="601" spans="1:37" ht="15" customHeight="1">
      <c r="A601" s="204">
        <v>26</v>
      </c>
      <c r="B601" s="204" t="s">
        <v>206</v>
      </c>
      <c r="C601" s="205">
        <v>1</v>
      </c>
      <c r="D601" s="206">
        <v>3816.7170000000001</v>
      </c>
      <c r="E601" s="207">
        <v>34.955199999999998</v>
      </c>
      <c r="F601" s="208">
        <v>597</v>
      </c>
      <c r="G601" s="209"/>
      <c r="H601" s="210" t="s">
        <v>274</v>
      </c>
      <c r="I601" s="210">
        <v>1</v>
      </c>
      <c r="J601" s="210" t="s">
        <v>901</v>
      </c>
      <c r="K601" s="210"/>
      <c r="L601" s="210">
        <v>1</v>
      </c>
      <c r="M601" s="210"/>
      <c r="N601" s="210"/>
      <c r="O601" s="210"/>
      <c r="P601" s="210"/>
      <c r="Q601" s="210"/>
      <c r="R601" s="210" t="s">
        <v>890</v>
      </c>
      <c r="S601" s="210"/>
      <c r="T601" s="210" t="s">
        <v>889</v>
      </c>
      <c r="U601" s="210"/>
      <c r="V601" s="210" t="s">
        <v>889</v>
      </c>
      <c r="W601" s="220">
        <v>1</v>
      </c>
      <c r="X601" s="210" t="s">
        <v>897</v>
      </c>
      <c r="Y601" s="210" t="s">
        <v>890</v>
      </c>
      <c r="Z601" s="210"/>
      <c r="AA601" s="210"/>
      <c r="AB601" s="210"/>
      <c r="AC601" s="210"/>
      <c r="AD601" s="210"/>
      <c r="AE601" s="210"/>
      <c r="AI601" s="210"/>
      <c r="AJ601" s="210"/>
      <c r="AK601" s="210"/>
    </row>
    <row r="602" spans="1:37" ht="15" customHeight="1">
      <c r="A602" s="204">
        <v>26</v>
      </c>
      <c r="B602" s="204" t="s">
        <v>206</v>
      </c>
      <c r="C602" s="205">
        <v>2</v>
      </c>
      <c r="D602" s="206">
        <v>2544.0830000000001</v>
      </c>
      <c r="E602" s="207">
        <v>34.950499999999998</v>
      </c>
      <c r="F602" s="208">
        <v>598</v>
      </c>
      <c r="G602" s="209"/>
      <c r="H602" s="210" t="s">
        <v>274</v>
      </c>
      <c r="I602" s="210">
        <v>1</v>
      </c>
      <c r="J602" s="210"/>
      <c r="K602" s="210">
        <v>2500</v>
      </c>
      <c r="L602" s="210">
        <v>3</v>
      </c>
      <c r="M602" s="210"/>
      <c r="N602" s="210"/>
      <c r="O602" s="210"/>
      <c r="P602" s="210"/>
      <c r="Q602" s="210"/>
      <c r="R602" s="210" t="s">
        <v>889</v>
      </c>
      <c r="S602" s="210"/>
      <c r="T602" s="210" t="s">
        <v>889</v>
      </c>
      <c r="U602" s="210"/>
      <c r="V602" s="210" t="s">
        <v>889</v>
      </c>
      <c r="W602" s="220">
        <v>3</v>
      </c>
      <c r="X602" s="210" t="s">
        <v>890</v>
      </c>
      <c r="Y602" s="210" t="s">
        <v>889</v>
      </c>
      <c r="Z602" s="210"/>
      <c r="AA602" s="210"/>
      <c r="AB602" s="210"/>
      <c r="AC602" s="210"/>
      <c r="AD602" s="210"/>
      <c r="AE602" s="210"/>
      <c r="AI602" s="210"/>
      <c r="AJ602" s="210"/>
      <c r="AK602" s="210"/>
    </row>
    <row r="603" spans="1:37" ht="15" customHeight="1">
      <c r="A603" s="204">
        <v>26</v>
      </c>
      <c r="B603" s="204" t="s">
        <v>206</v>
      </c>
      <c r="C603" s="205">
        <v>3</v>
      </c>
      <c r="D603" s="206">
        <v>2033.4059999999999</v>
      </c>
      <c r="E603" s="207">
        <v>34.937399999999997</v>
      </c>
      <c r="F603" s="208">
        <v>599</v>
      </c>
      <c r="G603" s="209"/>
      <c r="H603" s="210" t="s">
        <v>274</v>
      </c>
      <c r="I603" s="210">
        <v>1</v>
      </c>
      <c r="J603" s="210"/>
      <c r="K603" s="210">
        <v>2000</v>
      </c>
      <c r="L603" s="210">
        <v>4</v>
      </c>
      <c r="M603" s="210"/>
      <c r="N603" s="210"/>
      <c r="O603" s="210"/>
      <c r="P603" s="210"/>
      <c r="Q603" s="210"/>
      <c r="R603" s="210" t="s">
        <v>889</v>
      </c>
      <c r="S603" s="210"/>
      <c r="T603" s="210" t="s">
        <v>889</v>
      </c>
      <c r="U603" s="210"/>
      <c r="V603" s="210" t="s">
        <v>889</v>
      </c>
      <c r="W603" s="220">
        <v>4</v>
      </c>
      <c r="X603" s="210" t="s">
        <v>890</v>
      </c>
      <c r="Y603" s="210" t="s">
        <v>889</v>
      </c>
      <c r="Z603" s="210"/>
      <c r="AA603" s="210"/>
      <c r="AB603" s="210"/>
      <c r="AC603" s="210"/>
      <c r="AD603" s="210"/>
      <c r="AE603" s="210"/>
      <c r="AI603" s="210"/>
      <c r="AJ603" s="210"/>
      <c r="AK603" s="210"/>
    </row>
    <row r="604" spans="1:37" ht="15" customHeight="1">
      <c r="A604" s="204">
        <v>26</v>
      </c>
      <c r="B604" s="204" t="s">
        <v>206</v>
      </c>
      <c r="C604" s="205">
        <v>4</v>
      </c>
      <c r="D604" s="206">
        <v>1523.2729999999999</v>
      </c>
      <c r="E604" s="207">
        <v>34.905500000000004</v>
      </c>
      <c r="F604" s="208">
        <v>600</v>
      </c>
      <c r="G604" s="209"/>
      <c r="H604" s="210" t="s">
        <v>274</v>
      </c>
      <c r="I604" s="210">
        <v>1</v>
      </c>
      <c r="J604" s="210"/>
      <c r="K604" s="210">
        <v>1500</v>
      </c>
      <c r="L604" s="210">
        <v>5</v>
      </c>
      <c r="M604" s="210"/>
      <c r="N604" s="210"/>
      <c r="O604" s="210"/>
      <c r="P604" s="210"/>
      <c r="Q604" s="210"/>
      <c r="R604" s="210" t="s">
        <v>890</v>
      </c>
      <c r="S604" s="210"/>
      <c r="T604" s="210"/>
      <c r="U604" s="210"/>
      <c r="V604" s="210" t="s">
        <v>889</v>
      </c>
      <c r="W604" s="220">
        <v>5</v>
      </c>
      <c r="X604" s="210" t="s">
        <v>890</v>
      </c>
      <c r="Y604" s="210" t="s">
        <v>889</v>
      </c>
      <c r="Z604" s="210"/>
      <c r="AA604" s="210"/>
      <c r="AB604" s="210"/>
      <c r="AC604" s="210"/>
      <c r="AD604" s="210"/>
      <c r="AE604" s="210"/>
      <c r="AI604" s="210"/>
      <c r="AJ604" s="210"/>
      <c r="AK604" s="210"/>
    </row>
    <row r="605" spans="1:37" ht="15" customHeight="1">
      <c r="A605" s="204">
        <v>26</v>
      </c>
      <c r="B605" s="204" t="s">
        <v>206</v>
      </c>
      <c r="C605" s="205">
        <v>5</v>
      </c>
      <c r="D605" s="206">
        <v>1015.249</v>
      </c>
      <c r="E605" s="207">
        <v>34.872999999999998</v>
      </c>
      <c r="F605" s="208">
        <v>601</v>
      </c>
      <c r="G605" s="209"/>
      <c r="H605" s="210" t="s">
        <v>274</v>
      </c>
      <c r="I605" s="210">
        <v>1</v>
      </c>
      <c r="J605" s="210"/>
      <c r="K605" s="210">
        <v>1000</v>
      </c>
      <c r="L605" s="210">
        <v>6</v>
      </c>
      <c r="M605" s="210"/>
      <c r="N605" s="210"/>
      <c r="O605" s="210"/>
      <c r="P605" s="210"/>
      <c r="Q605" s="210"/>
      <c r="R605" s="210" t="s">
        <v>889</v>
      </c>
      <c r="S605" s="210"/>
      <c r="T605" s="210" t="s">
        <v>889</v>
      </c>
      <c r="U605" s="210"/>
      <c r="V605" s="210" t="s">
        <v>889</v>
      </c>
      <c r="W605" s="220">
        <v>6</v>
      </c>
      <c r="X605" s="210" t="s">
        <v>890</v>
      </c>
      <c r="Y605" s="210" t="s">
        <v>890</v>
      </c>
      <c r="Z605" s="210"/>
      <c r="AA605" s="210"/>
      <c r="AB605" s="210"/>
      <c r="AC605" s="210"/>
      <c r="AD605" s="210"/>
      <c r="AE605" s="210"/>
      <c r="AI605" s="210"/>
      <c r="AJ605" s="210"/>
      <c r="AK605" s="210"/>
    </row>
    <row r="606" spans="1:37" ht="15" customHeight="1">
      <c r="A606" s="204">
        <v>26</v>
      </c>
      <c r="B606" s="204" t="s">
        <v>206</v>
      </c>
      <c r="C606" s="205">
        <v>6</v>
      </c>
      <c r="D606" s="206">
        <v>812.34199999999998</v>
      </c>
      <c r="E606" s="207">
        <v>34.861600000000003</v>
      </c>
      <c r="F606" s="208">
        <v>602</v>
      </c>
      <c r="G606" s="209"/>
      <c r="H606" s="210" t="s">
        <v>274</v>
      </c>
      <c r="I606" s="210">
        <v>1</v>
      </c>
      <c r="J606" s="210"/>
      <c r="K606" s="210">
        <v>800</v>
      </c>
      <c r="L606" s="210">
        <v>7</v>
      </c>
      <c r="M606" s="210"/>
      <c r="N606" s="210"/>
      <c r="O606" s="210"/>
      <c r="P606" s="210"/>
      <c r="Q606" s="210"/>
      <c r="R606" s="210" t="s">
        <v>889</v>
      </c>
      <c r="S606" s="210"/>
      <c r="T606" s="210"/>
      <c r="U606" s="210"/>
      <c r="V606" s="210" t="s">
        <v>889</v>
      </c>
      <c r="W606" s="220">
        <v>7</v>
      </c>
      <c r="X606" s="210" t="s">
        <v>890</v>
      </c>
      <c r="Y606" s="210" t="s">
        <v>889</v>
      </c>
      <c r="Z606" s="210"/>
      <c r="AA606" s="210"/>
      <c r="AB606" s="210"/>
      <c r="AC606" s="210"/>
      <c r="AD606" s="210"/>
      <c r="AE606" s="210"/>
      <c r="AI606" s="210"/>
      <c r="AJ606" s="210"/>
      <c r="AK606" s="210"/>
    </row>
    <row r="607" spans="1:37" ht="15" customHeight="1">
      <c r="A607" s="204">
        <v>26</v>
      </c>
      <c r="B607" s="204" t="s">
        <v>206</v>
      </c>
      <c r="C607" s="205">
        <v>7</v>
      </c>
      <c r="D607" s="206">
        <v>609.40099999999995</v>
      </c>
      <c r="E607" s="207">
        <v>34.847900000000003</v>
      </c>
      <c r="F607" s="208">
        <v>603</v>
      </c>
      <c r="G607" s="209"/>
      <c r="H607" s="210" t="s">
        <v>274</v>
      </c>
      <c r="I607" s="210">
        <v>1</v>
      </c>
      <c r="J607" s="210"/>
      <c r="K607" s="210">
        <v>600</v>
      </c>
      <c r="L607" s="210">
        <v>8</v>
      </c>
      <c r="M607" s="210"/>
      <c r="N607" s="210"/>
      <c r="O607" s="210"/>
      <c r="P607" s="210"/>
      <c r="Q607" s="210"/>
      <c r="R607" s="210" t="s">
        <v>889</v>
      </c>
      <c r="S607" s="210"/>
      <c r="T607" s="210"/>
      <c r="U607" s="210"/>
      <c r="V607" s="210" t="s">
        <v>889</v>
      </c>
      <c r="W607" s="220">
        <v>8</v>
      </c>
      <c r="X607" s="210" t="s">
        <v>890</v>
      </c>
      <c r="Y607" s="210" t="s">
        <v>889</v>
      </c>
      <c r="Z607" s="210"/>
      <c r="AA607" s="210"/>
      <c r="AB607" s="210"/>
      <c r="AC607" s="210"/>
      <c r="AD607" s="210"/>
      <c r="AE607" s="210"/>
      <c r="AI607" s="210"/>
      <c r="AJ607" s="210"/>
      <c r="AK607" s="210"/>
    </row>
    <row r="608" spans="1:37" ht="15" customHeight="1">
      <c r="A608" s="204">
        <v>26</v>
      </c>
      <c r="B608" s="204" t="s">
        <v>206</v>
      </c>
      <c r="C608" s="205">
        <v>8</v>
      </c>
      <c r="D608" s="206">
        <v>503.90699999999998</v>
      </c>
      <c r="E608" s="207">
        <v>34.828800000000001</v>
      </c>
      <c r="F608" s="208">
        <v>604</v>
      </c>
      <c r="G608" s="209"/>
      <c r="H608" s="210" t="s">
        <v>274</v>
      </c>
      <c r="I608" s="210">
        <v>1</v>
      </c>
      <c r="J608" s="210" t="s">
        <v>899</v>
      </c>
      <c r="K608" s="210"/>
      <c r="L608" s="210">
        <v>10</v>
      </c>
      <c r="M608" s="210"/>
      <c r="N608" s="210"/>
      <c r="O608" s="210"/>
      <c r="P608" s="210"/>
      <c r="Q608" s="210"/>
      <c r="R608" s="210" t="s">
        <v>889</v>
      </c>
      <c r="S608" s="210"/>
      <c r="T608" s="210" t="s">
        <v>889</v>
      </c>
      <c r="U608" s="210"/>
      <c r="V608" s="210" t="s">
        <v>889</v>
      </c>
      <c r="W608" s="220">
        <v>10</v>
      </c>
      <c r="X608" s="210" t="s">
        <v>890</v>
      </c>
      <c r="Y608" s="210" t="s">
        <v>889</v>
      </c>
      <c r="Z608" s="210"/>
      <c r="AA608" s="210"/>
      <c r="AB608" s="210"/>
      <c r="AC608" s="210"/>
      <c r="AD608" s="210"/>
      <c r="AE608" s="210"/>
      <c r="AI608" s="210"/>
      <c r="AJ608" s="210"/>
      <c r="AK608" s="210"/>
    </row>
    <row r="609" spans="1:37" ht="15" customHeight="1">
      <c r="A609" s="204">
        <v>26</v>
      </c>
      <c r="B609" s="204" t="s">
        <v>206</v>
      </c>
      <c r="C609" s="205">
        <v>9</v>
      </c>
      <c r="D609" s="206">
        <v>434.98</v>
      </c>
      <c r="E609" s="207">
        <v>34.782699999999998</v>
      </c>
      <c r="F609" s="208">
        <v>605</v>
      </c>
      <c r="G609" s="209"/>
      <c r="H609" s="210" t="s">
        <v>274</v>
      </c>
      <c r="I609" s="210">
        <v>1</v>
      </c>
      <c r="J609" s="210">
        <v>34.78</v>
      </c>
      <c r="K609" s="210"/>
      <c r="L609" s="210">
        <v>11</v>
      </c>
      <c r="M609" s="210"/>
      <c r="N609" s="210"/>
      <c r="O609" s="210"/>
      <c r="P609" s="210"/>
      <c r="Q609" s="210"/>
      <c r="R609" s="210" t="s">
        <v>889</v>
      </c>
      <c r="S609" s="210"/>
      <c r="T609" s="210"/>
      <c r="U609" s="210"/>
      <c r="V609" s="210" t="s">
        <v>889</v>
      </c>
      <c r="W609" s="220">
        <v>11</v>
      </c>
      <c r="X609" s="210" t="s">
        <v>890</v>
      </c>
      <c r="Y609" s="210" t="s">
        <v>889</v>
      </c>
      <c r="Z609" s="210"/>
      <c r="AA609" s="210"/>
      <c r="AB609" s="210"/>
      <c r="AC609" s="210"/>
      <c r="AD609" s="210"/>
      <c r="AE609" s="210"/>
      <c r="AI609" s="210"/>
      <c r="AJ609" s="210"/>
      <c r="AK609" s="210"/>
    </row>
    <row r="610" spans="1:37" ht="15" customHeight="1">
      <c r="A610" s="204">
        <v>26</v>
      </c>
      <c r="B610" s="204" t="s">
        <v>206</v>
      </c>
      <c r="C610" s="205">
        <v>10</v>
      </c>
      <c r="D610" s="206">
        <v>387.25900000000001</v>
      </c>
      <c r="E610" s="207">
        <v>34.719799999999999</v>
      </c>
      <c r="F610" s="208">
        <v>606</v>
      </c>
      <c r="G610" s="209"/>
      <c r="H610" s="210" t="s">
        <v>274</v>
      </c>
      <c r="I610" s="210">
        <v>1</v>
      </c>
      <c r="J610" s="210">
        <v>34.700000000000003</v>
      </c>
      <c r="K610" s="210"/>
      <c r="L610" s="210">
        <v>12</v>
      </c>
      <c r="M610" s="210"/>
      <c r="N610" s="210"/>
      <c r="O610" s="210"/>
      <c r="P610" s="210"/>
      <c r="Q610" s="210"/>
      <c r="R610" s="210" t="s">
        <v>889</v>
      </c>
      <c r="S610" s="210" t="s">
        <v>889</v>
      </c>
      <c r="T610" s="210"/>
      <c r="U610" s="210"/>
      <c r="V610" s="210" t="s">
        <v>889</v>
      </c>
      <c r="W610" s="220">
        <v>12</v>
      </c>
      <c r="X610" s="210" t="s">
        <v>890</v>
      </c>
      <c r="Y610" s="210" t="s">
        <v>889</v>
      </c>
      <c r="Z610" s="210" t="s">
        <v>889</v>
      </c>
      <c r="AA610" s="210"/>
      <c r="AB610" s="210"/>
      <c r="AC610" s="210"/>
      <c r="AD610" s="210"/>
      <c r="AE610" s="210"/>
      <c r="AI610" s="210"/>
      <c r="AJ610" s="210"/>
      <c r="AK610" s="210"/>
    </row>
    <row r="611" spans="1:37" ht="15" customHeight="1">
      <c r="A611" s="204">
        <v>26</v>
      </c>
      <c r="B611" s="204" t="s">
        <v>206</v>
      </c>
      <c r="C611" s="205">
        <v>11</v>
      </c>
      <c r="D611" s="206">
        <v>315.37799999999999</v>
      </c>
      <c r="E611" s="207">
        <v>34.417299999999997</v>
      </c>
      <c r="F611" s="208">
        <v>607</v>
      </c>
      <c r="G611" s="209"/>
      <c r="H611" s="210" t="s">
        <v>274</v>
      </c>
      <c r="I611" s="210">
        <v>1</v>
      </c>
      <c r="J611" s="210">
        <v>34.4</v>
      </c>
      <c r="K611" s="210"/>
      <c r="L611" s="210">
        <v>13</v>
      </c>
      <c r="M611" s="210"/>
      <c r="N611" s="210"/>
      <c r="O611" s="210"/>
      <c r="P611" s="210"/>
      <c r="Q611" s="210"/>
      <c r="R611" s="210" t="s">
        <v>890</v>
      </c>
      <c r="S611" s="210" t="s">
        <v>889</v>
      </c>
      <c r="T611" s="210" t="s">
        <v>889</v>
      </c>
      <c r="U611" s="210"/>
      <c r="V611" s="210" t="s">
        <v>889</v>
      </c>
      <c r="W611" s="220">
        <v>13</v>
      </c>
      <c r="X611" s="210" t="s">
        <v>890</v>
      </c>
      <c r="Y611" s="210" t="s">
        <v>889</v>
      </c>
      <c r="Z611" s="210" t="s">
        <v>890</v>
      </c>
      <c r="AA611" s="210"/>
      <c r="AB611" s="210"/>
      <c r="AC611" s="210"/>
      <c r="AD611" s="210"/>
      <c r="AE611" s="210"/>
      <c r="AI611" s="210"/>
      <c r="AJ611" s="210"/>
      <c r="AK611" s="210"/>
    </row>
    <row r="612" spans="1:37" ht="15" customHeight="1">
      <c r="A612" s="204">
        <v>26</v>
      </c>
      <c r="B612" s="204" t="s">
        <v>206</v>
      </c>
      <c r="C612" s="205">
        <v>12</v>
      </c>
      <c r="D612" s="206">
        <v>289.55799999999999</v>
      </c>
      <c r="E612" s="207">
        <v>34.172199999999997</v>
      </c>
      <c r="F612" s="208">
        <v>608</v>
      </c>
      <c r="G612" s="209"/>
      <c r="H612" s="210" t="s">
        <v>274</v>
      </c>
      <c r="I612" s="210">
        <v>1</v>
      </c>
      <c r="J612" s="210">
        <v>34.1</v>
      </c>
      <c r="K612" s="210"/>
      <c r="L612" s="210">
        <v>14</v>
      </c>
      <c r="M612" s="210"/>
      <c r="N612" s="210"/>
      <c r="O612" s="210"/>
      <c r="P612" s="210"/>
      <c r="Q612" s="210"/>
      <c r="R612" s="210" t="s">
        <v>889</v>
      </c>
      <c r="S612" s="210" t="s">
        <v>889</v>
      </c>
      <c r="T612" s="210"/>
      <c r="U612" s="210"/>
      <c r="V612" s="210" t="s">
        <v>889</v>
      </c>
      <c r="W612" s="220">
        <v>14</v>
      </c>
      <c r="X612" s="210" t="s">
        <v>897</v>
      </c>
      <c r="Y612" s="210" t="s">
        <v>889</v>
      </c>
      <c r="Z612" s="210" t="s">
        <v>889</v>
      </c>
      <c r="AA612" s="210"/>
      <c r="AB612" s="210"/>
      <c r="AC612" s="210"/>
      <c r="AD612" s="210"/>
      <c r="AE612" s="210"/>
      <c r="AI612" s="210"/>
      <c r="AJ612" s="210"/>
      <c r="AK612" s="210"/>
    </row>
    <row r="613" spans="1:37" ht="15" customHeight="1">
      <c r="A613" s="204">
        <v>26</v>
      </c>
      <c r="B613" s="204" t="s">
        <v>206</v>
      </c>
      <c r="C613" s="205">
        <v>13</v>
      </c>
      <c r="D613" s="206">
        <v>262.67899999999997</v>
      </c>
      <c r="E613" s="207">
        <v>33.682200000000002</v>
      </c>
      <c r="F613" s="208">
        <v>609</v>
      </c>
      <c r="G613" s="209"/>
      <c r="H613" s="210" t="s">
        <v>274</v>
      </c>
      <c r="I613" s="210">
        <v>1</v>
      </c>
      <c r="J613" s="210">
        <v>33.6</v>
      </c>
      <c r="K613" s="210"/>
      <c r="L613" s="210">
        <v>15</v>
      </c>
      <c r="M613" s="210"/>
      <c r="N613" s="210"/>
      <c r="O613" s="210"/>
      <c r="P613" s="210"/>
      <c r="Q613" s="210"/>
      <c r="R613" s="210" t="s">
        <v>889</v>
      </c>
      <c r="S613" s="210" t="s">
        <v>889</v>
      </c>
      <c r="T613" s="210"/>
      <c r="U613" s="210"/>
      <c r="V613" s="210" t="s">
        <v>889</v>
      </c>
      <c r="W613" s="220">
        <v>15</v>
      </c>
      <c r="X613" s="210" t="s">
        <v>890</v>
      </c>
      <c r="Y613" s="210" t="s">
        <v>889</v>
      </c>
      <c r="Z613" s="210" t="s">
        <v>889</v>
      </c>
      <c r="AA613" s="210"/>
      <c r="AB613" s="210"/>
      <c r="AC613" s="210"/>
      <c r="AD613" s="210"/>
      <c r="AE613" s="210"/>
      <c r="AI613" s="210"/>
      <c r="AJ613" s="210"/>
      <c r="AK613" s="210"/>
    </row>
    <row r="614" spans="1:37" ht="15" customHeight="1">
      <c r="A614" s="204">
        <v>26</v>
      </c>
      <c r="B614" s="204" t="s">
        <v>206</v>
      </c>
      <c r="C614" s="205">
        <v>14</v>
      </c>
      <c r="D614" s="206">
        <v>235</v>
      </c>
      <c r="E614" s="207">
        <v>33.190800000000003</v>
      </c>
      <c r="F614" s="208">
        <v>610</v>
      </c>
      <c r="G614" s="209"/>
      <c r="H614" s="210" t="s">
        <v>274</v>
      </c>
      <c r="I614" s="210">
        <v>1</v>
      </c>
      <c r="J614" s="210">
        <v>33.1</v>
      </c>
      <c r="K614" s="210"/>
      <c r="L614" s="210">
        <v>16</v>
      </c>
      <c r="M614" s="210"/>
      <c r="N614" s="210"/>
      <c r="O614" s="210"/>
      <c r="P614" s="210"/>
      <c r="Q614" s="210"/>
      <c r="R614" s="210" t="s">
        <v>889</v>
      </c>
      <c r="S614" s="210" t="s">
        <v>889</v>
      </c>
      <c r="T614" s="210" t="s">
        <v>889</v>
      </c>
      <c r="U614" s="210"/>
      <c r="V614" s="210" t="s">
        <v>889</v>
      </c>
      <c r="W614" s="220">
        <v>16</v>
      </c>
      <c r="X614" s="210" t="s">
        <v>890</v>
      </c>
      <c r="Y614" s="210" t="s">
        <v>889</v>
      </c>
      <c r="Z614" s="210" t="s">
        <v>889</v>
      </c>
      <c r="AA614" s="210" t="s">
        <v>889</v>
      </c>
      <c r="AB614" s="210"/>
      <c r="AC614" s="210"/>
      <c r="AD614" s="210"/>
      <c r="AE614" s="210"/>
      <c r="AI614" s="210"/>
      <c r="AJ614" s="210"/>
      <c r="AK614" s="210"/>
    </row>
    <row r="615" spans="1:37" ht="15" customHeight="1">
      <c r="A615" s="204">
        <v>26</v>
      </c>
      <c r="B615" s="204" t="s">
        <v>206</v>
      </c>
      <c r="C615" s="205">
        <v>15</v>
      </c>
      <c r="D615" s="206">
        <v>219.809</v>
      </c>
      <c r="E615" s="207">
        <v>32.970799999999997</v>
      </c>
      <c r="F615" s="208">
        <v>611</v>
      </c>
      <c r="G615" s="209"/>
      <c r="H615" s="210" t="s">
        <v>274</v>
      </c>
      <c r="I615" s="210">
        <v>1</v>
      </c>
      <c r="J615" s="210">
        <v>32.9</v>
      </c>
      <c r="K615" s="210"/>
      <c r="L615" s="210">
        <v>17</v>
      </c>
      <c r="M615" s="210"/>
      <c r="N615" s="210"/>
      <c r="O615" s="210"/>
      <c r="P615" s="210"/>
      <c r="Q615" s="210"/>
      <c r="R615" s="210" t="s">
        <v>889</v>
      </c>
      <c r="S615" s="210" t="s">
        <v>889</v>
      </c>
      <c r="T615" s="210"/>
      <c r="U615" s="210"/>
      <c r="V615" s="210" t="s">
        <v>889</v>
      </c>
      <c r="W615" s="220">
        <v>17</v>
      </c>
      <c r="X615" s="210" t="s">
        <v>890</v>
      </c>
      <c r="Y615" s="210" t="s">
        <v>889</v>
      </c>
      <c r="Z615" s="210" t="s">
        <v>889</v>
      </c>
      <c r="AA615" s="210" t="s">
        <v>889</v>
      </c>
      <c r="AB615" s="210"/>
      <c r="AC615" s="210"/>
      <c r="AD615" s="210"/>
      <c r="AE615" s="210"/>
      <c r="AI615" s="210"/>
      <c r="AJ615" s="210"/>
      <c r="AK615" s="210"/>
    </row>
    <row r="616" spans="1:37" ht="15" customHeight="1">
      <c r="A616" s="204">
        <v>26</v>
      </c>
      <c r="B616" s="204" t="s">
        <v>206</v>
      </c>
      <c r="C616" s="205">
        <v>16</v>
      </c>
      <c r="D616" s="206">
        <v>187.52199999999999</v>
      </c>
      <c r="E616" s="207">
        <v>32.640999999999998</v>
      </c>
      <c r="F616" s="208">
        <v>612</v>
      </c>
      <c r="G616" s="209"/>
      <c r="H616" s="210" t="s">
        <v>274</v>
      </c>
      <c r="I616" s="210">
        <v>1</v>
      </c>
      <c r="J616" s="210">
        <v>32.6</v>
      </c>
      <c r="K616" s="210"/>
      <c r="L616" s="210">
        <v>18</v>
      </c>
      <c r="M616" s="210"/>
      <c r="N616" s="210"/>
      <c r="O616" s="210"/>
      <c r="P616" s="210"/>
      <c r="Q616" s="210"/>
      <c r="R616" s="210" t="s">
        <v>889</v>
      </c>
      <c r="S616" s="210" t="s">
        <v>890</v>
      </c>
      <c r="T616" s="210"/>
      <c r="U616" s="210"/>
      <c r="V616" s="210" t="s">
        <v>889</v>
      </c>
      <c r="W616" s="220">
        <v>18</v>
      </c>
      <c r="X616" s="210" t="s">
        <v>890</v>
      </c>
      <c r="Y616" s="210" t="s">
        <v>889</v>
      </c>
      <c r="Z616" s="210" t="s">
        <v>889</v>
      </c>
      <c r="AA616" s="210" t="s">
        <v>889</v>
      </c>
      <c r="AB616" s="210"/>
      <c r="AC616" s="210"/>
      <c r="AD616" s="210"/>
      <c r="AE616" s="210"/>
      <c r="AI616" s="210"/>
      <c r="AJ616" s="210"/>
      <c r="AK616" s="210"/>
    </row>
    <row r="617" spans="1:37" ht="15" customHeight="1">
      <c r="A617" s="204">
        <v>26</v>
      </c>
      <c r="B617" s="204" t="s">
        <v>206</v>
      </c>
      <c r="C617" s="205">
        <v>17</v>
      </c>
      <c r="D617" s="206">
        <v>167.42400000000001</v>
      </c>
      <c r="E617" s="207">
        <v>32.4298</v>
      </c>
      <c r="F617" s="208">
        <v>613</v>
      </c>
      <c r="G617" s="209"/>
      <c r="H617" s="210" t="s">
        <v>274</v>
      </c>
      <c r="I617" s="210">
        <v>1</v>
      </c>
      <c r="J617" s="210" t="s">
        <v>907</v>
      </c>
      <c r="K617" s="210"/>
      <c r="L617" s="210">
        <v>18</v>
      </c>
      <c r="M617" s="210"/>
      <c r="N617" s="210"/>
      <c r="O617" s="210"/>
      <c r="P617" s="210"/>
      <c r="Q617" s="210"/>
      <c r="R617" s="210" t="s">
        <v>889</v>
      </c>
      <c r="S617" s="210" t="s">
        <v>890</v>
      </c>
      <c r="T617" s="210"/>
      <c r="U617" s="210" t="s">
        <v>889</v>
      </c>
      <c r="V617" s="210" t="s">
        <v>889</v>
      </c>
      <c r="W617" s="220">
        <v>18</v>
      </c>
      <c r="X617" s="210" t="s">
        <v>890</v>
      </c>
      <c r="Y617" s="210" t="s">
        <v>889</v>
      </c>
      <c r="Z617" s="210" t="s">
        <v>889</v>
      </c>
      <c r="AA617" s="210" t="s">
        <v>889</v>
      </c>
      <c r="AB617" s="210"/>
      <c r="AC617" s="210"/>
      <c r="AD617" s="210"/>
      <c r="AE617" s="210"/>
      <c r="AI617" s="210"/>
      <c r="AJ617" s="210"/>
      <c r="AK617" s="210"/>
    </row>
    <row r="618" spans="1:37" ht="15" customHeight="1">
      <c r="A618" s="204">
        <v>26</v>
      </c>
      <c r="B618" s="204" t="s">
        <v>206</v>
      </c>
      <c r="C618" s="205">
        <v>18</v>
      </c>
      <c r="D618" s="206">
        <v>157.44200000000001</v>
      </c>
      <c r="E618" s="207">
        <v>32.3294</v>
      </c>
      <c r="F618" s="208">
        <v>614</v>
      </c>
      <c r="G618" s="209"/>
      <c r="H618" s="210" t="s">
        <v>274</v>
      </c>
      <c r="I618" s="210">
        <v>1</v>
      </c>
      <c r="J618" s="210">
        <v>32.299999999999997</v>
      </c>
      <c r="K618" s="210"/>
      <c r="L618" s="210">
        <v>19</v>
      </c>
      <c r="M618" s="210"/>
      <c r="N618" s="210"/>
      <c r="O618" s="210"/>
      <c r="P618" s="210"/>
      <c r="Q618" s="210"/>
      <c r="R618" s="210" t="s">
        <v>889</v>
      </c>
      <c r="S618" s="210" t="s">
        <v>889</v>
      </c>
      <c r="T618" s="210"/>
      <c r="U618" s="210" t="s">
        <v>890</v>
      </c>
      <c r="V618" s="210" t="s">
        <v>889</v>
      </c>
      <c r="W618" s="220">
        <v>19</v>
      </c>
      <c r="X618" s="210" t="s">
        <v>890</v>
      </c>
      <c r="Y618" s="210" t="s">
        <v>889</v>
      </c>
      <c r="Z618" s="210" t="s">
        <v>889</v>
      </c>
      <c r="AA618" s="210" t="s">
        <v>889</v>
      </c>
      <c r="AB618" s="210"/>
      <c r="AC618" s="210"/>
      <c r="AD618" s="210"/>
      <c r="AE618" s="210"/>
      <c r="AI618" s="210"/>
      <c r="AJ618" s="210"/>
      <c r="AK618" s="210"/>
    </row>
    <row r="619" spans="1:37" ht="15" customHeight="1">
      <c r="A619" s="204">
        <v>26</v>
      </c>
      <c r="B619" s="204" t="s">
        <v>206</v>
      </c>
      <c r="C619" s="205">
        <v>19</v>
      </c>
      <c r="D619" s="206">
        <v>121.9</v>
      </c>
      <c r="E619" s="207">
        <v>31.8703</v>
      </c>
      <c r="F619" s="208">
        <v>615</v>
      </c>
      <c r="G619" s="209"/>
      <c r="H619" s="210" t="s">
        <v>274</v>
      </c>
      <c r="I619" s="210">
        <v>1</v>
      </c>
      <c r="J619" s="210">
        <v>31.8</v>
      </c>
      <c r="K619" s="210"/>
      <c r="L619" s="210">
        <v>20</v>
      </c>
      <c r="M619" s="210"/>
      <c r="N619" s="210"/>
      <c r="O619" s="210"/>
      <c r="P619" s="210"/>
      <c r="Q619" s="210"/>
      <c r="R619" s="210" t="s">
        <v>889</v>
      </c>
      <c r="S619" s="210" t="s">
        <v>889</v>
      </c>
      <c r="T619" s="210"/>
      <c r="U619" s="210" t="s">
        <v>889</v>
      </c>
      <c r="V619" s="210" t="s">
        <v>889</v>
      </c>
      <c r="W619" s="220">
        <v>20</v>
      </c>
      <c r="X619" s="210" t="s">
        <v>890</v>
      </c>
      <c r="Y619" s="210" t="s">
        <v>889</v>
      </c>
      <c r="Z619" s="210" t="s">
        <v>889</v>
      </c>
      <c r="AA619" s="210" t="s">
        <v>889</v>
      </c>
      <c r="AB619" s="210"/>
      <c r="AC619" s="210"/>
      <c r="AD619" s="210"/>
      <c r="AE619" s="210"/>
      <c r="AI619" s="210"/>
      <c r="AJ619" s="210"/>
      <c r="AK619" s="210"/>
    </row>
    <row r="620" spans="1:37" ht="15" customHeight="1">
      <c r="A620" s="204">
        <v>26</v>
      </c>
      <c r="B620" s="204" t="s">
        <v>206</v>
      </c>
      <c r="C620" s="205">
        <v>20</v>
      </c>
      <c r="D620" s="206">
        <v>89.061999999999998</v>
      </c>
      <c r="E620" s="207">
        <v>31.039300000000001</v>
      </c>
      <c r="F620" s="208">
        <v>616</v>
      </c>
      <c r="G620" s="209"/>
      <c r="H620" s="210" t="s">
        <v>274</v>
      </c>
      <c r="I620" s="210">
        <v>1</v>
      </c>
      <c r="J620" s="210" t="s">
        <v>902</v>
      </c>
      <c r="K620" s="210"/>
      <c r="L620" s="210">
        <v>21</v>
      </c>
      <c r="M620" s="210"/>
      <c r="N620" s="210"/>
      <c r="O620" s="210"/>
      <c r="P620" s="210"/>
      <c r="Q620" s="210"/>
      <c r="R620" s="210" t="s">
        <v>889</v>
      </c>
      <c r="S620" s="210" t="s">
        <v>889</v>
      </c>
      <c r="T620" s="210" t="s">
        <v>889</v>
      </c>
      <c r="U620" s="210" t="s">
        <v>890</v>
      </c>
      <c r="V620" s="210" t="s">
        <v>889</v>
      </c>
      <c r="W620" s="220">
        <v>21</v>
      </c>
      <c r="X620" s="210" t="s">
        <v>890</v>
      </c>
      <c r="Y620" s="210" t="s">
        <v>889</v>
      </c>
      <c r="Z620" s="210" t="s">
        <v>889</v>
      </c>
      <c r="AA620" s="210" t="s">
        <v>889</v>
      </c>
      <c r="AB620" s="210"/>
      <c r="AC620" s="210"/>
      <c r="AD620" s="210"/>
      <c r="AE620" s="210"/>
      <c r="AI620" s="210"/>
      <c r="AJ620" s="210"/>
      <c r="AK620" s="210"/>
    </row>
    <row r="621" spans="1:37" ht="15" customHeight="1">
      <c r="A621" s="204">
        <v>26</v>
      </c>
      <c r="B621" s="204" t="s">
        <v>206</v>
      </c>
      <c r="C621" s="205">
        <v>21</v>
      </c>
      <c r="D621" s="206">
        <v>62.238999999999997</v>
      </c>
      <c r="E621" s="207">
        <v>29.458100000000002</v>
      </c>
      <c r="F621" s="208">
        <v>617</v>
      </c>
      <c r="G621" s="209"/>
      <c r="H621" s="210" t="s">
        <v>274</v>
      </c>
      <c r="I621" s="210">
        <v>1</v>
      </c>
      <c r="J621" s="210"/>
      <c r="K621" s="210">
        <v>60</v>
      </c>
      <c r="L621" s="210">
        <v>22</v>
      </c>
      <c r="M621" s="210"/>
      <c r="N621" s="210"/>
      <c r="O621" s="210"/>
      <c r="P621" s="210"/>
      <c r="Q621" s="210"/>
      <c r="R621" s="210" t="s">
        <v>889</v>
      </c>
      <c r="S621" s="210" t="s">
        <v>889</v>
      </c>
      <c r="T621" s="210"/>
      <c r="U621" s="210" t="s">
        <v>889</v>
      </c>
      <c r="V621" s="210" t="s">
        <v>889</v>
      </c>
      <c r="W621" s="220">
        <v>22</v>
      </c>
      <c r="X621" s="210" t="s">
        <v>890</v>
      </c>
      <c r="Y621" s="210" t="s">
        <v>889</v>
      </c>
      <c r="Z621" s="210" t="s">
        <v>889</v>
      </c>
      <c r="AA621" s="210" t="s">
        <v>889</v>
      </c>
      <c r="AB621" s="210"/>
      <c r="AC621" s="210"/>
      <c r="AD621" s="210"/>
      <c r="AE621" s="210"/>
      <c r="AI621" s="210"/>
      <c r="AJ621" s="210"/>
      <c r="AK621" s="210"/>
    </row>
    <row r="622" spans="1:37" ht="15" customHeight="1">
      <c r="A622" s="204">
        <v>26</v>
      </c>
      <c r="B622" s="204" t="s">
        <v>206</v>
      </c>
      <c r="C622" s="205">
        <v>22</v>
      </c>
      <c r="D622" s="206">
        <v>41.814999999999998</v>
      </c>
      <c r="E622" s="207">
        <v>28.357099999999999</v>
      </c>
      <c r="F622" s="208">
        <v>618</v>
      </c>
      <c r="G622" s="209"/>
      <c r="H622" s="210" t="s">
        <v>274</v>
      </c>
      <c r="I622" s="210">
        <v>1</v>
      </c>
      <c r="J622" s="210"/>
      <c r="K622" s="210">
        <v>40</v>
      </c>
      <c r="L622" s="210">
        <v>22</v>
      </c>
      <c r="M622" s="210"/>
      <c r="N622" s="210"/>
      <c r="O622" s="210"/>
      <c r="P622" s="210"/>
      <c r="Q622" s="210"/>
      <c r="R622" s="210" t="s">
        <v>889</v>
      </c>
      <c r="S622" s="210" t="s">
        <v>889</v>
      </c>
      <c r="T622" s="210"/>
      <c r="U622" s="210" t="s">
        <v>890</v>
      </c>
      <c r="V622" s="210" t="s">
        <v>889</v>
      </c>
      <c r="W622" s="220">
        <v>22</v>
      </c>
      <c r="X622" s="210" t="s">
        <v>890</v>
      </c>
      <c r="Y622" s="210" t="s">
        <v>889</v>
      </c>
      <c r="Z622" s="210" t="s">
        <v>889</v>
      </c>
      <c r="AA622" s="210" t="s">
        <v>889</v>
      </c>
      <c r="AB622" s="210"/>
      <c r="AC622" s="210"/>
      <c r="AD622" s="210"/>
      <c r="AE622" s="210"/>
      <c r="AI622" s="210"/>
      <c r="AJ622" s="210"/>
      <c r="AK622" s="210"/>
    </row>
    <row r="623" spans="1:37" ht="15" customHeight="1">
      <c r="A623" s="204">
        <v>26</v>
      </c>
      <c r="B623" s="204" t="s">
        <v>206</v>
      </c>
      <c r="C623" s="205">
        <v>23</v>
      </c>
      <c r="D623" s="206">
        <v>21.507999999999999</v>
      </c>
      <c r="E623" s="207">
        <v>27.602900000000002</v>
      </c>
      <c r="F623" s="208">
        <v>619</v>
      </c>
      <c r="G623" s="209"/>
      <c r="H623" s="210" t="s">
        <v>274</v>
      </c>
      <c r="I623" s="210">
        <v>1</v>
      </c>
      <c r="J623" s="210"/>
      <c r="K623" s="210">
        <v>20</v>
      </c>
      <c r="L623" s="210">
        <v>23</v>
      </c>
      <c r="M623" s="210"/>
      <c r="N623" s="210"/>
      <c r="O623" s="210"/>
      <c r="P623" s="210"/>
      <c r="Q623" s="210"/>
      <c r="R623" s="210" t="s">
        <v>889</v>
      </c>
      <c r="S623" s="210" t="s">
        <v>889</v>
      </c>
      <c r="T623" s="210"/>
      <c r="U623" s="210" t="s">
        <v>889</v>
      </c>
      <c r="V623" s="210" t="s">
        <v>889</v>
      </c>
      <c r="W623" s="220">
        <v>23</v>
      </c>
      <c r="X623" s="210" t="s">
        <v>890</v>
      </c>
      <c r="Y623" s="210" t="s">
        <v>889</v>
      </c>
      <c r="Z623" s="210" t="s">
        <v>889</v>
      </c>
      <c r="AA623" s="210" t="s">
        <v>889</v>
      </c>
      <c r="AB623" s="210"/>
      <c r="AC623" s="210"/>
      <c r="AD623" s="210"/>
      <c r="AE623" s="210"/>
      <c r="AI623" s="210"/>
      <c r="AJ623" s="210"/>
      <c r="AK623" s="210"/>
    </row>
    <row r="624" spans="1:37" ht="15" customHeight="1">
      <c r="A624" s="204">
        <v>26</v>
      </c>
      <c r="B624" s="204" t="s">
        <v>206</v>
      </c>
      <c r="C624" s="205">
        <v>24</v>
      </c>
      <c r="D624" s="206">
        <v>5.1520000000000001</v>
      </c>
      <c r="E624" s="207">
        <v>27.3794</v>
      </c>
      <c r="F624" s="208">
        <v>620</v>
      </c>
      <c r="G624" s="209"/>
      <c r="H624" s="210" t="s">
        <v>275</v>
      </c>
      <c r="I624" s="210">
        <v>1</v>
      </c>
      <c r="J624" s="210"/>
      <c r="K624" s="210">
        <v>5</v>
      </c>
      <c r="L624" s="210">
        <v>24</v>
      </c>
      <c r="M624" s="210"/>
      <c r="N624" s="210"/>
      <c r="O624" s="210"/>
      <c r="P624" s="210"/>
      <c r="Q624" s="210"/>
      <c r="R624" s="210" t="s">
        <v>889</v>
      </c>
      <c r="S624" s="210" t="s">
        <v>889</v>
      </c>
      <c r="T624" s="210" t="s">
        <v>889</v>
      </c>
      <c r="U624" s="210" t="s">
        <v>890</v>
      </c>
      <c r="V624" s="210" t="s">
        <v>889</v>
      </c>
      <c r="W624" s="220">
        <v>24</v>
      </c>
      <c r="X624" s="210" t="s">
        <v>897</v>
      </c>
      <c r="Y624" s="210" t="s">
        <v>889</v>
      </c>
      <c r="Z624" s="210" t="s">
        <v>889</v>
      </c>
      <c r="AA624" s="210" t="s">
        <v>889</v>
      </c>
      <c r="AB624" s="210"/>
      <c r="AC624" s="210"/>
      <c r="AD624" s="210"/>
      <c r="AE624" s="210"/>
      <c r="AI624" s="210"/>
      <c r="AJ624" s="210"/>
      <c r="AK624" s="210"/>
    </row>
    <row r="625" spans="1:37" ht="15" customHeight="1">
      <c r="A625" s="204">
        <v>27</v>
      </c>
      <c r="B625" s="204" t="s">
        <v>208</v>
      </c>
      <c r="C625" s="205">
        <v>1</v>
      </c>
      <c r="D625" s="206">
        <v>1009.684</v>
      </c>
      <c r="E625" s="207">
        <v>34.872799999999998</v>
      </c>
      <c r="F625" s="208">
        <v>621</v>
      </c>
      <c r="G625" s="209"/>
      <c r="H625" s="210" t="s">
        <v>275</v>
      </c>
      <c r="I625" s="210">
        <v>1</v>
      </c>
      <c r="J625" s="210"/>
      <c r="K625" s="210" t="s">
        <v>905</v>
      </c>
      <c r="L625" s="210">
        <v>1</v>
      </c>
      <c r="M625" s="210"/>
      <c r="N625" s="210"/>
      <c r="O625" s="210"/>
      <c r="P625" s="210"/>
      <c r="Q625" s="210"/>
      <c r="R625" s="210"/>
      <c r="S625" s="210"/>
      <c r="T625" s="210"/>
      <c r="U625" s="210"/>
      <c r="V625" s="210"/>
      <c r="W625" s="220">
        <v>1</v>
      </c>
      <c r="X625" s="210"/>
      <c r="Y625" s="210" t="s">
        <v>889</v>
      </c>
      <c r="Z625" s="210"/>
      <c r="AA625" s="210"/>
      <c r="AB625" s="210"/>
      <c r="AC625" s="210" t="s">
        <v>908</v>
      </c>
      <c r="AD625" s="210"/>
      <c r="AE625" s="210"/>
      <c r="AI625" s="210"/>
      <c r="AJ625" s="210"/>
      <c r="AK625" s="210"/>
    </row>
    <row r="626" spans="1:37" ht="15" customHeight="1">
      <c r="A626" s="204">
        <v>27</v>
      </c>
      <c r="B626" s="204" t="s">
        <v>208</v>
      </c>
      <c r="C626" s="205">
        <v>2</v>
      </c>
      <c r="D626" s="206">
        <v>1009.297</v>
      </c>
      <c r="E626" s="207">
        <v>34.872999999999998</v>
      </c>
      <c r="F626" s="208">
        <v>622</v>
      </c>
      <c r="G626" s="209"/>
      <c r="H626" s="210" t="s">
        <v>275</v>
      </c>
      <c r="I626" s="210">
        <v>1</v>
      </c>
      <c r="J626" s="210"/>
      <c r="K626" s="210" t="s">
        <v>905</v>
      </c>
      <c r="L626" s="210">
        <v>2</v>
      </c>
      <c r="M626" s="210"/>
      <c r="N626" s="210"/>
      <c r="O626" s="210"/>
      <c r="P626" s="210"/>
      <c r="Q626" s="210"/>
      <c r="R626" s="210"/>
      <c r="S626" s="210"/>
      <c r="T626" s="210"/>
      <c r="U626" s="210"/>
      <c r="V626" s="210"/>
      <c r="W626" s="220">
        <v>2</v>
      </c>
      <c r="X626" s="210"/>
      <c r="Y626" s="210" t="s">
        <v>889</v>
      </c>
      <c r="Z626" s="210"/>
      <c r="AA626" s="210"/>
      <c r="AB626" s="210"/>
      <c r="AC626" s="210" t="s">
        <v>889</v>
      </c>
      <c r="AD626" s="210"/>
      <c r="AE626" s="210"/>
      <c r="AI626" s="210"/>
      <c r="AJ626" s="210"/>
      <c r="AK626" s="210"/>
    </row>
    <row r="627" spans="1:37" ht="15" customHeight="1">
      <c r="A627" s="204">
        <v>27</v>
      </c>
      <c r="B627" s="204" t="s">
        <v>208</v>
      </c>
      <c r="C627" s="205">
        <v>3</v>
      </c>
      <c r="D627" s="206">
        <v>1008.9829999999999</v>
      </c>
      <c r="E627" s="207">
        <v>34.872799999999998</v>
      </c>
      <c r="F627" s="208">
        <v>623</v>
      </c>
      <c r="G627" s="209"/>
      <c r="H627" s="210" t="s">
        <v>275</v>
      </c>
      <c r="I627" s="210">
        <v>1</v>
      </c>
      <c r="J627" s="210"/>
      <c r="K627" s="210" t="s">
        <v>905</v>
      </c>
      <c r="L627" s="210">
        <v>3</v>
      </c>
      <c r="M627" s="210"/>
      <c r="N627" s="210"/>
      <c r="O627" s="210"/>
      <c r="P627" s="210"/>
      <c r="Q627" s="210"/>
      <c r="R627" s="210"/>
      <c r="S627" s="210"/>
      <c r="T627" s="210"/>
      <c r="U627" s="210"/>
      <c r="V627" s="210"/>
      <c r="W627" s="220">
        <v>3</v>
      </c>
      <c r="X627" s="210"/>
      <c r="Y627" s="210" t="s">
        <v>889</v>
      </c>
      <c r="Z627" s="210"/>
      <c r="AA627" s="210"/>
      <c r="AB627" s="210"/>
      <c r="AC627" s="210" t="s">
        <v>889</v>
      </c>
      <c r="AD627" s="210"/>
      <c r="AE627" s="210"/>
      <c r="AI627" s="210"/>
      <c r="AJ627" s="210"/>
      <c r="AK627" s="210"/>
    </row>
    <row r="628" spans="1:37" ht="15" customHeight="1">
      <c r="A628" s="204">
        <v>27</v>
      </c>
      <c r="B628" s="204" t="s">
        <v>208</v>
      </c>
      <c r="C628" s="205">
        <v>4</v>
      </c>
      <c r="D628" s="206">
        <v>470.553</v>
      </c>
      <c r="E628" s="207">
        <v>34.820099999999996</v>
      </c>
      <c r="F628" s="208">
        <v>624</v>
      </c>
      <c r="G628" s="209"/>
      <c r="H628" s="210" t="s">
        <v>275</v>
      </c>
      <c r="I628" s="210">
        <v>1</v>
      </c>
      <c r="J628" s="210" t="s">
        <v>891</v>
      </c>
      <c r="K628" s="210"/>
      <c r="L628" s="210">
        <v>4</v>
      </c>
      <c r="M628" s="210"/>
      <c r="N628" s="210"/>
      <c r="O628" s="210"/>
      <c r="P628" s="210"/>
      <c r="Q628" s="210"/>
      <c r="R628" s="210"/>
      <c r="S628" s="210"/>
      <c r="T628" s="210"/>
      <c r="U628" s="210"/>
      <c r="V628" s="210"/>
      <c r="W628" s="220">
        <v>4</v>
      </c>
      <c r="X628" s="210"/>
      <c r="Y628" s="210" t="s">
        <v>889</v>
      </c>
      <c r="Z628" s="210"/>
      <c r="AA628" s="210"/>
      <c r="AB628" s="210"/>
      <c r="AC628" s="210" t="s">
        <v>889</v>
      </c>
      <c r="AD628" s="210"/>
      <c r="AE628" s="210"/>
      <c r="AI628" s="210"/>
      <c r="AJ628" s="210"/>
      <c r="AK628" s="210"/>
    </row>
    <row r="629" spans="1:37" ht="15" customHeight="1">
      <c r="A629" s="204">
        <v>27</v>
      </c>
      <c r="B629" s="204" t="s">
        <v>208</v>
      </c>
      <c r="C629" s="205">
        <v>5</v>
      </c>
      <c r="D629" s="206">
        <v>470.79500000000002</v>
      </c>
      <c r="E629" s="207">
        <v>34.820399999999999</v>
      </c>
      <c r="F629" s="208">
        <v>625</v>
      </c>
      <c r="G629" s="209"/>
      <c r="H629" s="210" t="s">
        <v>275</v>
      </c>
      <c r="I629" s="210">
        <v>1</v>
      </c>
      <c r="J629" s="210" t="s">
        <v>891</v>
      </c>
      <c r="K629" s="210"/>
      <c r="L629" s="210">
        <v>5</v>
      </c>
      <c r="M629" s="210"/>
      <c r="N629" s="210"/>
      <c r="O629" s="210"/>
      <c r="P629" s="210"/>
      <c r="Q629" s="210"/>
      <c r="R629" s="210"/>
      <c r="S629" s="210"/>
      <c r="T629" s="210"/>
      <c r="U629" s="210"/>
      <c r="V629" s="210"/>
      <c r="W629" s="220">
        <v>5</v>
      </c>
      <c r="X629" s="210"/>
      <c r="Y629" s="210" t="s">
        <v>889</v>
      </c>
      <c r="Z629" s="210"/>
      <c r="AA629" s="210"/>
      <c r="AB629" s="210"/>
      <c r="AC629" s="210" t="s">
        <v>889</v>
      </c>
      <c r="AD629" s="210"/>
      <c r="AE629" s="210"/>
      <c r="AI629" s="210"/>
      <c r="AJ629" s="210"/>
      <c r="AK629" s="210"/>
    </row>
    <row r="630" spans="1:37" ht="15" customHeight="1">
      <c r="A630" s="204">
        <v>27</v>
      </c>
      <c r="B630" s="204" t="s">
        <v>208</v>
      </c>
      <c r="C630" s="205">
        <v>6</v>
      </c>
      <c r="D630" s="206">
        <v>471.17599999999999</v>
      </c>
      <c r="E630" s="207">
        <v>34.820300000000003</v>
      </c>
      <c r="F630" s="208">
        <v>626</v>
      </c>
      <c r="G630" s="209"/>
      <c r="H630" s="210" t="s">
        <v>275</v>
      </c>
      <c r="I630" s="210">
        <v>1</v>
      </c>
      <c r="J630" s="210" t="s">
        <v>891</v>
      </c>
      <c r="K630" s="210"/>
      <c r="L630" s="210">
        <v>6</v>
      </c>
      <c r="M630" s="210"/>
      <c r="N630" s="210"/>
      <c r="O630" s="210"/>
      <c r="P630" s="210"/>
      <c r="Q630" s="210"/>
      <c r="R630" s="210"/>
      <c r="S630" s="210"/>
      <c r="T630" s="210"/>
      <c r="U630" s="210"/>
      <c r="V630" s="210"/>
      <c r="W630" s="220">
        <v>6</v>
      </c>
      <c r="X630" s="210"/>
      <c r="Y630" s="210" t="s">
        <v>889</v>
      </c>
      <c r="Z630" s="210"/>
      <c r="AA630" s="210"/>
      <c r="AB630" s="210"/>
      <c r="AC630" s="210" t="s">
        <v>889</v>
      </c>
      <c r="AD630" s="210"/>
      <c r="AE630" s="210"/>
      <c r="AI630" s="210"/>
      <c r="AJ630" s="210"/>
      <c r="AK630" s="210"/>
    </row>
    <row r="631" spans="1:37" ht="15" customHeight="1">
      <c r="A631" s="204">
        <v>27</v>
      </c>
      <c r="B631" s="204" t="s">
        <v>208</v>
      </c>
      <c r="C631" s="205">
        <v>7</v>
      </c>
      <c r="D631" s="206">
        <v>219.357</v>
      </c>
      <c r="E631" s="207">
        <v>33.130099999999999</v>
      </c>
      <c r="F631" s="208">
        <v>627</v>
      </c>
      <c r="G631" s="209"/>
      <c r="H631" s="210" t="s">
        <v>275</v>
      </c>
      <c r="I631" s="210">
        <v>1</v>
      </c>
      <c r="J631" s="210">
        <v>33.1</v>
      </c>
      <c r="K631" s="210"/>
      <c r="L631" s="210">
        <v>7</v>
      </c>
      <c r="M631" s="210"/>
      <c r="N631" s="210"/>
      <c r="O631" s="210"/>
      <c r="P631" s="210"/>
      <c r="Q631" s="210"/>
      <c r="R631" s="210"/>
      <c r="S631" s="210"/>
      <c r="T631" s="210"/>
      <c r="U631" s="210"/>
      <c r="V631" s="210"/>
      <c r="W631" s="220">
        <v>7</v>
      </c>
      <c r="X631" s="210"/>
      <c r="Y631" s="210" t="s">
        <v>889</v>
      </c>
      <c r="Z631" s="210"/>
      <c r="AA631" s="210"/>
      <c r="AB631" s="210"/>
      <c r="AC631" s="210" t="s">
        <v>889</v>
      </c>
      <c r="AD631" s="210"/>
      <c r="AE631" s="210"/>
      <c r="AI631" s="210"/>
      <c r="AJ631" s="210"/>
      <c r="AK631" s="210"/>
    </row>
    <row r="632" spans="1:37" ht="15" customHeight="1">
      <c r="A632" s="204">
        <v>27</v>
      </c>
      <c r="B632" s="204" t="s">
        <v>208</v>
      </c>
      <c r="C632" s="205">
        <v>8</v>
      </c>
      <c r="D632" s="206">
        <v>219.702</v>
      </c>
      <c r="E632" s="207">
        <v>33.132300000000001</v>
      </c>
      <c r="F632" s="208">
        <v>628</v>
      </c>
      <c r="G632" s="209"/>
      <c r="H632" s="210" t="s">
        <v>275</v>
      </c>
      <c r="I632" s="210">
        <v>1</v>
      </c>
      <c r="J632" s="210">
        <v>33.1</v>
      </c>
      <c r="K632" s="210"/>
      <c r="L632" s="210">
        <v>8</v>
      </c>
      <c r="M632" s="210"/>
      <c r="N632" s="210"/>
      <c r="O632" s="210"/>
      <c r="P632" s="210"/>
      <c r="Q632" s="210"/>
      <c r="R632" s="210"/>
      <c r="S632" s="210"/>
      <c r="T632" s="210"/>
      <c r="U632" s="210"/>
      <c r="V632" s="210"/>
      <c r="W632" s="220">
        <v>8</v>
      </c>
      <c r="X632" s="210"/>
      <c r="Y632" s="210" t="s">
        <v>889</v>
      </c>
      <c r="Z632" s="210"/>
      <c r="AA632" s="210"/>
      <c r="AB632" s="210"/>
      <c r="AC632" s="210" t="s">
        <v>889</v>
      </c>
      <c r="AD632" s="210"/>
      <c r="AE632" s="210"/>
      <c r="AI632" s="210"/>
      <c r="AJ632" s="210"/>
      <c r="AK632" s="210"/>
    </row>
    <row r="633" spans="1:37" ht="15" customHeight="1">
      <c r="A633" s="204">
        <v>27</v>
      </c>
      <c r="B633" s="204" t="s">
        <v>208</v>
      </c>
      <c r="C633" s="205">
        <v>9</v>
      </c>
      <c r="D633" s="206">
        <v>219.88499999999999</v>
      </c>
      <c r="E633" s="207">
        <v>33.133000000000003</v>
      </c>
      <c r="F633" s="208">
        <v>629</v>
      </c>
      <c r="G633" s="209"/>
      <c r="H633" s="210" t="s">
        <v>275</v>
      </c>
      <c r="I633" s="210">
        <v>1</v>
      </c>
      <c r="J633" s="210">
        <v>33.1</v>
      </c>
      <c r="K633" s="210"/>
      <c r="L633" s="210">
        <v>9</v>
      </c>
      <c r="M633" s="210"/>
      <c r="N633" s="210"/>
      <c r="O633" s="210"/>
      <c r="P633" s="210"/>
      <c r="Q633" s="210"/>
      <c r="R633" s="210"/>
      <c r="S633" s="210"/>
      <c r="T633" s="210"/>
      <c r="U633" s="210"/>
      <c r="V633" s="210"/>
      <c r="W633" s="220">
        <v>9</v>
      </c>
      <c r="X633" s="210"/>
      <c r="Y633" s="210" t="s">
        <v>889</v>
      </c>
      <c r="Z633" s="210"/>
      <c r="AA633" s="210"/>
      <c r="AB633" s="210"/>
      <c r="AC633" s="210" t="s">
        <v>889</v>
      </c>
      <c r="AD633" s="210"/>
      <c r="AE633" s="210"/>
      <c r="AI633" s="210"/>
      <c r="AJ633" s="210"/>
      <c r="AK633" s="210"/>
    </row>
    <row r="634" spans="1:37" ht="15" customHeight="1">
      <c r="A634" s="204">
        <v>27</v>
      </c>
      <c r="B634" s="204" t="s">
        <v>208</v>
      </c>
      <c r="C634" s="205">
        <v>10</v>
      </c>
      <c r="D634" s="206">
        <v>135.34700000000001</v>
      </c>
      <c r="E634" s="207">
        <v>32.301699999999997</v>
      </c>
      <c r="F634" s="208">
        <v>630</v>
      </c>
      <c r="G634" s="209"/>
      <c r="H634" s="210" t="s">
        <v>275</v>
      </c>
      <c r="I634" s="210">
        <v>1</v>
      </c>
      <c r="J634" s="210">
        <v>32.299999999999997</v>
      </c>
      <c r="K634" s="210"/>
      <c r="L634" s="210">
        <v>10</v>
      </c>
      <c r="M634" s="210"/>
      <c r="N634" s="210"/>
      <c r="O634" s="210"/>
      <c r="P634" s="210"/>
      <c r="Q634" s="210"/>
      <c r="R634" s="210"/>
      <c r="S634" s="210"/>
      <c r="T634" s="210"/>
      <c r="U634" s="210"/>
      <c r="V634" s="210"/>
      <c r="W634" s="220">
        <v>10</v>
      </c>
      <c r="X634" s="210"/>
      <c r="Y634" s="210" t="s">
        <v>889</v>
      </c>
      <c r="Z634" s="210"/>
      <c r="AA634" s="210"/>
      <c r="AB634" s="210"/>
      <c r="AC634" s="210" t="s">
        <v>889</v>
      </c>
      <c r="AD634" s="210"/>
      <c r="AE634" s="210"/>
      <c r="AI634" s="210"/>
      <c r="AJ634" s="210"/>
      <c r="AK634" s="210"/>
    </row>
    <row r="635" spans="1:37" ht="15" customHeight="1">
      <c r="A635" s="204">
        <v>27</v>
      </c>
      <c r="B635" s="204" t="s">
        <v>208</v>
      </c>
      <c r="C635" s="205">
        <v>11</v>
      </c>
      <c r="D635" s="206">
        <v>135.40199999999999</v>
      </c>
      <c r="E635" s="207">
        <v>32.301600000000001</v>
      </c>
      <c r="F635" s="208">
        <v>631</v>
      </c>
      <c r="G635" s="209"/>
      <c r="H635" s="210" t="s">
        <v>275</v>
      </c>
      <c r="I635" s="210">
        <v>1</v>
      </c>
      <c r="J635" s="210">
        <v>32.299999999999997</v>
      </c>
      <c r="K635" s="210"/>
      <c r="L635" s="210">
        <v>11</v>
      </c>
      <c r="M635" s="210"/>
      <c r="N635" s="210"/>
      <c r="O635" s="210"/>
      <c r="P635" s="210"/>
      <c r="Q635" s="210"/>
      <c r="R635" s="210"/>
      <c r="S635" s="210"/>
      <c r="T635" s="210"/>
      <c r="U635" s="210"/>
      <c r="V635" s="210"/>
      <c r="W635" s="220">
        <v>11</v>
      </c>
      <c r="X635" s="210"/>
      <c r="Y635" s="210" t="s">
        <v>889</v>
      </c>
      <c r="Z635" s="210"/>
      <c r="AA635" s="210"/>
      <c r="AB635" s="210"/>
      <c r="AC635" s="210" t="s">
        <v>889</v>
      </c>
      <c r="AD635" s="210"/>
      <c r="AE635" s="210"/>
      <c r="AI635" s="210"/>
      <c r="AJ635" s="210"/>
      <c r="AK635" s="210"/>
    </row>
    <row r="636" spans="1:37" ht="15" customHeight="1">
      <c r="A636" s="204">
        <v>27</v>
      </c>
      <c r="B636" s="204" t="s">
        <v>208</v>
      </c>
      <c r="C636" s="205">
        <v>12</v>
      </c>
      <c r="D636" s="206">
        <v>135.65600000000001</v>
      </c>
      <c r="E636" s="207">
        <v>32.303699999999999</v>
      </c>
      <c r="F636" s="208">
        <v>632</v>
      </c>
      <c r="G636" s="209"/>
      <c r="H636" s="210" t="s">
        <v>275</v>
      </c>
      <c r="I636" s="210">
        <v>1</v>
      </c>
      <c r="J636" s="210">
        <v>32.299999999999997</v>
      </c>
      <c r="K636" s="210"/>
      <c r="L636" s="210">
        <v>12</v>
      </c>
      <c r="M636" s="210"/>
      <c r="N636" s="210"/>
      <c r="O636" s="210"/>
      <c r="P636" s="210"/>
      <c r="Q636" s="210"/>
      <c r="R636" s="210"/>
      <c r="S636" s="210"/>
      <c r="T636" s="210"/>
      <c r="U636" s="210"/>
      <c r="V636" s="210"/>
      <c r="W636" s="220">
        <v>12</v>
      </c>
      <c r="X636" s="210"/>
      <c r="Y636" s="210" t="s">
        <v>889</v>
      </c>
      <c r="Z636" s="210"/>
      <c r="AA636" s="210"/>
      <c r="AB636" s="210"/>
      <c r="AC636" s="210" t="s">
        <v>889</v>
      </c>
      <c r="AD636" s="210"/>
      <c r="AE636" s="210"/>
      <c r="AI636" s="210"/>
      <c r="AJ636" s="210"/>
      <c r="AK636" s="210"/>
    </row>
    <row r="637" spans="1:37" ht="15" customHeight="1">
      <c r="A637" s="204">
        <v>27</v>
      </c>
      <c r="B637" s="204" t="s">
        <v>208</v>
      </c>
      <c r="C637" s="205">
        <v>13</v>
      </c>
      <c r="D637" s="206">
        <v>64.581999999999994</v>
      </c>
      <c r="E637" s="207">
        <v>30.852599999999999</v>
      </c>
      <c r="F637" s="208">
        <v>633</v>
      </c>
      <c r="G637" s="209"/>
      <c r="H637" s="210" t="s">
        <v>275</v>
      </c>
      <c r="I637" s="210">
        <v>1</v>
      </c>
      <c r="J637" s="210" t="s">
        <v>906</v>
      </c>
      <c r="K637" s="210"/>
      <c r="L637" s="210">
        <v>13</v>
      </c>
      <c r="M637" s="210"/>
      <c r="N637" s="210"/>
      <c r="O637" s="210"/>
      <c r="P637" s="210"/>
      <c r="Q637" s="210"/>
      <c r="R637" s="210"/>
      <c r="S637" s="210"/>
      <c r="T637" s="210"/>
      <c r="U637" s="210"/>
      <c r="V637" s="210"/>
      <c r="W637" s="220">
        <v>13</v>
      </c>
      <c r="X637" s="210"/>
      <c r="Y637" s="210" t="s">
        <v>889</v>
      </c>
      <c r="Z637" s="210"/>
      <c r="AA637" s="210"/>
      <c r="AB637" s="210"/>
      <c r="AC637" s="210" t="s">
        <v>889</v>
      </c>
      <c r="AD637" s="210"/>
      <c r="AE637" s="210"/>
      <c r="AI637" s="210"/>
      <c r="AJ637" s="210"/>
      <c r="AK637" s="210"/>
    </row>
    <row r="638" spans="1:37" ht="15" customHeight="1">
      <c r="A638" s="204">
        <v>27</v>
      </c>
      <c r="B638" s="204" t="s">
        <v>208</v>
      </c>
      <c r="C638" s="205">
        <v>14</v>
      </c>
      <c r="D638" s="206">
        <v>64.858000000000004</v>
      </c>
      <c r="E638" s="207">
        <v>30.853400000000001</v>
      </c>
      <c r="F638" s="208">
        <v>634</v>
      </c>
      <c r="G638" s="209"/>
      <c r="H638" s="210" t="s">
        <v>275</v>
      </c>
      <c r="I638" s="210">
        <v>1</v>
      </c>
      <c r="J638" s="210" t="s">
        <v>906</v>
      </c>
      <c r="K638" s="210"/>
      <c r="L638" s="210">
        <v>14</v>
      </c>
      <c r="M638" s="210"/>
      <c r="N638" s="210"/>
      <c r="O638" s="210"/>
      <c r="P638" s="210"/>
      <c r="Q638" s="210"/>
      <c r="R638" s="210"/>
      <c r="S638" s="210"/>
      <c r="T638" s="210"/>
      <c r="U638" s="210"/>
      <c r="V638" s="210"/>
      <c r="W638" s="220">
        <v>14</v>
      </c>
      <c r="X638" s="210"/>
      <c r="Y638" s="210" t="s">
        <v>889</v>
      </c>
      <c r="Z638" s="210"/>
      <c r="AA638" s="210"/>
      <c r="AB638" s="210"/>
      <c r="AC638" s="210" t="s">
        <v>889</v>
      </c>
      <c r="AD638" s="210"/>
      <c r="AE638" s="210"/>
      <c r="AI638" s="210"/>
      <c r="AJ638" s="210"/>
      <c r="AK638" s="210"/>
    </row>
    <row r="639" spans="1:37" ht="15" customHeight="1">
      <c r="A639" s="204">
        <v>27</v>
      </c>
      <c r="B639" s="204" t="s">
        <v>208</v>
      </c>
      <c r="C639" s="205">
        <v>15</v>
      </c>
      <c r="D639" s="206">
        <v>64.992000000000004</v>
      </c>
      <c r="E639" s="207">
        <v>30.852799999999998</v>
      </c>
      <c r="F639" s="208">
        <v>635</v>
      </c>
      <c r="G639" s="209"/>
      <c r="H639" s="210" t="s">
        <v>275</v>
      </c>
      <c r="I639" s="210">
        <v>1</v>
      </c>
      <c r="J639" s="210" t="s">
        <v>906</v>
      </c>
      <c r="K639" s="210"/>
      <c r="L639" s="210">
        <v>15</v>
      </c>
      <c r="M639" s="210"/>
      <c r="N639" s="210"/>
      <c r="O639" s="210"/>
      <c r="P639" s="210"/>
      <c r="Q639" s="210"/>
      <c r="R639" s="210"/>
      <c r="S639" s="210"/>
      <c r="T639" s="210"/>
      <c r="U639" s="210"/>
      <c r="V639" s="210"/>
      <c r="W639" s="220">
        <v>15</v>
      </c>
      <c r="X639" s="210"/>
      <c r="Y639" s="210" t="s">
        <v>889</v>
      </c>
      <c r="Z639" s="210"/>
      <c r="AA639" s="210"/>
      <c r="AB639" s="210"/>
      <c r="AC639" s="210" t="s">
        <v>889</v>
      </c>
      <c r="AD639" s="210"/>
      <c r="AE639" s="210"/>
      <c r="AI639" s="210"/>
      <c r="AJ639" s="210"/>
      <c r="AK639" s="210"/>
    </row>
    <row r="640" spans="1:37" ht="15" customHeight="1">
      <c r="A640" s="204">
        <v>27</v>
      </c>
      <c r="B640" s="204" t="s">
        <v>208</v>
      </c>
      <c r="C640" s="205">
        <v>16</v>
      </c>
      <c r="D640" s="206">
        <v>49.033000000000001</v>
      </c>
      <c r="E640" s="207">
        <v>30.117799999999999</v>
      </c>
      <c r="F640" s="208">
        <v>636</v>
      </c>
      <c r="G640" s="209"/>
      <c r="H640" s="210" t="s">
        <v>275</v>
      </c>
      <c r="I640" s="210">
        <v>1</v>
      </c>
      <c r="J640" s="210"/>
      <c r="K640" s="210" t="s">
        <v>909</v>
      </c>
      <c r="L640" s="210">
        <v>16</v>
      </c>
      <c r="M640" s="210"/>
      <c r="N640" s="210"/>
      <c r="O640" s="210"/>
      <c r="P640" s="210"/>
      <c r="Q640" s="210"/>
      <c r="R640" s="210" t="s">
        <v>889</v>
      </c>
      <c r="S640" s="210" t="s">
        <v>889</v>
      </c>
      <c r="T640" s="210"/>
      <c r="U640" s="210"/>
      <c r="V640" s="210"/>
      <c r="W640" s="220">
        <v>16</v>
      </c>
      <c r="X640" s="210" t="s">
        <v>890</v>
      </c>
      <c r="Y640" s="210" t="s">
        <v>889</v>
      </c>
      <c r="Z640" s="210"/>
      <c r="AA640" s="210"/>
      <c r="AB640" s="210"/>
      <c r="AC640" s="210"/>
      <c r="AD640" s="210"/>
      <c r="AE640" s="210"/>
      <c r="AI640" s="210"/>
      <c r="AJ640" s="210"/>
      <c r="AK640" s="210"/>
    </row>
    <row r="641" spans="1:37" ht="15" customHeight="1">
      <c r="A641" s="204">
        <v>27</v>
      </c>
      <c r="B641" s="204" t="s">
        <v>208</v>
      </c>
      <c r="C641" s="205">
        <v>17</v>
      </c>
      <c r="D641" s="206">
        <v>43.932000000000002</v>
      </c>
      <c r="E641" s="207">
        <v>29.7654</v>
      </c>
      <c r="F641" s="208">
        <v>637</v>
      </c>
      <c r="G641" s="209"/>
      <c r="H641" s="210" t="s">
        <v>275</v>
      </c>
      <c r="I641" s="210">
        <v>1</v>
      </c>
      <c r="J641" s="210"/>
      <c r="K641" s="210" t="s">
        <v>910</v>
      </c>
      <c r="L641" s="210">
        <v>17</v>
      </c>
      <c r="M641" s="210"/>
      <c r="N641" s="210"/>
      <c r="O641" s="210"/>
      <c r="P641" s="210"/>
      <c r="Q641" s="210"/>
      <c r="R641" s="210" t="s">
        <v>889</v>
      </c>
      <c r="S641" s="210" t="s">
        <v>889</v>
      </c>
      <c r="T641" s="210"/>
      <c r="U641" s="210"/>
      <c r="V641" s="210"/>
      <c r="W641" s="220">
        <v>17</v>
      </c>
      <c r="X641" s="210" t="s">
        <v>890</v>
      </c>
      <c r="Y641" s="210" t="s">
        <v>889</v>
      </c>
      <c r="Z641" s="210"/>
      <c r="AA641" s="210"/>
      <c r="AB641" s="210"/>
      <c r="AC641" s="210"/>
      <c r="AD641" s="210"/>
      <c r="AE641" s="210"/>
      <c r="AI641" s="210"/>
      <c r="AJ641" s="210"/>
      <c r="AK641" s="210"/>
    </row>
    <row r="642" spans="1:37" ht="15" customHeight="1">
      <c r="A642" s="204">
        <v>27</v>
      </c>
      <c r="B642" s="204" t="s">
        <v>208</v>
      </c>
      <c r="C642" s="205">
        <v>18</v>
      </c>
      <c r="D642" s="206">
        <v>39.323999999999998</v>
      </c>
      <c r="E642" s="207">
        <v>29.4574</v>
      </c>
      <c r="F642" s="208">
        <v>638</v>
      </c>
      <c r="G642" s="209"/>
      <c r="H642" s="210" t="s">
        <v>275</v>
      </c>
      <c r="I642" s="210">
        <v>1</v>
      </c>
      <c r="J642" s="210"/>
      <c r="K642" s="210" t="s">
        <v>911</v>
      </c>
      <c r="L642" s="210">
        <v>18</v>
      </c>
      <c r="M642" s="210"/>
      <c r="N642" s="210"/>
      <c r="O642" s="210"/>
      <c r="P642" s="210"/>
      <c r="Q642" s="210"/>
      <c r="R642" s="210" t="s">
        <v>889</v>
      </c>
      <c r="S642" s="210" t="s">
        <v>889</v>
      </c>
      <c r="T642" s="210"/>
      <c r="U642" s="210"/>
      <c r="V642" s="210"/>
      <c r="W642" s="220">
        <v>18</v>
      </c>
      <c r="X642" s="210" t="s">
        <v>890</v>
      </c>
      <c r="Y642" s="210" t="s">
        <v>889</v>
      </c>
      <c r="Z642" s="210"/>
      <c r="AA642" s="210"/>
      <c r="AB642" s="210"/>
      <c r="AC642" s="210"/>
      <c r="AD642" s="210"/>
      <c r="AE642" s="210"/>
      <c r="AI642" s="210"/>
      <c r="AJ642" s="210"/>
      <c r="AK642" s="210"/>
    </row>
    <row r="643" spans="1:37" ht="15" customHeight="1">
      <c r="A643" s="204">
        <v>27</v>
      </c>
      <c r="B643" s="204" t="s">
        <v>208</v>
      </c>
      <c r="C643" s="205">
        <v>19</v>
      </c>
      <c r="D643" s="206">
        <v>20.530999999999999</v>
      </c>
      <c r="E643" s="207">
        <v>27.3704</v>
      </c>
      <c r="F643" s="208">
        <v>639</v>
      </c>
      <c r="G643" s="209"/>
      <c r="H643" s="210" t="s">
        <v>275</v>
      </c>
      <c r="I643" s="210">
        <v>1</v>
      </c>
      <c r="J643" s="210"/>
      <c r="K643" s="210" t="s">
        <v>894</v>
      </c>
      <c r="L643" s="210">
        <v>19</v>
      </c>
      <c r="M643" s="210"/>
      <c r="N643" s="210"/>
      <c r="O643" s="210"/>
      <c r="P643" s="210"/>
      <c r="Q643" s="210"/>
      <c r="R643" s="210"/>
      <c r="S643" s="210"/>
      <c r="T643" s="210"/>
      <c r="U643" s="210"/>
      <c r="V643" s="210"/>
      <c r="W643" s="220">
        <v>19</v>
      </c>
      <c r="X643" s="210"/>
      <c r="Y643" s="210" t="s">
        <v>889</v>
      </c>
      <c r="Z643" s="210"/>
      <c r="AA643" s="210"/>
      <c r="AB643" s="210"/>
      <c r="AC643" s="210" t="s">
        <v>889</v>
      </c>
      <c r="AD643" s="210"/>
      <c r="AE643" s="210"/>
      <c r="AI643" s="210"/>
      <c r="AJ643" s="210"/>
      <c r="AK643" s="210"/>
    </row>
    <row r="644" spans="1:37" ht="15" customHeight="1">
      <c r="A644" s="204">
        <v>27</v>
      </c>
      <c r="B644" s="204" t="s">
        <v>208</v>
      </c>
      <c r="C644" s="205">
        <v>20</v>
      </c>
      <c r="D644" s="206">
        <v>20.536999999999999</v>
      </c>
      <c r="E644" s="207">
        <v>27.377099999999999</v>
      </c>
      <c r="F644" s="208">
        <v>640</v>
      </c>
      <c r="G644" s="209"/>
      <c r="H644" s="210" t="s">
        <v>275</v>
      </c>
      <c r="I644" s="210">
        <v>1</v>
      </c>
      <c r="J644" s="210"/>
      <c r="K644" s="210" t="s">
        <v>894</v>
      </c>
      <c r="L644" s="210">
        <v>20</v>
      </c>
      <c r="M644" s="210"/>
      <c r="N644" s="210"/>
      <c r="O644" s="210"/>
      <c r="P644" s="210"/>
      <c r="Q644" s="210"/>
      <c r="R644" s="210"/>
      <c r="S644" s="210"/>
      <c r="T644" s="210"/>
      <c r="U644" s="210"/>
      <c r="V644" s="210"/>
      <c r="W644" s="220">
        <v>20</v>
      </c>
      <c r="X644" s="210"/>
      <c r="Y644" s="210" t="s">
        <v>889</v>
      </c>
      <c r="Z644" s="210"/>
      <c r="AA644" s="210"/>
      <c r="AB644" s="210"/>
      <c r="AC644" s="210" t="s">
        <v>889</v>
      </c>
      <c r="AD644" s="210"/>
      <c r="AE644" s="210"/>
      <c r="AI644" s="210"/>
      <c r="AJ644" s="210"/>
      <c r="AK644" s="210"/>
    </row>
    <row r="645" spans="1:37" ht="15" customHeight="1">
      <c r="A645" s="204">
        <v>27</v>
      </c>
      <c r="B645" s="204" t="s">
        <v>208</v>
      </c>
      <c r="C645" s="205">
        <v>21</v>
      </c>
      <c r="D645" s="206">
        <v>20.28</v>
      </c>
      <c r="E645" s="207">
        <v>27.370799999999999</v>
      </c>
      <c r="F645" s="208">
        <v>641</v>
      </c>
      <c r="G645" s="209"/>
      <c r="H645" s="210" t="s">
        <v>275</v>
      </c>
      <c r="I645" s="210">
        <v>1</v>
      </c>
      <c r="J645" s="210"/>
      <c r="K645" s="210" t="s">
        <v>894</v>
      </c>
      <c r="L645" s="210">
        <v>21</v>
      </c>
      <c r="M645" s="210"/>
      <c r="N645" s="210"/>
      <c r="O645" s="210"/>
      <c r="P645" s="210"/>
      <c r="Q645" s="210"/>
      <c r="R645" s="210"/>
      <c r="S645" s="210"/>
      <c r="T645" s="210"/>
      <c r="U645" s="210"/>
      <c r="V645" s="210"/>
      <c r="W645" s="220">
        <v>21</v>
      </c>
      <c r="X645" s="210"/>
      <c r="Y645" s="210" t="s">
        <v>889</v>
      </c>
      <c r="Z645" s="210"/>
      <c r="AA645" s="210"/>
      <c r="AB645" s="210"/>
      <c r="AC645" s="210" t="s">
        <v>889</v>
      </c>
      <c r="AD645" s="210"/>
      <c r="AE645" s="210"/>
      <c r="AI645" s="210"/>
      <c r="AJ645" s="210"/>
      <c r="AK645" s="210"/>
    </row>
    <row r="646" spans="1:37" ht="15" customHeight="1">
      <c r="A646" s="204">
        <v>27</v>
      </c>
      <c r="B646" s="204" t="s">
        <v>208</v>
      </c>
      <c r="C646" s="205">
        <v>22</v>
      </c>
      <c r="D646" s="206">
        <v>10.794</v>
      </c>
      <c r="E646" s="207">
        <v>27.387599999999999</v>
      </c>
      <c r="F646" s="208">
        <v>642</v>
      </c>
      <c r="G646" s="209"/>
      <c r="H646" s="210" t="s">
        <v>275</v>
      </c>
      <c r="I646" s="210">
        <v>1</v>
      </c>
      <c r="J646" s="210"/>
      <c r="K646" s="210" t="s">
        <v>912</v>
      </c>
      <c r="L646" s="210">
        <v>22</v>
      </c>
      <c r="M646" s="210"/>
      <c r="N646" s="210"/>
      <c r="O646" s="210"/>
      <c r="P646" s="210"/>
      <c r="Q646" s="210"/>
      <c r="R646" s="210"/>
      <c r="S646" s="210"/>
      <c r="T646" s="210"/>
      <c r="U646" s="210"/>
      <c r="V646" s="210"/>
      <c r="W646" s="220">
        <v>22</v>
      </c>
      <c r="X646" s="210"/>
      <c r="Y646" s="210" t="s">
        <v>889</v>
      </c>
      <c r="Z646" s="210"/>
      <c r="AA646" s="210"/>
      <c r="AB646" s="210"/>
      <c r="AC646" s="210" t="s">
        <v>889</v>
      </c>
      <c r="AD646" s="210"/>
      <c r="AE646" s="210"/>
      <c r="AI646" s="210"/>
      <c r="AJ646" s="210"/>
      <c r="AK646" s="210"/>
    </row>
    <row r="647" spans="1:37" ht="15" customHeight="1">
      <c r="A647" s="204">
        <v>27</v>
      </c>
      <c r="B647" s="204" t="s">
        <v>208</v>
      </c>
      <c r="C647" s="205">
        <v>23</v>
      </c>
      <c r="D647" s="206">
        <v>10.438000000000001</v>
      </c>
      <c r="E647" s="207">
        <v>27.380199999999999</v>
      </c>
      <c r="F647" s="208">
        <v>643</v>
      </c>
      <c r="G647" s="209"/>
      <c r="H647" s="210" t="s">
        <v>275</v>
      </c>
      <c r="I647" s="210">
        <v>1</v>
      </c>
      <c r="J647" s="210"/>
      <c r="K647" s="210" t="s">
        <v>912</v>
      </c>
      <c r="L647" s="210">
        <v>23</v>
      </c>
      <c r="M647" s="210"/>
      <c r="N647" s="210"/>
      <c r="O647" s="210"/>
      <c r="P647" s="210"/>
      <c r="Q647" s="210"/>
      <c r="R647" s="210"/>
      <c r="S647" s="210"/>
      <c r="T647" s="210"/>
      <c r="U647" s="210"/>
      <c r="V647" s="210"/>
      <c r="W647" s="220">
        <v>23</v>
      </c>
      <c r="X647" s="210"/>
      <c r="Y647" s="210" t="s">
        <v>889</v>
      </c>
      <c r="Z647" s="210"/>
      <c r="AA647" s="210"/>
      <c r="AB647" s="210"/>
      <c r="AC647" s="210" t="s">
        <v>889</v>
      </c>
      <c r="AD647" s="210"/>
      <c r="AE647" s="210"/>
      <c r="AI647" s="210"/>
      <c r="AJ647" s="210"/>
      <c r="AK647" s="210"/>
    </row>
    <row r="648" spans="1:37" ht="15" customHeight="1">
      <c r="A648" s="204">
        <v>27</v>
      </c>
      <c r="B648" s="204" t="s">
        <v>208</v>
      </c>
      <c r="C648" s="205">
        <v>24</v>
      </c>
      <c r="D648" s="206">
        <v>10.683</v>
      </c>
      <c r="E648" s="207">
        <v>27.377600000000001</v>
      </c>
      <c r="F648" s="208">
        <v>644</v>
      </c>
      <c r="G648" s="209"/>
      <c r="H648" s="210" t="s">
        <v>275</v>
      </c>
      <c r="I648" s="210">
        <v>1</v>
      </c>
      <c r="J648" s="210"/>
      <c r="K648" s="210">
        <v>10</v>
      </c>
      <c r="L648" s="210">
        <v>24</v>
      </c>
      <c r="M648" s="210"/>
      <c r="N648" s="210"/>
      <c r="O648" s="210"/>
      <c r="P648" s="210"/>
      <c r="Q648" s="210"/>
      <c r="R648" s="210"/>
      <c r="S648" s="210"/>
      <c r="T648" s="210"/>
      <c r="U648" s="210"/>
      <c r="V648" s="210"/>
      <c r="W648" s="220">
        <v>24</v>
      </c>
      <c r="X648" s="210"/>
      <c r="Y648" s="210" t="s">
        <v>889</v>
      </c>
      <c r="Z648" s="210"/>
      <c r="AA648" s="210"/>
      <c r="AB648" s="210"/>
      <c r="AC648" s="210" t="s">
        <v>889</v>
      </c>
      <c r="AD648" s="210"/>
      <c r="AE648" s="210"/>
      <c r="AI648" s="210"/>
      <c r="AJ648" s="210"/>
      <c r="AK648" s="210"/>
    </row>
    <row r="649" spans="1:37" ht="15" customHeight="1">
      <c r="A649" s="204">
        <v>28</v>
      </c>
      <c r="B649" s="204" t="s">
        <v>210</v>
      </c>
      <c r="C649" s="205">
        <v>1</v>
      </c>
      <c r="D649" s="206">
        <v>3794.5450000000001</v>
      </c>
      <c r="E649" s="207">
        <v>34.955399999999997</v>
      </c>
      <c r="F649" s="208">
        <v>645</v>
      </c>
      <c r="G649" s="209"/>
      <c r="H649" s="226" t="s">
        <v>274</v>
      </c>
      <c r="I649" s="210">
        <v>1</v>
      </c>
      <c r="J649" s="210" t="s">
        <v>901</v>
      </c>
      <c r="K649" s="210"/>
      <c r="L649" s="210">
        <v>1</v>
      </c>
      <c r="M649" s="210"/>
      <c r="N649" s="210"/>
      <c r="O649" s="210"/>
      <c r="P649" s="210"/>
      <c r="Q649" s="210"/>
      <c r="R649" s="210"/>
      <c r="S649" s="210"/>
      <c r="T649" s="210"/>
      <c r="U649" s="210"/>
      <c r="V649" s="210"/>
      <c r="W649" s="220">
        <v>1</v>
      </c>
      <c r="X649" s="210"/>
      <c r="Y649" s="210" t="s">
        <v>889</v>
      </c>
      <c r="Z649" s="210"/>
      <c r="AA649" s="210"/>
      <c r="AB649" s="210"/>
      <c r="AC649" s="210" t="s">
        <v>889</v>
      </c>
      <c r="AD649" s="210"/>
      <c r="AE649" s="210"/>
      <c r="AI649" s="210"/>
      <c r="AJ649" s="210"/>
      <c r="AK649" s="210"/>
    </row>
    <row r="650" spans="1:37" ht="15" customHeight="1">
      <c r="A650" s="204">
        <v>28</v>
      </c>
      <c r="B650" s="204" t="s">
        <v>210</v>
      </c>
      <c r="C650" s="205">
        <v>2</v>
      </c>
      <c r="D650" s="206">
        <v>3794.5459999999998</v>
      </c>
      <c r="E650" s="207">
        <v>34.955199999999998</v>
      </c>
      <c r="F650" s="208">
        <v>646</v>
      </c>
      <c r="G650" s="209"/>
      <c r="H650" s="226" t="s">
        <v>274</v>
      </c>
      <c r="I650" s="210">
        <v>1</v>
      </c>
      <c r="J650" s="210" t="s">
        <v>901</v>
      </c>
      <c r="K650" s="210"/>
      <c r="L650" s="210">
        <v>2</v>
      </c>
      <c r="M650" s="210"/>
      <c r="N650" s="210"/>
      <c r="O650" s="210"/>
      <c r="P650" s="210"/>
      <c r="Q650" s="210"/>
      <c r="R650" s="210"/>
      <c r="S650" s="210"/>
      <c r="T650" s="210"/>
      <c r="U650" s="210"/>
      <c r="V650" s="210"/>
      <c r="W650" s="220">
        <v>2</v>
      </c>
      <c r="X650" s="210"/>
      <c r="Y650" s="210" t="s">
        <v>889</v>
      </c>
      <c r="Z650" s="210"/>
      <c r="AA650" s="210"/>
      <c r="AB650" s="210"/>
      <c r="AC650" s="210" t="s">
        <v>889</v>
      </c>
      <c r="AD650" s="210"/>
      <c r="AE650" s="210"/>
      <c r="AI650" s="210"/>
      <c r="AJ650" s="210"/>
      <c r="AK650" s="210"/>
    </row>
    <row r="651" spans="1:37" ht="15" customHeight="1">
      <c r="A651" s="204">
        <v>28</v>
      </c>
      <c r="B651" s="204" t="s">
        <v>210</v>
      </c>
      <c r="C651" s="205">
        <v>3</v>
      </c>
      <c r="D651" s="206">
        <v>3794.1509999999998</v>
      </c>
      <c r="E651" s="207">
        <v>34.955399999999997</v>
      </c>
      <c r="F651" s="208">
        <v>647</v>
      </c>
      <c r="G651" s="209"/>
      <c r="H651" s="226" t="s">
        <v>274</v>
      </c>
      <c r="I651" s="210">
        <v>1</v>
      </c>
      <c r="J651" s="210" t="s">
        <v>901</v>
      </c>
      <c r="K651" s="210"/>
      <c r="L651" s="210">
        <v>3</v>
      </c>
      <c r="M651" s="210"/>
      <c r="N651" s="210"/>
      <c r="O651" s="210"/>
      <c r="P651" s="210"/>
      <c r="Q651" s="210"/>
      <c r="R651" s="210" t="s">
        <v>890</v>
      </c>
      <c r="S651" s="210" t="s">
        <v>889</v>
      </c>
      <c r="T651" s="210" t="s">
        <v>889</v>
      </c>
      <c r="U651" s="210"/>
      <c r="V651" s="210" t="s">
        <v>889</v>
      </c>
      <c r="W651" s="220">
        <v>3</v>
      </c>
      <c r="X651" s="210" t="s">
        <v>890</v>
      </c>
      <c r="Y651" s="210" t="s">
        <v>890</v>
      </c>
      <c r="Z651" s="210" t="s">
        <v>889</v>
      </c>
      <c r="AA651" s="210"/>
      <c r="AB651" s="210"/>
      <c r="AC651" s="210" t="s">
        <v>889</v>
      </c>
      <c r="AD651" s="210"/>
      <c r="AE651" s="210"/>
      <c r="AI651" s="210"/>
      <c r="AJ651" s="210"/>
      <c r="AK651" s="210"/>
    </row>
    <row r="652" spans="1:37" ht="15" customHeight="1">
      <c r="A652" s="204">
        <v>28</v>
      </c>
      <c r="B652" s="204" t="s">
        <v>210</v>
      </c>
      <c r="C652" s="205">
        <v>4</v>
      </c>
      <c r="D652" s="206">
        <v>2544.5100000000002</v>
      </c>
      <c r="E652" s="207">
        <v>34.950200000000002</v>
      </c>
      <c r="F652" s="208">
        <v>648</v>
      </c>
      <c r="G652" s="209"/>
      <c r="H652" s="210" t="s">
        <v>274</v>
      </c>
      <c r="I652" s="210">
        <v>1</v>
      </c>
      <c r="J652" s="210"/>
      <c r="K652" s="210">
        <v>2500</v>
      </c>
      <c r="L652" s="210">
        <v>4</v>
      </c>
      <c r="M652" s="210"/>
      <c r="N652" s="210"/>
      <c r="O652" s="210"/>
      <c r="P652" s="210"/>
      <c r="Q652" s="210"/>
      <c r="R652" s="210" t="s">
        <v>889</v>
      </c>
      <c r="S652" s="210" t="s">
        <v>889</v>
      </c>
      <c r="T652" s="210" t="s">
        <v>889</v>
      </c>
      <c r="U652" s="210"/>
      <c r="V652" s="210" t="s">
        <v>889</v>
      </c>
      <c r="W652" s="220">
        <v>4</v>
      </c>
      <c r="X652" s="210" t="s">
        <v>890</v>
      </c>
      <c r="Y652" s="210" t="s">
        <v>889</v>
      </c>
      <c r="Z652" s="210" t="s">
        <v>890</v>
      </c>
      <c r="AA652" s="210"/>
      <c r="AB652" s="210"/>
      <c r="AC652" s="210"/>
      <c r="AD652" s="210"/>
      <c r="AE652" s="210"/>
      <c r="AI652" s="210"/>
      <c r="AJ652" s="210"/>
      <c r="AK652" s="210"/>
    </row>
    <row r="653" spans="1:37" ht="15" customHeight="1">
      <c r="A653" s="204">
        <v>28</v>
      </c>
      <c r="B653" s="204" t="s">
        <v>210</v>
      </c>
      <c r="C653" s="205">
        <v>5</v>
      </c>
      <c r="D653" s="206">
        <v>2033.6980000000001</v>
      </c>
      <c r="E653" s="207">
        <v>34.935699999999997</v>
      </c>
      <c r="F653" s="208">
        <v>649</v>
      </c>
      <c r="G653" s="209"/>
      <c r="H653" s="210" t="s">
        <v>274</v>
      </c>
      <c r="I653" s="210">
        <v>1</v>
      </c>
      <c r="J653" s="210"/>
      <c r="K653" s="210">
        <v>2000</v>
      </c>
      <c r="L653" s="210">
        <v>5</v>
      </c>
      <c r="M653" s="210"/>
      <c r="N653" s="210"/>
      <c r="O653" s="210"/>
      <c r="P653" s="210"/>
      <c r="Q653" s="210"/>
      <c r="R653" s="210" t="s">
        <v>889</v>
      </c>
      <c r="S653" s="210" t="s">
        <v>889</v>
      </c>
      <c r="T653" s="210" t="s">
        <v>889</v>
      </c>
      <c r="U653" s="210"/>
      <c r="V653" s="210" t="s">
        <v>889</v>
      </c>
      <c r="W653" s="220">
        <v>5</v>
      </c>
      <c r="X653" s="210" t="s">
        <v>897</v>
      </c>
      <c r="Y653" s="210" t="s">
        <v>889</v>
      </c>
      <c r="Z653" s="210" t="s">
        <v>889</v>
      </c>
      <c r="AA653" s="210"/>
      <c r="AB653" s="210"/>
      <c r="AC653" s="210"/>
      <c r="AD653" s="210"/>
      <c r="AE653" s="210"/>
      <c r="AI653" s="210"/>
      <c r="AJ653" s="210"/>
      <c r="AK653" s="210"/>
    </row>
    <row r="654" spans="1:37" ht="15" customHeight="1">
      <c r="A654" s="204">
        <v>28</v>
      </c>
      <c r="B654" s="204" t="s">
        <v>210</v>
      </c>
      <c r="C654" s="205">
        <v>6</v>
      </c>
      <c r="D654" s="206">
        <v>1523.5740000000001</v>
      </c>
      <c r="E654" s="207">
        <v>34.904000000000003</v>
      </c>
      <c r="F654" s="208">
        <v>650</v>
      </c>
      <c r="G654" s="209"/>
      <c r="H654" s="210" t="s">
        <v>274</v>
      </c>
      <c r="I654" s="210">
        <v>1</v>
      </c>
      <c r="J654" s="210"/>
      <c r="K654" s="210">
        <v>1500</v>
      </c>
      <c r="L654" s="210">
        <v>6</v>
      </c>
      <c r="M654" s="210"/>
      <c r="N654" s="210"/>
      <c r="O654" s="210"/>
      <c r="P654" s="210"/>
      <c r="Q654" s="210"/>
      <c r="R654" s="210" t="s">
        <v>889</v>
      </c>
      <c r="S654" s="210" t="s">
        <v>889</v>
      </c>
      <c r="T654" s="210"/>
      <c r="U654" s="210"/>
      <c r="V654" s="210" t="s">
        <v>889</v>
      </c>
      <c r="W654" s="220">
        <v>6</v>
      </c>
      <c r="X654" s="210" t="s">
        <v>890</v>
      </c>
      <c r="Y654" s="210" t="s">
        <v>889</v>
      </c>
      <c r="Z654" s="210" t="s">
        <v>889</v>
      </c>
      <c r="AA654" s="210"/>
      <c r="AB654" s="210"/>
      <c r="AC654" s="210"/>
      <c r="AD654" s="210"/>
      <c r="AE654" s="210"/>
      <c r="AI654" s="210"/>
      <c r="AJ654" s="210"/>
      <c r="AK654" s="210"/>
    </row>
    <row r="655" spans="1:37" ht="15" customHeight="1">
      <c r="A655" s="204">
        <v>28</v>
      </c>
      <c r="B655" s="204" t="s">
        <v>210</v>
      </c>
      <c r="C655" s="205">
        <v>7</v>
      </c>
      <c r="D655" s="206">
        <v>1016.297</v>
      </c>
      <c r="E655" s="207">
        <v>34.874299999999998</v>
      </c>
      <c r="F655" s="208">
        <v>651</v>
      </c>
      <c r="G655" s="209"/>
      <c r="H655" s="210" t="s">
        <v>274</v>
      </c>
      <c r="I655" s="210">
        <v>1</v>
      </c>
      <c r="J655" s="210"/>
      <c r="K655" s="210">
        <v>1000</v>
      </c>
      <c r="L655" s="210">
        <v>7</v>
      </c>
      <c r="M655" s="210"/>
      <c r="N655" s="210"/>
      <c r="O655" s="210"/>
      <c r="P655" s="210"/>
      <c r="Q655" s="210"/>
      <c r="R655" s="210" t="s">
        <v>890</v>
      </c>
      <c r="S655" s="210" t="s">
        <v>889</v>
      </c>
      <c r="T655" s="210" t="s">
        <v>889</v>
      </c>
      <c r="U655" s="210"/>
      <c r="V655" s="210" t="s">
        <v>889</v>
      </c>
      <c r="W655" s="220">
        <v>7</v>
      </c>
      <c r="X655" s="210" t="s">
        <v>890</v>
      </c>
      <c r="Y655" s="210" t="s">
        <v>889</v>
      </c>
      <c r="Z655" s="210" t="s">
        <v>889</v>
      </c>
      <c r="AA655" s="210"/>
      <c r="AB655" s="210"/>
      <c r="AC655" s="210"/>
      <c r="AD655" s="210"/>
      <c r="AE655" s="210"/>
      <c r="AI655" s="210"/>
      <c r="AJ655" s="210"/>
      <c r="AK655" s="210"/>
    </row>
    <row r="656" spans="1:37" ht="15" customHeight="1">
      <c r="A656" s="204">
        <v>28</v>
      </c>
      <c r="B656" s="204" t="s">
        <v>210</v>
      </c>
      <c r="C656" s="205">
        <v>8</v>
      </c>
      <c r="D656" s="206">
        <v>812.75699999999995</v>
      </c>
      <c r="E656" s="207">
        <v>34.863599999999998</v>
      </c>
      <c r="F656" s="208">
        <v>652</v>
      </c>
      <c r="G656" s="209"/>
      <c r="H656" s="210" t="s">
        <v>274</v>
      </c>
      <c r="I656" s="210">
        <v>1</v>
      </c>
      <c r="J656" s="210"/>
      <c r="K656" s="210">
        <v>800</v>
      </c>
      <c r="L656" s="210">
        <v>8</v>
      </c>
      <c r="M656" s="210"/>
      <c r="N656" s="210"/>
      <c r="O656" s="210"/>
      <c r="P656" s="210"/>
      <c r="Q656" s="210"/>
      <c r="R656" s="210" t="s">
        <v>889</v>
      </c>
      <c r="S656" s="210" t="s">
        <v>889</v>
      </c>
      <c r="T656" s="210"/>
      <c r="U656" s="210"/>
      <c r="V656" s="210" t="s">
        <v>889</v>
      </c>
      <c r="W656" s="220">
        <v>8</v>
      </c>
      <c r="X656" s="210" t="s">
        <v>890</v>
      </c>
      <c r="Y656" s="210" t="s">
        <v>889</v>
      </c>
      <c r="Z656" s="210" t="s">
        <v>889</v>
      </c>
      <c r="AA656" s="210"/>
      <c r="AB656" s="210"/>
      <c r="AC656" s="210"/>
      <c r="AD656" s="210"/>
      <c r="AE656" s="210"/>
      <c r="AI656" s="210"/>
      <c r="AJ656" s="210"/>
      <c r="AK656" s="210"/>
    </row>
    <row r="657" spans="1:37" ht="15" customHeight="1">
      <c r="A657" s="204">
        <v>28</v>
      </c>
      <c r="B657" s="204" t="s">
        <v>210</v>
      </c>
      <c r="C657" s="205">
        <v>9</v>
      </c>
      <c r="D657" s="206">
        <v>609.55399999999997</v>
      </c>
      <c r="E657" s="207">
        <v>34.849499999999999</v>
      </c>
      <c r="F657" s="208">
        <v>653</v>
      </c>
      <c r="G657" s="209"/>
      <c r="H657" s="210" t="s">
        <v>274</v>
      </c>
      <c r="I657" s="210">
        <v>1</v>
      </c>
      <c r="J657" s="210"/>
      <c r="K657" s="210">
        <v>600</v>
      </c>
      <c r="L657" s="210">
        <v>9</v>
      </c>
      <c r="M657" s="210"/>
      <c r="N657" s="210"/>
      <c r="O657" s="210"/>
      <c r="P657" s="210"/>
      <c r="Q657" s="210"/>
      <c r="R657" s="210" t="s">
        <v>889</v>
      </c>
      <c r="S657" s="210" t="s">
        <v>889</v>
      </c>
      <c r="T657" s="210"/>
      <c r="U657" s="210"/>
      <c r="V657" s="210" t="s">
        <v>889</v>
      </c>
      <c r="W657" s="220">
        <v>9</v>
      </c>
      <c r="X657" s="210" t="s">
        <v>897</v>
      </c>
      <c r="Y657" s="210" t="s">
        <v>889</v>
      </c>
      <c r="Z657" s="210" t="s">
        <v>889</v>
      </c>
      <c r="AA657" s="210"/>
      <c r="AB657" s="210"/>
      <c r="AC657" s="210"/>
      <c r="AD657" s="210"/>
      <c r="AE657" s="210"/>
      <c r="AI657" s="210"/>
      <c r="AJ657" s="210"/>
      <c r="AK657" s="210"/>
    </row>
    <row r="658" spans="1:37" ht="15" customHeight="1">
      <c r="A658" s="204">
        <v>28</v>
      </c>
      <c r="B658" s="204" t="s">
        <v>210</v>
      </c>
      <c r="C658" s="205">
        <v>10</v>
      </c>
      <c r="D658" s="206">
        <v>475.512</v>
      </c>
      <c r="E658" s="207">
        <v>34.8247</v>
      </c>
      <c r="F658" s="208">
        <v>654</v>
      </c>
      <c r="G658" s="209"/>
      <c r="H658" s="210" t="s">
        <v>274</v>
      </c>
      <c r="I658" s="210">
        <v>1</v>
      </c>
      <c r="J658" s="210" t="s">
        <v>899</v>
      </c>
      <c r="K658" s="210"/>
      <c r="L658" s="210">
        <v>10</v>
      </c>
      <c r="M658" s="210"/>
      <c r="N658" s="210"/>
      <c r="O658" s="210"/>
      <c r="P658" s="210"/>
      <c r="Q658" s="210"/>
      <c r="R658" s="210" t="s">
        <v>889</v>
      </c>
      <c r="S658" s="210" t="s">
        <v>889</v>
      </c>
      <c r="T658" s="210" t="s">
        <v>889</v>
      </c>
      <c r="U658" s="210"/>
      <c r="V658" s="210" t="s">
        <v>889</v>
      </c>
      <c r="W658" s="220">
        <v>10</v>
      </c>
      <c r="X658" s="210" t="s">
        <v>890</v>
      </c>
      <c r="Y658" s="210" t="s">
        <v>889</v>
      </c>
      <c r="Z658" s="210" t="s">
        <v>889</v>
      </c>
      <c r="AA658" s="210"/>
      <c r="AB658" s="210"/>
      <c r="AC658" s="210"/>
      <c r="AD658" s="210"/>
      <c r="AE658" s="210"/>
      <c r="AI658" s="210"/>
      <c r="AJ658" s="210"/>
      <c r="AK658" s="210"/>
    </row>
    <row r="659" spans="1:37" ht="15" customHeight="1">
      <c r="A659" s="204">
        <v>28</v>
      </c>
      <c r="B659" s="204" t="s">
        <v>210</v>
      </c>
      <c r="C659" s="205">
        <v>11</v>
      </c>
      <c r="D659" s="206">
        <v>413.02</v>
      </c>
      <c r="E659" s="207">
        <v>34.787100000000002</v>
      </c>
      <c r="F659" s="208">
        <v>655</v>
      </c>
      <c r="G659" s="209"/>
      <c r="H659" s="210" t="s">
        <v>274</v>
      </c>
      <c r="I659" s="210">
        <v>1</v>
      </c>
      <c r="J659" s="210">
        <v>34.78</v>
      </c>
      <c r="K659" s="210"/>
      <c r="L659" s="210">
        <v>11</v>
      </c>
      <c r="M659" s="210"/>
      <c r="N659" s="210"/>
      <c r="O659" s="210"/>
      <c r="P659" s="210"/>
      <c r="Q659" s="210"/>
      <c r="R659" s="210" t="s">
        <v>889</v>
      </c>
      <c r="S659" s="210" t="s">
        <v>889</v>
      </c>
      <c r="T659" s="210"/>
      <c r="U659" s="210"/>
      <c r="V659" s="210" t="s">
        <v>889</v>
      </c>
      <c r="W659" s="220">
        <v>11</v>
      </c>
      <c r="X659" s="210" t="s">
        <v>890</v>
      </c>
      <c r="Y659" s="210" t="s">
        <v>889</v>
      </c>
      <c r="Z659" s="210" t="s">
        <v>889</v>
      </c>
      <c r="AA659" s="210"/>
      <c r="AB659" s="210"/>
      <c r="AC659" s="210"/>
      <c r="AD659" s="210"/>
      <c r="AE659" s="210"/>
      <c r="AI659" s="210"/>
      <c r="AJ659" s="210"/>
      <c r="AK659" s="210"/>
    </row>
    <row r="660" spans="1:37" ht="15" customHeight="1">
      <c r="A660" s="204">
        <v>28</v>
      </c>
      <c r="B660" s="204" t="s">
        <v>210</v>
      </c>
      <c r="C660" s="205">
        <v>12</v>
      </c>
      <c r="D660" s="206">
        <v>362.82100000000003</v>
      </c>
      <c r="E660" s="207">
        <v>34.718699999999998</v>
      </c>
      <c r="F660" s="208">
        <v>656</v>
      </c>
      <c r="G660" s="209"/>
      <c r="H660" s="210" t="s">
        <v>274</v>
      </c>
      <c r="I660" s="210">
        <v>1</v>
      </c>
      <c r="J660" s="210">
        <v>34.700000000000003</v>
      </c>
      <c r="K660" s="210"/>
      <c r="L660" s="210">
        <v>12</v>
      </c>
      <c r="M660" s="210"/>
      <c r="N660" s="210"/>
      <c r="O660" s="210"/>
      <c r="P660" s="210"/>
      <c r="Q660" s="210"/>
      <c r="R660" s="210" t="s">
        <v>889</v>
      </c>
      <c r="S660" s="210" t="s">
        <v>889</v>
      </c>
      <c r="T660" s="210"/>
      <c r="U660" s="210"/>
      <c r="V660" s="210" t="s">
        <v>889</v>
      </c>
      <c r="W660" s="220">
        <v>12</v>
      </c>
      <c r="X660" s="210" t="s">
        <v>890</v>
      </c>
      <c r="Y660" s="210" t="s">
        <v>889</v>
      </c>
      <c r="Z660" s="210" t="s">
        <v>890</v>
      </c>
      <c r="AA660" s="210"/>
      <c r="AB660" s="210"/>
      <c r="AC660" s="210"/>
      <c r="AD660" s="210"/>
      <c r="AE660" s="210"/>
      <c r="AI660" s="210"/>
      <c r="AJ660" s="210"/>
      <c r="AK660" s="210"/>
    </row>
    <row r="661" spans="1:37" ht="15" customHeight="1">
      <c r="A661" s="204">
        <v>28</v>
      </c>
      <c r="B661" s="204" t="s">
        <v>210</v>
      </c>
      <c r="C661" s="205">
        <v>13</v>
      </c>
      <c r="D661" s="206">
        <v>294.89499999999998</v>
      </c>
      <c r="E661" s="207">
        <v>34.435699999999997</v>
      </c>
      <c r="F661" s="208">
        <v>657</v>
      </c>
      <c r="G661" s="209"/>
      <c r="H661" s="210" t="s">
        <v>274</v>
      </c>
      <c r="I661" s="210">
        <v>1</v>
      </c>
      <c r="J661" s="210">
        <v>34.4</v>
      </c>
      <c r="K661" s="210"/>
      <c r="L661" s="210">
        <v>13</v>
      </c>
      <c r="M661" s="210"/>
      <c r="N661" s="210"/>
      <c r="O661" s="210"/>
      <c r="P661" s="210"/>
      <c r="Q661" s="210"/>
      <c r="R661" s="210" t="s">
        <v>890</v>
      </c>
      <c r="S661" s="210" t="s">
        <v>889</v>
      </c>
      <c r="T661" s="210" t="s">
        <v>889</v>
      </c>
      <c r="U661" s="210"/>
      <c r="V661" s="210" t="s">
        <v>889</v>
      </c>
      <c r="W661" s="220">
        <v>13</v>
      </c>
      <c r="X661" s="210" t="s">
        <v>890</v>
      </c>
      <c r="Y661" s="210" t="s">
        <v>889</v>
      </c>
      <c r="Z661" s="210" t="s">
        <v>889</v>
      </c>
      <c r="AA661" s="210"/>
      <c r="AB661" s="210"/>
      <c r="AC661" s="210"/>
      <c r="AD661" s="210"/>
      <c r="AE661" s="210"/>
      <c r="AI661" s="210"/>
      <c r="AJ661" s="210"/>
      <c r="AK661" s="210"/>
    </row>
    <row r="662" spans="1:37" ht="15" customHeight="1">
      <c r="A662" s="204">
        <v>28</v>
      </c>
      <c r="B662" s="204" t="s">
        <v>210</v>
      </c>
      <c r="C662" s="205">
        <v>14</v>
      </c>
      <c r="D662" s="206">
        <v>268.34199999999998</v>
      </c>
      <c r="E662" s="207">
        <v>34.158799999999999</v>
      </c>
      <c r="F662" s="208">
        <v>658</v>
      </c>
      <c r="G662" s="209"/>
      <c r="H662" s="210" t="s">
        <v>274</v>
      </c>
      <c r="I662" s="210">
        <v>1</v>
      </c>
      <c r="J662" s="210">
        <v>34.1</v>
      </c>
      <c r="K662" s="210"/>
      <c r="L662" s="210">
        <v>14</v>
      </c>
      <c r="M662" s="210"/>
      <c r="N662" s="210"/>
      <c r="O662" s="210"/>
      <c r="P662" s="210"/>
      <c r="Q662" s="210"/>
      <c r="R662" s="210" t="s">
        <v>889</v>
      </c>
      <c r="S662" s="210" t="s">
        <v>889</v>
      </c>
      <c r="T662" s="210"/>
      <c r="U662" s="210"/>
      <c r="V662" s="210" t="s">
        <v>889</v>
      </c>
      <c r="W662" s="220">
        <v>14</v>
      </c>
      <c r="X662" s="210" t="s">
        <v>890</v>
      </c>
      <c r="Y662" s="210" t="s">
        <v>889</v>
      </c>
      <c r="Z662" s="210" t="s">
        <v>889</v>
      </c>
      <c r="AA662" s="210"/>
      <c r="AB662" s="210"/>
      <c r="AC662" s="210"/>
      <c r="AD662" s="210"/>
      <c r="AE662" s="210"/>
      <c r="AI662" s="210"/>
      <c r="AJ662" s="210"/>
      <c r="AK662" s="210"/>
    </row>
    <row r="663" spans="1:37" ht="15" customHeight="1">
      <c r="A663" s="204">
        <v>28</v>
      </c>
      <c r="B663" s="204" t="s">
        <v>210</v>
      </c>
      <c r="C663" s="205">
        <v>15</v>
      </c>
      <c r="D663" s="206">
        <v>246.40600000000001</v>
      </c>
      <c r="E663" s="207">
        <v>33.788800000000002</v>
      </c>
      <c r="F663" s="208">
        <v>659</v>
      </c>
      <c r="G663" s="209"/>
      <c r="H663" s="210" t="s">
        <v>274</v>
      </c>
      <c r="I663" s="210">
        <v>1</v>
      </c>
      <c r="J663" s="210">
        <v>33.6</v>
      </c>
      <c r="K663" s="210"/>
      <c r="L663" s="210">
        <v>15</v>
      </c>
      <c r="M663" s="210"/>
      <c r="N663" s="210"/>
      <c r="O663" s="210"/>
      <c r="P663" s="210"/>
      <c r="Q663" s="210"/>
      <c r="R663" s="210" t="s">
        <v>889</v>
      </c>
      <c r="S663" s="210" t="s">
        <v>889</v>
      </c>
      <c r="T663" s="210"/>
      <c r="U663" s="210"/>
      <c r="V663" s="210" t="s">
        <v>889</v>
      </c>
      <c r="W663" s="220">
        <v>15</v>
      </c>
      <c r="X663" s="210" t="s">
        <v>890</v>
      </c>
      <c r="Y663" s="210" t="s">
        <v>889</v>
      </c>
      <c r="Z663" s="210" t="s">
        <v>889</v>
      </c>
      <c r="AA663" s="210"/>
      <c r="AB663" s="210"/>
      <c r="AC663" s="210"/>
      <c r="AD663" s="210"/>
      <c r="AE663" s="210"/>
      <c r="AI663" s="210"/>
      <c r="AJ663" s="210"/>
      <c r="AK663" s="210"/>
    </row>
    <row r="664" spans="1:37" ht="15" customHeight="1">
      <c r="A664" s="204">
        <v>28</v>
      </c>
      <c r="B664" s="204" t="s">
        <v>210</v>
      </c>
      <c r="C664" s="205">
        <v>16</v>
      </c>
      <c r="D664" s="206">
        <v>216.03100000000001</v>
      </c>
      <c r="E664" s="207">
        <v>33.1008</v>
      </c>
      <c r="F664" s="208">
        <v>660</v>
      </c>
      <c r="G664" s="209"/>
      <c r="H664" s="210" t="s">
        <v>274</v>
      </c>
      <c r="I664" s="210">
        <v>1</v>
      </c>
      <c r="J664" s="210">
        <v>33.1</v>
      </c>
      <c r="K664" s="210"/>
      <c r="L664" s="210">
        <v>16</v>
      </c>
      <c r="M664" s="210"/>
      <c r="N664" s="210"/>
      <c r="O664" s="210"/>
      <c r="P664" s="210"/>
      <c r="Q664" s="210"/>
      <c r="R664" s="210" t="s">
        <v>889</v>
      </c>
      <c r="S664" s="210" t="s">
        <v>890</v>
      </c>
      <c r="T664" s="210" t="s">
        <v>889</v>
      </c>
      <c r="U664" s="210"/>
      <c r="V664" s="210" t="s">
        <v>889</v>
      </c>
      <c r="W664" s="220">
        <v>16</v>
      </c>
      <c r="X664" s="210" t="s">
        <v>897</v>
      </c>
      <c r="Y664" s="210" t="s">
        <v>890</v>
      </c>
      <c r="Z664" s="210" t="s">
        <v>889</v>
      </c>
      <c r="AA664" s="210" t="s">
        <v>889</v>
      </c>
      <c r="AB664" s="210"/>
      <c r="AC664" s="210"/>
      <c r="AD664" s="210"/>
      <c r="AE664" s="210"/>
      <c r="AI664" s="210"/>
      <c r="AJ664" s="210"/>
      <c r="AK664" s="210"/>
    </row>
    <row r="665" spans="1:37" ht="15" customHeight="1">
      <c r="A665" s="204">
        <v>28</v>
      </c>
      <c r="B665" s="204" t="s">
        <v>210</v>
      </c>
      <c r="C665" s="205">
        <v>17</v>
      </c>
      <c r="D665" s="206">
        <v>198.71600000000001</v>
      </c>
      <c r="E665" s="207">
        <v>32.9176</v>
      </c>
      <c r="F665" s="208">
        <v>661</v>
      </c>
      <c r="G665" s="209"/>
      <c r="H665" s="210" t="s">
        <v>274</v>
      </c>
      <c r="I665" s="210">
        <v>1</v>
      </c>
      <c r="J665" s="210">
        <v>32.9</v>
      </c>
      <c r="K665" s="210"/>
      <c r="L665" s="210">
        <v>17</v>
      </c>
      <c r="M665" s="210"/>
      <c r="N665" s="210"/>
      <c r="O665" s="210"/>
      <c r="P665" s="210"/>
      <c r="Q665" s="210"/>
      <c r="R665" s="210" t="s">
        <v>889</v>
      </c>
      <c r="S665" s="210" t="s">
        <v>889</v>
      </c>
      <c r="T665" s="210"/>
      <c r="U665" s="210" t="s">
        <v>889</v>
      </c>
      <c r="V665" s="210" t="s">
        <v>889</v>
      </c>
      <c r="W665" s="220">
        <v>17</v>
      </c>
      <c r="X665" s="210" t="s">
        <v>890</v>
      </c>
      <c r="Y665" s="210" t="s">
        <v>889</v>
      </c>
      <c r="Z665" s="210" t="s">
        <v>889</v>
      </c>
      <c r="AA665" s="210" t="s">
        <v>889</v>
      </c>
      <c r="AB665" s="210"/>
      <c r="AC665" s="210"/>
      <c r="AD665" s="210"/>
      <c r="AE665" s="210"/>
      <c r="AI665" s="210"/>
      <c r="AJ665" s="210"/>
      <c r="AK665" s="210"/>
    </row>
    <row r="666" spans="1:37" ht="15" customHeight="1">
      <c r="A666" s="204">
        <v>28</v>
      </c>
      <c r="B666" s="204" t="s">
        <v>210</v>
      </c>
      <c r="C666" s="205">
        <v>18</v>
      </c>
      <c r="D666" s="206">
        <v>174.33199999999999</v>
      </c>
      <c r="E666" s="207">
        <v>32.650599999999997</v>
      </c>
      <c r="F666" s="208">
        <v>662</v>
      </c>
      <c r="G666" s="209"/>
      <c r="H666" s="210" t="s">
        <v>274</v>
      </c>
      <c r="I666" s="210">
        <v>1</v>
      </c>
      <c r="J666" s="210">
        <v>32.6</v>
      </c>
      <c r="K666" s="210"/>
      <c r="L666" s="210">
        <v>18</v>
      </c>
      <c r="M666" s="210"/>
      <c r="N666" s="210"/>
      <c r="O666" s="210"/>
      <c r="P666" s="210"/>
      <c r="Q666" s="210"/>
      <c r="R666" s="210" t="s">
        <v>889</v>
      </c>
      <c r="S666" s="210" t="s">
        <v>889</v>
      </c>
      <c r="T666" s="210"/>
      <c r="U666" s="210" t="s">
        <v>889</v>
      </c>
      <c r="V666" s="210" t="s">
        <v>889</v>
      </c>
      <c r="W666" s="220">
        <v>18</v>
      </c>
      <c r="X666" s="210" t="s">
        <v>890</v>
      </c>
      <c r="Y666" s="210" t="s">
        <v>889</v>
      </c>
      <c r="Z666" s="210" t="s">
        <v>889</v>
      </c>
      <c r="AA666" s="210" t="s">
        <v>889</v>
      </c>
      <c r="AB666" s="210"/>
      <c r="AC666" s="210"/>
      <c r="AD666" s="210"/>
      <c r="AE666" s="210"/>
      <c r="AI666" s="210"/>
      <c r="AJ666" s="210"/>
      <c r="AK666" s="210"/>
    </row>
    <row r="667" spans="1:37" ht="15" customHeight="1">
      <c r="A667" s="204">
        <v>28</v>
      </c>
      <c r="B667" s="204" t="s">
        <v>210</v>
      </c>
      <c r="C667" s="205">
        <v>19</v>
      </c>
      <c r="D667" s="206">
        <v>140.102</v>
      </c>
      <c r="E667" s="207">
        <v>32.322600000000001</v>
      </c>
      <c r="F667" s="208">
        <v>663</v>
      </c>
      <c r="G667" s="209"/>
      <c r="H667" s="210" t="s">
        <v>274</v>
      </c>
      <c r="I667" s="210">
        <v>1</v>
      </c>
      <c r="J667" s="210">
        <v>32.299999999999997</v>
      </c>
      <c r="K667" s="210"/>
      <c r="L667" s="210">
        <v>19</v>
      </c>
      <c r="M667" s="210"/>
      <c r="N667" s="210"/>
      <c r="O667" s="210"/>
      <c r="P667" s="210"/>
      <c r="Q667" s="210"/>
      <c r="R667" s="210" t="s">
        <v>889</v>
      </c>
      <c r="S667" s="210" t="s">
        <v>889</v>
      </c>
      <c r="T667" s="210"/>
      <c r="U667" s="210" t="s">
        <v>890</v>
      </c>
      <c r="V667" s="210" t="s">
        <v>889</v>
      </c>
      <c r="W667" s="220">
        <v>19</v>
      </c>
      <c r="X667" s="210" t="s">
        <v>890</v>
      </c>
      <c r="Y667" s="210" t="s">
        <v>889</v>
      </c>
      <c r="Z667" s="210" t="s">
        <v>889</v>
      </c>
      <c r="AA667" s="210" t="s">
        <v>889</v>
      </c>
      <c r="AB667" s="210"/>
      <c r="AC667" s="210"/>
      <c r="AD667" s="210"/>
      <c r="AE667" s="210"/>
      <c r="AI667" s="210"/>
      <c r="AJ667" s="210"/>
      <c r="AK667" s="210"/>
    </row>
    <row r="668" spans="1:37" ht="15" customHeight="1">
      <c r="A668" s="204">
        <v>28</v>
      </c>
      <c r="B668" s="204" t="s">
        <v>210</v>
      </c>
      <c r="C668" s="205">
        <v>20</v>
      </c>
      <c r="D668" s="206">
        <v>102.495</v>
      </c>
      <c r="E668" s="207">
        <v>31.895099999999999</v>
      </c>
      <c r="F668" s="208">
        <v>664</v>
      </c>
      <c r="G668" s="209"/>
      <c r="H668" s="210" t="s">
        <v>274</v>
      </c>
      <c r="I668" s="210">
        <v>1</v>
      </c>
      <c r="J668" s="210">
        <v>31.8</v>
      </c>
      <c r="K668" s="210"/>
      <c r="L668" s="210">
        <v>20</v>
      </c>
      <c r="M668" s="210"/>
      <c r="N668" s="210"/>
      <c r="O668" s="210"/>
      <c r="P668" s="210"/>
      <c r="Q668" s="210"/>
      <c r="R668" s="210" t="s">
        <v>889</v>
      </c>
      <c r="S668" s="210" t="s">
        <v>889</v>
      </c>
      <c r="T668" s="210"/>
      <c r="U668" s="210" t="s">
        <v>889</v>
      </c>
      <c r="V668" s="210" t="s">
        <v>889</v>
      </c>
      <c r="W668" s="220">
        <v>20</v>
      </c>
      <c r="X668" s="210" t="s">
        <v>890</v>
      </c>
      <c r="Y668" s="210" t="s">
        <v>889</v>
      </c>
      <c r="Z668" s="210" t="s">
        <v>889</v>
      </c>
      <c r="AA668" s="210" t="s">
        <v>889</v>
      </c>
      <c r="AB668" s="210"/>
      <c r="AC668" s="210"/>
      <c r="AD668" s="210"/>
      <c r="AE668" s="210"/>
      <c r="AI668" s="210"/>
      <c r="AJ668" s="210"/>
      <c r="AK668" s="210"/>
    </row>
    <row r="669" spans="1:37" ht="15" customHeight="1">
      <c r="A669" s="204">
        <v>28</v>
      </c>
      <c r="B669" s="204" t="s">
        <v>210</v>
      </c>
      <c r="C669" s="205">
        <v>21</v>
      </c>
      <c r="D669" s="206">
        <v>52.154000000000003</v>
      </c>
      <c r="E669" s="207">
        <v>30.5336</v>
      </c>
      <c r="F669" s="208">
        <v>665</v>
      </c>
      <c r="G669" s="209" t="s">
        <v>183</v>
      </c>
      <c r="H669" s="210" t="s">
        <v>274</v>
      </c>
      <c r="I669" s="210">
        <v>1</v>
      </c>
      <c r="J669" s="210" t="s">
        <v>902</v>
      </c>
      <c r="K669" s="210"/>
      <c r="L669" s="210">
        <v>21</v>
      </c>
      <c r="M669" s="210"/>
      <c r="N669" s="210"/>
      <c r="O669" s="210"/>
      <c r="P669" s="210"/>
      <c r="Q669" s="210"/>
      <c r="R669" s="210" t="s">
        <v>889</v>
      </c>
      <c r="S669" s="210" t="s">
        <v>889</v>
      </c>
      <c r="T669" s="210" t="s">
        <v>889</v>
      </c>
      <c r="U669" s="210" t="s">
        <v>890</v>
      </c>
      <c r="V669" s="210" t="s">
        <v>889</v>
      </c>
      <c r="W669" s="220">
        <v>21</v>
      </c>
      <c r="X669" s="210" t="s">
        <v>890</v>
      </c>
      <c r="Y669" s="210" t="s">
        <v>889</v>
      </c>
      <c r="Z669" s="210" t="s">
        <v>889</v>
      </c>
      <c r="AA669" s="210" t="s">
        <v>889</v>
      </c>
      <c r="AB669" s="210"/>
      <c r="AC669" s="210"/>
      <c r="AD669" s="210"/>
      <c r="AE669" s="210"/>
      <c r="AI669" s="210"/>
      <c r="AJ669" s="210"/>
      <c r="AK669" s="210"/>
    </row>
    <row r="670" spans="1:37" ht="15" customHeight="1">
      <c r="A670" s="204">
        <v>28</v>
      </c>
      <c r="B670" s="204" t="s">
        <v>210</v>
      </c>
      <c r="C670" s="205">
        <v>22</v>
      </c>
      <c r="D670" s="206">
        <v>158.19800000000001</v>
      </c>
      <c r="E670" s="207">
        <v>32.451099999999997</v>
      </c>
      <c r="F670" s="208">
        <v>666</v>
      </c>
      <c r="G670" s="209"/>
      <c r="H670" s="210" t="s">
        <v>274</v>
      </c>
      <c r="I670" s="210">
        <v>1</v>
      </c>
      <c r="J670" s="210"/>
      <c r="K670" s="210">
        <v>40</v>
      </c>
      <c r="L670" s="210">
        <v>22</v>
      </c>
      <c r="M670" s="210"/>
      <c r="N670" s="210"/>
      <c r="O670" s="210"/>
      <c r="P670" s="210"/>
      <c r="Q670" s="210"/>
      <c r="R670" s="210" t="s">
        <v>889</v>
      </c>
      <c r="S670" s="210" t="s">
        <v>889</v>
      </c>
      <c r="T670" s="210"/>
      <c r="U670" s="210" t="s">
        <v>890</v>
      </c>
      <c r="V670" s="210" t="s">
        <v>889</v>
      </c>
      <c r="W670" s="220">
        <v>22</v>
      </c>
      <c r="X670" s="210" t="s">
        <v>890</v>
      </c>
      <c r="Y670" s="210" t="s">
        <v>889</v>
      </c>
      <c r="Z670" s="210" t="s">
        <v>889</v>
      </c>
      <c r="AA670" s="210" t="s">
        <v>889</v>
      </c>
      <c r="AB670" s="210"/>
      <c r="AC670" s="210"/>
      <c r="AD670" s="210"/>
      <c r="AE670" s="210"/>
      <c r="AI670" s="210"/>
      <c r="AJ670" s="210"/>
      <c r="AK670" s="210"/>
    </row>
    <row r="671" spans="1:37" ht="15" customHeight="1">
      <c r="A671" s="204">
        <v>28</v>
      </c>
      <c r="B671" s="204" t="s">
        <v>210</v>
      </c>
      <c r="C671" s="205">
        <v>23</v>
      </c>
      <c r="D671" s="206">
        <v>21.646999999999998</v>
      </c>
      <c r="E671" s="207">
        <v>27.567799999999998</v>
      </c>
      <c r="F671" s="208">
        <v>667</v>
      </c>
      <c r="G671" s="209"/>
      <c r="H671" s="210" t="s">
        <v>274</v>
      </c>
      <c r="I671" s="210">
        <v>1</v>
      </c>
      <c r="J671" s="210"/>
      <c r="K671" s="210">
        <v>20</v>
      </c>
      <c r="L671" s="210">
        <v>23</v>
      </c>
      <c r="M671" s="210"/>
      <c r="N671" s="210"/>
      <c r="O671" s="210"/>
      <c r="P671" s="210"/>
      <c r="Q671" s="210"/>
      <c r="R671" s="210" t="s">
        <v>889</v>
      </c>
      <c r="S671" s="210" t="s">
        <v>890</v>
      </c>
      <c r="T671" s="210"/>
      <c r="U671" s="210" t="s">
        <v>889</v>
      </c>
      <c r="V671" s="210" t="s">
        <v>889</v>
      </c>
      <c r="W671" s="220">
        <v>23</v>
      </c>
      <c r="X671" s="210" t="s">
        <v>890</v>
      </c>
      <c r="Y671" s="210" t="s">
        <v>889</v>
      </c>
      <c r="Z671" s="210" t="s">
        <v>889</v>
      </c>
      <c r="AA671" s="210" t="s">
        <v>889</v>
      </c>
      <c r="AB671" s="210"/>
      <c r="AC671" s="210"/>
      <c r="AD671" s="210"/>
      <c r="AE671" s="210"/>
      <c r="AI671" s="210"/>
      <c r="AJ671" s="210"/>
      <c r="AK671" s="210"/>
    </row>
    <row r="672" spans="1:37" ht="15" customHeight="1">
      <c r="A672" s="204">
        <v>28</v>
      </c>
      <c r="B672" s="204" t="s">
        <v>210</v>
      </c>
      <c r="C672" s="205">
        <v>24</v>
      </c>
      <c r="D672" s="206">
        <v>5.7629999999999999</v>
      </c>
      <c r="E672" s="207">
        <v>27.4681</v>
      </c>
      <c r="F672" s="208">
        <v>668</v>
      </c>
      <c r="G672" s="209"/>
      <c r="H672" s="210" t="s">
        <v>275</v>
      </c>
      <c r="I672" s="210">
        <v>1</v>
      </c>
      <c r="J672" s="210"/>
      <c r="K672" s="210">
        <v>5</v>
      </c>
      <c r="L672" s="210">
        <v>24</v>
      </c>
      <c r="M672" s="210"/>
      <c r="N672" s="210"/>
      <c r="O672" s="210"/>
      <c r="P672" s="210"/>
      <c r="Q672" s="210"/>
      <c r="R672" s="210" t="s">
        <v>889</v>
      </c>
      <c r="S672" s="210" t="s">
        <v>889</v>
      </c>
      <c r="T672" s="210" t="s">
        <v>889</v>
      </c>
      <c r="U672" s="210" t="s">
        <v>890</v>
      </c>
      <c r="V672" s="210" t="s">
        <v>889</v>
      </c>
      <c r="W672" s="220">
        <v>24</v>
      </c>
      <c r="X672" s="210" t="s">
        <v>890</v>
      </c>
      <c r="Y672" s="210" t="s">
        <v>889</v>
      </c>
      <c r="Z672" s="210" t="s">
        <v>889</v>
      </c>
      <c r="AA672" s="210" t="s">
        <v>889</v>
      </c>
      <c r="AB672" s="210"/>
      <c r="AC672" s="210"/>
      <c r="AD672" s="210"/>
      <c r="AE672" s="210"/>
      <c r="AI672" s="210"/>
      <c r="AJ672" s="210"/>
      <c r="AK672" s="210"/>
    </row>
    <row r="673" spans="1:37" ht="15" customHeight="1">
      <c r="A673" s="204">
        <v>29</v>
      </c>
      <c r="B673" s="204" t="s">
        <v>212</v>
      </c>
      <c r="C673" s="205">
        <v>1</v>
      </c>
      <c r="D673" s="206">
        <v>3743.56</v>
      </c>
      <c r="E673" s="207">
        <v>34.955100000000002</v>
      </c>
      <c r="F673" s="208">
        <v>669</v>
      </c>
      <c r="G673" s="209"/>
      <c r="H673" s="210" t="s">
        <v>274</v>
      </c>
      <c r="I673" s="210">
        <v>1</v>
      </c>
      <c r="J673" s="210" t="s">
        <v>901</v>
      </c>
      <c r="K673" s="210"/>
      <c r="L673" s="210">
        <v>1</v>
      </c>
      <c r="M673" s="210"/>
      <c r="N673" s="210"/>
      <c r="O673" s="210"/>
      <c r="P673" s="210"/>
      <c r="Q673" s="210"/>
      <c r="R673" s="210" t="s">
        <v>890</v>
      </c>
      <c r="S673" s="210"/>
      <c r="T673" s="210" t="s">
        <v>889</v>
      </c>
      <c r="U673" s="210"/>
      <c r="V673" s="210" t="s">
        <v>889</v>
      </c>
      <c r="W673" s="220">
        <v>1</v>
      </c>
      <c r="X673" s="210" t="s">
        <v>897</v>
      </c>
      <c r="Y673" s="210" t="s">
        <v>890</v>
      </c>
      <c r="Z673" s="210"/>
      <c r="AA673" s="210"/>
      <c r="AB673" s="210"/>
      <c r="AC673" s="210"/>
      <c r="AD673" s="210"/>
      <c r="AE673" s="210"/>
      <c r="AI673" s="210"/>
      <c r="AJ673" s="210"/>
      <c r="AK673" s="210"/>
    </row>
    <row r="674" spans="1:37" ht="15" customHeight="1">
      <c r="A674" s="204">
        <v>29</v>
      </c>
      <c r="B674" s="204" t="s">
        <v>212</v>
      </c>
      <c r="C674" s="205">
        <v>2</v>
      </c>
      <c r="D674" s="206">
        <v>2544.1190000000001</v>
      </c>
      <c r="E674" s="207">
        <v>34.950499999999998</v>
      </c>
      <c r="F674" s="208">
        <v>670</v>
      </c>
      <c r="G674" s="209"/>
      <c r="H674" s="210" t="s">
        <v>274</v>
      </c>
      <c r="I674" s="210">
        <v>1</v>
      </c>
      <c r="J674" s="210"/>
      <c r="K674" s="210">
        <v>2500</v>
      </c>
      <c r="L674" s="210">
        <v>2</v>
      </c>
      <c r="M674" s="210"/>
      <c r="N674" s="210"/>
      <c r="O674" s="210"/>
      <c r="P674" s="210"/>
      <c r="Q674" s="210"/>
      <c r="R674" s="210" t="s">
        <v>889</v>
      </c>
      <c r="S674" s="210"/>
      <c r="T674" s="210" t="s">
        <v>889</v>
      </c>
      <c r="U674" s="210"/>
      <c r="V674" s="210" t="s">
        <v>889</v>
      </c>
      <c r="W674" s="220">
        <v>2</v>
      </c>
      <c r="X674" s="210" t="s">
        <v>890</v>
      </c>
      <c r="Y674" s="210" t="s">
        <v>889</v>
      </c>
      <c r="Z674" s="210"/>
      <c r="AA674" s="210"/>
      <c r="AB674" s="210"/>
      <c r="AC674" s="210"/>
      <c r="AD674" s="210"/>
      <c r="AE674" s="210"/>
      <c r="AI674" s="210"/>
      <c r="AJ674" s="210"/>
      <c r="AK674" s="210"/>
    </row>
    <row r="675" spans="1:37" ht="18.75" customHeight="1">
      <c r="A675" s="204">
        <v>29</v>
      </c>
      <c r="B675" s="204" t="s">
        <v>212</v>
      </c>
      <c r="C675" s="205">
        <v>3</v>
      </c>
      <c r="D675" s="206">
        <v>2034.1479999999999</v>
      </c>
      <c r="E675" s="207">
        <v>34.937399999999997</v>
      </c>
      <c r="F675" s="208">
        <v>671</v>
      </c>
      <c r="G675" s="209"/>
      <c r="H675" s="210" t="s">
        <v>274</v>
      </c>
      <c r="I675" s="210">
        <v>1</v>
      </c>
      <c r="J675" s="210"/>
      <c r="K675" s="210">
        <v>2000</v>
      </c>
      <c r="L675" s="210">
        <v>3</v>
      </c>
      <c r="M675" s="210"/>
      <c r="N675" s="210"/>
      <c r="O675" s="210"/>
      <c r="P675" s="210"/>
      <c r="Q675" s="210"/>
      <c r="R675" s="210" t="s">
        <v>889</v>
      </c>
      <c r="S675" s="210"/>
      <c r="T675" s="210" t="s">
        <v>889</v>
      </c>
      <c r="U675" s="210"/>
      <c r="V675" s="210" t="s">
        <v>889</v>
      </c>
      <c r="W675" s="220">
        <v>3</v>
      </c>
      <c r="X675" s="210" t="s">
        <v>890</v>
      </c>
      <c r="Y675" s="210" t="s">
        <v>889</v>
      </c>
      <c r="Z675" s="210"/>
      <c r="AA675" s="210"/>
      <c r="AB675" s="210"/>
      <c r="AC675" s="210"/>
      <c r="AD675" s="210"/>
      <c r="AE675" s="210"/>
      <c r="AI675" s="210"/>
      <c r="AJ675" s="210"/>
      <c r="AK675" s="210"/>
    </row>
    <row r="676" spans="1:37" ht="15" customHeight="1">
      <c r="A676" s="204">
        <v>29</v>
      </c>
      <c r="B676" s="204" t="s">
        <v>212</v>
      </c>
      <c r="C676" s="205">
        <v>4</v>
      </c>
      <c r="D676" s="206">
        <v>1524.3510000000001</v>
      </c>
      <c r="E676" s="207">
        <v>34.906199999999998</v>
      </c>
      <c r="F676" s="208">
        <v>672</v>
      </c>
      <c r="G676" s="209"/>
      <c r="H676" s="210" t="s">
        <v>274</v>
      </c>
      <c r="I676" s="210">
        <v>1</v>
      </c>
      <c r="J676" s="210"/>
      <c r="K676" s="210">
        <v>1500</v>
      </c>
      <c r="L676" s="210">
        <v>4</v>
      </c>
      <c r="M676" s="210"/>
      <c r="N676" s="210"/>
      <c r="O676" s="210"/>
      <c r="P676" s="210"/>
      <c r="Q676" s="210"/>
      <c r="R676" s="210" t="s">
        <v>889</v>
      </c>
      <c r="S676" s="210"/>
      <c r="T676" s="210"/>
      <c r="U676" s="210"/>
      <c r="V676" s="210" t="s">
        <v>889</v>
      </c>
      <c r="W676" s="220">
        <v>4</v>
      </c>
      <c r="X676" s="210" t="s">
        <v>890</v>
      </c>
      <c r="Y676" s="210" t="s">
        <v>889</v>
      </c>
      <c r="Z676" s="210"/>
      <c r="AA676" s="210"/>
      <c r="AB676" s="210"/>
      <c r="AC676" s="210"/>
      <c r="AD676" s="210"/>
      <c r="AE676" s="210"/>
      <c r="AI676" s="210"/>
      <c r="AJ676" s="210"/>
      <c r="AK676" s="210"/>
    </row>
    <row r="677" spans="1:37" ht="15" customHeight="1">
      <c r="A677" s="204">
        <v>29</v>
      </c>
      <c r="B677" s="204" t="s">
        <v>212</v>
      </c>
      <c r="C677" s="205">
        <v>5</v>
      </c>
      <c r="D677" s="206">
        <v>1015.699</v>
      </c>
      <c r="E677" s="207">
        <v>34.872199999999999</v>
      </c>
      <c r="F677" s="208">
        <v>673</v>
      </c>
      <c r="G677" s="209"/>
      <c r="H677" s="210" t="s">
        <v>274</v>
      </c>
      <c r="I677" s="210">
        <v>1</v>
      </c>
      <c r="J677" s="210"/>
      <c r="K677" s="210">
        <v>1000</v>
      </c>
      <c r="L677" s="210">
        <v>5</v>
      </c>
      <c r="M677" s="210"/>
      <c r="N677" s="210"/>
      <c r="O677" s="210"/>
      <c r="P677" s="210"/>
      <c r="Q677" s="210"/>
      <c r="R677" s="210" t="s">
        <v>889</v>
      </c>
      <c r="S677" s="210"/>
      <c r="T677" s="210" t="s">
        <v>889</v>
      </c>
      <c r="U677" s="210"/>
      <c r="V677" s="210" t="s">
        <v>889</v>
      </c>
      <c r="W677" s="220">
        <v>5</v>
      </c>
      <c r="X677" s="210" t="s">
        <v>890</v>
      </c>
      <c r="Y677" s="210" t="s">
        <v>889</v>
      </c>
      <c r="Z677" s="210"/>
      <c r="AA677" s="210"/>
      <c r="AB677" s="210"/>
      <c r="AC677" s="210"/>
      <c r="AD677" s="210"/>
      <c r="AE677" s="210"/>
      <c r="AI677" s="210"/>
      <c r="AJ677" s="210"/>
      <c r="AK677" s="210"/>
    </row>
    <row r="678" spans="1:37" ht="15" customHeight="1">
      <c r="A678" s="204">
        <v>29</v>
      </c>
      <c r="B678" s="204" t="s">
        <v>212</v>
      </c>
      <c r="C678" s="205">
        <v>6</v>
      </c>
      <c r="D678" s="206">
        <v>812.27499999999998</v>
      </c>
      <c r="E678" s="207">
        <v>34.86</v>
      </c>
      <c r="F678" s="208">
        <v>674</v>
      </c>
      <c r="G678" s="209"/>
      <c r="H678" s="210" t="s">
        <v>274</v>
      </c>
      <c r="I678" s="210">
        <v>1</v>
      </c>
      <c r="J678" s="210"/>
      <c r="K678" s="210">
        <v>800</v>
      </c>
      <c r="L678" s="210">
        <v>6</v>
      </c>
      <c r="M678" s="210"/>
      <c r="N678" s="210"/>
      <c r="O678" s="210"/>
      <c r="P678" s="210"/>
      <c r="Q678" s="210"/>
      <c r="R678" s="210" t="s">
        <v>889</v>
      </c>
      <c r="S678" s="210"/>
      <c r="T678" s="210"/>
      <c r="U678" s="210"/>
      <c r="V678" s="210" t="s">
        <v>889</v>
      </c>
      <c r="W678" s="220">
        <v>6</v>
      </c>
      <c r="X678" s="210" t="s">
        <v>890</v>
      </c>
      <c r="Y678" s="210" t="s">
        <v>889</v>
      </c>
      <c r="Z678" s="210"/>
      <c r="AA678" s="210"/>
      <c r="AB678" s="210"/>
      <c r="AC678" s="210"/>
      <c r="AD678" s="210"/>
      <c r="AE678" s="210"/>
      <c r="AI678" s="210"/>
      <c r="AJ678" s="210"/>
      <c r="AK678" s="210"/>
    </row>
    <row r="679" spans="1:37" ht="15" customHeight="1">
      <c r="A679" s="204">
        <v>29</v>
      </c>
      <c r="B679" s="204" t="s">
        <v>212</v>
      </c>
      <c r="C679" s="205">
        <v>7</v>
      </c>
      <c r="D679" s="206">
        <v>609.86500000000001</v>
      </c>
      <c r="E679" s="207">
        <v>34.841700000000003</v>
      </c>
      <c r="F679" s="208">
        <v>675</v>
      </c>
      <c r="G679" s="209"/>
      <c r="H679" s="210" t="s">
        <v>274</v>
      </c>
      <c r="I679" s="210">
        <v>1</v>
      </c>
      <c r="J679" s="210"/>
      <c r="K679" s="210">
        <v>600</v>
      </c>
      <c r="L679" s="210">
        <v>7</v>
      </c>
      <c r="M679" s="210"/>
      <c r="N679" s="210"/>
      <c r="O679" s="210"/>
      <c r="P679" s="210"/>
      <c r="Q679" s="210"/>
      <c r="R679" s="210" t="s">
        <v>889</v>
      </c>
      <c r="S679" s="210"/>
      <c r="T679" s="210"/>
      <c r="U679" s="210"/>
      <c r="V679" s="210" t="s">
        <v>889</v>
      </c>
      <c r="W679" s="220">
        <v>7</v>
      </c>
      <c r="X679" s="210" t="s">
        <v>890</v>
      </c>
      <c r="Y679" s="210" t="s">
        <v>889</v>
      </c>
      <c r="Z679" s="210"/>
      <c r="AA679" s="210"/>
      <c r="AB679" s="210"/>
      <c r="AC679" s="210"/>
      <c r="AD679" s="210"/>
      <c r="AE679" s="210"/>
      <c r="AI679" s="210"/>
      <c r="AJ679" s="210"/>
      <c r="AK679" s="210"/>
    </row>
    <row r="680" spans="1:37" ht="15" customHeight="1">
      <c r="A680" s="204">
        <v>29</v>
      </c>
      <c r="B680" s="204" t="s">
        <v>212</v>
      </c>
      <c r="C680" s="205">
        <v>8</v>
      </c>
      <c r="D680" s="206">
        <v>553.91300000000001</v>
      </c>
      <c r="E680" s="207">
        <v>34.829300000000003</v>
      </c>
      <c r="F680" s="208">
        <v>676</v>
      </c>
      <c r="G680" s="209"/>
      <c r="H680" s="210" t="s">
        <v>274</v>
      </c>
      <c r="I680" s="210">
        <v>1</v>
      </c>
      <c r="J680" s="210" t="s">
        <v>899</v>
      </c>
      <c r="K680" s="210"/>
      <c r="L680" s="210">
        <v>8</v>
      </c>
      <c r="M680" s="210"/>
      <c r="N680" s="210"/>
      <c r="O680" s="210"/>
      <c r="P680" s="210"/>
      <c r="Q680" s="210"/>
      <c r="R680" s="210" t="s">
        <v>890</v>
      </c>
      <c r="S680" s="210"/>
      <c r="T680" s="210" t="s">
        <v>889</v>
      </c>
      <c r="U680" s="210"/>
      <c r="V680" s="210" t="s">
        <v>889</v>
      </c>
      <c r="W680" s="220">
        <v>8</v>
      </c>
      <c r="X680" s="210" t="s">
        <v>897</v>
      </c>
      <c r="Y680" s="210" t="s">
        <v>889</v>
      </c>
      <c r="Z680" s="210"/>
      <c r="AA680" s="210"/>
      <c r="AB680" s="210"/>
      <c r="AC680" s="210"/>
      <c r="AD680" s="210"/>
      <c r="AE680" s="210"/>
      <c r="AI680" s="210"/>
      <c r="AJ680" s="210"/>
      <c r="AK680" s="210"/>
    </row>
    <row r="681" spans="1:37" ht="15" customHeight="1">
      <c r="A681" s="204">
        <v>29</v>
      </c>
      <c r="B681" s="204" t="s">
        <v>212</v>
      </c>
      <c r="C681" s="205">
        <v>9</v>
      </c>
      <c r="D681" s="206">
        <v>472.96499999999997</v>
      </c>
      <c r="E681" s="207">
        <v>34.787700000000001</v>
      </c>
      <c r="F681" s="208">
        <v>677</v>
      </c>
      <c r="G681" s="209"/>
      <c r="H681" s="210" t="s">
        <v>274</v>
      </c>
      <c r="I681" s="210">
        <v>1</v>
      </c>
      <c r="J681" s="210">
        <v>34.78</v>
      </c>
      <c r="K681" s="210"/>
      <c r="L681" s="210">
        <v>9</v>
      </c>
      <c r="M681" s="210"/>
      <c r="N681" s="210"/>
      <c r="O681" s="210"/>
      <c r="P681" s="210"/>
      <c r="Q681" s="210"/>
      <c r="R681" s="210" t="s">
        <v>889</v>
      </c>
      <c r="S681" s="210"/>
      <c r="T681" s="210"/>
      <c r="U681" s="210"/>
      <c r="V681" s="210" t="s">
        <v>889</v>
      </c>
      <c r="W681" s="220">
        <v>9</v>
      </c>
      <c r="X681" s="210" t="s">
        <v>890</v>
      </c>
      <c r="Y681" s="210" t="s">
        <v>889</v>
      </c>
      <c r="Z681" s="210"/>
      <c r="AA681" s="210"/>
      <c r="AB681" s="210"/>
      <c r="AC681" s="210"/>
      <c r="AD681" s="210"/>
      <c r="AE681" s="210"/>
      <c r="AI681" s="210"/>
      <c r="AJ681" s="210"/>
      <c r="AK681" s="210"/>
    </row>
    <row r="682" spans="1:37" ht="15" customHeight="1">
      <c r="A682" s="204">
        <v>29</v>
      </c>
      <c r="B682" s="204" t="s">
        <v>212</v>
      </c>
      <c r="C682" s="205">
        <v>10</v>
      </c>
      <c r="D682" s="206">
        <v>425.04300000000001</v>
      </c>
      <c r="E682" s="207">
        <v>34.723799999999997</v>
      </c>
      <c r="F682" s="208">
        <v>678</v>
      </c>
      <c r="G682" s="209"/>
      <c r="H682" s="210" t="s">
        <v>274</v>
      </c>
      <c r="I682" s="210">
        <v>1</v>
      </c>
      <c r="J682" s="210">
        <v>34.700000000000003</v>
      </c>
      <c r="K682" s="210"/>
      <c r="L682" s="210">
        <v>10</v>
      </c>
      <c r="M682" s="210"/>
      <c r="N682" s="210"/>
      <c r="O682" s="210"/>
      <c r="P682" s="210"/>
      <c r="Q682" s="210"/>
      <c r="R682" s="210" t="s">
        <v>889</v>
      </c>
      <c r="S682" s="210" t="s">
        <v>889</v>
      </c>
      <c r="T682" s="210"/>
      <c r="U682" s="210"/>
      <c r="V682" s="210" t="s">
        <v>889</v>
      </c>
      <c r="W682" s="220">
        <v>10</v>
      </c>
      <c r="X682" s="210" t="s">
        <v>890</v>
      </c>
      <c r="Y682" s="210" t="s">
        <v>889</v>
      </c>
      <c r="Z682" s="210" t="s">
        <v>889</v>
      </c>
      <c r="AA682" s="210"/>
      <c r="AB682" s="210"/>
      <c r="AC682" s="210"/>
      <c r="AD682" s="210"/>
      <c r="AE682" s="210"/>
      <c r="AI682" s="210"/>
      <c r="AJ682" s="210"/>
      <c r="AK682" s="210"/>
    </row>
    <row r="683" spans="1:37" ht="15" customHeight="1">
      <c r="A683" s="204">
        <v>29</v>
      </c>
      <c r="B683" s="204" t="s">
        <v>212</v>
      </c>
      <c r="C683" s="205">
        <v>11</v>
      </c>
      <c r="D683" s="206">
        <v>367.30900000000003</v>
      </c>
      <c r="E683" s="207">
        <v>34.4191</v>
      </c>
      <c r="F683" s="208">
        <v>679</v>
      </c>
      <c r="G683" s="209"/>
      <c r="H683" s="210" t="s">
        <v>274</v>
      </c>
      <c r="I683" s="210">
        <v>1</v>
      </c>
      <c r="J683" s="210">
        <v>34.4</v>
      </c>
      <c r="K683" s="210"/>
      <c r="L683" s="210">
        <v>11</v>
      </c>
      <c r="M683" s="210"/>
      <c r="N683" s="210"/>
      <c r="O683" s="210"/>
      <c r="P683" s="210"/>
      <c r="Q683" s="210"/>
      <c r="R683" s="210" t="s">
        <v>889</v>
      </c>
      <c r="S683" s="210" t="s">
        <v>889</v>
      </c>
      <c r="T683" s="210" t="s">
        <v>889</v>
      </c>
      <c r="U683" s="210"/>
      <c r="V683" s="210" t="s">
        <v>889</v>
      </c>
      <c r="W683" s="220">
        <v>11</v>
      </c>
      <c r="X683" s="210" t="s">
        <v>890</v>
      </c>
      <c r="Y683" s="210" t="s">
        <v>889</v>
      </c>
      <c r="Z683" s="210" t="s">
        <v>889</v>
      </c>
      <c r="AA683" s="210"/>
      <c r="AB683" s="210"/>
      <c r="AC683" s="210"/>
      <c r="AD683" s="210"/>
      <c r="AE683" s="210"/>
      <c r="AI683" s="210"/>
      <c r="AJ683" s="210"/>
      <c r="AK683" s="210"/>
    </row>
    <row r="684" spans="1:37" ht="15" customHeight="1">
      <c r="A684" s="204">
        <v>29</v>
      </c>
      <c r="B684" s="204" t="s">
        <v>212</v>
      </c>
      <c r="C684" s="205">
        <v>12</v>
      </c>
      <c r="D684" s="206">
        <v>343.71199999999999</v>
      </c>
      <c r="E684" s="207">
        <v>34.149000000000001</v>
      </c>
      <c r="F684" s="208">
        <v>680</v>
      </c>
      <c r="G684" s="209"/>
      <c r="H684" s="210" t="s">
        <v>274</v>
      </c>
      <c r="I684" s="210">
        <v>1</v>
      </c>
      <c r="J684" s="210">
        <v>34.1</v>
      </c>
      <c r="K684" s="210"/>
      <c r="L684" s="210">
        <v>12</v>
      </c>
      <c r="M684" s="210"/>
      <c r="N684" s="210"/>
      <c r="O684" s="210"/>
      <c r="P684" s="210"/>
      <c r="Q684" s="210"/>
      <c r="R684" s="210" t="s">
        <v>889</v>
      </c>
      <c r="S684" s="210" t="s">
        <v>889</v>
      </c>
      <c r="T684" s="210"/>
      <c r="U684" s="210"/>
      <c r="V684" s="210" t="s">
        <v>889</v>
      </c>
      <c r="W684" s="220">
        <v>12</v>
      </c>
      <c r="X684" s="210" t="s">
        <v>890</v>
      </c>
      <c r="Y684" s="210" t="s">
        <v>889</v>
      </c>
      <c r="Z684" s="210" t="s">
        <v>889</v>
      </c>
      <c r="AA684" s="210"/>
      <c r="AB684" s="210"/>
      <c r="AC684" s="210"/>
      <c r="AD684" s="210"/>
      <c r="AE684" s="210"/>
      <c r="AI684" s="210"/>
      <c r="AJ684" s="210"/>
      <c r="AK684" s="210"/>
    </row>
    <row r="685" spans="1:37" ht="15" customHeight="1">
      <c r="A685" s="204">
        <v>29</v>
      </c>
      <c r="B685" s="204" t="s">
        <v>212</v>
      </c>
      <c r="C685" s="205">
        <v>13</v>
      </c>
      <c r="D685" s="206">
        <v>323.47899999999998</v>
      </c>
      <c r="E685" s="207">
        <v>33.670299999999997</v>
      </c>
      <c r="F685" s="208">
        <v>681</v>
      </c>
      <c r="G685" s="209"/>
      <c r="H685" s="210" t="s">
        <v>274</v>
      </c>
      <c r="I685" s="210">
        <v>1</v>
      </c>
      <c r="J685" s="210">
        <v>33.6</v>
      </c>
      <c r="K685" s="210"/>
      <c r="L685" s="210">
        <v>13</v>
      </c>
      <c r="M685" s="210"/>
      <c r="N685" s="210"/>
      <c r="O685" s="210"/>
      <c r="P685" s="210"/>
      <c r="Q685" s="210"/>
      <c r="R685" s="210" t="s">
        <v>889</v>
      </c>
      <c r="S685" s="210" t="s">
        <v>889</v>
      </c>
      <c r="T685" s="210"/>
      <c r="U685" s="210"/>
      <c r="V685" s="210" t="s">
        <v>889</v>
      </c>
      <c r="W685" s="220">
        <v>13</v>
      </c>
      <c r="X685" s="210" t="s">
        <v>890</v>
      </c>
      <c r="Y685" s="210" t="s">
        <v>889</v>
      </c>
      <c r="Z685" s="210" t="s">
        <v>889</v>
      </c>
      <c r="AA685" s="210"/>
      <c r="AB685" s="210"/>
      <c r="AC685" s="210"/>
      <c r="AD685" s="210"/>
      <c r="AE685" s="210"/>
      <c r="AI685" s="210"/>
      <c r="AJ685" s="210"/>
      <c r="AK685" s="210"/>
    </row>
    <row r="686" spans="1:37" ht="15" customHeight="1">
      <c r="A686" s="204">
        <v>29</v>
      </c>
      <c r="B686" s="204" t="s">
        <v>212</v>
      </c>
      <c r="C686" s="205">
        <v>14</v>
      </c>
      <c r="D686" s="206">
        <v>279.41800000000001</v>
      </c>
      <c r="E686" s="207">
        <v>33.131599999999999</v>
      </c>
      <c r="F686" s="208">
        <v>682</v>
      </c>
      <c r="G686" s="209"/>
      <c r="H686" s="210" t="s">
        <v>274</v>
      </c>
      <c r="I686" s="210">
        <v>1</v>
      </c>
      <c r="J686" s="210">
        <v>33.1</v>
      </c>
      <c r="K686" s="210"/>
      <c r="L686" s="210">
        <v>14</v>
      </c>
      <c r="M686" s="210"/>
      <c r="N686" s="210"/>
      <c r="O686" s="210"/>
      <c r="P686" s="210"/>
      <c r="Q686" s="210"/>
      <c r="R686" s="210" t="s">
        <v>889</v>
      </c>
      <c r="S686" s="210" t="s">
        <v>889</v>
      </c>
      <c r="T686" s="210" t="s">
        <v>889</v>
      </c>
      <c r="U686" s="210"/>
      <c r="V686" s="210" t="s">
        <v>889</v>
      </c>
      <c r="W686" s="220">
        <v>14</v>
      </c>
      <c r="X686" s="210" t="s">
        <v>890</v>
      </c>
      <c r="Y686" s="210" t="s">
        <v>889</v>
      </c>
      <c r="Z686" s="210" t="s">
        <v>889</v>
      </c>
      <c r="AA686" s="210" t="s">
        <v>889</v>
      </c>
      <c r="AB686" s="210"/>
      <c r="AC686" s="210"/>
      <c r="AD686" s="210"/>
      <c r="AE686" s="210"/>
      <c r="AI686" s="210"/>
      <c r="AJ686" s="210"/>
      <c r="AK686" s="210"/>
    </row>
    <row r="687" spans="1:37" ht="15" customHeight="1">
      <c r="A687" s="204">
        <v>29</v>
      </c>
      <c r="B687" s="204" t="s">
        <v>212</v>
      </c>
      <c r="C687" s="205">
        <v>15</v>
      </c>
      <c r="D687" s="206">
        <v>226.13399999999999</v>
      </c>
      <c r="E687" s="207">
        <v>32.951000000000001</v>
      </c>
      <c r="F687" s="208">
        <v>683</v>
      </c>
      <c r="G687" s="209"/>
      <c r="H687" s="210" t="s">
        <v>274</v>
      </c>
      <c r="I687" s="210">
        <v>1</v>
      </c>
      <c r="J687" s="210">
        <v>32.9</v>
      </c>
      <c r="K687" s="210"/>
      <c r="L687" s="210">
        <v>15</v>
      </c>
      <c r="M687" s="210"/>
      <c r="N687" s="210"/>
      <c r="O687" s="210"/>
      <c r="P687" s="210"/>
      <c r="Q687" s="210"/>
      <c r="R687" s="210" t="s">
        <v>889</v>
      </c>
      <c r="S687" s="210" t="s">
        <v>889</v>
      </c>
      <c r="T687" s="210"/>
      <c r="U687" s="210"/>
      <c r="V687" s="210" t="s">
        <v>889</v>
      </c>
      <c r="W687" s="220">
        <v>15</v>
      </c>
      <c r="X687" s="210" t="s">
        <v>897</v>
      </c>
      <c r="Y687" s="210" t="s">
        <v>889</v>
      </c>
      <c r="Z687" s="210" t="s">
        <v>889</v>
      </c>
      <c r="AA687" s="210" t="s">
        <v>889</v>
      </c>
      <c r="AB687" s="210"/>
      <c r="AC687" s="210"/>
      <c r="AD687" s="210"/>
      <c r="AE687" s="210"/>
      <c r="AI687" s="210"/>
      <c r="AJ687" s="210"/>
      <c r="AK687" s="210"/>
    </row>
    <row r="688" spans="1:37" ht="15" customHeight="1">
      <c r="A688" s="204">
        <v>29</v>
      </c>
      <c r="B688" s="204" t="s">
        <v>212</v>
      </c>
      <c r="C688" s="205">
        <v>16</v>
      </c>
      <c r="D688" s="206">
        <v>195.50800000000001</v>
      </c>
      <c r="E688" s="207">
        <v>32.640599999999999</v>
      </c>
      <c r="F688" s="208">
        <v>684</v>
      </c>
      <c r="G688" s="209"/>
      <c r="H688" s="210" t="s">
        <v>274</v>
      </c>
      <c r="I688" s="210">
        <v>1</v>
      </c>
      <c r="J688" s="210">
        <v>32.6</v>
      </c>
      <c r="K688" s="210"/>
      <c r="L688" s="210">
        <v>16</v>
      </c>
      <c r="M688" s="210"/>
      <c r="N688" s="210"/>
      <c r="O688" s="210"/>
      <c r="P688" s="210"/>
      <c r="Q688" s="210"/>
      <c r="R688" s="210" t="s">
        <v>889</v>
      </c>
      <c r="S688" s="210" t="s">
        <v>890</v>
      </c>
      <c r="T688" s="210"/>
      <c r="U688" s="210" t="s">
        <v>889</v>
      </c>
      <c r="V688" s="210" t="s">
        <v>889</v>
      </c>
      <c r="W688" s="220">
        <v>16</v>
      </c>
      <c r="X688" s="210" t="s">
        <v>890</v>
      </c>
      <c r="Y688" s="210" t="s">
        <v>889</v>
      </c>
      <c r="Z688" s="210" t="s">
        <v>889</v>
      </c>
      <c r="AA688" s="210" t="s">
        <v>889</v>
      </c>
      <c r="AB688" s="210"/>
      <c r="AC688" s="210"/>
      <c r="AD688" s="210"/>
      <c r="AE688" s="210"/>
      <c r="AI688" s="210"/>
      <c r="AJ688" s="210"/>
      <c r="AK688" s="210"/>
    </row>
    <row r="689" spans="1:37" ht="15" customHeight="1">
      <c r="A689" s="204">
        <v>29</v>
      </c>
      <c r="B689" s="204" t="s">
        <v>212</v>
      </c>
      <c r="C689" s="205">
        <v>17</v>
      </c>
      <c r="D689" s="206">
        <v>170.09899999999999</v>
      </c>
      <c r="E689" s="207">
        <v>32.441499999999998</v>
      </c>
      <c r="F689" s="208">
        <v>685</v>
      </c>
      <c r="G689" s="209"/>
      <c r="H689" s="210" t="s">
        <v>274</v>
      </c>
      <c r="I689" s="210">
        <v>1</v>
      </c>
      <c r="J689" s="210" t="s">
        <v>907</v>
      </c>
      <c r="K689" s="210"/>
      <c r="L689" s="210">
        <v>17</v>
      </c>
      <c r="M689" s="210"/>
      <c r="N689" s="210"/>
      <c r="O689" s="210"/>
      <c r="P689" s="210"/>
      <c r="Q689" s="210"/>
      <c r="R689" s="210" t="s">
        <v>889</v>
      </c>
      <c r="S689" s="210" t="s">
        <v>889</v>
      </c>
      <c r="T689" s="210"/>
      <c r="U689" s="210" t="s">
        <v>889</v>
      </c>
      <c r="V689" s="210" t="s">
        <v>889</v>
      </c>
      <c r="W689" s="220">
        <v>17</v>
      </c>
      <c r="X689" s="210" t="s">
        <v>890</v>
      </c>
      <c r="Y689" s="210" t="s">
        <v>889</v>
      </c>
      <c r="Z689" s="210" t="s">
        <v>889</v>
      </c>
      <c r="AA689" s="210" t="s">
        <v>889</v>
      </c>
      <c r="AB689" s="210"/>
      <c r="AC689" s="210"/>
      <c r="AD689" s="210"/>
      <c r="AE689" s="210"/>
      <c r="AI689" s="210"/>
      <c r="AJ689" s="210"/>
      <c r="AK689" s="210"/>
    </row>
    <row r="690" spans="1:37" ht="15" customHeight="1">
      <c r="A690" s="204">
        <v>29</v>
      </c>
      <c r="B690" s="204" t="s">
        <v>212</v>
      </c>
      <c r="C690" s="205">
        <v>18</v>
      </c>
      <c r="D690" s="206">
        <v>146.381</v>
      </c>
      <c r="E690" s="207">
        <v>32.330300000000001</v>
      </c>
      <c r="F690" s="208">
        <v>686</v>
      </c>
      <c r="G690" s="209"/>
      <c r="H690" s="210" t="s">
        <v>274</v>
      </c>
      <c r="I690" s="210">
        <v>1</v>
      </c>
      <c r="J690" s="210">
        <v>32.299999999999997</v>
      </c>
      <c r="K690" s="210"/>
      <c r="L690" s="210">
        <v>18</v>
      </c>
      <c r="M690" s="210"/>
      <c r="N690" s="210"/>
      <c r="O690" s="210"/>
      <c r="P690" s="210"/>
      <c r="Q690" s="210"/>
      <c r="R690" s="210" t="s">
        <v>889</v>
      </c>
      <c r="S690" s="210" t="s">
        <v>889</v>
      </c>
      <c r="T690" s="210"/>
      <c r="U690" s="210" t="s">
        <v>889</v>
      </c>
      <c r="V690" s="210" t="s">
        <v>889</v>
      </c>
      <c r="W690" s="220">
        <v>18</v>
      </c>
      <c r="X690" s="210" t="s">
        <v>890</v>
      </c>
      <c r="Y690" s="210" t="s">
        <v>889</v>
      </c>
      <c r="Z690" s="210" t="s">
        <v>889</v>
      </c>
      <c r="AA690" s="210" t="s">
        <v>889</v>
      </c>
      <c r="AB690" s="210"/>
      <c r="AC690" s="210"/>
      <c r="AD690" s="210"/>
      <c r="AE690" s="210"/>
      <c r="AI690" s="210"/>
      <c r="AJ690" s="210"/>
      <c r="AK690" s="210"/>
    </row>
    <row r="691" spans="1:37" ht="15" customHeight="1">
      <c r="A691" s="204">
        <v>29</v>
      </c>
      <c r="B691" s="204" t="s">
        <v>212</v>
      </c>
      <c r="C691" s="205">
        <v>19</v>
      </c>
      <c r="D691" s="206">
        <v>94.120999999999995</v>
      </c>
      <c r="E691" s="207">
        <v>31.8047</v>
      </c>
      <c r="F691" s="208">
        <v>687</v>
      </c>
      <c r="G691" s="209"/>
      <c r="H691" s="210" t="s">
        <v>274</v>
      </c>
      <c r="I691" s="210">
        <v>1</v>
      </c>
      <c r="J691" s="210">
        <v>31.8</v>
      </c>
      <c r="K691" s="210"/>
      <c r="L691" s="210">
        <v>19</v>
      </c>
      <c r="M691" s="210"/>
      <c r="N691" s="210"/>
      <c r="O691" s="210"/>
      <c r="P691" s="210"/>
      <c r="Q691" s="210"/>
      <c r="R691" s="210" t="s">
        <v>889</v>
      </c>
      <c r="S691" s="210" t="s">
        <v>889</v>
      </c>
      <c r="T691" s="210"/>
      <c r="U691" s="210" t="s">
        <v>889</v>
      </c>
      <c r="V691" s="210" t="s">
        <v>889</v>
      </c>
      <c r="W691" s="220">
        <v>19</v>
      </c>
      <c r="X691" s="210" t="s">
        <v>890</v>
      </c>
      <c r="Y691" s="210" t="s">
        <v>889</v>
      </c>
      <c r="Z691" s="210" t="s">
        <v>889</v>
      </c>
      <c r="AA691" s="210" t="s">
        <v>889</v>
      </c>
      <c r="AB691" s="210"/>
      <c r="AC691" s="210"/>
      <c r="AD691" s="210"/>
      <c r="AE691" s="210"/>
      <c r="AI691" s="210"/>
      <c r="AJ691" s="210"/>
      <c r="AK691" s="210"/>
    </row>
    <row r="692" spans="1:37" ht="15" customHeight="1">
      <c r="A692" s="204">
        <v>29</v>
      </c>
      <c r="B692" s="204" t="s">
        <v>212</v>
      </c>
      <c r="C692" s="205">
        <v>20</v>
      </c>
      <c r="D692" s="206">
        <v>66.894000000000005</v>
      </c>
      <c r="E692" s="207">
        <v>31.104900000000001</v>
      </c>
      <c r="F692" s="208">
        <v>688</v>
      </c>
      <c r="G692" s="209"/>
      <c r="H692" s="210" t="s">
        <v>274</v>
      </c>
      <c r="I692" s="210">
        <v>1</v>
      </c>
      <c r="J692" s="210" t="s">
        <v>902</v>
      </c>
      <c r="K692" s="210"/>
      <c r="L692" s="210">
        <v>20</v>
      </c>
      <c r="M692" s="210"/>
      <c r="N692" s="210"/>
      <c r="O692" s="210"/>
      <c r="P692" s="210"/>
      <c r="Q692" s="210"/>
      <c r="R692" s="210" t="s">
        <v>889</v>
      </c>
      <c r="S692" s="210" t="s">
        <v>889</v>
      </c>
      <c r="T692" s="210" t="s">
        <v>889</v>
      </c>
      <c r="U692" s="210" t="s">
        <v>890</v>
      </c>
      <c r="V692" s="210" t="s">
        <v>889</v>
      </c>
      <c r="W692" s="220">
        <v>20</v>
      </c>
      <c r="X692" s="210" t="s">
        <v>890</v>
      </c>
      <c r="Y692" s="210" t="s">
        <v>889</v>
      </c>
      <c r="Z692" s="210" t="s">
        <v>889</v>
      </c>
      <c r="AA692" s="210" t="s">
        <v>889</v>
      </c>
      <c r="AB692" s="210"/>
      <c r="AC692" s="210"/>
      <c r="AD692" s="210"/>
      <c r="AE692" s="210"/>
      <c r="AI692" s="210"/>
      <c r="AJ692" s="210"/>
      <c r="AK692" s="210"/>
    </row>
    <row r="693" spans="1:37" ht="15" customHeight="1">
      <c r="A693" s="204">
        <v>29</v>
      </c>
      <c r="B693" s="204" t="s">
        <v>212</v>
      </c>
      <c r="C693" s="205">
        <v>21</v>
      </c>
      <c r="D693" s="206">
        <v>62.734000000000002</v>
      </c>
      <c r="E693" s="207">
        <v>30.624700000000001</v>
      </c>
      <c r="F693" s="208">
        <v>689</v>
      </c>
      <c r="G693" s="209"/>
      <c r="H693" s="210" t="s">
        <v>274</v>
      </c>
      <c r="I693" s="210">
        <v>1</v>
      </c>
      <c r="J693" s="210"/>
      <c r="K693" s="210">
        <v>60</v>
      </c>
      <c r="L693" s="210">
        <v>21</v>
      </c>
      <c r="M693" s="210"/>
      <c r="N693" s="210"/>
      <c r="O693" s="210"/>
      <c r="P693" s="210"/>
      <c r="Q693" s="210"/>
      <c r="R693" s="210" t="s">
        <v>889</v>
      </c>
      <c r="S693" s="210" t="s">
        <v>889</v>
      </c>
      <c r="T693" s="210"/>
      <c r="U693" s="210" t="s">
        <v>890</v>
      </c>
      <c r="V693" s="210" t="s">
        <v>889</v>
      </c>
      <c r="W693" s="220">
        <v>21</v>
      </c>
      <c r="X693" s="210" t="s">
        <v>890</v>
      </c>
      <c r="Y693" s="210" t="s">
        <v>889</v>
      </c>
      <c r="Z693" s="210" t="s">
        <v>889</v>
      </c>
      <c r="AA693" s="210" t="s">
        <v>889</v>
      </c>
      <c r="AB693" s="210"/>
      <c r="AC693" s="210"/>
      <c r="AD693" s="210"/>
      <c r="AE693" s="210"/>
      <c r="AI693" s="210"/>
      <c r="AJ693" s="210"/>
      <c r="AK693" s="210"/>
    </row>
    <row r="694" spans="1:37" ht="15" customHeight="1">
      <c r="A694" s="204">
        <v>29</v>
      </c>
      <c r="B694" s="204" t="s">
        <v>212</v>
      </c>
      <c r="C694" s="205">
        <v>22</v>
      </c>
      <c r="D694" s="206">
        <v>42.110999999999997</v>
      </c>
      <c r="E694" s="207">
        <v>28.740500000000001</v>
      </c>
      <c r="F694" s="208">
        <v>690</v>
      </c>
      <c r="G694" s="209"/>
      <c r="H694" s="210" t="s">
        <v>274</v>
      </c>
      <c r="I694" s="210">
        <v>1</v>
      </c>
      <c r="J694" s="210"/>
      <c r="K694" s="210">
        <v>40</v>
      </c>
      <c r="L694" s="210">
        <v>22</v>
      </c>
      <c r="M694" s="210"/>
      <c r="N694" s="210"/>
      <c r="O694" s="210"/>
      <c r="P694" s="210"/>
      <c r="Q694" s="210"/>
      <c r="R694" s="210" t="s">
        <v>889</v>
      </c>
      <c r="S694" s="210" t="s">
        <v>889</v>
      </c>
      <c r="T694" s="210"/>
      <c r="U694" s="210" t="s">
        <v>890</v>
      </c>
      <c r="V694" s="210" t="s">
        <v>889</v>
      </c>
      <c r="W694" s="220">
        <v>22</v>
      </c>
      <c r="X694" s="210" t="s">
        <v>890</v>
      </c>
      <c r="Y694" s="210" t="s">
        <v>889</v>
      </c>
      <c r="Z694" s="210" t="s">
        <v>889</v>
      </c>
      <c r="AA694" s="210" t="s">
        <v>889</v>
      </c>
      <c r="AB694" s="210"/>
      <c r="AC694" s="210"/>
      <c r="AD694" s="210"/>
      <c r="AE694" s="210"/>
      <c r="AI694" s="210"/>
      <c r="AJ694" s="210"/>
      <c r="AK694" s="210"/>
    </row>
    <row r="695" spans="1:37" ht="15" customHeight="1">
      <c r="A695" s="204">
        <v>29</v>
      </c>
      <c r="B695" s="204" t="s">
        <v>212</v>
      </c>
      <c r="C695" s="205">
        <v>23</v>
      </c>
      <c r="D695" s="206">
        <v>21.379000000000001</v>
      </c>
      <c r="E695" s="207">
        <v>27.593399999999999</v>
      </c>
      <c r="F695" s="208">
        <v>691</v>
      </c>
      <c r="G695" s="209"/>
      <c r="H695" s="210" t="s">
        <v>274</v>
      </c>
      <c r="I695" s="210">
        <v>1</v>
      </c>
      <c r="J695" s="210"/>
      <c r="K695" s="210">
        <v>20</v>
      </c>
      <c r="L695" s="210">
        <v>23</v>
      </c>
      <c r="M695" s="210"/>
      <c r="N695" s="210"/>
      <c r="O695" s="210"/>
      <c r="P695" s="210"/>
      <c r="Q695" s="210"/>
      <c r="R695" s="210" t="s">
        <v>890</v>
      </c>
      <c r="S695" s="210" t="s">
        <v>889</v>
      </c>
      <c r="T695" s="210"/>
      <c r="U695" s="210" t="s">
        <v>889</v>
      </c>
      <c r="V695" s="210" t="s">
        <v>889</v>
      </c>
      <c r="W695" s="220">
        <v>23</v>
      </c>
      <c r="X695" s="210" t="s">
        <v>890</v>
      </c>
      <c r="Y695" s="210" t="s">
        <v>889</v>
      </c>
      <c r="Z695" s="210" t="s">
        <v>890</v>
      </c>
      <c r="AA695" s="210" t="s">
        <v>890</v>
      </c>
      <c r="AB695" s="210"/>
      <c r="AC695" s="210"/>
      <c r="AD695" s="210"/>
      <c r="AE695" s="210"/>
      <c r="AI695" s="210"/>
      <c r="AJ695" s="210"/>
      <c r="AK695" s="210"/>
    </row>
    <row r="696" spans="1:37" ht="15" customHeight="1">
      <c r="A696" s="204">
        <v>29</v>
      </c>
      <c r="B696" s="204" t="s">
        <v>212</v>
      </c>
      <c r="C696" s="205">
        <v>24</v>
      </c>
      <c r="D696" s="206">
        <v>10.372999999999999</v>
      </c>
      <c r="E696" s="207">
        <v>27.0547</v>
      </c>
      <c r="F696" s="208">
        <v>692</v>
      </c>
      <c r="G696" s="209"/>
      <c r="H696" s="210" t="s">
        <v>275</v>
      </c>
      <c r="I696" s="210">
        <v>1</v>
      </c>
      <c r="J696" s="210"/>
      <c r="K696" s="210">
        <v>5</v>
      </c>
      <c r="L696" s="210">
        <v>24</v>
      </c>
      <c r="M696" s="210"/>
      <c r="N696" s="210"/>
      <c r="O696" s="210"/>
      <c r="P696" s="210"/>
      <c r="Q696" s="210"/>
      <c r="R696" s="210" t="s">
        <v>889</v>
      </c>
      <c r="S696" s="210" t="s">
        <v>889</v>
      </c>
      <c r="T696" s="210" t="s">
        <v>889</v>
      </c>
      <c r="U696" s="210" t="s">
        <v>889</v>
      </c>
      <c r="V696" s="210" t="s">
        <v>889</v>
      </c>
      <c r="W696" s="220">
        <v>24</v>
      </c>
      <c r="X696" s="210" t="s">
        <v>890</v>
      </c>
      <c r="Y696" s="210" t="s">
        <v>890</v>
      </c>
      <c r="Z696" s="210" t="s">
        <v>889</v>
      </c>
      <c r="AA696" s="210" t="s">
        <v>889</v>
      </c>
      <c r="AB696" s="210"/>
      <c r="AC696" s="210"/>
      <c r="AD696" s="210"/>
      <c r="AE696" s="210"/>
      <c r="AI696" s="210"/>
      <c r="AJ696" s="210"/>
      <c r="AK696" s="210"/>
    </row>
    <row r="697" spans="1:37" ht="15" customHeight="1">
      <c r="A697" s="204">
        <v>30</v>
      </c>
      <c r="B697" s="204" t="s">
        <v>214</v>
      </c>
      <c r="C697" s="205">
        <v>1</v>
      </c>
      <c r="D697" s="206">
        <v>3787.5680000000002</v>
      </c>
      <c r="E697" s="207">
        <v>34.955199999999998</v>
      </c>
      <c r="F697" s="208">
        <v>693</v>
      </c>
      <c r="G697" s="209"/>
      <c r="H697" s="210" t="s">
        <v>274</v>
      </c>
      <c r="I697" s="210">
        <v>1</v>
      </c>
      <c r="J697" s="210" t="s">
        <v>901</v>
      </c>
      <c r="K697" s="210"/>
      <c r="L697" s="210">
        <v>1</v>
      </c>
      <c r="M697" s="210"/>
      <c r="N697" s="210"/>
      <c r="O697" s="210"/>
      <c r="P697" s="210"/>
      <c r="Q697" s="210"/>
      <c r="R697" s="210" t="s">
        <v>890</v>
      </c>
      <c r="S697" s="210"/>
      <c r="T697" s="210" t="s">
        <v>889</v>
      </c>
      <c r="U697" s="210"/>
      <c r="V697" s="210" t="s">
        <v>889</v>
      </c>
      <c r="W697" s="220">
        <v>1</v>
      </c>
      <c r="X697" s="210" t="s">
        <v>890</v>
      </c>
      <c r="Y697" s="210" t="s">
        <v>889</v>
      </c>
      <c r="Z697" s="210"/>
      <c r="AA697" s="210"/>
      <c r="AB697" s="210"/>
      <c r="AC697" s="210"/>
      <c r="AD697" s="210"/>
      <c r="AE697" s="210"/>
      <c r="AI697" s="210"/>
      <c r="AJ697" s="210"/>
      <c r="AK697" s="210"/>
    </row>
    <row r="698" spans="1:37" ht="15" customHeight="1">
      <c r="A698" s="204">
        <v>30</v>
      </c>
      <c r="B698" s="204" t="s">
        <v>214</v>
      </c>
      <c r="C698" s="205">
        <v>2</v>
      </c>
      <c r="D698" s="206">
        <v>2543.9250000000002</v>
      </c>
      <c r="E698" s="207">
        <v>34.9512</v>
      </c>
      <c r="F698" s="208">
        <v>694</v>
      </c>
      <c r="G698" s="209"/>
      <c r="H698" s="210" t="s">
        <v>274</v>
      </c>
      <c r="I698" s="210">
        <v>1</v>
      </c>
      <c r="J698" s="210"/>
      <c r="K698" s="210">
        <v>2500</v>
      </c>
      <c r="L698" s="210">
        <v>2</v>
      </c>
      <c r="M698" s="210"/>
      <c r="N698" s="210"/>
      <c r="O698" s="210"/>
      <c r="P698" s="210"/>
      <c r="Q698" s="210"/>
      <c r="R698" s="210" t="s">
        <v>889</v>
      </c>
      <c r="S698" s="210"/>
      <c r="T698" s="210" t="s">
        <v>889</v>
      </c>
      <c r="U698" s="210"/>
      <c r="V698" s="210" t="s">
        <v>889</v>
      </c>
      <c r="W698" s="220">
        <v>2</v>
      </c>
      <c r="X698" s="210" t="s">
        <v>890</v>
      </c>
      <c r="Y698" s="210" t="s">
        <v>889</v>
      </c>
      <c r="Z698" s="210"/>
      <c r="AA698" s="210"/>
      <c r="AB698" s="210"/>
      <c r="AC698" s="210"/>
      <c r="AD698" s="210"/>
      <c r="AE698" s="210"/>
      <c r="AI698" s="210"/>
      <c r="AJ698" s="210"/>
      <c r="AK698" s="210"/>
    </row>
    <row r="699" spans="1:37" ht="15" customHeight="1">
      <c r="A699" s="204">
        <v>30</v>
      </c>
      <c r="B699" s="204" t="s">
        <v>214</v>
      </c>
      <c r="C699" s="205">
        <v>3</v>
      </c>
      <c r="D699" s="206">
        <v>2033.02</v>
      </c>
      <c r="E699" s="207">
        <v>34.938699999999997</v>
      </c>
      <c r="F699" s="208">
        <v>695</v>
      </c>
      <c r="G699" s="209"/>
      <c r="H699" s="210" t="s">
        <v>274</v>
      </c>
      <c r="I699" s="210">
        <v>1</v>
      </c>
      <c r="J699" s="210"/>
      <c r="K699" s="210">
        <v>2000</v>
      </c>
      <c r="L699" s="210">
        <v>3</v>
      </c>
      <c r="M699" s="210"/>
      <c r="N699" s="210"/>
      <c r="O699" s="210"/>
      <c r="P699" s="210"/>
      <c r="Q699" s="210"/>
      <c r="R699" s="210" t="s">
        <v>889</v>
      </c>
      <c r="S699" s="210"/>
      <c r="T699" s="210" t="s">
        <v>889</v>
      </c>
      <c r="U699" s="210"/>
      <c r="V699" s="210" t="s">
        <v>889</v>
      </c>
      <c r="W699" s="220">
        <v>3</v>
      </c>
      <c r="X699" s="210" t="s">
        <v>890</v>
      </c>
      <c r="Y699" s="210" t="s">
        <v>890</v>
      </c>
      <c r="Z699" s="210"/>
      <c r="AA699" s="210"/>
      <c r="AB699" s="210"/>
      <c r="AC699" s="210"/>
      <c r="AD699" s="210"/>
      <c r="AE699" s="210"/>
      <c r="AI699" s="210"/>
      <c r="AJ699" s="210"/>
      <c r="AK699" s="210"/>
    </row>
    <row r="700" spans="1:37" ht="15" customHeight="1">
      <c r="A700" s="204">
        <v>30</v>
      </c>
      <c r="B700" s="204" t="s">
        <v>214</v>
      </c>
      <c r="C700" s="205">
        <v>4</v>
      </c>
      <c r="D700" s="206">
        <v>1523.4680000000001</v>
      </c>
      <c r="E700" s="207">
        <v>34.908900000000003</v>
      </c>
      <c r="F700" s="208">
        <v>696</v>
      </c>
      <c r="G700" s="209"/>
      <c r="H700" s="210" t="s">
        <v>274</v>
      </c>
      <c r="I700" s="210">
        <v>1</v>
      </c>
      <c r="J700" s="210"/>
      <c r="K700" s="210">
        <v>1500</v>
      </c>
      <c r="L700" s="210">
        <v>4</v>
      </c>
      <c r="M700" s="210"/>
      <c r="N700" s="210"/>
      <c r="O700" s="210"/>
      <c r="P700" s="210"/>
      <c r="Q700" s="210"/>
      <c r="R700" s="210" t="s">
        <v>889</v>
      </c>
      <c r="S700" s="210"/>
      <c r="T700" s="210"/>
      <c r="U700" s="210"/>
      <c r="V700" s="210" t="s">
        <v>889</v>
      </c>
      <c r="W700" s="220">
        <v>4</v>
      </c>
      <c r="X700" s="210" t="s">
        <v>890</v>
      </c>
      <c r="Y700" s="210" t="s">
        <v>889</v>
      </c>
      <c r="Z700" s="210"/>
      <c r="AA700" s="210"/>
      <c r="AB700" s="210"/>
      <c r="AC700" s="210"/>
      <c r="AD700" s="210"/>
      <c r="AE700" s="210"/>
      <c r="AI700" s="210"/>
      <c r="AJ700" s="210"/>
      <c r="AK700" s="210"/>
    </row>
    <row r="701" spans="1:37" ht="15" customHeight="1">
      <c r="A701" s="204">
        <v>30</v>
      </c>
      <c r="B701" s="204" t="s">
        <v>214</v>
      </c>
      <c r="C701" s="205">
        <v>5</v>
      </c>
      <c r="D701" s="206">
        <v>1015.194</v>
      </c>
      <c r="E701" s="207">
        <v>34.876300000000001</v>
      </c>
      <c r="F701" s="208">
        <v>697</v>
      </c>
      <c r="G701" s="209"/>
      <c r="H701" s="210" t="s">
        <v>274</v>
      </c>
      <c r="I701" s="210">
        <v>1</v>
      </c>
      <c r="J701" s="210"/>
      <c r="K701" s="210">
        <v>1000</v>
      </c>
      <c r="L701" s="210">
        <v>5</v>
      </c>
      <c r="M701" s="210"/>
      <c r="N701" s="210"/>
      <c r="O701" s="210"/>
      <c r="P701" s="210"/>
      <c r="Q701" s="210"/>
      <c r="R701" s="210" t="s">
        <v>889</v>
      </c>
      <c r="S701" s="210"/>
      <c r="T701" s="210" t="s">
        <v>889</v>
      </c>
      <c r="U701" s="210"/>
      <c r="V701" s="210" t="s">
        <v>889</v>
      </c>
      <c r="W701" s="220">
        <v>5</v>
      </c>
      <c r="X701" s="210" t="s">
        <v>897</v>
      </c>
      <c r="Y701" s="210" t="s">
        <v>889</v>
      </c>
      <c r="Z701" s="210"/>
      <c r="AA701" s="210"/>
      <c r="AB701" s="210"/>
      <c r="AC701" s="210"/>
      <c r="AD701" s="210"/>
      <c r="AE701" s="210"/>
      <c r="AI701" s="210"/>
      <c r="AJ701" s="210"/>
      <c r="AK701" s="210"/>
    </row>
    <row r="702" spans="1:37" ht="15" customHeight="1">
      <c r="A702" s="204">
        <v>30</v>
      </c>
      <c r="B702" s="204" t="s">
        <v>214</v>
      </c>
      <c r="C702" s="205">
        <v>6</v>
      </c>
      <c r="D702" s="206">
        <v>812.21199999999999</v>
      </c>
      <c r="E702" s="207">
        <v>34.865400000000001</v>
      </c>
      <c r="F702" s="208">
        <v>698</v>
      </c>
      <c r="G702" s="209"/>
      <c r="H702" s="210" t="s">
        <v>274</v>
      </c>
      <c r="I702" s="210">
        <v>1</v>
      </c>
      <c r="J702" s="210"/>
      <c r="K702" s="210">
        <v>800</v>
      </c>
      <c r="L702" s="210">
        <v>6</v>
      </c>
      <c r="M702" s="210"/>
      <c r="N702" s="210"/>
      <c r="O702" s="210"/>
      <c r="P702" s="210"/>
      <c r="Q702" s="210"/>
      <c r="R702" s="210" t="s">
        <v>889</v>
      </c>
      <c r="S702" s="210"/>
      <c r="T702" s="210"/>
      <c r="U702" s="210"/>
      <c r="V702" s="210" t="s">
        <v>889</v>
      </c>
      <c r="W702" s="220">
        <v>6</v>
      </c>
      <c r="X702" s="210" t="s">
        <v>890</v>
      </c>
      <c r="Y702" s="210" t="s">
        <v>890</v>
      </c>
      <c r="Z702" s="210"/>
      <c r="AA702" s="210"/>
      <c r="AB702" s="210"/>
      <c r="AC702" s="210"/>
      <c r="AD702" s="210"/>
      <c r="AE702" s="210"/>
      <c r="AI702" s="210"/>
      <c r="AJ702" s="210"/>
      <c r="AK702" s="210"/>
    </row>
    <row r="703" spans="1:37" ht="15" customHeight="1">
      <c r="A703" s="204">
        <v>30</v>
      </c>
      <c r="B703" s="204" t="s">
        <v>214</v>
      </c>
      <c r="C703" s="205">
        <v>7</v>
      </c>
      <c r="D703" s="206">
        <v>609.35400000000004</v>
      </c>
      <c r="E703" s="207">
        <v>34.851999999999997</v>
      </c>
      <c r="F703" s="208">
        <v>699</v>
      </c>
      <c r="G703" s="209"/>
      <c r="H703" s="210" t="s">
        <v>274</v>
      </c>
      <c r="I703" s="210">
        <v>1</v>
      </c>
      <c r="J703" s="210"/>
      <c r="K703" s="210">
        <v>600</v>
      </c>
      <c r="L703" s="210">
        <v>7</v>
      </c>
      <c r="M703" s="210"/>
      <c r="N703" s="210"/>
      <c r="O703" s="210"/>
      <c r="P703" s="210"/>
      <c r="Q703" s="210"/>
      <c r="R703" s="210" t="s">
        <v>889</v>
      </c>
      <c r="S703" s="210"/>
      <c r="T703" s="210"/>
      <c r="U703" s="210"/>
      <c r="V703" s="210" t="s">
        <v>889</v>
      </c>
      <c r="W703" s="220">
        <v>7</v>
      </c>
      <c r="X703" s="210" t="s">
        <v>890</v>
      </c>
      <c r="Y703" s="210" t="s">
        <v>889</v>
      </c>
      <c r="Z703" s="210"/>
      <c r="AA703" s="210"/>
      <c r="AB703" s="210"/>
      <c r="AC703" s="210"/>
      <c r="AD703" s="210"/>
      <c r="AE703" s="210"/>
      <c r="AI703" s="210"/>
      <c r="AJ703" s="210"/>
      <c r="AK703" s="210"/>
    </row>
    <row r="704" spans="1:37" ht="15" customHeight="1">
      <c r="A704" s="204">
        <v>30</v>
      </c>
      <c r="B704" s="204" t="s">
        <v>214</v>
      </c>
      <c r="C704" s="205">
        <v>8</v>
      </c>
      <c r="D704" s="206">
        <v>453.767</v>
      </c>
      <c r="E704" s="207">
        <v>34.828899999999997</v>
      </c>
      <c r="F704" s="208">
        <v>700</v>
      </c>
      <c r="G704" s="209"/>
      <c r="H704" s="210" t="s">
        <v>274</v>
      </c>
      <c r="I704" s="210">
        <v>1</v>
      </c>
      <c r="J704" s="210" t="s">
        <v>899</v>
      </c>
      <c r="K704" s="210"/>
      <c r="L704" s="210">
        <v>8</v>
      </c>
      <c r="M704" s="210"/>
      <c r="N704" s="210"/>
      <c r="O704" s="210"/>
      <c r="P704" s="210"/>
      <c r="Q704" s="210"/>
      <c r="R704" s="210" t="s">
        <v>890</v>
      </c>
      <c r="S704" s="210"/>
      <c r="T704" s="210" t="s">
        <v>889</v>
      </c>
      <c r="U704" s="210"/>
      <c r="V704" s="210" t="s">
        <v>889</v>
      </c>
      <c r="W704" s="220">
        <v>8</v>
      </c>
      <c r="X704" s="210" t="s">
        <v>890</v>
      </c>
      <c r="Y704" s="210" t="s">
        <v>889</v>
      </c>
      <c r="Z704" s="210"/>
      <c r="AA704" s="210"/>
      <c r="AB704" s="210"/>
      <c r="AC704" s="210"/>
      <c r="AD704" s="210"/>
      <c r="AE704" s="210"/>
      <c r="AI704" s="210"/>
      <c r="AJ704" s="210"/>
      <c r="AK704" s="210"/>
    </row>
    <row r="705" spans="1:37" ht="15" customHeight="1">
      <c r="A705" s="204">
        <v>30</v>
      </c>
      <c r="B705" s="204" t="s">
        <v>214</v>
      </c>
      <c r="C705" s="205">
        <v>9</v>
      </c>
      <c r="D705" s="206">
        <v>385.37900000000002</v>
      </c>
      <c r="E705" s="207">
        <v>34.784700000000001</v>
      </c>
      <c r="F705" s="208">
        <v>701</v>
      </c>
      <c r="G705" s="209"/>
      <c r="H705" s="210" t="s">
        <v>274</v>
      </c>
      <c r="I705" s="210">
        <v>1</v>
      </c>
      <c r="J705" s="210">
        <v>34.78</v>
      </c>
      <c r="K705" s="210"/>
      <c r="L705" s="210">
        <v>9</v>
      </c>
      <c r="M705" s="210"/>
      <c r="N705" s="210"/>
      <c r="O705" s="210"/>
      <c r="P705" s="210"/>
      <c r="Q705" s="210"/>
      <c r="R705" s="210" t="s">
        <v>889</v>
      </c>
      <c r="S705" s="210"/>
      <c r="T705" s="210"/>
      <c r="U705" s="210"/>
      <c r="V705" s="210" t="s">
        <v>889</v>
      </c>
      <c r="W705" s="220">
        <v>9</v>
      </c>
      <c r="X705" s="210" t="s">
        <v>890</v>
      </c>
      <c r="Y705" s="210" t="s">
        <v>889</v>
      </c>
      <c r="Z705" s="210"/>
      <c r="AA705" s="210"/>
      <c r="AB705" s="210"/>
      <c r="AC705" s="210"/>
      <c r="AD705" s="210"/>
      <c r="AE705" s="210"/>
      <c r="AI705" s="210"/>
      <c r="AJ705" s="210"/>
      <c r="AK705" s="210"/>
    </row>
    <row r="706" spans="1:37" ht="15" customHeight="1">
      <c r="A706" s="204">
        <v>30</v>
      </c>
      <c r="B706" s="204" t="s">
        <v>214</v>
      </c>
      <c r="C706" s="205">
        <v>10</v>
      </c>
      <c r="D706" s="206">
        <v>334.59800000000001</v>
      </c>
      <c r="E706" s="207">
        <v>34.700099999999999</v>
      </c>
      <c r="F706" s="208">
        <v>702</v>
      </c>
      <c r="G706" s="209"/>
      <c r="H706" s="210" t="s">
        <v>274</v>
      </c>
      <c r="I706" s="210">
        <v>1</v>
      </c>
      <c r="J706" s="210">
        <v>34.700000000000003</v>
      </c>
      <c r="K706" s="210"/>
      <c r="L706" s="210">
        <v>10</v>
      </c>
      <c r="M706" s="210"/>
      <c r="N706" s="210"/>
      <c r="O706" s="210"/>
      <c r="P706" s="210"/>
      <c r="Q706" s="210"/>
      <c r="R706" s="210" t="s">
        <v>889</v>
      </c>
      <c r="S706" s="210" t="s">
        <v>889</v>
      </c>
      <c r="T706" s="210"/>
      <c r="U706" s="210"/>
      <c r="V706" s="210" t="s">
        <v>889</v>
      </c>
      <c r="W706" s="220">
        <v>10</v>
      </c>
      <c r="X706" s="210" t="s">
        <v>890</v>
      </c>
      <c r="Y706" s="210" t="s">
        <v>889</v>
      </c>
      <c r="Z706" s="210" t="s">
        <v>889</v>
      </c>
      <c r="AA706" s="210"/>
      <c r="AB706" s="210"/>
      <c r="AC706" s="210"/>
      <c r="AD706" s="210"/>
      <c r="AE706" s="210"/>
      <c r="AI706" s="210"/>
      <c r="AJ706" s="210"/>
      <c r="AK706" s="210"/>
    </row>
    <row r="707" spans="1:37" ht="15" customHeight="1">
      <c r="A707" s="204">
        <v>30</v>
      </c>
      <c r="B707" s="204" t="s">
        <v>214</v>
      </c>
      <c r="C707" s="205">
        <v>11</v>
      </c>
      <c r="D707" s="206">
        <v>265.27300000000002</v>
      </c>
      <c r="E707" s="207">
        <v>34.394399999999997</v>
      </c>
      <c r="F707" s="208">
        <v>703</v>
      </c>
      <c r="G707" s="209"/>
      <c r="H707" s="210" t="s">
        <v>274</v>
      </c>
      <c r="I707" s="210">
        <v>1</v>
      </c>
      <c r="J707" s="210">
        <v>34.4</v>
      </c>
      <c r="K707" s="210"/>
      <c r="L707" s="210">
        <v>11</v>
      </c>
      <c r="M707" s="210"/>
      <c r="N707" s="210"/>
      <c r="O707" s="210"/>
      <c r="P707" s="210"/>
      <c r="Q707" s="210"/>
      <c r="R707" s="210" t="s">
        <v>889</v>
      </c>
      <c r="S707" s="210" t="s">
        <v>889</v>
      </c>
      <c r="T707" s="210" t="s">
        <v>889</v>
      </c>
      <c r="U707" s="210"/>
      <c r="V707" s="210" t="s">
        <v>889</v>
      </c>
      <c r="W707" s="220">
        <v>11</v>
      </c>
      <c r="X707" s="210" t="s">
        <v>890</v>
      </c>
      <c r="Y707" s="210" t="s">
        <v>889</v>
      </c>
      <c r="Z707" s="210" t="s">
        <v>889</v>
      </c>
      <c r="AA707" s="210"/>
      <c r="AB707" s="210"/>
      <c r="AC707" s="210"/>
      <c r="AD707" s="210"/>
      <c r="AE707" s="210"/>
      <c r="AI707" s="210"/>
      <c r="AJ707" s="210"/>
      <c r="AK707" s="210"/>
    </row>
    <row r="708" spans="1:37" ht="15" customHeight="1">
      <c r="A708" s="204">
        <v>30</v>
      </c>
      <c r="B708" s="204" t="s">
        <v>214</v>
      </c>
      <c r="C708" s="205">
        <v>12</v>
      </c>
      <c r="D708" s="206">
        <v>243.071</v>
      </c>
      <c r="E708" s="207">
        <v>34.158200000000001</v>
      </c>
      <c r="F708" s="208">
        <v>704</v>
      </c>
      <c r="G708" s="209"/>
      <c r="H708" s="210" t="s">
        <v>274</v>
      </c>
      <c r="I708" s="210">
        <v>1</v>
      </c>
      <c r="J708" s="210">
        <v>34.1</v>
      </c>
      <c r="K708" s="210"/>
      <c r="L708" s="210">
        <v>12</v>
      </c>
      <c r="M708" s="210"/>
      <c r="N708" s="210"/>
      <c r="O708" s="210"/>
      <c r="P708" s="210"/>
      <c r="Q708" s="210"/>
      <c r="R708" s="210" t="s">
        <v>889</v>
      </c>
      <c r="S708" s="210" t="s">
        <v>890</v>
      </c>
      <c r="T708" s="210"/>
      <c r="U708" s="210"/>
      <c r="V708" s="210" t="s">
        <v>889</v>
      </c>
      <c r="W708" s="220">
        <v>12</v>
      </c>
      <c r="X708" s="210" t="s">
        <v>897</v>
      </c>
      <c r="Y708" s="210" t="s">
        <v>889</v>
      </c>
      <c r="Z708" s="210" t="s">
        <v>889</v>
      </c>
      <c r="AA708" s="210"/>
      <c r="AB708" s="210"/>
      <c r="AC708" s="210"/>
      <c r="AD708" s="210"/>
      <c r="AE708" s="210"/>
      <c r="AI708" s="210"/>
      <c r="AJ708" s="210"/>
      <c r="AK708" s="210"/>
    </row>
    <row r="709" spans="1:37" ht="15" customHeight="1">
      <c r="A709" s="204">
        <v>30</v>
      </c>
      <c r="B709" s="204" t="s">
        <v>214</v>
      </c>
      <c r="C709" s="205">
        <v>13</v>
      </c>
      <c r="D709" s="206">
        <v>216.036</v>
      </c>
      <c r="E709" s="207">
        <v>33.696599999999997</v>
      </c>
      <c r="F709" s="208">
        <v>705</v>
      </c>
      <c r="G709" s="209"/>
      <c r="H709" s="210" t="s">
        <v>274</v>
      </c>
      <c r="I709" s="210">
        <v>1</v>
      </c>
      <c r="J709" s="210">
        <v>33.6</v>
      </c>
      <c r="K709" s="210"/>
      <c r="L709" s="210">
        <v>13</v>
      </c>
      <c r="M709" s="210"/>
      <c r="N709" s="210"/>
      <c r="O709" s="210"/>
      <c r="P709" s="210"/>
      <c r="Q709" s="210"/>
      <c r="R709" s="210" t="s">
        <v>889</v>
      </c>
      <c r="S709" s="210" t="s">
        <v>889</v>
      </c>
      <c r="T709" s="210"/>
      <c r="U709" s="210"/>
      <c r="V709" s="210" t="s">
        <v>889</v>
      </c>
      <c r="W709" s="220">
        <v>13</v>
      </c>
      <c r="X709" s="210" t="s">
        <v>890</v>
      </c>
      <c r="Y709" s="210" t="s">
        <v>889</v>
      </c>
      <c r="Z709" s="210" t="s">
        <v>889</v>
      </c>
      <c r="AA709" s="210"/>
      <c r="AB709" s="210"/>
      <c r="AC709" s="210"/>
      <c r="AD709" s="210"/>
      <c r="AE709" s="210"/>
      <c r="AI709" s="210"/>
      <c r="AJ709" s="210"/>
      <c r="AK709" s="210"/>
    </row>
    <row r="710" spans="1:37" ht="15" customHeight="1">
      <c r="A710" s="204">
        <v>30</v>
      </c>
      <c r="B710" s="204" t="s">
        <v>214</v>
      </c>
      <c r="C710" s="205">
        <v>14</v>
      </c>
      <c r="D710" s="206">
        <v>190.43799999999999</v>
      </c>
      <c r="E710" s="207">
        <v>33.162700000000001</v>
      </c>
      <c r="F710" s="208">
        <v>706</v>
      </c>
      <c r="G710" s="209"/>
      <c r="H710" s="210" t="s">
        <v>274</v>
      </c>
      <c r="I710" s="210">
        <v>1</v>
      </c>
      <c r="J710" s="210">
        <v>33.1</v>
      </c>
      <c r="K710" s="210"/>
      <c r="L710" s="210">
        <v>14</v>
      </c>
      <c r="M710" s="210"/>
      <c r="N710" s="210"/>
      <c r="O710" s="210"/>
      <c r="P710" s="210"/>
      <c r="Q710" s="210"/>
      <c r="R710" s="210" t="s">
        <v>889</v>
      </c>
      <c r="S710" s="210" t="s">
        <v>889</v>
      </c>
      <c r="T710" s="210" t="s">
        <v>889</v>
      </c>
      <c r="U710" s="210"/>
      <c r="V710" s="210" t="s">
        <v>889</v>
      </c>
      <c r="W710" s="220">
        <v>14</v>
      </c>
      <c r="X710" s="210" t="s">
        <v>890</v>
      </c>
      <c r="Y710" s="210" t="s">
        <v>889</v>
      </c>
      <c r="Z710" s="210" t="s">
        <v>889</v>
      </c>
      <c r="AA710" s="210" t="s">
        <v>889</v>
      </c>
      <c r="AB710" s="210"/>
      <c r="AC710" s="210"/>
      <c r="AD710" s="210"/>
      <c r="AE710" s="210"/>
      <c r="AI710" s="210"/>
      <c r="AJ710" s="210"/>
      <c r="AK710" s="210"/>
    </row>
    <row r="711" spans="1:37" ht="15" customHeight="1">
      <c r="A711" s="204">
        <v>30</v>
      </c>
      <c r="B711" s="204" t="s">
        <v>214</v>
      </c>
      <c r="C711" s="205">
        <v>15</v>
      </c>
      <c r="D711" s="206">
        <v>174.381</v>
      </c>
      <c r="E711" s="207">
        <v>32.933999999999997</v>
      </c>
      <c r="F711" s="208">
        <v>707</v>
      </c>
      <c r="G711" s="209"/>
      <c r="H711" s="210" t="s">
        <v>274</v>
      </c>
      <c r="I711" s="210">
        <v>1</v>
      </c>
      <c r="J711" s="210">
        <v>32.9</v>
      </c>
      <c r="K711" s="210"/>
      <c r="L711" s="210">
        <v>15</v>
      </c>
      <c r="M711" s="210"/>
      <c r="N711" s="210"/>
      <c r="O711" s="210"/>
      <c r="P711" s="210"/>
      <c r="Q711" s="210"/>
      <c r="R711" s="210" t="s">
        <v>889</v>
      </c>
      <c r="S711" s="210" t="s">
        <v>889</v>
      </c>
      <c r="T711" s="210"/>
      <c r="U711" s="210" t="s">
        <v>889</v>
      </c>
      <c r="V711" s="210" t="s">
        <v>889</v>
      </c>
      <c r="W711" s="220">
        <v>15</v>
      </c>
      <c r="X711" s="210" t="s">
        <v>890</v>
      </c>
      <c r="Y711" s="210" t="s">
        <v>889</v>
      </c>
      <c r="Z711" s="210" t="s">
        <v>889</v>
      </c>
      <c r="AA711" s="210" t="s">
        <v>889</v>
      </c>
      <c r="AB711" s="210"/>
      <c r="AC711" s="210"/>
      <c r="AD711" s="210"/>
      <c r="AE711" s="210"/>
      <c r="AI711" s="210"/>
      <c r="AJ711" s="210"/>
      <c r="AK711" s="210"/>
    </row>
    <row r="712" spans="1:37" ht="15" customHeight="1">
      <c r="A712" s="204">
        <v>30</v>
      </c>
      <c r="B712" s="204" t="s">
        <v>214</v>
      </c>
      <c r="C712" s="205">
        <v>16</v>
      </c>
      <c r="D712" s="206">
        <v>144.79900000000001</v>
      </c>
      <c r="E712" s="207">
        <v>32.633899999999997</v>
      </c>
      <c r="F712" s="208">
        <v>708</v>
      </c>
      <c r="G712" s="209"/>
      <c r="H712" s="210" t="s">
        <v>274</v>
      </c>
      <c r="I712" s="210">
        <v>1</v>
      </c>
      <c r="J712" s="210">
        <v>32.6</v>
      </c>
      <c r="K712" s="210"/>
      <c r="L712" s="210">
        <v>16</v>
      </c>
      <c r="M712" s="210"/>
      <c r="N712" s="210"/>
      <c r="O712" s="210"/>
      <c r="P712" s="210"/>
      <c r="Q712" s="210"/>
      <c r="R712" s="210" t="s">
        <v>889</v>
      </c>
      <c r="S712" s="210" t="s">
        <v>889</v>
      </c>
      <c r="T712" s="210"/>
      <c r="U712" s="210" t="s">
        <v>889</v>
      </c>
      <c r="V712" s="210" t="s">
        <v>889</v>
      </c>
      <c r="W712" s="220">
        <v>16</v>
      </c>
      <c r="X712" s="210" t="s">
        <v>890</v>
      </c>
      <c r="Y712" s="210" t="s">
        <v>889</v>
      </c>
      <c r="Z712" s="210" t="s">
        <v>889</v>
      </c>
      <c r="AA712" s="210" t="s">
        <v>889</v>
      </c>
      <c r="AB712" s="210"/>
      <c r="AC712" s="210"/>
      <c r="AD712" s="210"/>
      <c r="AE712" s="210"/>
      <c r="AI712" s="210"/>
      <c r="AJ712" s="210"/>
      <c r="AK712" s="210"/>
    </row>
    <row r="713" spans="1:37" ht="15" customHeight="1">
      <c r="A713" s="204">
        <v>30</v>
      </c>
      <c r="B713" s="204" t="s">
        <v>214</v>
      </c>
      <c r="C713" s="205">
        <v>17</v>
      </c>
      <c r="D713" s="206">
        <v>116.86199999999999</v>
      </c>
      <c r="E713" s="207">
        <v>32.368899999999996</v>
      </c>
      <c r="F713" s="208">
        <v>709</v>
      </c>
      <c r="G713" s="209"/>
      <c r="H713" s="210" t="s">
        <v>274</v>
      </c>
      <c r="I713" s="210">
        <v>1</v>
      </c>
      <c r="J713" s="210">
        <v>32.299999999999997</v>
      </c>
      <c r="K713" s="210"/>
      <c r="L713" s="210">
        <v>17</v>
      </c>
      <c r="M713" s="210"/>
      <c r="N713" s="210"/>
      <c r="O713" s="210"/>
      <c r="P713" s="210"/>
      <c r="Q713" s="210"/>
      <c r="R713" s="210" t="s">
        <v>889</v>
      </c>
      <c r="S713" s="210" t="s">
        <v>889</v>
      </c>
      <c r="T713" s="210"/>
      <c r="U713" s="210" t="s">
        <v>890</v>
      </c>
      <c r="V713" s="210" t="s">
        <v>889</v>
      </c>
      <c r="W713" s="220">
        <v>17</v>
      </c>
      <c r="X713" s="210" t="s">
        <v>897</v>
      </c>
      <c r="Y713" s="210" t="s">
        <v>889</v>
      </c>
      <c r="Z713" s="210" t="s">
        <v>889</v>
      </c>
      <c r="AA713" s="210" t="s">
        <v>889</v>
      </c>
      <c r="AB713" s="210"/>
      <c r="AC713" s="210"/>
      <c r="AD713" s="210"/>
      <c r="AE713" s="210"/>
      <c r="AI713" s="210"/>
      <c r="AJ713" s="210"/>
      <c r="AK713" s="210"/>
    </row>
    <row r="714" spans="1:37" ht="15" customHeight="1">
      <c r="A714" s="204">
        <v>30</v>
      </c>
      <c r="B714" s="204" t="s">
        <v>214</v>
      </c>
      <c r="C714" s="205">
        <v>18</v>
      </c>
      <c r="D714" s="206">
        <v>79.215000000000003</v>
      </c>
      <c r="E714" s="207">
        <v>31.884699999999999</v>
      </c>
      <c r="F714" s="208">
        <v>710</v>
      </c>
      <c r="G714" s="209"/>
      <c r="H714" s="210" t="s">
        <v>274</v>
      </c>
      <c r="I714" s="210">
        <v>1</v>
      </c>
      <c r="J714" s="210">
        <v>31.8</v>
      </c>
      <c r="K714" s="210"/>
      <c r="L714" s="210">
        <v>18</v>
      </c>
      <c r="M714" s="210"/>
      <c r="N714" s="210"/>
      <c r="O714" s="210"/>
      <c r="P714" s="210"/>
      <c r="Q714" s="210"/>
      <c r="R714" s="210" t="s">
        <v>889</v>
      </c>
      <c r="S714" s="210" t="s">
        <v>889</v>
      </c>
      <c r="T714" s="210"/>
      <c r="U714" s="210" t="s">
        <v>890</v>
      </c>
      <c r="V714" s="210" t="s">
        <v>889</v>
      </c>
      <c r="W714" s="220">
        <v>18</v>
      </c>
      <c r="X714" s="210" t="s">
        <v>890</v>
      </c>
      <c r="Y714" s="210" t="s">
        <v>890</v>
      </c>
      <c r="Z714" s="210" t="s">
        <v>889</v>
      </c>
      <c r="AA714" s="210" t="s">
        <v>889</v>
      </c>
      <c r="AB714" s="210"/>
      <c r="AC714" s="210"/>
      <c r="AD714" s="210"/>
      <c r="AE714" s="210"/>
      <c r="AI714" s="210"/>
      <c r="AJ714" s="210"/>
      <c r="AK714" s="210"/>
    </row>
    <row r="715" spans="1:37" ht="15" customHeight="1">
      <c r="A715" s="204">
        <v>30</v>
      </c>
      <c r="B715" s="204" t="s">
        <v>214</v>
      </c>
      <c r="C715" s="205">
        <v>19</v>
      </c>
      <c r="D715" s="206">
        <v>41.92</v>
      </c>
      <c r="E715" s="207">
        <v>30.747199999999999</v>
      </c>
      <c r="F715" s="208">
        <v>711</v>
      </c>
      <c r="G715" s="209"/>
      <c r="H715" s="210" t="s">
        <v>275</v>
      </c>
      <c r="I715" s="210">
        <v>1</v>
      </c>
      <c r="J715" s="210" t="s">
        <v>902</v>
      </c>
      <c r="K715" s="210"/>
      <c r="L715" s="210">
        <v>19</v>
      </c>
      <c r="M715" s="210"/>
      <c r="N715" s="210"/>
      <c r="O715" s="210"/>
      <c r="P715" s="210"/>
      <c r="Q715" s="210"/>
      <c r="R715" s="210" t="s">
        <v>889</v>
      </c>
      <c r="S715" s="210" t="s">
        <v>889</v>
      </c>
      <c r="T715" s="210"/>
      <c r="U715" s="210" t="s">
        <v>890</v>
      </c>
      <c r="V715" s="210" t="s">
        <v>889</v>
      </c>
      <c r="W715" s="220">
        <v>19</v>
      </c>
      <c r="X715" s="210" t="s">
        <v>890</v>
      </c>
      <c r="Y715" s="210" t="s">
        <v>889</v>
      </c>
      <c r="Z715" s="210" t="s">
        <v>889</v>
      </c>
      <c r="AA715" s="210" t="s">
        <v>889</v>
      </c>
      <c r="AB715" s="210"/>
      <c r="AC715" s="210"/>
      <c r="AD715" s="210"/>
      <c r="AE715" s="210"/>
      <c r="AI715" s="210"/>
      <c r="AJ715" s="210"/>
      <c r="AK715" s="210"/>
    </row>
    <row r="716" spans="1:37" ht="15" customHeight="1">
      <c r="A716" s="204">
        <v>30</v>
      </c>
      <c r="B716" s="204" t="s">
        <v>214</v>
      </c>
      <c r="C716" s="205">
        <v>20</v>
      </c>
      <c r="D716" s="206">
        <v>29.263000000000002</v>
      </c>
      <c r="E716" s="207">
        <v>30.0181</v>
      </c>
      <c r="F716" s="208">
        <v>712</v>
      </c>
      <c r="G716" s="209"/>
      <c r="H716" s="210" t="s">
        <v>275</v>
      </c>
      <c r="I716" s="210">
        <v>1</v>
      </c>
      <c r="J716" s="210" t="s">
        <v>902</v>
      </c>
      <c r="K716" s="210"/>
      <c r="L716" s="210">
        <v>20</v>
      </c>
      <c r="M716" s="210"/>
      <c r="N716" s="210"/>
      <c r="O716" s="210"/>
      <c r="P716" s="210"/>
      <c r="Q716" s="210"/>
      <c r="R716" s="210"/>
      <c r="S716" s="210"/>
      <c r="T716" s="210"/>
      <c r="U716" s="210"/>
      <c r="V716" s="210"/>
      <c r="W716" s="220">
        <v>20</v>
      </c>
      <c r="X716" s="210" t="s">
        <v>216</v>
      </c>
      <c r="Y716" s="210" t="s">
        <v>889</v>
      </c>
      <c r="Z716" s="210"/>
      <c r="AA716" s="210"/>
      <c r="AB716" s="210"/>
      <c r="AC716" s="210" t="s">
        <v>890</v>
      </c>
      <c r="AD716" s="210"/>
      <c r="AE716" s="210"/>
      <c r="AI716" s="210"/>
      <c r="AJ716" s="210"/>
      <c r="AK716" s="210"/>
    </row>
    <row r="717" spans="1:37" ht="15" customHeight="1">
      <c r="A717" s="204">
        <v>30</v>
      </c>
      <c r="B717" s="204" t="s">
        <v>214</v>
      </c>
      <c r="C717" s="205">
        <v>21</v>
      </c>
      <c r="D717" s="206">
        <v>29.361000000000001</v>
      </c>
      <c r="E717" s="207">
        <v>30.052800000000001</v>
      </c>
      <c r="F717" s="208">
        <v>713</v>
      </c>
      <c r="G717" s="209"/>
      <c r="H717" s="210" t="s">
        <v>274</v>
      </c>
      <c r="I717" s="210">
        <v>1</v>
      </c>
      <c r="J717" s="210"/>
      <c r="K717" s="210">
        <v>40</v>
      </c>
      <c r="L717" s="210">
        <v>21</v>
      </c>
      <c r="M717" s="210"/>
      <c r="N717" s="210"/>
      <c r="O717" s="210"/>
      <c r="P717" s="210"/>
      <c r="Q717" s="210"/>
      <c r="R717" s="210" t="s">
        <v>889</v>
      </c>
      <c r="S717" s="210" t="s">
        <v>889</v>
      </c>
      <c r="T717" s="210" t="s">
        <v>889</v>
      </c>
      <c r="U717" s="210" t="s">
        <v>890</v>
      </c>
      <c r="V717" s="210" t="s">
        <v>889</v>
      </c>
      <c r="W717" s="220">
        <v>21</v>
      </c>
      <c r="X717" s="210" t="s">
        <v>890</v>
      </c>
      <c r="Y717" s="210" t="s">
        <v>889</v>
      </c>
      <c r="Z717" s="210" t="s">
        <v>889</v>
      </c>
      <c r="AA717" s="210" t="s">
        <v>889</v>
      </c>
      <c r="AB717" s="210"/>
      <c r="AC717" s="210"/>
      <c r="AD717" s="210"/>
      <c r="AE717" s="210"/>
      <c r="AI717" s="210"/>
      <c r="AJ717" s="210"/>
      <c r="AK717" s="210"/>
    </row>
    <row r="718" spans="1:37" ht="15" customHeight="1">
      <c r="A718" s="204">
        <v>30</v>
      </c>
      <c r="B718" s="204" t="s">
        <v>214</v>
      </c>
      <c r="C718" s="205">
        <v>22</v>
      </c>
      <c r="D718" s="206">
        <v>21.748000000000001</v>
      </c>
      <c r="E718" s="207">
        <v>28.484300000000001</v>
      </c>
      <c r="F718" s="208">
        <v>714</v>
      </c>
      <c r="G718" s="209"/>
      <c r="H718" s="210" t="s">
        <v>274</v>
      </c>
      <c r="I718" s="210">
        <v>1</v>
      </c>
      <c r="J718" s="210"/>
      <c r="K718" s="210">
        <v>20</v>
      </c>
      <c r="L718" s="210">
        <v>22</v>
      </c>
      <c r="M718" s="210"/>
      <c r="N718" s="210"/>
      <c r="O718" s="210"/>
      <c r="P718" s="210"/>
      <c r="Q718" s="210"/>
      <c r="R718" s="210" t="s">
        <v>889</v>
      </c>
      <c r="S718" s="210" t="s">
        <v>889</v>
      </c>
      <c r="T718" s="210"/>
      <c r="U718" s="210" t="s">
        <v>889</v>
      </c>
      <c r="V718" s="210" t="s">
        <v>889</v>
      </c>
      <c r="W718" s="220">
        <v>22</v>
      </c>
      <c r="X718" s="210" t="s">
        <v>890</v>
      </c>
      <c r="Y718" s="210" t="s">
        <v>889</v>
      </c>
      <c r="Z718" s="210" t="s">
        <v>890</v>
      </c>
      <c r="AA718" s="210" t="s">
        <v>889</v>
      </c>
      <c r="AB718" s="210"/>
      <c r="AC718" s="210"/>
      <c r="AD718" s="210"/>
      <c r="AE718" s="210"/>
      <c r="AI718" s="210"/>
      <c r="AJ718" s="210"/>
      <c r="AK718" s="210"/>
    </row>
    <row r="719" spans="1:37" ht="15" customHeight="1">
      <c r="A719" s="204">
        <v>30</v>
      </c>
      <c r="B719" s="204" t="s">
        <v>214</v>
      </c>
      <c r="C719" s="205">
        <v>23</v>
      </c>
      <c r="D719" s="206">
        <v>5.8609999999999998</v>
      </c>
      <c r="E719" s="207">
        <v>27.64</v>
      </c>
      <c r="F719" s="208">
        <v>715</v>
      </c>
      <c r="G719" s="209"/>
      <c r="H719" s="210" t="s">
        <v>274</v>
      </c>
      <c r="I719" s="210">
        <v>1</v>
      </c>
      <c r="J719" s="210"/>
      <c r="K719" s="210">
        <v>5</v>
      </c>
      <c r="L719" s="210">
        <v>23</v>
      </c>
      <c r="M719" s="210"/>
      <c r="N719" s="210"/>
      <c r="O719" s="210"/>
      <c r="P719" s="210"/>
      <c r="Q719" s="210"/>
      <c r="R719" s="210"/>
      <c r="S719" s="210"/>
      <c r="T719" s="210"/>
      <c r="U719" s="210"/>
      <c r="V719" s="210"/>
      <c r="W719" s="220">
        <v>23</v>
      </c>
      <c r="X719" s="210" t="s">
        <v>216</v>
      </c>
      <c r="Y719" s="210" t="s">
        <v>889</v>
      </c>
      <c r="Z719" s="210"/>
      <c r="AA719" s="210"/>
      <c r="AB719" s="210"/>
      <c r="AC719" s="210" t="s">
        <v>890</v>
      </c>
      <c r="AD719" s="210"/>
      <c r="AE719" s="210"/>
      <c r="AI719" s="210"/>
      <c r="AJ719" s="210"/>
      <c r="AK719" s="210"/>
    </row>
    <row r="720" spans="1:37" ht="15" customHeight="1">
      <c r="A720" s="204">
        <v>30</v>
      </c>
      <c r="B720" s="204" t="s">
        <v>214</v>
      </c>
      <c r="C720" s="205">
        <v>24</v>
      </c>
      <c r="D720" s="206">
        <v>6.3079999999999998</v>
      </c>
      <c r="E720" s="207">
        <v>27.6417</v>
      </c>
      <c r="F720" s="208">
        <v>716</v>
      </c>
      <c r="G720" s="209"/>
      <c r="H720" s="210" t="s">
        <v>274</v>
      </c>
      <c r="I720" s="210">
        <v>1</v>
      </c>
      <c r="J720" s="210"/>
      <c r="K720" s="210">
        <v>5</v>
      </c>
      <c r="L720" s="210">
        <v>24</v>
      </c>
      <c r="M720" s="210"/>
      <c r="N720" s="210"/>
      <c r="O720" s="210"/>
      <c r="P720" s="210"/>
      <c r="Q720" s="210"/>
      <c r="R720" s="210" t="s">
        <v>890</v>
      </c>
      <c r="S720" s="210" t="s">
        <v>889</v>
      </c>
      <c r="T720" s="210" t="s">
        <v>889</v>
      </c>
      <c r="U720" s="210" t="s">
        <v>889</v>
      </c>
      <c r="V720" s="210" t="s">
        <v>889</v>
      </c>
      <c r="W720" s="220">
        <v>24</v>
      </c>
      <c r="X720" s="210" t="s">
        <v>890</v>
      </c>
      <c r="Y720" s="210" t="s">
        <v>889</v>
      </c>
      <c r="Z720" s="210" t="s">
        <v>889</v>
      </c>
      <c r="AA720" s="210" t="s">
        <v>889</v>
      </c>
      <c r="AB720" s="210"/>
      <c r="AC720" s="210"/>
      <c r="AD720" s="210"/>
      <c r="AE720" s="210"/>
      <c r="AI720" s="210"/>
      <c r="AJ720" s="210"/>
      <c r="AK720" s="210"/>
    </row>
    <row r="721" spans="1:37" ht="15" customHeight="1">
      <c r="A721" s="227">
        <v>31</v>
      </c>
      <c r="B721" s="227" t="s">
        <v>217</v>
      </c>
      <c r="C721" s="228">
        <v>1</v>
      </c>
      <c r="D721" s="206">
        <v>3721.0059999999999</v>
      </c>
      <c r="E721" s="207">
        <v>34.955300000000001</v>
      </c>
      <c r="F721" s="208">
        <v>717</v>
      </c>
      <c r="G721" s="224"/>
      <c r="H721" s="210" t="s">
        <v>274</v>
      </c>
      <c r="I721" s="210">
        <v>1</v>
      </c>
      <c r="J721" s="210" t="s">
        <v>901</v>
      </c>
      <c r="K721" s="210"/>
      <c r="L721" s="210">
        <v>1</v>
      </c>
      <c r="M721" s="210"/>
      <c r="N721" s="210"/>
      <c r="O721" s="210"/>
      <c r="P721" s="210"/>
      <c r="Q721" s="210"/>
      <c r="R721" s="210" t="s">
        <v>890</v>
      </c>
      <c r="S721" s="210"/>
      <c r="T721" s="210" t="s">
        <v>889</v>
      </c>
      <c r="U721" s="210"/>
      <c r="V721" s="210" t="s">
        <v>889</v>
      </c>
      <c r="W721" s="220">
        <v>1</v>
      </c>
      <c r="X721" s="210" t="s">
        <v>897</v>
      </c>
      <c r="Y721" s="210" t="s">
        <v>890</v>
      </c>
      <c r="Z721" s="210"/>
      <c r="AA721" s="210"/>
      <c r="AB721" s="210"/>
      <c r="AC721" s="210"/>
      <c r="AD721" s="210"/>
      <c r="AE721" s="210"/>
      <c r="AI721" s="210"/>
      <c r="AJ721" s="210"/>
      <c r="AK721" s="210"/>
    </row>
    <row r="722" spans="1:37" ht="15" customHeight="1">
      <c r="A722" s="204">
        <v>31</v>
      </c>
      <c r="B722" s="204" t="s">
        <v>217</v>
      </c>
      <c r="C722" s="205">
        <v>2</v>
      </c>
      <c r="D722" s="206">
        <v>2543.9850000000001</v>
      </c>
      <c r="E722" s="207">
        <v>34.951300000000003</v>
      </c>
      <c r="F722" s="208">
        <v>718</v>
      </c>
      <c r="G722" s="209"/>
      <c r="H722" s="210" t="s">
        <v>274</v>
      </c>
      <c r="I722" s="210">
        <v>1</v>
      </c>
      <c r="J722" s="210"/>
      <c r="K722" s="210">
        <v>2500</v>
      </c>
      <c r="L722" s="210">
        <v>2</v>
      </c>
      <c r="M722" s="210"/>
      <c r="N722" s="210"/>
      <c r="O722" s="210"/>
      <c r="P722" s="210"/>
      <c r="Q722" s="210"/>
      <c r="R722" s="210" t="s">
        <v>889</v>
      </c>
      <c r="S722" s="210"/>
      <c r="T722" s="210" t="s">
        <v>889</v>
      </c>
      <c r="U722" s="210"/>
      <c r="V722" s="210" t="s">
        <v>889</v>
      </c>
      <c r="W722" s="220">
        <v>2</v>
      </c>
      <c r="X722" s="210" t="s">
        <v>890</v>
      </c>
      <c r="Y722" s="210" t="s">
        <v>889</v>
      </c>
      <c r="Z722" s="210"/>
      <c r="AA722" s="210"/>
      <c r="AB722" s="210"/>
      <c r="AC722" s="210"/>
      <c r="AD722" s="210"/>
      <c r="AE722" s="210"/>
      <c r="AI722" s="210"/>
      <c r="AJ722" s="210"/>
      <c r="AK722" s="210"/>
    </row>
    <row r="723" spans="1:37" ht="15" customHeight="1">
      <c r="A723" s="204">
        <v>31</v>
      </c>
      <c r="B723" s="204" t="s">
        <v>217</v>
      </c>
      <c r="C723" s="205">
        <v>3</v>
      </c>
      <c r="D723" s="206">
        <v>2033.25</v>
      </c>
      <c r="E723" s="207">
        <v>34.941200000000002</v>
      </c>
      <c r="F723" s="208">
        <v>719</v>
      </c>
      <c r="G723" s="209"/>
      <c r="H723" s="210" t="s">
        <v>274</v>
      </c>
      <c r="I723" s="210">
        <v>1</v>
      </c>
      <c r="J723" s="210"/>
      <c r="K723" s="210">
        <v>2000</v>
      </c>
      <c r="L723" s="210">
        <v>3</v>
      </c>
      <c r="M723" s="210"/>
      <c r="N723" s="210"/>
      <c r="O723" s="210"/>
      <c r="P723" s="210"/>
      <c r="Q723" s="210"/>
      <c r="R723" s="210" t="s">
        <v>889</v>
      </c>
      <c r="S723" s="210"/>
      <c r="T723" s="210" t="s">
        <v>889</v>
      </c>
      <c r="U723" s="210"/>
      <c r="V723" s="210" t="s">
        <v>889</v>
      </c>
      <c r="W723" s="220">
        <v>3</v>
      </c>
      <c r="X723" s="210" t="s">
        <v>890</v>
      </c>
      <c r="Y723" s="210" t="s">
        <v>889</v>
      </c>
      <c r="Z723" s="210"/>
      <c r="AA723" s="210"/>
      <c r="AB723" s="210"/>
      <c r="AC723" s="210"/>
      <c r="AD723" s="210"/>
      <c r="AE723" s="210"/>
      <c r="AI723" s="210"/>
      <c r="AJ723" s="210"/>
      <c r="AK723" s="210"/>
    </row>
    <row r="724" spans="1:37" ht="15" customHeight="1">
      <c r="A724" s="204">
        <v>31</v>
      </c>
      <c r="B724" s="204" t="s">
        <v>217</v>
      </c>
      <c r="C724" s="205">
        <v>4</v>
      </c>
      <c r="D724" s="206">
        <v>1523.7049999999999</v>
      </c>
      <c r="E724" s="207">
        <v>34.911900000000003</v>
      </c>
      <c r="F724" s="208">
        <v>720</v>
      </c>
      <c r="G724" s="209"/>
      <c r="H724" s="210" t="s">
        <v>274</v>
      </c>
      <c r="I724" s="210">
        <v>1</v>
      </c>
      <c r="J724" s="210"/>
      <c r="K724" s="210">
        <v>1500</v>
      </c>
      <c r="L724" s="210">
        <v>4</v>
      </c>
      <c r="M724" s="210"/>
      <c r="N724" s="210"/>
      <c r="O724" s="210"/>
      <c r="P724" s="210"/>
      <c r="Q724" s="210"/>
      <c r="R724" s="210" t="s">
        <v>889</v>
      </c>
      <c r="S724" s="210"/>
      <c r="T724" s="210"/>
      <c r="U724" s="210"/>
      <c r="V724" s="210" t="s">
        <v>889</v>
      </c>
      <c r="W724" s="220">
        <v>4</v>
      </c>
      <c r="X724" s="210" t="s">
        <v>890</v>
      </c>
      <c r="Y724" s="210" t="s">
        <v>889</v>
      </c>
      <c r="Z724" s="210"/>
      <c r="AA724" s="210"/>
      <c r="AB724" s="210"/>
      <c r="AC724" s="210"/>
      <c r="AD724" s="210"/>
      <c r="AE724" s="210"/>
      <c r="AI724" s="210"/>
      <c r="AJ724" s="210"/>
      <c r="AK724" s="210"/>
    </row>
    <row r="725" spans="1:37" ht="15" customHeight="1">
      <c r="A725" s="204">
        <v>31</v>
      </c>
      <c r="B725" s="204" t="s">
        <v>217</v>
      </c>
      <c r="C725" s="205">
        <v>5</v>
      </c>
      <c r="D725" s="206">
        <v>1015.61</v>
      </c>
      <c r="E725" s="207">
        <v>34.878999999999998</v>
      </c>
      <c r="F725" s="208">
        <v>721</v>
      </c>
      <c r="G725" s="209"/>
      <c r="H725" s="210" t="s">
        <v>274</v>
      </c>
      <c r="I725" s="210">
        <v>1</v>
      </c>
      <c r="J725" s="210"/>
      <c r="K725" s="210">
        <v>1000</v>
      </c>
      <c r="L725" s="210">
        <v>5</v>
      </c>
      <c r="M725" s="210"/>
      <c r="N725" s="210"/>
      <c r="O725" s="210"/>
      <c r="P725" s="210"/>
      <c r="Q725" s="210"/>
      <c r="R725" s="210" t="s">
        <v>889</v>
      </c>
      <c r="S725" s="210"/>
      <c r="T725" s="210" t="s">
        <v>889</v>
      </c>
      <c r="U725" s="210"/>
      <c r="V725" s="210" t="s">
        <v>889</v>
      </c>
      <c r="W725" s="220">
        <v>5</v>
      </c>
      <c r="X725" s="210" t="s">
        <v>890</v>
      </c>
      <c r="Y725" s="210" t="s">
        <v>889</v>
      </c>
      <c r="Z725" s="210"/>
      <c r="AA725" s="210"/>
      <c r="AB725" s="210"/>
      <c r="AC725" s="210"/>
      <c r="AD725" s="210"/>
      <c r="AE725" s="210"/>
      <c r="AI725" s="210"/>
      <c r="AJ725" s="210"/>
      <c r="AK725" s="210"/>
    </row>
    <row r="726" spans="1:37" ht="15" customHeight="1">
      <c r="A726" s="204">
        <v>31</v>
      </c>
      <c r="B726" s="204" t="s">
        <v>217</v>
      </c>
      <c r="C726" s="205">
        <v>6</v>
      </c>
      <c r="D726" s="206">
        <v>812.91200000000003</v>
      </c>
      <c r="E726" s="207">
        <v>34.868000000000002</v>
      </c>
      <c r="F726" s="208">
        <v>722</v>
      </c>
      <c r="G726" s="209"/>
      <c r="H726" s="210" t="s">
        <v>274</v>
      </c>
      <c r="I726" s="210">
        <v>1</v>
      </c>
      <c r="J726" s="210"/>
      <c r="K726" s="210">
        <v>800</v>
      </c>
      <c r="L726" s="210">
        <v>6</v>
      </c>
      <c r="M726" s="210"/>
      <c r="N726" s="210"/>
      <c r="O726" s="210"/>
      <c r="P726" s="210"/>
      <c r="Q726" s="210"/>
      <c r="R726" s="210" t="s">
        <v>889</v>
      </c>
      <c r="S726" s="210"/>
      <c r="T726" s="210"/>
      <c r="U726" s="210"/>
      <c r="V726" s="210" t="s">
        <v>889</v>
      </c>
      <c r="W726" s="220">
        <v>6</v>
      </c>
      <c r="X726" s="210" t="s">
        <v>890</v>
      </c>
      <c r="Y726" s="210" t="s">
        <v>890</v>
      </c>
      <c r="Z726" s="210"/>
      <c r="AA726" s="210"/>
      <c r="AB726" s="210"/>
      <c r="AC726" s="210"/>
      <c r="AD726" s="210"/>
      <c r="AE726" s="210"/>
      <c r="AI726" s="210"/>
      <c r="AJ726" s="210"/>
      <c r="AK726" s="210"/>
    </row>
    <row r="727" spans="1:37" ht="15" customHeight="1">
      <c r="A727" s="204">
        <v>31</v>
      </c>
      <c r="B727" s="204" t="s">
        <v>217</v>
      </c>
      <c r="C727" s="205">
        <v>7</v>
      </c>
      <c r="D727" s="206">
        <v>609.49099999999999</v>
      </c>
      <c r="E727" s="207">
        <v>34.858899999999998</v>
      </c>
      <c r="F727" s="208">
        <v>723</v>
      </c>
      <c r="G727" s="209"/>
      <c r="H727" s="210" t="s">
        <v>274</v>
      </c>
      <c r="I727" s="210">
        <v>1</v>
      </c>
      <c r="J727" s="210"/>
      <c r="K727" s="210">
        <v>600</v>
      </c>
      <c r="L727" s="210">
        <v>7</v>
      </c>
      <c r="M727" s="210"/>
      <c r="N727" s="210"/>
      <c r="O727" s="210"/>
      <c r="P727" s="210"/>
      <c r="Q727" s="210"/>
      <c r="R727" s="210" t="s">
        <v>889</v>
      </c>
      <c r="S727" s="210"/>
      <c r="T727" s="210"/>
      <c r="U727" s="210"/>
      <c r="V727" s="210" t="s">
        <v>889</v>
      </c>
      <c r="W727" s="220">
        <v>7</v>
      </c>
      <c r="X727" s="210" t="s">
        <v>890</v>
      </c>
      <c r="Y727" s="210" t="s">
        <v>889</v>
      </c>
      <c r="Z727" s="210"/>
      <c r="AA727" s="210"/>
      <c r="AB727" s="210"/>
      <c r="AC727" s="210"/>
      <c r="AD727" s="210"/>
      <c r="AE727" s="210"/>
      <c r="AI727" s="210"/>
      <c r="AJ727" s="210"/>
      <c r="AK727" s="210"/>
    </row>
    <row r="728" spans="1:37" ht="15" customHeight="1">
      <c r="A728" s="204">
        <v>31</v>
      </c>
      <c r="B728" s="204" t="s">
        <v>217</v>
      </c>
      <c r="C728" s="205">
        <v>8</v>
      </c>
      <c r="D728" s="206">
        <v>391.50200000000001</v>
      </c>
      <c r="E728" s="207">
        <v>34.831400000000002</v>
      </c>
      <c r="F728" s="208">
        <v>724</v>
      </c>
      <c r="G728" s="209"/>
      <c r="H728" s="210" t="s">
        <v>274</v>
      </c>
      <c r="I728" s="210">
        <v>1</v>
      </c>
      <c r="J728" s="210" t="s">
        <v>899</v>
      </c>
      <c r="K728" s="210"/>
      <c r="L728" s="210">
        <v>8</v>
      </c>
      <c r="M728" s="210"/>
      <c r="N728" s="210"/>
      <c r="O728" s="210"/>
      <c r="P728" s="210"/>
      <c r="Q728" s="210"/>
      <c r="R728" s="210" t="s">
        <v>889</v>
      </c>
      <c r="S728" s="210"/>
      <c r="T728" s="210" t="s">
        <v>889</v>
      </c>
      <c r="U728" s="210"/>
      <c r="V728" s="210" t="s">
        <v>889</v>
      </c>
      <c r="W728" s="220">
        <v>8</v>
      </c>
      <c r="X728" s="210" t="s">
        <v>897</v>
      </c>
      <c r="Y728" s="210" t="s">
        <v>889</v>
      </c>
      <c r="Z728" s="210"/>
      <c r="AA728" s="210"/>
      <c r="AB728" s="210"/>
      <c r="AC728" s="210"/>
      <c r="AD728" s="210"/>
      <c r="AE728" s="210"/>
      <c r="AI728" s="210"/>
      <c r="AJ728" s="210"/>
      <c r="AK728" s="210"/>
    </row>
    <row r="729" spans="1:37" ht="15" customHeight="1">
      <c r="A729" s="204">
        <v>31</v>
      </c>
      <c r="B729" s="204" t="s">
        <v>217</v>
      </c>
      <c r="C729" s="205">
        <v>9</v>
      </c>
      <c r="D729" s="206">
        <v>319.709</v>
      </c>
      <c r="E729" s="207">
        <v>34.779200000000003</v>
      </c>
      <c r="F729" s="208">
        <v>725</v>
      </c>
      <c r="G729" s="209"/>
      <c r="H729" s="210" t="s">
        <v>274</v>
      </c>
      <c r="I729" s="210">
        <v>1</v>
      </c>
      <c r="J729" s="210">
        <v>34.78</v>
      </c>
      <c r="K729" s="210"/>
      <c r="L729" s="210">
        <v>9</v>
      </c>
      <c r="M729" s="210"/>
      <c r="N729" s="210"/>
      <c r="O729" s="210"/>
      <c r="P729" s="210"/>
      <c r="Q729" s="210"/>
      <c r="R729" s="210" t="s">
        <v>889</v>
      </c>
      <c r="S729" s="210"/>
      <c r="T729" s="210"/>
      <c r="U729" s="210"/>
      <c r="V729" s="210" t="s">
        <v>889</v>
      </c>
      <c r="W729" s="220">
        <v>9</v>
      </c>
      <c r="X729" s="210" t="s">
        <v>890</v>
      </c>
      <c r="Y729" s="210" t="s">
        <v>889</v>
      </c>
      <c r="Z729" s="210"/>
      <c r="AA729" s="210"/>
      <c r="AB729" s="210"/>
      <c r="AC729" s="210"/>
      <c r="AD729" s="210"/>
      <c r="AE729" s="210"/>
      <c r="AI729" s="210"/>
      <c r="AJ729" s="210"/>
      <c r="AK729" s="210"/>
    </row>
    <row r="730" spans="1:37" ht="15" customHeight="1">
      <c r="A730" s="204">
        <v>31</v>
      </c>
      <c r="B730" s="204" t="s">
        <v>217</v>
      </c>
      <c r="C730" s="205">
        <v>10</v>
      </c>
      <c r="D730" s="206">
        <v>254.702</v>
      </c>
      <c r="E730" s="207">
        <v>34.701799999999999</v>
      </c>
      <c r="F730" s="208">
        <v>726</v>
      </c>
      <c r="G730" s="209"/>
      <c r="H730" s="210" t="s">
        <v>274</v>
      </c>
      <c r="I730" s="210">
        <v>1</v>
      </c>
      <c r="J730" s="210">
        <v>34.700000000000003</v>
      </c>
      <c r="K730" s="210"/>
      <c r="L730" s="210">
        <v>10</v>
      </c>
      <c r="M730" s="210"/>
      <c r="N730" s="210"/>
      <c r="O730" s="210"/>
      <c r="P730" s="210"/>
      <c r="Q730" s="210"/>
      <c r="R730" s="210" t="s">
        <v>889</v>
      </c>
      <c r="S730" s="210" t="s">
        <v>889</v>
      </c>
      <c r="T730" s="210"/>
      <c r="U730" s="210"/>
      <c r="V730" s="210" t="s">
        <v>889</v>
      </c>
      <c r="W730" s="220">
        <v>10</v>
      </c>
      <c r="X730" s="210" t="s">
        <v>890</v>
      </c>
      <c r="Y730" s="210" t="s">
        <v>889</v>
      </c>
      <c r="Z730" s="210" t="s">
        <v>889</v>
      </c>
      <c r="AA730" s="210"/>
      <c r="AB730" s="210"/>
      <c r="AC730" s="210"/>
      <c r="AD730" s="210"/>
      <c r="AE730" s="210"/>
      <c r="AI730" s="210"/>
      <c r="AJ730" s="210"/>
      <c r="AK730" s="210"/>
    </row>
    <row r="731" spans="1:37" ht="15" customHeight="1">
      <c r="A731" s="204">
        <v>31</v>
      </c>
      <c r="B731" s="204" t="s">
        <v>217</v>
      </c>
      <c r="C731" s="205">
        <v>11</v>
      </c>
      <c r="D731" s="206">
        <v>196.94300000000001</v>
      </c>
      <c r="E731" s="207">
        <v>34.4681</v>
      </c>
      <c r="F731" s="208">
        <v>727</v>
      </c>
      <c r="G731" s="209"/>
      <c r="H731" s="210" t="s">
        <v>274</v>
      </c>
      <c r="I731" s="210">
        <v>1</v>
      </c>
      <c r="J731" s="210">
        <v>34.4</v>
      </c>
      <c r="K731" s="210"/>
      <c r="L731" s="210">
        <v>11</v>
      </c>
      <c r="M731" s="210"/>
      <c r="N731" s="210"/>
      <c r="O731" s="210"/>
      <c r="P731" s="210"/>
      <c r="Q731" s="210"/>
      <c r="R731" s="210" t="s">
        <v>890</v>
      </c>
      <c r="S731" s="210" t="s">
        <v>889</v>
      </c>
      <c r="T731" s="210" t="s">
        <v>889</v>
      </c>
      <c r="U731" s="210"/>
      <c r="V731" s="210" t="s">
        <v>889</v>
      </c>
      <c r="W731" s="220">
        <v>11</v>
      </c>
      <c r="X731" s="210" t="s">
        <v>890</v>
      </c>
      <c r="Y731" s="210" t="s">
        <v>889</v>
      </c>
      <c r="Z731" s="210" t="s">
        <v>890</v>
      </c>
      <c r="AA731" s="210"/>
      <c r="AB731" s="210"/>
      <c r="AC731" s="210"/>
      <c r="AD731" s="210"/>
      <c r="AE731" s="210"/>
      <c r="AI731" s="210"/>
      <c r="AJ731" s="210"/>
      <c r="AK731" s="210"/>
    </row>
    <row r="732" spans="1:37" ht="15" customHeight="1">
      <c r="A732" s="204">
        <v>31</v>
      </c>
      <c r="B732" s="204" t="s">
        <v>217</v>
      </c>
      <c r="C732" s="205">
        <v>12</v>
      </c>
      <c r="D732" s="206">
        <v>170.13300000000001</v>
      </c>
      <c r="E732" s="207">
        <v>34.238999999999997</v>
      </c>
      <c r="F732" s="208">
        <v>728</v>
      </c>
      <c r="G732" s="209"/>
      <c r="H732" s="210" t="s">
        <v>274</v>
      </c>
      <c r="I732" s="210">
        <v>1</v>
      </c>
      <c r="J732" s="210">
        <v>34.1</v>
      </c>
      <c r="K732" s="210"/>
      <c r="L732" s="210">
        <v>12</v>
      </c>
      <c r="M732" s="210"/>
      <c r="N732" s="210"/>
      <c r="O732" s="210"/>
      <c r="P732" s="210"/>
      <c r="Q732" s="210"/>
      <c r="R732" s="210" t="s">
        <v>889</v>
      </c>
      <c r="S732" s="210" t="s">
        <v>889</v>
      </c>
      <c r="T732" s="210"/>
      <c r="U732" s="210"/>
      <c r="V732" s="210" t="s">
        <v>889</v>
      </c>
      <c r="W732" s="220">
        <v>12</v>
      </c>
      <c r="X732" s="210" t="s">
        <v>890</v>
      </c>
      <c r="Y732" s="210" t="s">
        <v>889</v>
      </c>
      <c r="Z732" s="210" t="s">
        <v>889</v>
      </c>
      <c r="AA732" s="210"/>
      <c r="AB732" s="210"/>
      <c r="AC732" s="210"/>
      <c r="AD732" s="210"/>
      <c r="AE732" s="210"/>
      <c r="AI732" s="210"/>
      <c r="AJ732" s="210"/>
      <c r="AK732" s="210"/>
    </row>
    <row r="733" spans="1:37" ht="15" customHeight="1">
      <c r="A733" s="204">
        <v>31</v>
      </c>
      <c r="B733" s="204" t="s">
        <v>217</v>
      </c>
      <c r="C733" s="205">
        <v>13</v>
      </c>
      <c r="D733" s="206">
        <v>136.726</v>
      </c>
      <c r="E733" s="207">
        <v>33.772599999999997</v>
      </c>
      <c r="F733" s="208">
        <v>729</v>
      </c>
      <c r="G733" s="209"/>
      <c r="H733" s="210" t="s">
        <v>274</v>
      </c>
      <c r="I733" s="210">
        <v>1</v>
      </c>
      <c r="J733" s="210">
        <v>33.6</v>
      </c>
      <c r="K733" s="210"/>
      <c r="L733" s="210">
        <v>13</v>
      </c>
      <c r="M733" s="210"/>
      <c r="N733" s="210"/>
      <c r="O733" s="210"/>
      <c r="P733" s="210"/>
      <c r="Q733" s="210"/>
      <c r="R733" s="210" t="s">
        <v>889</v>
      </c>
      <c r="S733" s="210" t="s">
        <v>889</v>
      </c>
      <c r="T733" s="210"/>
      <c r="U733" s="210"/>
      <c r="V733" s="210" t="s">
        <v>889</v>
      </c>
      <c r="W733" s="220">
        <v>13</v>
      </c>
      <c r="X733" s="210" t="s">
        <v>890</v>
      </c>
      <c r="Y733" s="210" t="s">
        <v>889</v>
      </c>
      <c r="Z733" s="210" t="s">
        <v>889</v>
      </c>
      <c r="AA733" s="210"/>
      <c r="AB733" s="210"/>
      <c r="AC733" s="210"/>
      <c r="AD733" s="210"/>
      <c r="AE733" s="210"/>
      <c r="AI733" s="210"/>
      <c r="AJ733" s="210"/>
      <c r="AK733" s="210"/>
    </row>
    <row r="734" spans="1:37" ht="15" customHeight="1">
      <c r="A734" s="204">
        <v>31</v>
      </c>
      <c r="B734" s="204" t="s">
        <v>217</v>
      </c>
      <c r="C734" s="205">
        <v>14</v>
      </c>
      <c r="D734" s="206">
        <v>112.973</v>
      </c>
      <c r="E734" s="207">
        <v>33.344000000000001</v>
      </c>
      <c r="F734" s="208">
        <v>730</v>
      </c>
      <c r="G734" s="209"/>
      <c r="H734" s="210" t="s">
        <v>274</v>
      </c>
      <c r="I734" s="210">
        <v>1</v>
      </c>
      <c r="J734" s="210">
        <v>33.1</v>
      </c>
      <c r="K734" s="210"/>
      <c r="L734" s="210">
        <v>14</v>
      </c>
      <c r="M734" s="210"/>
      <c r="N734" s="210"/>
      <c r="O734" s="210"/>
      <c r="P734" s="210"/>
      <c r="Q734" s="210"/>
      <c r="R734" s="229" t="s">
        <v>889</v>
      </c>
      <c r="S734" s="229" t="s">
        <v>889</v>
      </c>
      <c r="T734" s="229" t="s">
        <v>889</v>
      </c>
      <c r="U734" s="229"/>
      <c r="V734" s="229" t="s">
        <v>889</v>
      </c>
      <c r="W734" s="221">
        <v>14</v>
      </c>
      <c r="X734" s="229" t="s">
        <v>897</v>
      </c>
      <c r="Y734" s="229" t="s">
        <v>889</v>
      </c>
      <c r="Z734" s="229" t="s">
        <v>889</v>
      </c>
      <c r="AA734" s="229" t="s">
        <v>889</v>
      </c>
      <c r="AB734" s="210"/>
      <c r="AC734" s="210"/>
      <c r="AD734" s="210"/>
      <c r="AE734" s="210"/>
      <c r="AI734" s="210"/>
      <c r="AJ734" s="210"/>
      <c r="AK734" s="210"/>
    </row>
    <row r="735" spans="1:37" ht="15" customHeight="1">
      <c r="A735" s="204">
        <v>31</v>
      </c>
      <c r="B735" s="204" t="s">
        <v>217</v>
      </c>
      <c r="C735" s="205">
        <v>15</v>
      </c>
      <c r="D735" s="206">
        <v>104.261</v>
      </c>
      <c r="E735" s="207">
        <v>33.087899999999998</v>
      </c>
      <c r="F735" s="208">
        <v>731</v>
      </c>
      <c r="G735" s="209"/>
      <c r="H735" s="210" t="s">
        <v>274</v>
      </c>
      <c r="I735" s="210">
        <v>1</v>
      </c>
      <c r="J735" s="210">
        <v>32.9</v>
      </c>
      <c r="K735" s="210"/>
      <c r="L735" s="210">
        <v>15</v>
      </c>
      <c r="M735" s="210"/>
      <c r="N735" s="210"/>
      <c r="O735" s="210"/>
      <c r="P735" s="210"/>
      <c r="Q735" s="210"/>
      <c r="R735" s="229" t="s">
        <v>889</v>
      </c>
      <c r="S735" s="229" t="s">
        <v>889</v>
      </c>
      <c r="T735" s="229"/>
      <c r="U735" s="229" t="s">
        <v>889</v>
      </c>
      <c r="V735" s="229" t="s">
        <v>889</v>
      </c>
      <c r="W735" s="221">
        <v>15</v>
      </c>
      <c r="X735" s="229" t="s">
        <v>890</v>
      </c>
      <c r="Y735" s="229" t="s">
        <v>890</v>
      </c>
      <c r="Z735" s="229" t="s">
        <v>889</v>
      </c>
      <c r="AA735" s="229" t="s">
        <v>889</v>
      </c>
      <c r="AB735" s="210"/>
      <c r="AC735" s="210"/>
      <c r="AD735" s="210"/>
      <c r="AE735" s="210"/>
      <c r="AI735" s="210"/>
      <c r="AJ735" s="210"/>
      <c r="AK735" s="210"/>
    </row>
    <row r="736" spans="1:37" ht="15" customHeight="1">
      <c r="A736" s="204">
        <v>31</v>
      </c>
      <c r="B736" s="204" t="s">
        <v>217</v>
      </c>
      <c r="C736" s="205">
        <v>16</v>
      </c>
      <c r="D736" s="206">
        <v>92.417000000000002</v>
      </c>
      <c r="E736" s="207">
        <v>32.796399999999998</v>
      </c>
      <c r="F736" s="208">
        <v>732</v>
      </c>
      <c r="G736" s="209"/>
      <c r="H736" s="210" t="s">
        <v>274</v>
      </c>
      <c r="I736" s="210">
        <v>1</v>
      </c>
      <c r="J736" s="230">
        <v>32.6</v>
      </c>
      <c r="K736" s="231"/>
      <c r="L736" s="232">
        <v>16</v>
      </c>
      <c r="M736" s="233"/>
      <c r="N736" s="234"/>
      <c r="O736" s="229"/>
      <c r="P736" s="229"/>
      <c r="Q736" s="229"/>
      <c r="R736" s="229" t="s">
        <v>890</v>
      </c>
      <c r="S736" s="229" t="s">
        <v>890</v>
      </c>
      <c r="T736" s="229"/>
      <c r="U736" s="229" t="s">
        <v>889</v>
      </c>
      <c r="V736" s="229" t="s">
        <v>889</v>
      </c>
      <c r="W736" s="221">
        <v>16</v>
      </c>
      <c r="X736" s="229" t="s">
        <v>890</v>
      </c>
      <c r="Y736" s="229" t="s">
        <v>889</v>
      </c>
      <c r="Z736" s="229" t="s">
        <v>889</v>
      </c>
      <c r="AA736" s="229" t="s">
        <v>889</v>
      </c>
      <c r="AB736" s="229"/>
      <c r="AC736" s="229"/>
      <c r="AD736" s="229"/>
      <c r="AE736" s="235"/>
      <c r="AF736" s="235"/>
      <c r="AG736" s="235"/>
      <c r="AH736" s="235"/>
      <c r="AI736" s="236"/>
      <c r="AJ736" s="236"/>
      <c r="AK736" s="234"/>
    </row>
    <row r="737" spans="1:37" ht="15" customHeight="1">
      <c r="A737" s="204">
        <v>31</v>
      </c>
      <c r="B737" s="204" t="s">
        <v>217</v>
      </c>
      <c r="C737" s="205">
        <v>17</v>
      </c>
      <c r="D737" s="206">
        <v>85.405000000000001</v>
      </c>
      <c r="E737" s="207">
        <v>32.577599999999997</v>
      </c>
      <c r="F737" s="208">
        <v>733</v>
      </c>
      <c r="G737" s="209"/>
      <c r="H737" s="210" t="s">
        <v>274</v>
      </c>
      <c r="I737" s="210">
        <v>1</v>
      </c>
      <c r="J737" s="230">
        <v>32.299999999999997</v>
      </c>
      <c r="K737" s="231"/>
      <c r="L737" s="232">
        <v>17</v>
      </c>
      <c r="M737" s="233"/>
      <c r="N737" s="234"/>
      <c r="O737" s="229"/>
      <c r="P737" s="229"/>
      <c r="Q737" s="229"/>
      <c r="R737" s="229" t="s">
        <v>889</v>
      </c>
      <c r="S737" s="229" t="s">
        <v>889</v>
      </c>
      <c r="T737" s="229"/>
      <c r="U737" s="229" t="s">
        <v>890</v>
      </c>
      <c r="V737" s="229" t="s">
        <v>889</v>
      </c>
      <c r="W737" s="221">
        <v>17</v>
      </c>
      <c r="X737" s="229" t="s">
        <v>890</v>
      </c>
      <c r="Y737" s="229" t="s">
        <v>889</v>
      </c>
      <c r="Z737" s="229" t="s">
        <v>889</v>
      </c>
      <c r="AA737" s="229" t="s">
        <v>889</v>
      </c>
      <c r="AB737" s="229"/>
      <c r="AC737" s="229"/>
      <c r="AD737" s="229"/>
      <c r="AE737" s="235"/>
      <c r="AF737" s="235"/>
      <c r="AG737" s="235"/>
      <c r="AH737" s="235"/>
      <c r="AI737" s="236"/>
      <c r="AJ737" s="236"/>
      <c r="AK737" s="234"/>
    </row>
    <row r="738" spans="1:37" ht="15" customHeight="1">
      <c r="A738" s="204">
        <v>31</v>
      </c>
      <c r="B738" s="204" t="s">
        <v>217</v>
      </c>
      <c r="C738" s="205">
        <v>18</v>
      </c>
      <c r="D738" s="206">
        <v>67.525000000000006</v>
      </c>
      <c r="E738" s="207">
        <v>31.870699999999999</v>
      </c>
      <c r="F738" s="208">
        <v>734</v>
      </c>
      <c r="G738" s="209"/>
      <c r="H738" s="210" t="s">
        <v>274</v>
      </c>
      <c r="I738" s="210">
        <v>1</v>
      </c>
      <c r="J738" s="230">
        <v>31.8</v>
      </c>
      <c r="K738" s="231"/>
      <c r="L738" s="232">
        <v>18</v>
      </c>
      <c r="M738" s="233"/>
      <c r="N738" s="234"/>
      <c r="O738" s="229"/>
      <c r="P738" s="229"/>
      <c r="Q738" s="229"/>
      <c r="R738" s="229" t="s">
        <v>889</v>
      </c>
      <c r="S738" s="229" t="s">
        <v>889</v>
      </c>
      <c r="T738" s="229"/>
      <c r="U738" s="229" t="s">
        <v>889</v>
      </c>
      <c r="V738" s="229" t="s">
        <v>889</v>
      </c>
      <c r="W738" s="221">
        <v>18</v>
      </c>
      <c r="X738" s="229" t="s">
        <v>890</v>
      </c>
      <c r="Y738" s="229" t="s">
        <v>889</v>
      </c>
      <c r="Z738" s="229" t="s">
        <v>889</v>
      </c>
      <c r="AA738" s="229" t="s">
        <v>889</v>
      </c>
      <c r="AB738" s="229"/>
      <c r="AC738" s="229"/>
      <c r="AD738" s="229"/>
      <c r="AE738" s="235"/>
      <c r="AF738" s="235"/>
      <c r="AG738" s="235"/>
      <c r="AH738" s="235"/>
      <c r="AI738" s="236"/>
      <c r="AJ738" s="236"/>
      <c r="AK738" s="234"/>
    </row>
    <row r="739" spans="1:37" ht="15" customHeight="1">
      <c r="A739" s="204">
        <v>31</v>
      </c>
      <c r="B739" s="204" t="s">
        <v>217</v>
      </c>
      <c r="C739" s="205">
        <v>19</v>
      </c>
      <c r="D739" s="206">
        <v>36.680999999999997</v>
      </c>
      <c r="E739" s="207">
        <v>29.083100000000002</v>
      </c>
      <c r="F739" s="208">
        <v>735</v>
      </c>
      <c r="G739" s="209"/>
      <c r="H739" s="210" t="s">
        <v>275</v>
      </c>
      <c r="I739" s="210">
        <v>1</v>
      </c>
      <c r="J739" s="230" t="s">
        <v>902</v>
      </c>
      <c r="K739" s="231"/>
      <c r="L739" s="232">
        <v>19</v>
      </c>
      <c r="M739" s="233"/>
      <c r="N739" s="234"/>
      <c r="O739" s="229"/>
      <c r="P739" s="229"/>
      <c r="Q739" s="229"/>
      <c r="R739" s="229" t="s">
        <v>889</v>
      </c>
      <c r="S739" s="229" t="s">
        <v>889</v>
      </c>
      <c r="T739" s="229" t="s">
        <v>889</v>
      </c>
      <c r="U739" s="229" t="s">
        <v>890</v>
      </c>
      <c r="V739" s="229" t="s">
        <v>889</v>
      </c>
      <c r="W739" s="221">
        <v>19</v>
      </c>
      <c r="X739" s="229" t="s">
        <v>890</v>
      </c>
      <c r="Y739" s="229" t="s">
        <v>889</v>
      </c>
      <c r="Z739" s="229" t="s">
        <v>889</v>
      </c>
      <c r="AA739" s="229" t="s">
        <v>889</v>
      </c>
      <c r="AB739" s="229"/>
      <c r="AC739" s="229"/>
      <c r="AD739" s="229"/>
      <c r="AE739" s="235"/>
      <c r="AF739" s="235"/>
      <c r="AG739" s="235"/>
      <c r="AH739" s="235"/>
      <c r="AI739" s="236"/>
      <c r="AJ739" s="236"/>
      <c r="AK739" s="234"/>
    </row>
    <row r="740" spans="1:37" ht="15" customHeight="1">
      <c r="A740" s="204">
        <v>31</v>
      </c>
      <c r="B740" s="204" t="s">
        <v>217</v>
      </c>
      <c r="C740" s="205">
        <v>20</v>
      </c>
      <c r="D740" s="206">
        <v>36.567</v>
      </c>
      <c r="E740" s="207">
        <v>29.0808</v>
      </c>
      <c r="F740" s="208">
        <v>736</v>
      </c>
      <c r="G740" s="209" t="s">
        <v>183</v>
      </c>
      <c r="H740" s="210" t="s">
        <v>275</v>
      </c>
      <c r="I740" s="210">
        <v>1</v>
      </c>
      <c r="J740" s="230" t="s">
        <v>902</v>
      </c>
      <c r="K740" s="231"/>
      <c r="L740" s="232">
        <v>20</v>
      </c>
      <c r="M740" s="233"/>
      <c r="N740" s="234"/>
      <c r="O740" s="229"/>
      <c r="P740" s="229"/>
      <c r="Q740" s="229"/>
      <c r="R740" s="229"/>
      <c r="S740" s="229"/>
      <c r="T740" s="229"/>
      <c r="U740" s="229"/>
      <c r="V740" s="229"/>
      <c r="W740" s="221">
        <v>20</v>
      </c>
      <c r="X740" s="229"/>
      <c r="Y740" s="229" t="s">
        <v>889</v>
      </c>
      <c r="Z740" s="229"/>
      <c r="AA740" s="229"/>
      <c r="AB740" s="229"/>
      <c r="AC740" s="229" t="s">
        <v>890</v>
      </c>
      <c r="AD740" s="229"/>
      <c r="AE740" s="235"/>
      <c r="AF740" s="235"/>
      <c r="AG740" s="235"/>
      <c r="AH740" s="235"/>
      <c r="AI740" s="236"/>
      <c r="AJ740" s="236"/>
      <c r="AK740" s="234"/>
    </row>
    <row r="741" spans="1:37" ht="15" customHeight="1">
      <c r="A741" s="204">
        <v>31</v>
      </c>
      <c r="B741" s="204" t="s">
        <v>217</v>
      </c>
      <c r="C741" s="205">
        <v>21</v>
      </c>
      <c r="D741" s="206">
        <v>3149.1509999999998</v>
      </c>
      <c r="E741" s="207">
        <v>34.955199999999998</v>
      </c>
      <c r="F741" s="208">
        <v>737</v>
      </c>
      <c r="G741" s="209"/>
      <c r="H741" s="210" t="s">
        <v>274</v>
      </c>
      <c r="I741" s="210">
        <v>1</v>
      </c>
      <c r="J741" s="230"/>
      <c r="K741" s="231">
        <v>40</v>
      </c>
      <c r="L741" s="232">
        <v>21</v>
      </c>
      <c r="M741" s="233"/>
      <c r="N741" s="234"/>
      <c r="O741" s="229"/>
      <c r="P741" s="229"/>
      <c r="Q741" s="229"/>
      <c r="R741" s="229" t="s">
        <v>889</v>
      </c>
      <c r="S741" s="229" t="s">
        <v>216</v>
      </c>
      <c r="T741" s="229"/>
      <c r="U741" s="229"/>
      <c r="V741" s="229" t="s">
        <v>889</v>
      </c>
      <c r="W741" s="221">
        <v>21</v>
      </c>
      <c r="X741" s="229" t="s">
        <v>890</v>
      </c>
      <c r="Y741" s="229" t="s">
        <v>889</v>
      </c>
      <c r="Z741" s="229"/>
      <c r="AA741" s="229"/>
      <c r="AB741" s="229"/>
      <c r="AC741" s="229"/>
      <c r="AD741" s="229"/>
      <c r="AE741" s="235"/>
      <c r="AF741" s="235"/>
      <c r="AG741" s="235"/>
      <c r="AH741" s="235"/>
      <c r="AI741" s="236"/>
      <c r="AJ741" s="236"/>
      <c r="AK741" s="234"/>
    </row>
    <row r="742" spans="1:37" ht="15" customHeight="1">
      <c r="A742" s="204">
        <v>31</v>
      </c>
      <c r="B742" s="204" t="s">
        <v>217</v>
      </c>
      <c r="C742" s="205">
        <v>22</v>
      </c>
      <c r="D742" s="206">
        <v>21.504000000000001</v>
      </c>
      <c r="E742" s="207">
        <v>28.090499999999999</v>
      </c>
      <c r="F742" s="208">
        <v>738</v>
      </c>
      <c r="G742" s="209"/>
      <c r="H742" s="210" t="s">
        <v>274</v>
      </c>
      <c r="I742" s="210">
        <v>1</v>
      </c>
      <c r="J742" s="230"/>
      <c r="K742" s="231">
        <v>20</v>
      </c>
      <c r="L742" s="232">
        <v>22</v>
      </c>
      <c r="M742" s="233"/>
      <c r="N742" s="234"/>
      <c r="O742" s="229"/>
      <c r="P742" s="229"/>
      <c r="Q742" s="229"/>
      <c r="R742" s="229" t="s">
        <v>889</v>
      </c>
      <c r="S742" s="229" t="s">
        <v>889</v>
      </c>
      <c r="T742" s="229"/>
      <c r="U742" s="229" t="s">
        <v>889</v>
      </c>
      <c r="V742" s="229" t="s">
        <v>889</v>
      </c>
      <c r="W742" s="221">
        <v>22</v>
      </c>
      <c r="X742" s="229" t="s">
        <v>890</v>
      </c>
      <c r="Y742" s="229" t="s">
        <v>889</v>
      </c>
      <c r="Z742" s="229" t="s">
        <v>889</v>
      </c>
      <c r="AA742" s="229" t="s">
        <v>889</v>
      </c>
      <c r="AB742" s="229"/>
      <c r="AC742" s="229"/>
      <c r="AD742" s="229"/>
      <c r="AE742" s="235"/>
      <c r="AF742" s="235"/>
      <c r="AG742" s="235"/>
      <c r="AH742" s="235"/>
      <c r="AI742" s="236"/>
      <c r="AJ742" s="236"/>
      <c r="AK742" s="234"/>
    </row>
    <row r="743" spans="1:37" ht="15" customHeight="1">
      <c r="A743" s="204">
        <v>31</v>
      </c>
      <c r="B743" s="204" t="s">
        <v>217</v>
      </c>
      <c r="C743" s="205">
        <v>23</v>
      </c>
      <c r="D743" s="206">
        <v>5.3220000000000001</v>
      </c>
      <c r="E743" s="207">
        <v>28.0852</v>
      </c>
      <c r="F743" s="208">
        <v>739</v>
      </c>
      <c r="G743" s="209"/>
      <c r="H743" s="210" t="s">
        <v>275</v>
      </c>
      <c r="I743" s="210">
        <v>1</v>
      </c>
      <c r="J743" s="230"/>
      <c r="K743" s="231">
        <v>5</v>
      </c>
      <c r="L743" s="232">
        <v>23</v>
      </c>
      <c r="M743" s="233"/>
      <c r="N743" s="234"/>
      <c r="O743" s="229"/>
      <c r="P743" s="229"/>
      <c r="Q743" s="229"/>
      <c r="R743" s="229"/>
      <c r="S743" s="229"/>
      <c r="T743" s="229"/>
      <c r="U743" s="229"/>
      <c r="V743" s="229"/>
      <c r="W743" s="221">
        <v>23</v>
      </c>
      <c r="X743" s="229"/>
      <c r="Y743" s="229" t="s">
        <v>889</v>
      </c>
      <c r="Z743" s="229"/>
      <c r="AA743" s="229"/>
      <c r="AB743" s="229"/>
      <c r="AC743" s="229" t="s">
        <v>890</v>
      </c>
      <c r="AD743" s="229"/>
      <c r="AE743" s="235"/>
      <c r="AF743" s="235"/>
      <c r="AG743" s="235"/>
      <c r="AH743" s="235"/>
      <c r="AI743" s="236"/>
      <c r="AJ743" s="236"/>
      <c r="AK743" s="234"/>
    </row>
    <row r="744" spans="1:37" ht="15" customHeight="1">
      <c r="A744" s="204">
        <v>31</v>
      </c>
      <c r="B744" s="204" t="s">
        <v>217</v>
      </c>
      <c r="C744" s="205">
        <v>24</v>
      </c>
      <c r="D744" s="206">
        <v>4.899</v>
      </c>
      <c r="E744" s="207">
        <v>28.085000000000001</v>
      </c>
      <c r="F744" s="208">
        <v>740</v>
      </c>
      <c r="G744" s="209"/>
      <c r="H744" s="210" t="s">
        <v>275</v>
      </c>
      <c r="I744" s="210">
        <v>1</v>
      </c>
      <c r="J744" s="230"/>
      <c r="K744" s="231">
        <v>5</v>
      </c>
      <c r="L744" s="232">
        <v>24</v>
      </c>
      <c r="M744" s="233"/>
      <c r="N744" s="234"/>
      <c r="O744" s="229"/>
      <c r="P744" s="229"/>
      <c r="Q744" s="229"/>
      <c r="R744" s="229" t="s">
        <v>889</v>
      </c>
      <c r="S744" s="229" t="s">
        <v>889</v>
      </c>
      <c r="T744" s="229" t="s">
        <v>889</v>
      </c>
      <c r="U744" s="229" t="s">
        <v>890</v>
      </c>
      <c r="V744" s="229" t="s">
        <v>889</v>
      </c>
      <c r="W744" s="221">
        <v>24</v>
      </c>
      <c r="X744" s="229" t="s">
        <v>890</v>
      </c>
      <c r="Y744" s="229" t="s">
        <v>889</v>
      </c>
      <c r="Z744" s="229" t="s">
        <v>889</v>
      </c>
      <c r="AA744" s="229" t="s">
        <v>889</v>
      </c>
      <c r="AB744" s="229"/>
      <c r="AC744" s="229"/>
      <c r="AD744" s="229"/>
      <c r="AE744" s="235"/>
      <c r="AF744" s="235"/>
      <c r="AG744" s="235"/>
      <c r="AH744" s="235"/>
      <c r="AI744" s="236"/>
      <c r="AJ744" s="236"/>
      <c r="AK744" s="234"/>
    </row>
    <row r="745" spans="1:37" ht="15" customHeight="1">
      <c r="A745" s="204">
        <v>32</v>
      </c>
      <c r="B745" s="204" t="s">
        <v>219</v>
      </c>
      <c r="C745" s="205">
        <v>1</v>
      </c>
      <c r="D745" s="206">
        <v>3694.7539999999999</v>
      </c>
      <c r="E745" s="207">
        <v>34.955199999999998</v>
      </c>
      <c r="F745" s="208">
        <v>741</v>
      </c>
      <c r="G745" s="209"/>
      <c r="H745" s="210" t="s">
        <v>274</v>
      </c>
      <c r="I745" s="210">
        <v>1</v>
      </c>
      <c r="J745" s="230" t="s">
        <v>901</v>
      </c>
      <c r="K745" s="231"/>
      <c r="L745" s="232">
        <v>1</v>
      </c>
      <c r="M745" s="233"/>
      <c r="N745" s="234"/>
      <c r="O745" s="229"/>
      <c r="P745" s="229"/>
      <c r="Q745" s="229"/>
      <c r="R745" s="229" t="s">
        <v>890</v>
      </c>
      <c r="S745" s="229"/>
      <c r="T745" s="229" t="s">
        <v>889</v>
      </c>
      <c r="U745" s="229"/>
      <c r="V745" s="229" t="s">
        <v>889</v>
      </c>
      <c r="W745" s="221">
        <v>1</v>
      </c>
      <c r="X745" s="229" t="s">
        <v>897</v>
      </c>
      <c r="Y745" s="229" t="s">
        <v>890</v>
      </c>
      <c r="Z745" s="229"/>
      <c r="AA745" s="229"/>
      <c r="AB745" s="229"/>
      <c r="AC745" s="229"/>
      <c r="AD745" s="229"/>
      <c r="AE745" s="235"/>
      <c r="AF745" s="235"/>
      <c r="AG745" s="235"/>
      <c r="AH745" s="235"/>
      <c r="AI745" s="236"/>
      <c r="AJ745" s="236"/>
      <c r="AK745" s="234"/>
    </row>
    <row r="746" spans="1:37" ht="15" customHeight="1">
      <c r="A746" s="204">
        <v>32</v>
      </c>
      <c r="B746" s="204" t="s">
        <v>219</v>
      </c>
      <c r="C746" s="205">
        <v>2</v>
      </c>
      <c r="D746" s="206">
        <v>2545.2719999999999</v>
      </c>
      <c r="E746" s="207">
        <v>34.950699999999998</v>
      </c>
      <c r="F746" s="208">
        <v>742</v>
      </c>
      <c r="G746" s="209"/>
      <c r="H746" s="210" t="s">
        <v>274</v>
      </c>
      <c r="I746" s="210">
        <v>1</v>
      </c>
      <c r="J746" s="230"/>
      <c r="K746" s="231">
        <v>2500</v>
      </c>
      <c r="L746" s="232">
        <v>2</v>
      </c>
      <c r="M746" s="233"/>
      <c r="N746" s="234"/>
      <c r="O746" s="229"/>
      <c r="P746" s="229"/>
      <c r="Q746" s="229"/>
      <c r="R746" s="229" t="s">
        <v>889</v>
      </c>
      <c r="S746" s="229"/>
      <c r="T746" s="229" t="s">
        <v>889</v>
      </c>
      <c r="U746" s="229"/>
      <c r="V746" s="229" t="s">
        <v>889</v>
      </c>
      <c r="W746" s="221">
        <v>2</v>
      </c>
      <c r="X746" s="229" t="s">
        <v>890</v>
      </c>
      <c r="Y746" s="229" t="s">
        <v>889</v>
      </c>
      <c r="Z746" s="229"/>
      <c r="AA746" s="229"/>
      <c r="AB746" s="229"/>
      <c r="AC746" s="229"/>
      <c r="AD746" s="229"/>
      <c r="AE746" s="235"/>
      <c r="AF746" s="235"/>
      <c r="AG746" s="235"/>
      <c r="AH746" s="235"/>
      <c r="AI746" s="236"/>
      <c r="AJ746" s="236"/>
      <c r="AK746" s="234"/>
    </row>
    <row r="747" spans="1:37" ht="15" customHeight="1">
      <c r="A747" s="204">
        <v>32</v>
      </c>
      <c r="B747" s="204" t="s">
        <v>219</v>
      </c>
      <c r="C747" s="205">
        <v>3</v>
      </c>
      <c r="D747" s="206">
        <v>2033.6849999999999</v>
      </c>
      <c r="E747" s="207">
        <v>34.938200000000002</v>
      </c>
      <c r="F747" s="208">
        <v>743</v>
      </c>
      <c r="G747" s="209"/>
      <c r="H747" s="210" t="s">
        <v>274</v>
      </c>
      <c r="I747" s="210">
        <v>1</v>
      </c>
      <c r="J747" s="230"/>
      <c r="K747" s="231">
        <v>2000</v>
      </c>
      <c r="L747" s="232">
        <v>3</v>
      </c>
      <c r="M747" s="233"/>
      <c r="N747" s="234"/>
      <c r="O747" s="229"/>
      <c r="P747" s="229"/>
      <c r="Q747" s="229"/>
      <c r="R747" s="229" t="s">
        <v>889</v>
      </c>
      <c r="S747" s="229"/>
      <c r="T747" s="229" t="s">
        <v>889</v>
      </c>
      <c r="U747" s="229"/>
      <c r="V747" s="229" t="s">
        <v>889</v>
      </c>
      <c r="W747" s="221">
        <v>3</v>
      </c>
      <c r="X747" s="229" t="s">
        <v>890</v>
      </c>
      <c r="Y747" s="229" t="s">
        <v>889</v>
      </c>
      <c r="Z747" s="229"/>
      <c r="AA747" s="229"/>
      <c r="AB747" s="229"/>
      <c r="AC747" s="229"/>
      <c r="AD747" s="229"/>
      <c r="AE747" s="235"/>
      <c r="AF747" s="235"/>
      <c r="AG747" s="235"/>
      <c r="AH747" s="235"/>
      <c r="AI747" s="236"/>
      <c r="AJ747" s="236"/>
      <c r="AK747" s="234"/>
    </row>
    <row r="748" spans="1:37" ht="15" customHeight="1">
      <c r="A748" s="204">
        <v>32</v>
      </c>
      <c r="B748" s="204" t="s">
        <v>219</v>
      </c>
      <c r="C748" s="205">
        <v>4</v>
      </c>
      <c r="D748" s="206">
        <v>1524.07</v>
      </c>
      <c r="E748" s="207">
        <v>34.906700000000001</v>
      </c>
      <c r="F748" s="208">
        <v>744</v>
      </c>
      <c r="G748" s="209"/>
      <c r="H748" s="210" t="s">
        <v>274</v>
      </c>
      <c r="I748" s="210">
        <v>1</v>
      </c>
      <c r="J748" s="230"/>
      <c r="K748" s="231">
        <v>1500</v>
      </c>
      <c r="L748" s="232">
        <v>4</v>
      </c>
      <c r="M748" s="233"/>
      <c r="N748" s="234"/>
      <c r="O748" s="229"/>
      <c r="P748" s="229"/>
      <c r="Q748" s="229"/>
      <c r="R748" s="229" t="s">
        <v>889</v>
      </c>
      <c r="S748" s="229"/>
      <c r="T748" s="229"/>
      <c r="U748" s="229"/>
      <c r="V748" s="229" t="s">
        <v>889</v>
      </c>
      <c r="W748" s="221">
        <v>4</v>
      </c>
      <c r="X748" s="229" t="s">
        <v>890</v>
      </c>
      <c r="Y748" s="229" t="s">
        <v>889</v>
      </c>
      <c r="Z748" s="229"/>
      <c r="AA748" s="229"/>
      <c r="AB748" s="229"/>
      <c r="AC748" s="229"/>
      <c r="AD748" s="229"/>
      <c r="AE748" s="235"/>
      <c r="AF748" s="235"/>
      <c r="AG748" s="235"/>
      <c r="AH748" s="235"/>
      <c r="AI748" s="236"/>
      <c r="AJ748" s="236"/>
      <c r="AK748" s="234"/>
    </row>
    <row r="749" spans="1:37" ht="15" customHeight="1">
      <c r="A749" s="204">
        <v>32</v>
      </c>
      <c r="B749" s="204" t="s">
        <v>219</v>
      </c>
      <c r="C749" s="205">
        <v>5</v>
      </c>
      <c r="D749" s="206">
        <v>1015.351</v>
      </c>
      <c r="E749" s="207">
        <v>34.873699999999999</v>
      </c>
      <c r="F749" s="208">
        <v>745</v>
      </c>
      <c r="G749" s="209"/>
      <c r="H749" s="210" t="s">
        <v>274</v>
      </c>
      <c r="I749" s="210">
        <v>1</v>
      </c>
      <c r="J749" s="230"/>
      <c r="K749" s="231">
        <v>1000</v>
      </c>
      <c r="L749" s="232">
        <v>5</v>
      </c>
      <c r="M749" s="233"/>
      <c r="N749" s="234"/>
      <c r="O749" s="229"/>
      <c r="P749" s="229"/>
      <c r="Q749" s="229"/>
      <c r="R749" s="229" t="s">
        <v>889</v>
      </c>
      <c r="S749" s="229"/>
      <c r="T749" s="229" t="s">
        <v>889</v>
      </c>
      <c r="U749" s="229"/>
      <c r="V749" s="229" t="s">
        <v>889</v>
      </c>
      <c r="W749" s="221">
        <v>5</v>
      </c>
      <c r="X749" s="229" t="s">
        <v>890</v>
      </c>
      <c r="Y749" s="229" t="s">
        <v>889</v>
      </c>
      <c r="Z749" s="229"/>
      <c r="AA749" s="229"/>
      <c r="AB749" s="229"/>
      <c r="AC749" s="229"/>
      <c r="AD749" s="229"/>
      <c r="AE749" s="235"/>
      <c r="AF749" s="235"/>
      <c r="AG749" s="235"/>
      <c r="AH749" s="235"/>
      <c r="AI749" s="236"/>
      <c r="AJ749" s="236"/>
      <c r="AK749" s="234"/>
    </row>
    <row r="750" spans="1:37" ht="15" customHeight="1">
      <c r="A750" s="204">
        <v>32</v>
      </c>
      <c r="B750" s="204" t="s">
        <v>219</v>
      </c>
      <c r="C750" s="205">
        <v>6</v>
      </c>
      <c r="D750" s="206">
        <v>812.18100000000004</v>
      </c>
      <c r="E750" s="207">
        <v>34.8628</v>
      </c>
      <c r="F750" s="208">
        <v>746</v>
      </c>
      <c r="G750" s="209"/>
      <c r="H750" s="210" t="s">
        <v>274</v>
      </c>
      <c r="I750" s="210">
        <v>1</v>
      </c>
      <c r="J750" s="230"/>
      <c r="K750" s="231">
        <v>800</v>
      </c>
      <c r="L750" s="232">
        <v>6</v>
      </c>
      <c r="M750" s="233"/>
      <c r="N750" s="234"/>
      <c r="O750" s="229"/>
      <c r="P750" s="229"/>
      <c r="Q750" s="229"/>
      <c r="R750" s="229" t="s">
        <v>889</v>
      </c>
      <c r="S750" s="229"/>
      <c r="T750" s="229"/>
      <c r="U750" s="229"/>
      <c r="V750" s="229" t="s">
        <v>889</v>
      </c>
      <c r="W750" s="221">
        <v>6</v>
      </c>
      <c r="X750" s="229" t="s">
        <v>890</v>
      </c>
      <c r="Y750" s="229" t="s">
        <v>889</v>
      </c>
      <c r="Z750" s="229"/>
      <c r="AA750" s="229"/>
      <c r="AB750" s="229"/>
      <c r="AC750" s="229"/>
      <c r="AD750" s="229"/>
      <c r="AE750" s="235"/>
      <c r="AF750" s="235"/>
      <c r="AG750" s="235"/>
      <c r="AH750" s="235"/>
      <c r="AI750" s="236"/>
      <c r="AJ750" s="236"/>
      <c r="AK750" s="234"/>
    </row>
    <row r="751" spans="1:37" ht="15" customHeight="1">
      <c r="A751" s="204">
        <v>32</v>
      </c>
      <c r="B751" s="204" t="s">
        <v>219</v>
      </c>
      <c r="C751" s="205">
        <v>7</v>
      </c>
      <c r="D751" s="206">
        <v>609.94100000000003</v>
      </c>
      <c r="E751" s="207">
        <v>34.850200000000001</v>
      </c>
      <c r="F751" s="208">
        <v>747</v>
      </c>
      <c r="G751" s="209"/>
      <c r="H751" s="210" t="s">
        <v>274</v>
      </c>
      <c r="I751" s="210">
        <v>1</v>
      </c>
      <c r="J751" s="230"/>
      <c r="K751" s="231">
        <v>600</v>
      </c>
      <c r="L751" s="232">
        <v>7</v>
      </c>
      <c r="M751" s="233"/>
      <c r="N751" s="234"/>
      <c r="O751" s="229"/>
      <c r="P751" s="229"/>
      <c r="Q751" s="229"/>
      <c r="R751" s="229" t="s">
        <v>889</v>
      </c>
      <c r="S751" s="229"/>
      <c r="T751" s="229"/>
      <c r="U751" s="229"/>
      <c r="V751" s="229" t="s">
        <v>889</v>
      </c>
      <c r="W751" s="221">
        <v>7</v>
      </c>
      <c r="X751" s="229" t="s">
        <v>890</v>
      </c>
      <c r="Y751" s="229" t="s">
        <v>889</v>
      </c>
      <c r="Z751" s="229"/>
      <c r="AA751" s="229"/>
      <c r="AB751" s="229"/>
      <c r="AC751" s="229"/>
      <c r="AD751" s="229"/>
      <c r="AE751" s="235"/>
      <c r="AF751" s="235"/>
      <c r="AG751" s="235"/>
      <c r="AH751" s="235"/>
      <c r="AI751" s="236"/>
      <c r="AJ751" s="236"/>
      <c r="AK751" s="234"/>
    </row>
    <row r="752" spans="1:37" ht="15" customHeight="1">
      <c r="A752" s="204">
        <v>32</v>
      </c>
      <c r="B752" s="204" t="s">
        <v>219</v>
      </c>
      <c r="C752" s="205">
        <v>8</v>
      </c>
      <c r="D752" s="206">
        <v>477.59800000000001</v>
      </c>
      <c r="E752" s="207">
        <v>34.8292</v>
      </c>
      <c r="F752" s="208">
        <v>748</v>
      </c>
      <c r="G752" s="209"/>
      <c r="H752" s="210" t="s">
        <v>274</v>
      </c>
      <c r="I752" s="210">
        <v>1</v>
      </c>
      <c r="J752" s="230" t="s">
        <v>899</v>
      </c>
      <c r="K752" s="231"/>
      <c r="L752" s="232">
        <v>8</v>
      </c>
      <c r="M752" s="233"/>
      <c r="N752" s="234"/>
      <c r="O752" s="229"/>
      <c r="P752" s="229"/>
      <c r="Q752" s="229"/>
      <c r="R752" s="229" t="s">
        <v>890</v>
      </c>
      <c r="S752" s="229"/>
      <c r="T752" s="229" t="s">
        <v>889</v>
      </c>
      <c r="U752" s="229"/>
      <c r="V752" s="229" t="s">
        <v>889</v>
      </c>
      <c r="W752" s="221">
        <v>8</v>
      </c>
      <c r="X752" s="229" t="s">
        <v>897</v>
      </c>
      <c r="Y752" s="229" t="s">
        <v>889</v>
      </c>
      <c r="Z752" s="229"/>
      <c r="AA752" s="229"/>
      <c r="AB752" s="229"/>
      <c r="AC752" s="229"/>
      <c r="AD752" s="229"/>
      <c r="AE752" s="235"/>
      <c r="AF752" s="235"/>
      <c r="AG752" s="235"/>
      <c r="AH752" s="235"/>
      <c r="AI752" s="236"/>
      <c r="AJ752" s="236"/>
      <c r="AK752" s="234"/>
    </row>
    <row r="753" spans="1:37" ht="15" customHeight="1">
      <c r="A753" s="204">
        <v>32</v>
      </c>
      <c r="B753" s="204" t="s">
        <v>219</v>
      </c>
      <c r="C753" s="205">
        <v>9</v>
      </c>
      <c r="D753" s="206">
        <v>378.02600000000001</v>
      </c>
      <c r="E753" s="207">
        <v>34.783299999999997</v>
      </c>
      <c r="F753" s="208">
        <v>749</v>
      </c>
      <c r="G753" s="209"/>
      <c r="H753" s="210" t="s">
        <v>274</v>
      </c>
      <c r="I753" s="210">
        <v>1</v>
      </c>
      <c r="J753" s="230">
        <v>34.78</v>
      </c>
      <c r="K753" s="231"/>
      <c r="L753" s="232">
        <v>9</v>
      </c>
      <c r="M753" s="233"/>
      <c r="N753" s="234"/>
      <c r="O753" s="229"/>
      <c r="P753" s="229"/>
      <c r="Q753" s="229"/>
      <c r="R753" s="229" t="s">
        <v>889</v>
      </c>
      <c r="S753" s="229"/>
      <c r="T753" s="229"/>
      <c r="U753" s="229"/>
      <c r="V753" s="229" t="s">
        <v>889</v>
      </c>
      <c r="W753" s="221">
        <v>9</v>
      </c>
      <c r="X753" s="229" t="s">
        <v>890</v>
      </c>
      <c r="Y753" s="229" t="s">
        <v>889</v>
      </c>
      <c r="Z753" s="229"/>
      <c r="AA753" s="229"/>
      <c r="AB753" s="229"/>
      <c r="AC753" s="229"/>
      <c r="AD753" s="229"/>
      <c r="AE753" s="235"/>
      <c r="AF753" s="235"/>
      <c r="AG753" s="235"/>
      <c r="AH753" s="235"/>
      <c r="AI753" s="236"/>
      <c r="AJ753" s="236"/>
      <c r="AK753" s="234"/>
    </row>
    <row r="754" spans="1:37" ht="15" customHeight="1">
      <c r="A754" s="204">
        <v>32</v>
      </c>
      <c r="B754" s="204" t="s">
        <v>219</v>
      </c>
      <c r="C754" s="205">
        <v>10</v>
      </c>
      <c r="D754" s="206">
        <v>321.25200000000001</v>
      </c>
      <c r="E754" s="207">
        <v>34.718800000000002</v>
      </c>
      <c r="F754" s="208">
        <v>750</v>
      </c>
      <c r="G754" s="209"/>
      <c r="H754" s="210" t="s">
        <v>274</v>
      </c>
      <c r="I754" s="210">
        <v>1</v>
      </c>
      <c r="J754" s="230">
        <v>34.700000000000003</v>
      </c>
      <c r="K754" s="231"/>
      <c r="L754" s="232">
        <v>10</v>
      </c>
      <c r="M754" s="233"/>
      <c r="N754" s="234"/>
      <c r="O754" s="229"/>
      <c r="P754" s="229"/>
      <c r="Q754" s="229"/>
      <c r="R754" s="229" t="s">
        <v>889</v>
      </c>
      <c r="S754" s="229" t="s">
        <v>889</v>
      </c>
      <c r="T754" s="229"/>
      <c r="U754" s="229"/>
      <c r="V754" s="229" t="s">
        <v>889</v>
      </c>
      <c r="W754" s="221">
        <v>10</v>
      </c>
      <c r="X754" s="229" t="s">
        <v>890</v>
      </c>
      <c r="Y754" s="229" t="s">
        <v>889</v>
      </c>
      <c r="Z754" s="229" t="s">
        <v>889</v>
      </c>
      <c r="AA754" s="229"/>
      <c r="AB754" s="229"/>
      <c r="AC754" s="229"/>
      <c r="AD754" s="229"/>
      <c r="AE754" s="235"/>
      <c r="AF754" s="235"/>
      <c r="AG754" s="235"/>
      <c r="AH754" s="235"/>
      <c r="AI754" s="236"/>
      <c r="AJ754" s="236"/>
      <c r="AK754" s="234"/>
    </row>
    <row r="755" spans="1:37" ht="15" customHeight="1">
      <c r="A755" s="204">
        <v>32</v>
      </c>
      <c r="B755" s="204" t="s">
        <v>219</v>
      </c>
      <c r="C755" s="205">
        <v>11</v>
      </c>
      <c r="D755" s="206">
        <v>245.41900000000001</v>
      </c>
      <c r="E755" s="207">
        <v>34.4236</v>
      </c>
      <c r="F755" s="208">
        <v>751</v>
      </c>
      <c r="G755" s="209"/>
      <c r="H755" s="210" t="s">
        <v>274</v>
      </c>
      <c r="I755" s="210">
        <v>1</v>
      </c>
      <c r="J755" s="230">
        <v>34.4</v>
      </c>
      <c r="K755" s="231"/>
      <c r="L755" s="232">
        <v>11</v>
      </c>
      <c r="M755" s="233"/>
      <c r="N755" s="234"/>
      <c r="O755" s="229"/>
      <c r="P755" s="229"/>
      <c r="Q755" s="229"/>
      <c r="R755" s="229" t="s">
        <v>889</v>
      </c>
      <c r="S755" s="229" t="s">
        <v>889</v>
      </c>
      <c r="T755" s="229" t="s">
        <v>889</v>
      </c>
      <c r="U755" s="229"/>
      <c r="V755" s="229" t="s">
        <v>889</v>
      </c>
      <c r="W755" s="221">
        <v>11</v>
      </c>
      <c r="X755" s="229" t="s">
        <v>890</v>
      </c>
      <c r="Y755" s="229" t="s">
        <v>889</v>
      </c>
      <c r="Z755" s="229" t="s">
        <v>889</v>
      </c>
      <c r="AA755" s="229"/>
      <c r="AB755" s="229"/>
      <c r="AC755" s="229"/>
      <c r="AD755" s="229"/>
      <c r="AE755" s="235"/>
      <c r="AF755" s="235"/>
      <c r="AG755" s="235"/>
      <c r="AH755" s="235"/>
      <c r="AI755" s="236"/>
      <c r="AJ755" s="236"/>
      <c r="AK755" s="234"/>
    </row>
    <row r="756" spans="1:37" ht="15" customHeight="1">
      <c r="A756" s="204">
        <v>32</v>
      </c>
      <c r="B756" s="204" t="s">
        <v>219</v>
      </c>
      <c r="C756" s="205">
        <v>12</v>
      </c>
      <c r="D756" s="206">
        <v>220.30600000000001</v>
      </c>
      <c r="E756" s="207">
        <v>34.133600000000001</v>
      </c>
      <c r="F756" s="208">
        <v>752</v>
      </c>
      <c r="G756" s="209"/>
      <c r="H756" s="210" t="s">
        <v>274</v>
      </c>
      <c r="I756" s="210">
        <v>1</v>
      </c>
      <c r="J756" s="230">
        <v>34.1</v>
      </c>
      <c r="K756" s="231"/>
      <c r="L756" s="232">
        <v>12</v>
      </c>
      <c r="M756" s="233"/>
      <c r="N756" s="234"/>
      <c r="O756" s="229"/>
      <c r="P756" s="229"/>
      <c r="Q756" s="229"/>
      <c r="R756" s="229" t="s">
        <v>889</v>
      </c>
      <c r="S756" s="229" t="s">
        <v>889</v>
      </c>
      <c r="T756" s="229"/>
      <c r="U756" s="229"/>
      <c r="V756" s="229" t="s">
        <v>889</v>
      </c>
      <c r="W756" s="221">
        <v>12</v>
      </c>
      <c r="X756" s="229" t="s">
        <v>890</v>
      </c>
      <c r="Y756" s="229" t="s">
        <v>889</v>
      </c>
      <c r="Z756" s="229" t="s">
        <v>889</v>
      </c>
      <c r="AA756" s="229"/>
      <c r="AB756" s="229"/>
      <c r="AC756" s="229"/>
      <c r="AD756" s="229"/>
      <c r="AE756" s="235"/>
      <c r="AF756" s="235"/>
      <c r="AG756" s="235"/>
      <c r="AH756" s="235"/>
      <c r="AI756" s="236"/>
      <c r="AJ756" s="236"/>
      <c r="AK756" s="234"/>
    </row>
    <row r="757" spans="1:37" ht="15" customHeight="1">
      <c r="A757" s="204">
        <v>32</v>
      </c>
      <c r="B757" s="204" t="s">
        <v>219</v>
      </c>
      <c r="C757" s="205">
        <v>13</v>
      </c>
      <c r="D757" s="206">
        <v>199.93600000000001</v>
      </c>
      <c r="E757" s="207">
        <v>33.708799999999997</v>
      </c>
      <c r="F757" s="208">
        <v>753</v>
      </c>
      <c r="G757" s="209"/>
      <c r="H757" s="210" t="s">
        <v>274</v>
      </c>
      <c r="I757" s="210">
        <v>1</v>
      </c>
      <c r="J757" s="230">
        <v>33.6</v>
      </c>
      <c r="K757" s="231"/>
      <c r="L757" s="232">
        <v>13</v>
      </c>
      <c r="M757" s="233"/>
      <c r="N757" s="234"/>
      <c r="O757" s="229"/>
      <c r="P757" s="229"/>
      <c r="Q757" s="229"/>
      <c r="R757" s="229" t="s">
        <v>889</v>
      </c>
      <c r="S757" s="229" t="s">
        <v>889</v>
      </c>
      <c r="T757" s="229"/>
      <c r="U757" s="229"/>
      <c r="V757" s="229" t="s">
        <v>889</v>
      </c>
      <c r="W757" s="221">
        <v>13</v>
      </c>
      <c r="X757" s="229" t="s">
        <v>890</v>
      </c>
      <c r="Y757" s="229" t="s">
        <v>889</v>
      </c>
      <c r="Z757" s="229" t="s">
        <v>889</v>
      </c>
      <c r="AA757" s="229"/>
      <c r="AB757" s="229"/>
      <c r="AC757" s="229"/>
      <c r="AD757" s="229"/>
      <c r="AE757" s="235"/>
      <c r="AF757" s="235"/>
      <c r="AG757" s="235"/>
      <c r="AH757" s="235"/>
      <c r="AI757" s="236"/>
      <c r="AJ757" s="236"/>
      <c r="AK757" s="234"/>
    </row>
    <row r="758" spans="1:37" ht="15" customHeight="1">
      <c r="A758" s="204">
        <v>32</v>
      </c>
      <c r="B758" s="204" t="s">
        <v>219</v>
      </c>
      <c r="C758" s="205">
        <v>14</v>
      </c>
      <c r="D758" s="206">
        <v>180.47</v>
      </c>
      <c r="E758" s="207">
        <v>33.206899999999997</v>
      </c>
      <c r="F758" s="208">
        <v>754</v>
      </c>
      <c r="G758" s="209"/>
      <c r="H758" s="210" t="s">
        <v>274</v>
      </c>
      <c r="I758" s="210">
        <v>1</v>
      </c>
      <c r="J758" s="230">
        <v>33.1</v>
      </c>
      <c r="K758" s="231"/>
      <c r="L758" s="232">
        <v>14</v>
      </c>
      <c r="M758" s="233"/>
      <c r="N758" s="234"/>
      <c r="O758" s="229"/>
      <c r="P758" s="229"/>
      <c r="Q758" s="229"/>
      <c r="R758" s="229" t="s">
        <v>889</v>
      </c>
      <c r="S758" s="229" t="s">
        <v>889</v>
      </c>
      <c r="T758" s="229" t="s">
        <v>889</v>
      </c>
      <c r="U758" s="229"/>
      <c r="V758" s="229" t="s">
        <v>889</v>
      </c>
      <c r="W758" s="221">
        <v>14</v>
      </c>
      <c r="X758" s="229" t="s">
        <v>890</v>
      </c>
      <c r="Y758" s="229" t="s">
        <v>889</v>
      </c>
      <c r="Z758" s="229" t="s">
        <v>889</v>
      </c>
      <c r="AA758" s="229" t="s">
        <v>889</v>
      </c>
      <c r="AB758" s="229"/>
      <c r="AC758" s="229"/>
      <c r="AD758" s="229"/>
      <c r="AE758" s="235"/>
      <c r="AF758" s="235"/>
      <c r="AG758" s="235"/>
      <c r="AH758" s="235"/>
      <c r="AI758" s="236"/>
      <c r="AJ758" s="236"/>
      <c r="AK758" s="234"/>
    </row>
    <row r="759" spans="1:37" ht="15" customHeight="1">
      <c r="A759" s="204">
        <v>32</v>
      </c>
      <c r="B759" s="204" t="s">
        <v>219</v>
      </c>
      <c r="C759" s="205">
        <v>15</v>
      </c>
      <c r="D759" s="206">
        <v>165.18</v>
      </c>
      <c r="E759" s="207">
        <v>32.925199999999997</v>
      </c>
      <c r="F759" s="208">
        <v>755</v>
      </c>
      <c r="G759" s="209"/>
      <c r="H759" s="210" t="s">
        <v>274</v>
      </c>
      <c r="I759" s="210">
        <v>1</v>
      </c>
      <c r="J759" s="230">
        <v>32.9</v>
      </c>
      <c r="K759" s="231"/>
      <c r="L759" s="232">
        <v>15</v>
      </c>
      <c r="M759" s="233"/>
      <c r="N759" s="234"/>
      <c r="O759" s="229"/>
      <c r="P759" s="229"/>
      <c r="Q759" s="229"/>
      <c r="R759" s="229" t="s">
        <v>889</v>
      </c>
      <c r="S759" s="229" t="s">
        <v>889</v>
      </c>
      <c r="T759" s="229"/>
      <c r="U759" s="229"/>
      <c r="V759" s="229" t="s">
        <v>889</v>
      </c>
      <c r="W759" s="221">
        <v>15</v>
      </c>
      <c r="X759" s="229" t="s">
        <v>897</v>
      </c>
      <c r="Y759" s="229" t="s">
        <v>889</v>
      </c>
      <c r="Z759" s="229" t="s">
        <v>889</v>
      </c>
      <c r="AA759" s="229" t="s">
        <v>889</v>
      </c>
      <c r="AB759" s="229"/>
      <c r="AC759" s="229"/>
      <c r="AD759" s="229"/>
      <c r="AE759" s="235"/>
      <c r="AF759" s="235"/>
      <c r="AG759" s="235"/>
      <c r="AH759" s="235"/>
      <c r="AI759" s="236"/>
      <c r="AJ759" s="236"/>
      <c r="AK759" s="234"/>
    </row>
    <row r="760" spans="1:37" ht="15" customHeight="1">
      <c r="A760" s="204">
        <v>32</v>
      </c>
      <c r="B760" s="204" t="s">
        <v>219</v>
      </c>
      <c r="C760" s="205">
        <v>16</v>
      </c>
      <c r="D760" s="206">
        <v>140.113</v>
      </c>
      <c r="E760" s="207">
        <v>32.584099999999999</v>
      </c>
      <c r="F760" s="208">
        <v>756</v>
      </c>
      <c r="G760" s="209"/>
      <c r="H760" s="210" t="s">
        <v>274</v>
      </c>
      <c r="I760" s="210">
        <v>1</v>
      </c>
      <c r="J760" s="230">
        <v>32.6</v>
      </c>
      <c r="K760" s="231"/>
      <c r="L760" s="232">
        <v>16</v>
      </c>
      <c r="M760" s="233"/>
      <c r="N760" s="234"/>
      <c r="O760" s="229"/>
      <c r="P760" s="229"/>
      <c r="Q760" s="229"/>
      <c r="R760" s="229" t="s">
        <v>889</v>
      </c>
      <c r="S760" s="229" t="s">
        <v>890</v>
      </c>
      <c r="T760" s="229"/>
      <c r="U760" s="229" t="s">
        <v>889</v>
      </c>
      <c r="V760" s="229" t="s">
        <v>889</v>
      </c>
      <c r="W760" s="221">
        <v>16</v>
      </c>
      <c r="X760" s="229" t="s">
        <v>890</v>
      </c>
      <c r="Y760" s="229" t="s">
        <v>889</v>
      </c>
      <c r="Z760" s="229" t="s">
        <v>889</v>
      </c>
      <c r="AA760" s="229" t="s">
        <v>889</v>
      </c>
      <c r="AB760" s="229"/>
      <c r="AC760" s="229"/>
      <c r="AD760" s="229"/>
      <c r="AE760" s="235"/>
      <c r="AF760" s="235"/>
      <c r="AG760" s="235"/>
      <c r="AH760" s="235"/>
      <c r="AI760" s="236"/>
      <c r="AJ760" s="236"/>
      <c r="AK760" s="210"/>
    </row>
    <row r="761" spans="1:37" ht="15" customHeight="1">
      <c r="A761" s="204">
        <v>32</v>
      </c>
      <c r="B761" s="204" t="s">
        <v>219</v>
      </c>
      <c r="C761" s="205">
        <v>17</v>
      </c>
      <c r="D761" s="206">
        <v>125.655</v>
      </c>
      <c r="E761" s="207">
        <v>32.443199999999997</v>
      </c>
      <c r="F761" s="208">
        <v>757</v>
      </c>
      <c r="G761" s="209"/>
      <c r="H761" s="210" t="s">
        <v>274</v>
      </c>
      <c r="I761" s="210">
        <v>1</v>
      </c>
      <c r="J761" s="230" t="s">
        <v>907</v>
      </c>
      <c r="K761" s="231"/>
      <c r="L761" s="232">
        <v>17</v>
      </c>
      <c r="M761" s="233"/>
      <c r="N761" s="234"/>
      <c r="O761" s="229"/>
      <c r="P761" s="229"/>
      <c r="Q761" s="229"/>
      <c r="R761" s="229" t="s">
        <v>889</v>
      </c>
      <c r="S761" s="229" t="s">
        <v>889</v>
      </c>
      <c r="T761" s="229"/>
      <c r="U761" s="229" t="s">
        <v>889</v>
      </c>
      <c r="V761" s="229" t="s">
        <v>889</v>
      </c>
      <c r="W761" s="221">
        <v>17</v>
      </c>
      <c r="X761" s="229" t="s">
        <v>890</v>
      </c>
      <c r="Y761" s="229" t="s">
        <v>889</v>
      </c>
      <c r="Z761" s="229" t="s">
        <v>889</v>
      </c>
      <c r="AA761" s="229" t="s">
        <v>889</v>
      </c>
      <c r="AB761" s="229"/>
      <c r="AC761" s="229"/>
      <c r="AD761" s="229"/>
      <c r="AE761" s="229"/>
      <c r="AF761" s="235"/>
      <c r="AG761" s="235"/>
      <c r="AH761" s="235"/>
      <c r="AI761" s="236"/>
      <c r="AJ761" s="236"/>
      <c r="AK761" s="210"/>
    </row>
    <row r="762" spans="1:37" ht="15" customHeight="1">
      <c r="A762" s="204">
        <v>32</v>
      </c>
      <c r="B762" s="204" t="s">
        <v>219</v>
      </c>
      <c r="C762" s="205">
        <v>18</v>
      </c>
      <c r="D762" s="206">
        <v>113.092</v>
      </c>
      <c r="E762" s="207">
        <v>32.321800000000003</v>
      </c>
      <c r="F762" s="208">
        <v>758</v>
      </c>
      <c r="G762" s="209"/>
      <c r="H762" s="210" t="s">
        <v>274</v>
      </c>
      <c r="I762" s="210">
        <v>1</v>
      </c>
      <c r="J762" s="230">
        <v>32.299999999999997</v>
      </c>
      <c r="K762" s="231"/>
      <c r="L762" s="232">
        <v>18</v>
      </c>
      <c r="M762" s="233"/>
      <c r="N762" s="234"/>
      <c r="O762" s="229"/>
      <c r="P762" s="229"/>
      <c r="Q762" s="229"/>
      <c r="R762" s="229" t="s">
        <v>889</v>
      </c>
      <c r="S762" s="229" t="s">
        <v>889</v>
      </c>
      <c r="T762" s="229"/>
      <c r="U762" s="229" t="s">
        <v>889</v>
      </c>
      <c r="V762" s="229" t="s">
        <v>889</v>
      </c>
      <c r="W762" s="221">
        <v>18</v>
      </c>
      <c r="X762" s="229" t="s">
        <v>890</v>
      </c>
      <c r="Y762" s="229" t="s">
        <v>889</v>
      </c>
      <c r="Z762" s="229" t="s">
        <v>889</v>
      </c>
      <c r="AA762" s="229" t="s">
        <v>889</v>
      </c>
      <c r="AB762" s="229"/>
      <c r="AC762" s="229"/>
      <c r="AD762" s="229"/>
      <c r="AE762" s="229"/>
      <c r="AF762" s="235"/>
      <c r="AG762" s="235"/>
      <c r="AH762" s="235"/>
      <c r="AI762" s="236"/>
      <c r="AJ762" s="236"/>
      <c r="AK762" s="210"/>
    </row>
    <row r="763" spans="1:37" ht="15" customHeight="1">
      <c r="A763" s="204">
        <v>32</v>
      </c>
      <c r="B763" s="204" t="s">
        <v>219</v>
      </c>
      <c r="C763" s="205">
        <v>19</v>
      </c>
      <c r="D763" s="206">
        <v>79.022000000000006</v>
      </c>
      <c r="E763" s="207">
        <v>31.852499999999999</v>
      </c>
      <c r="F763" s="208">
        <v>759</v>
      </c>
      <c r="G763" s="209" t="s">
        <v>183</v>
      </c>
      <c r="H763" s="210" t="s">
        <v>274</v>
      </c>
      <c r="I763" s="210">
        <v>1</v>
      </c>
      <c r="J763" s="230">
        <v>31.8</v>
      </c>
      <c r="K763" s="231"/>
      <c r="L763" s="232">
        <v>19</v>
      </c>
      <c r="M763" s="233"/>
      <c r="N763" s="234"/>
      <c r="O763" s="229"/>
      <c r="P763" s="229"/>
      <c r="Q763" s="229"/>
      <c r="R763" s="229" t="s">
        <v>889</v>
      </c>
      <c r="S763" s="229" t="s">
        <v>889</v>
      </c>
      <c r="T763" s="229"/>
      <c r="U763" s="229" t="s">
        <v>889</v>
      </c>
      <c r="V763" s="229" t="s">
        <v>889</v>
      </c>
      <c r="W763" s="221">
        <v>19</v>
      </c>
      <c r="X763" s="229" t="s">
        <v>890</v>
      </c>
      <c r="Y763" s="229" t="s">
        <v>889</v>
      </c>
      <c r="Z763" s="229" t="s">
        <v>889</v>
      </c>
      <c r="AA763" s="229" t="s">
        <v>889</v>
      </c>
      <c r="AB763" s="229"/>
      <c r="AC763" s="229"/>
      <c r="AD763" s="229"/>
      <c r="AE763" s="229"/>
      <c r="AF763" s="235"/>
      <c r="AG763" s="235"/>
      <c r="AH763" s="235"/>
      <c r="AI763" s="236"/>
      <c r="AJ763" s="236"/>
      <c r="AK763" s="210"/>
    </row>
    <row r="764" spans="1:37" ht="15" customHeight="1">
      <c r="A764" s="204">
        <v>32</v>
      </c>
      <c r="B764" s="204" t="s">
        <v>219</v>
      </c>
      <c r="C764" s="205">
        <v>20</v>
      </c>
      <c r="D764" s="206">
        <v>23.782</v>
      </c>
      <c r="E764" s="207">
        <v>30.340699999999998</v>
      </c>
      <c r="F764" s="208">
        <v>760</v>
      </c>
      <c r="G764" s="209"/>
      <c r="H764" s="210" t="s">
        <v>274</v>
      </c>
      <c r="I764" s="210">
        <v>1</v>
      </c>
      <c r="J764" s="230" t="s">
        <v>902</v>
      </c>
      <c r="K764" s="231"/>
      <c r="L764" s="232">
        <v>20</v>
      </c>
      <c r="M764" s="233"/>
      <c r="N764" s="234"/>
      <c r="O764" s="229"/>
      <c r="P764" s="229"/>
      <c r="Q764" s="229"/>
      <c r="R764" s="229" t="s">
        <v>889</v>
      </c>
      <c r="S764" s="229" t="s">
        <v>889</v>
      </c>
      <c r="T764" s="229" t="s">
        <v>889</v>
      </c>
      <c r="U764" s="229" t="s">
        <v>890</v>
      </c>
      <c r="V764" s="229" t="s">
        <v>889</v>
      </c>
      <c r="W764" s="221">
        <v>20</v>
      </c>
      <c r="X764" s="229" t="s">
        <v>890</v>
      </c>
      <c r="Y764" s="229" t="s">
        <v>889</v>
      </c>
      <c r="Z764" s="229" t="s">
        <v>889</v>
      </c>
      <c r="AA764" s="229" t="s">
        <v>889</v>
      </c>
      <c r="AB764" s="229"/>
      <c r="AC764" s="229"/>
      <c r="AD764" s="229"/>
      <c r="AE764" s="229"/>
      <c r="AF764" s="235"/>
      <c r="AG764" s="235"/>
      <c r="AH764" s="235"/>
      <c r="AI764" s="236"/>
      <c r="AJ764" s="236"/>
      <c r="AK764" s="210"/>
    </row>
    <row r="765" spans="1:37" ht="15" customHeight="1">
      <c r="A765" s="204">
        <v>32</v>
      </c>
      <c r="B765" s="204" t="s">
        <v>219</v>
      </c>
      <c r="C765" s="205">
        <v>21</v>
      </c>
      <c r="D765" s="206">
        <v>62.396000000000001</v>
      </c>
      <c r="E765" s="207">
        <v>31.400400000000001</v>
      </c>
      <c r="F765" s="208">
        <v>761</v>
      </c>
      <c r="G765" s="209"/>
      <c r="H765" s="210" t="s">
        <v>274</v>
      </c>
      <c r="I765" s="210">
        <v>1</v>
      </c>
      <c r="J765" s="230"/>
      <c r="K765" s="231">
        <v>60</v>
      </c>
      <c r="L765" s="232">
        <v>21</v>
      </c>
      <c r="M765" s="233"/>
      <c r="N765" s="234"/>
      <c r="O765" s="229"/>
      <c r="P765" s="229"/>
      <c r="Q765" s="229"/>
      <c r="R765" s="229" t="s">
        <v>889</v>
      </c>
      <c r="S765" s="229" t="s">
        <v>889</v>
      </c>
      <c r="T765" s="229"/>
      <c r="U765" s="229" t="s">
        <v>890</v>
      </c>
      <c r="V765" s="229" t="s">
        <v>889</v>
      </c>
      <c r="W765" s="221">
        <v>21</v>
      </c>
      <c r="X765" s="229" t="s">
        <v>890</v>
      </c>
      <c r="Y765" s="229" t="s">
        <v>889</v>
      </c>
      <c r="Z765" s="229" t="s">
        <v>889</v>
      </c>
      <c r="AA765" s="229" t="s">
        <v>889</v>
      </c>
      <c r="AB765" s="229"/>
      <c r="AC765" s="229"/>
      <c r="AD765" s="229"/>
      <c r="AE765" s="229"/>
      <c r="AF765" s="235"/>
      <c r="AG765" s="235"/>
      <c r="AH765" s="235"/>
      <c r="AI765" s="236"/>
      <c r="AJ765" s="236"/>
      <c r="AK765" s="210"/>
    </row>
    <row r="766" spans="1:37" ht="15" customHeight="1">
      <c r="A766" s="204">
        <v>32</v>
      </c>
      <c r="B766" s="204" t="s">
        <v>219</v>
      </c>
      <c r="C766" s="205">
        <v>22</v>
      </c>
      <c r="D766" s="206">
        <v>42.811</v>
      </c>
      <c r="E766" s="207">
        <v>30.605399999999999</v>
      </c>
      <c r="F766" s="208">
        <v>762</v>
      </c>
      <c r="G766" s="209"/>
      <c r="H766" s="210" t="s">
        <v>274</v>
      </c>
      <c r="I766" s="210">
        <v>1</v>
      </c>
      <c r="J766" s="230"/>
      <c r="K766" s="231">
        <v>40</v>
      </c>
      <c r="L766" s="232">
        <v>22</v>
      </c>
      <c r="M766" s="233"/>
      <c r="N766" s="234"/>
      <c r="O766" s="229"/>
      <c r="P766" s="229"/>
      <c r="Q766" s="229"/>
      <c r="R766" s="229" t="s">
        <v>889</v>
      </c>
      <c r="S766" s="229" t="s">
        <v>889</v>
      </c>
      <c r="T766" s="229"/>
      <c r="U766" s="229" t="s">
        <v>890</v>
      </c>
      <c r="V766" s="229" t="s">
        <v>889</v>
      </c>
      <c r="W766" s="221">
        <v>22</v>
      </c>
      <c r="X766" s="229" t="s">
        <v>890</v>
      </c>
      <c r="Y766" s="229" t="s">
        <v>889</v>
      </c>
      <c r="Z766" s="229" t="s">
        <v>889</v>
      </c>
      <c r="AA766" s="229" t="s">
        <v>889</v>
      </c>
      <c r="AB766" s="229"/>
      <c r="AC766" s="229"/>
      <c r="AD766" s="229"/>
      <c r="AE766" s="229"/>
      <c r="AF766" s="235"/>
      <c r="AG766" s="235"/>
      <c r="AH766" s="235"/>
      <c r="AI766" s="236"/>
      <c r="AJ766" s="236"/>
      <c r="AK766" s="210"/>
    </row>
    <row r="767" spans="1:37" ht="15" customHeight="1">
      <c r="A767" s="204">
        <v>32</v>
      </c>
      <c r="B767" s="204" t="s">
        <v>219</v>
      </c>
      <c r="C767" s="205">
        <v>23</v>
      </c>
      <c r="D767" s="206">
        <v>30.829000000000001</v>
      </c>
      <c r="E767" s="207">
        <v>30.572700000000001</v>
      </c>
      <c r="F767" s="208">
        <v>763</v>
      </c>
      <c r="G767" s="209"/>
      <c r="H767" s="210" t="s">
        <v>274</v>
      </c>
      <c r="I767" s="210">
        <v>1</v>
      </c>
      <c r="J767" s="230"/>
      <c r="K767" s="231">
        <v>20</v>
      </c>
      <c r="L767" s="232">
        <v>23</v>
      </c>
      <c r="M767" s="233"/>
      <c r="N767" s="234"/>
      <c r="O767" s="229"/>
      <c r="P767" s="229"/>
      <c r="Q767" s="229"/>
      <c r="R767" s="229" t="s">
        <v>890</v>
      </c>
      <c r="S767" s="229" t="s">
        <v>889</v>
      </c>
      <c r="T767" s="229"/>
      <c r="U767" s="229" t="s">
        <v>889</v>
      </c>
      <c r="V767" s="229" t="s">
        <v>889</v>
      </c>
      <c r="W767" s="221">
        <v>23</v>
      </c>
      <c r="X767" s="229" t="s">
        <v>890</v>
      </c>
      <c r="Y767" s="229" t="s">
        <v>889</v>
      </c>
      <c r="Z767" s="229" t="s">
        <v>890</v>
      </c>
      <c r="AA767" s="229" t="s">
        <v>890</v>
      </c>
      <c r="AB767" s="229"/>
      <c r="AC767" s="229"/>
      <c r="AD767" s="229"/>
      <c r="AE767" s="229"/>
      <c r="AF767" s="235"/>
      <c r="AG767" s="235"/>
      <c r="AH767" s="235"/>
      <c r="AI767" s="236"/>
      <c r="AJ767" s="236"/>
      <c r="AK767" s="210"/>
    </row>
    <row r="768" spans="1:37" ht="15" customHeight="1">
      <c r="A768" s="204">
        <v>32</v>
      </c>
      <c r="B768" s="204" t="s">
        <v>219</v>
      </c>
      <c r="C768" s="205">
        <v>24</v>
      </c>
      <c r="D768" s="206">
        <v>5.5350000000000001</v>
      </c>
      <c r="E768" s="207">
        <v>27.377500000000001</v>
      </c>
      <c r="F768" s="208">
        <v>764</v>
      </c>
      <c r="G768" s="209"/>
      <c r="H768" s="210" t="s">
        <v>275</v>
      </c>
      <c r="I768" s="210">
        <v>1</v>
      </c>
      <c r="J768" s="230"/>
      <c r="K768" s="231">
        <v>5</v>
      </c>
      <c r="L768" s="232">
        <v>24</v>
      </c>
      <c r="M768" s="233"/>
      <c r="N768" s="234"/>
      <c r="O768" s="229"/>
      <c r="P768" s="229"/>
      <c r="Q768" s="229"/>
      <c r="R768" s="229" t="s">
        <v>889</v>
      </c>
      <c r="S768" s="229" t="s">
        <v>889</v>
      </c>
      <c r="T768" s="229" t="s">
        <v>889</v>
      </c>
      <c r="U768" s="229" t="s">
        <v>889</v>
      </c>
      <c r="V768" s="229" t="s">
        <v>889</v>
      </c>
      <c r="W768" s="221">
        <v>24</v>
      </c>
      <c r="X768" s="229" t="s">
        <v>890</v>
      </c>
      <c r="Y768" s="229" t="s">
        <v>890</v>
      </c>
      <c r="Z768" s="229" t="s">
        <v>889</v>
      </c>
      <c r="AA768" s="229" t="s">
        <v>889</v>
      </c>
      <c r="AB768" s="229"/>
      <c r="AC768" s="229"/>
      <c r="AD768" s="229"/>
      <c r="AE768" s="229"/>
      <c r="AF768" s="235"/>
      <c r="AG768" s="235"/>
      <c r="AH768" s="235"/>
      <c r="AI768" s="236"/>
      <c r="AJ768" s="236"/>
      <c r="AK768" s="210"/>
    </row>
    <row r="769" spans="1:37" ht="15" customHeight="1">
      <c r="A769" s="204">
        <v>33</v>
      </c>
      <c r="B769" s="204" t="s">
        <v>221</v>
      </c>
      <c r="C769" s="205">
        <v>1</v>
      </c>
      <c r="D769" s="206">
        <v>3011.7069999999999</v>
      </c>
      <c r="E769" s="207">
        <v>34.955199999999998</v>
      </c>
      <c r="F769" s="208">
        <v>765</v>
      </c>
      <c r="G769" s="209"/>
      <c r="H769" s="210" t="s">
        <v>274</v>
      </c>
      <c r="I769" s="210">
        <v>1</v>
      </c>
      <c r="J769" s="230" t="s">
        <v>913</v>
      </c>
      <c r="K769" s="231"/>
      <c r="L769" s="232">
        <v>1</v>
      </c>
      <c r="M769" s="233"/>
      <c r="N769" s="234"/>
      <c r="O769" s="229"/>
      <c r="P769" s="229"/>
      <c r="Q769" s="229"/>
      <c r="R769" s="229" t="s">
        <v>889</v>
      </c>
      <c r="S769" s="229"/>
      <c r="T769" s="229" t="s">
        <v>889</v>
      </c>
      <c r="U769" s="229"/>
      <c r="V769" s="229" t="s">
        <v>889</v>
      </c>
      <c r="W769" s="221">
        <v>1</v>
      </c>
      <c r="X769" s="229" t="s">
        <v>890</v>
      </c>
      <c r="Y769" s="229" t="s">
        <v>889</v>
      </c>
      <c r="Z769" s="229"/>
      <c r="AA769" s="229"/>
      <c r="AB769" s="229"/>
      <c r="AC769" s="229"/>
      <c r="AD769" s="229"/>
      <c r="AE769" s="229"/>
      <c r="AF769" s="235"/>
      <c r="AG769" s="235"/>
      <c r="AH769" s="235"/>
      <c r="AI769" s="236"/>
      <c r="AJ769" s="236"/>
      <c r="AK769" s="210"/>
    </row>
    <row r="770" spans="1:37" ht="15" customHeight="1">
      <c r="A770" s="204">
        <v>33</v>
      </c>
      <c r="B770" s="204" t="s">
        <v>221</v>
      </c>
      <c r="C770" s="205">
        <v>2</v>
      </c>
      <c r="D770" s="206">
        <v>2032.8969999999999</v>
      </c>
      <c r="E770" s="207">
        <v>34.939300000000003</v>
      </c>
      <c r="F770" s="208">
        <v>766</v>
      </c>
      <c r="G770" s="209"/>
      <c r="H770" s="210" t="s">
        <v>274</v>
      </c>
      <c r="I770" s="210">
        <v>1</v>
      </c>
      <c r="J770" s="230"/>
      <c r="K770" s="231">
        <v>2000</v>
      </c>
      <c r="L770" s="232">
        <v>2</v>
      </c>
      <c r="M770" s="233"/>
      <c r="N770" s="234"/>
      <c r="O770" s="229"/>
      <c r="P770" s="229"/>
      <c r="Q770" s="229"/>
      <c r="R770" s="229" t="s">
        <v>889</v>
      </c>
      <c r="S770" s="229"/>
      <c r="T770" s="229" t="s">
        <v>889</v>
      </c>
      <c r="U770" s="229"/>
      <c r="V770" s="229" t="s">
        <v>889</v>
      </c>
      <c r="W770" s="221">
        <v>2</v>
      </c>
      <c r="X770" s="229" t="s">
        <v>890</v>
      </c>
      <c r="Y770" s="229" t="s">
        <v>890</v>
      </c>
      <c r="Z770" s="229"/>
      <c r="AA770" s="229"/>
      <c r="AB770" s="229"/>
      <c r="AC770" s="229"/>
      <c r="AD770" s="229"/>
      <c r="AE770" s="229"/>
      <c r="AF770" s="235"/>
      <c r="AG770" s="235"/>
      <c r="AH770" s="235"/>
      <c r="AI770" s="236"/>
      <c r="AJ770" s="236"/>
      <c r="AK770" s="210"/>
    </row>
    <row r="771" spans="1:37" ht="15" customHeight="1">
      <c r="A771" s="204">
        <v>33</v>
      </c>
      <c r="B771" s="204" t="s">
        <v>221</v>
      </c>
      <c r="C771" s="205">
        <v>3</v>
      </c>
      <c r="D771" s="206">
        <v>1523.3309999999999</v>
      </c>
      <c r="E771" s="207">
        <v>34.906100000000002</v>
      </c>
      <c r="F771" s="208">
        <v>767</v>
      </c>
      <c r="G771" s="209"/>
      <c r="H771" s="210" t="s">
        <v>274</v>
      </c>
      <c r="I771" s="210">
        <v>1</v>
      </c>
      <c r="J771" s="230"/>
      <c r="K771" s="231">
        <v>1500</v>
      </c>
      <c r="L771" s="232">
        <v>3</v>
      </c>
      <c r="M771" s="210"/>
      <c r="N771" s="234"/>
      <c r="O771" s="229"/>
      <c r="P771" s="229"/>
      <c r="Q771" s="229"/>
      <c r="R771" s="229" t="s">
        <v>889</v>
      </c>
      <c r="S771" s="229"/>
      <c r="T771" s="229"/>
      <c r="U771" s="229"/>
      <c r="V771" s="229" t="s">
        <v>889</v>
      </c>
      <c r="W771" s="221">
        <v>3</v>
      </c>
      <c r="X771" s="229" t="s">
        <v>890</v>
      </c>
      <c r="Y771" s="229" t="s">
        <v>889</v>
      </c>
      <c r="Z771" s="229"/>
      <c r="AA771" s="229"/>
      <c r="AB771" s="229"/>
      <c r="AC771" s="229"/>
      <c r="AD771" s="229"/>
      <c r="AE771" s="229"/>
      <c r="AF771" s="235"/>
      <c r="AG771" s="235"/>
      <c r="AH771" s="235"/>
      <c r="AI771" s="236"/>
      <c r="AJ771" s="236"/>
      <c r="AK771" s="210"/>
    </row>
    <row r="772" spans="1:37" ht="15" customHeight="1">
      <c r="A772" s="204">
        <v>33</v>
      </c>
      <c r="B772" s="204" t="s">
        <v>221</v>
      </c>
      <c r="C772" s="205">
        <v>4</v>
      </c>
      <c r="D772" s="206">
        <v>1014.747</v>
      </c>
      <c r="E772" s="207">
        <v>34.873100000000001</v>
      </c>
      <c r="F772" s="208">
        <v>768</v>
      </c>
      <c r="G772" s="209"/>
      <c r="H772" s="210" t="s">
        <v>274</v>
      </c>
      <c r="I772" s="210">
        <v>1</v>
      </c>
      <c r="J772" s="230"/>
      <c r="K772" s="231">
        <v>1000</v>
      </c>
      <c r="L772" s="232">
        <v>4</v>
      </c>
      <c r="M772" s="233"/>
      <c r="N772" s="234"/>
      <c r="O772" s="229"/>
      <c r="P772" s="229"/>
      <c r="Q772" s="229"/>
      <c r="R772" s="229" t="s">
        <v>889</v>
      </c>
      <c r="S772" s="229"/>
      <c r="T772" s="229" t="s">
        <v>889</v>
      </c>
      <c r="U772" s="229"/>
      <c r="V772" s="229" t="s">
        <v>889</v>
      </c>
      <c r="W772" s="221">
        <v>4</v>
      </c>
      <c r="X772" s="229" t="s">
        <v>890</v>
      </c>
      <c r="Y772" s="229" t="s">
        <v>889</v>
      </c>
      <c r="Z772" s="229"/>
      <c r="AA772" s="229"/>
      <c r="AB772" s="229"/>
      <c r="AC772" s="229"/>
      <c r="AD772" s="229"/>
      <c r="AE772" s="229"/>
      <c r="AF772" s="235"/>
      <c r="AG772" s="235"/>
      <c r="AH772" s="235"/>
      <c r="AI772" s="236"/>
      <c r="AJ772" s="236"/>
      <c r="AK772" s="210"/>
    </row>
    <row r="773" spans="1:37" ht="15" customHeight="1">
      <c r="A773" s="204">
        <v>33</v>
      </c>
      <c r="B773" s="204" t="s">
        <v>221</v>
      </c>
      <c r="C773" s="205">
        <v>5</v>
      </c>
      <c r="D773" s="206">
        <v>812.38699999999994</v>
      </c>
      <c r="E773" s="207">
        <v>34.863100000000003</v>
      </c>
      <c r="F773" s="208">
        <v>769</v>
      </c>
      <c r="G773" s="209"/>
      <c r="H773" s="210" t="s">
        <v>274</v>
      </c>
      <c r="I773" s="210">
        <v>1</v>
      </c>
      <c r="J773" s="230"/>
      <c r="K773" s="231">
        <v>800</v>
      </c>
      <c r="L773" s="232">
        <v>5</v>
      </c>
      <c r="M773" s="233"/>
      <c r="N773" s="234"/>
      <c r="O773" s="229"/>
      <c r="P773" s="229"/>
      <c r="Q773" s="229"/>
      <c r="R773" s="229" t="s">
        <v>889</v>
      </c>
      <c r="S773" s="229"/>
      <c r="T773" s="229"/>
      <c r="U773" s="229"/>
      <c r="V773" s="229" t="s">
        <v>889</v>
      </c>
      <c r="W773" s="221">
        <v>5</v>
      </c>
      <c r="X773" s="229" t="s">
        <v>890</v>
      </c>
      <c r="Y773" s="229" t="s">
        <v>889</v>
      </c>
      <c r="Z773" s="229"/>
      <c r="AA773" s="229"/>
      <c r="AB773" s="229"/>
      <c r="AC773" s="229"/>
      <c r="AD773" s="229"/>
      <c r="AE773" s="229"/>
      <c r="AF773" s="235"/>
      <c r="AG773" s="235"/>
      <c r="AH773" s="235"/>
      <c r="AI773" s="236"/>
      <c r="AJ773" s="236"/>
      <c r="AK773" s="210"/>
    </row>
    <row r="774" spans="1:37" ht="15" customHeight="1">
      <c r="A774" s="204">
        <v>33</v>
      </c>
      <c r="B774" s="204" t="s">
        <v>221</v>
      </c>
      <c r="C774" s="205">
        <v>6</v>
      </c>
      <c r="D774" s="206">
        <v>609.61699999999996</v>
      </c>
      <c r="E774" s="207">
        <v>34.8504</v>
      </c>
      <c r="F774" s="208">
        <v>770</v>
      </c>
      <c r="G774" s="209"/>
      <c r="H774" s="210" t="s">
        <v>274</v>
      </c>
      <c r="I774" s="210">
        <v>1</v>
      </c>
      <c r="J774" s="230"/>
      <c r="K774" s="231">
        <v>600</v>
      </c>
      <c r="L774" s="232">
        <v>6</v>
      </c>
      <c r="M774" s="233"/>
      <c r="N774" s="234"/>
      <c r="O774" s="229"/>
      <c r="P774" s="229"/>
      <c r="Q774" s="229"/>
      <c r="R774" s="229" t="s">
        <v>890</v>
      </c>
      <c r="S774" s="229"/>
      <c r="T774" s="229"/>
      <c r="U774" s="229"/>
      <c r="V774" s="229" t="s">
        <v>889</v>
      </c>
      <c r="W774" s="221">
        <v>6</v>
      </c>
      <c r="X774" s="229" t="s">
        <v>897</v>
      </c>
      <c r="Y774" s="229" t="s">
        <v>889</v>
      </c>
      <c r="Z774" s="229"/>
      <c r="AA774" s="229"/>
      <c r="AB774" s="229"/>
      <c r="AC774" s="229"/>
      <c r="AD774" s="229"/>
      <c r="AE774" s="229"/>
      <c r="AF774" s="229"/>
      <c r="AG774" s="229"/>
      <c r="AH774" s="229"/>
      <c r="AI774" s="236"/>
      <c r="AJ774" s="236"/>
      <c r="AK774" s="210"/>
    </row>
    <row r="775" spans="1:37" ht="15" customHeight="1">
      <c r="A775" s="204">
        <v>33</v>
      </c>
      <c r="B775" s="204" t="s">
        <v>221</v>
      </c>
      <c r="C775" s="205">
        <v>7</v>
      </c>
      <c r="D775" s="206">
        <v>507.85300000000001</v>
      </c>
      <c r="E775" s="207">
        <v>34.8369</v>
      </c>
      <c r="F775" s="208">
        <v>771</v>
      </c>
      <c r="G775" s="209"/>
      <c r="H775" s="210" t="s">
        <v>274</v>
      </c>
      <c r="I775" s="210">
        <v>1</v>
      </c>
      <c r="J775" s="230"/>
      <c r="K775" s="231">
        <v>500</v>
      </c>
      <c r="L775" s="232">
        <v>7</v>
      </c>
      <c r="M775" s="233"/>
      <c r="N775" s="234"/>
      <c r="O775" s="229"/>
      <c r="P775" s="229"/>
      <c r="Q775" s="229"/>
      <c r="R775" s="229" t="s">
        <v>889</v>
      </c>
      <c r="S775" s="229"/>
      <c r="T775" s="229"/>
      <c r="U775" s="229"/>
      <c r="V775" s="229" t="s">
        <v>889</v>
      </c>
      <c r="W775" s="221">
        <v>7</v>
      </c>
      <c r="X775" s="229" t="s">
        <v>890</v>
      </c>
      <c r="Y775" s="229" t="s">
        <v>890</v>
      </c>
      <c r="Z775" s="229"/>
      <c r="AA775" s="229"/>
      <c r="AB775" s="229"/>
      <c r="AC775" s="229"/>
      <c r="AD775" s="229"/>
      <c r="AE775" s="229"/>
      <c r="AF775" s="229"/>
      <c r="AG775" s="229"/>
      <c r="AH775" s="229"/>
      <c r="AI775" s="236"/>
      <c r="AJ775" s="236"/>
      <c r="AK775" s="210"/>
    </row>
    <row r="776" spans="1:37" ht="15" customHeight="1">
      <c r="A776" s="204">
        <v>33</v>
      </c>
      <c r="B776" s="204" t="s">
        <v>221</v>
      </c>
      <c r="C776" s="205">
        <v>8</v>
      </c>
      <c r="D776" s="206">
        <v>451.67700000000002</v>
      </c>
      <c r="E776" s="207">
        <v>34.8262</v>
      </c>
      <c r="F776" s="208">
        <v>772</v>
      </c>
      <c r="G776" s="209"/>
      <c r="H776" s="210" t="s">
        <v>274</v>
      </c>
      <c r="I776" s="210">
        <v>1</v>
      </c>
      <c r="J776" s="230" t="s">
        <v>899</v>
      </c>
      <c r="K776" s="231"/>
      <c r="L776" s="232">
        <v>8</v>
      </c>
      <c r="M776" s="210"/>
      <c r="N776" s="234"/>
      <c r="O776" s="229"/>
      <c r="P776" s="229"/>
      <c r="Q776" s="229"/>
      <c r="R776" s="229" t="s">
        <v>889</v>
      </c>
      <c r="S776" s="229"/>
      <c r="T776" s="229" t="s">
        <v>889</v>
      </c>
      <c r="U776" s="229"/>
      <c r="V776" s="229" t="s">
        <v>889</v>
      </c>
      <c r="W776" s="221">
        <v>8</v>
      </c>
      <c r="X776" s="229" t="s">
        <v>897</v>
      </c>
      <c r="Y776" s="229" t="s">
        <v>889</v>
      </c>
      <c r="Z776" s="229"/>
      <c r="AA776" s="229"/>
      <c r="AB776" s="229"/>
      <c r="AC776" s="229"/>
      <c r="AD776" s="229"/>
      <c r="AE776" s="229"/>
      <c r="AF776" s="229"/>
      <c r="AG776" s="229"/>
      <c r="AH776" s="229"/>
      <c r="AI776" s="236"/>
      <c r="AJ776" s="236"/>
      <c r="AK776" s="210"/>
    </row>
    <row r="777" spans="1:37" ht="15" customHeight="1">
      <c r="A777" s="204">
        <v>33</v>
      </c>
      <c r="B777" s="204" t="s">
        <v>221</v>
      </c>
      <c r="C777" s="205">
        <v>9</v>
      </c>
      <c r="D777" s="206">
        <v>366.66399999999999</v>
      </c>
      <c r="E777" s="207">
        <v>34.779800000000002</v>
      </c>
      <c r="F777" s="208">
        <v>773</v>
      </c>
      <c r="G777" s="209"/>
      <c r="H777" s="210" t="s">
        <v>274</v>
      </c>
      <c r="I777" s="210">
        <v>1</v>
      </c>
      <c r="J777" s="230">
        <v>34.78</v>
      </c>
      <c r="K777" s="231"/>
      <c r="L777" s="232">
        <v>9</v>
      </c>
      <c r="M777" s="233"/>
      <c r="N777" s="234"/>
      <c r="O777" s="229"/>
      <c r="P777" s="229"/>
      <c r="Q777" s="229"/>
      <c r="R777" s="229" t="s">
        <v>889</v>
      </c>
      <c r="S777" s="229"/>
      <c r="T777" s="229"/>
      <c r="U777" s="229"/>
      <c r="V777" s="229" t="s">
        <v>889</v>
      </c>
      <c r="W777" s="221">
        <v>9</v>
      </c>
      <c r="X777" s="229" t="s">
        <v>890</v>
      </c>
      <c r="Y777" s="229" t="s">
        <v>889</v>
      </c>
      <c r="Z777" s="229"/>
      <c r="AA777" s="229"/>
      <c r="AB777" s="229"/>
      <c r="AC777" s="229"/>
      <c r="AD777" s="229"/>
      <c r="AE777" s="229"/>
      <c r="AF777" s="229"/>
      <c r="AG777" s="229"/>
      <c r="AH777" s="229"/>
      <c r="AI777" s="236"/>
      <c r="AJ777" s="236"/>
      <c r="AK777" s="210"/>
    </row>
    <row r="778" spans="1:37" ht="15" customHeight="1">
      <c r="A778" s="204">
        <v>33</v>
      </c>
      <c r="B778" s="204" t="s">
        <v>221</v>
      </c>
      <c r="C778" s="205">
        <v>10</v>
      </c>
      <c r="D778" s="206">
        <v>300.05399999999997</v>
      </c>
      <c r="E778" s="207">
        <v>34.704300000000003</v>
      </c>
      <c r="F778" s="208">
        <v>774</v>
      </c>
      <c r="G778" s="209"/>
      <c r="H778" s="210" t="s">
        <v>274</v>
      </c>
      <c r="I778" s="210">
        <v>1</v>
      </c>
      <c r="J778" s="230">
        <v>34.700000000000003</v>
      </c>
      <c r="K778" s="231"/>
      <c r="L778" s="232">
        <v>10</v>
      </c>
      <c r="M778" s="233"/>
      <c r="N778" s="234"/>
      <c r="O778" s="229"/>
      <c r="P778" s="229"/>
      <c r="Q778" s="229"/>
      <c r="R778" s="229" t="s">
        <v>889</v>
      </c>
      <c r="S778" s="229" t="s">
        <v>890</v>
      </c>
      <c r="T778" s="229"/>
      <c r="U778" s="229"/>
      <c r="V778" s="229" t="s">
        <v>889</v>
      </c>
      <c r="W778" s="221">
        <v>10</v>
      </c>
      <c r="X778" s="229" t="s">
        <v>890</v>
      </c>
      <c r="Y778" s="229" t="s">
        <v>889</v>
      </c>
      <c r="Z778" s="229" t="s">
        <v>889</v>
      </c>
      <c r="AA778" s="229"/>
      <c r="AB778" s="229"/>
      <c r="AC778" s="229"/>
      <c r="AD778" s="229"/>
      <c r="AE778" s="229"/>
      <c r="AF778" s="229"/>
      <c r="AG778" s="229"/>
      <c r="AH778" s="229"/>
      <c r="AI778" s="236"/>
      <c r="AJ778" s="236"/>
      <c r="AK778" s="210"/>
    </row>
    <row r="779" spans="1:37" ht="15" customHeight="1">
      <c r="A779" s="204">
        <v>33</v>
      </c>
      <c r="B779" s="204" t="s">
        <v>221</v>
      </c>
      <c r="C779" s="205">
        <v>11</v>
      </c>
      <c r="D779" s="206">
        <v>226.35</v>
      </c>
      <c r="E779" s="207">
        <v>34.420400000000001</v>
      </c>
      <c r="F779" s="208">
        <v>775</v>
      </c>
      <c r="G779" s="209"/>
      <c r="H779" s="210" t="s">
        <v>274</v>
      </c>
      <c r="I779" s="210">
        <v>1</v>
      </c>
      <c r="J779" s="230">
        <v>34.4</v>
      </c>
      <c r="K779" s="231"/>
      <c r="L779" s="232">
        <v>11</v>
      </c>
      <c r="M779" s="210"/>
      <c r="N779" s="234"/>
      <c r="O779" s="229"/>
      <c r="P779" s="229"/>
      <c r="Q779" s="229"/>
      <c r="R779" s="229" t="s">
        <v>889</v>
      </c>
      <c r="S779" s="229" t="s">
        <v>889</v>
      </c>
      <c r="T779" s="229" t="s">
        <v>889</v>
      </c>
      <c r="U779" s="229"/>
      <c r="V779" s="229" t="s">
        <v>889</v>
      </c>
      <c r="W779" s="221">
        <v>11</v>
      </c>
      <c r="X779" s="229" t="s">
        <v>890</v>
      </c>
      <c r="Y779" s="229" t="s">
        <v>889</v>
      </c>
      <c r="Z779" s="229" t="s">
        <v>889</v>
      </c>
      <c r="AA779" s="229"/>
      <c r="AB779" s="229"/>
      <c r="AC779" s="229"/>
      <c r="AD779" s="229"/>
      <c r="AE779" s="229"/>
      <c r="AF779" s="229"/>
      <c r="AG779" s="229"/>
      <c r="AH779" s="229"/>
      <c r="AI779" s="236"/>
      <c r="AJ779" s="236"/>
      <c r="AK779" s="210"/>
    </row>
    <row r="780" spans="1:37" ht="15" customHeight="1">
      <c r="A780" s="204">
        <v>33</v>
      </c>
      <c r="B780" s="204" t="s">
        <v>221</v>
      </c>
      <c r="C780" s="205">
        <v>12</v>
      </c>
      <c r="D780" s="206">
        <v>200.809</v>
      </c>
      <c r="E780" s="207">
        <v>34.156300000000002</v>
      </c>
      <c r="F780" s="208">
        <v>776</v>
      </c>
      <c r="G780" s="209"/>
      <c r="H780" s="210" t="s">
        <v>274</v>
      </c>
      <c r="I780" s="210">
        <v>1</v>
      </c>
      <c r="J780" s="230">
        <v>34.1</v>
      </c>
      <c r="K780" s="231"/>
      <c r="L780" s="232">
        <v>12</v>
      </c>
      <c r="M780" s="233"/>
      <c r="N780" s="234"/>
      <c r="O780" s="229"/>
      <c r="P780" s="229"/>
      <c r="Q780" s="229"/>
      <c r="R780" s="229" t="s">
        <v>890</v>
      </c>
      <c r="S780" s="229" t="s">
        <v>889</v>
      </c>
      <c r="T780" s="229"/>
      <c r="U780" s="229"/>
      <c r="V780" s="229" t="s">
        <v>889</v>
      </c>
      <c r="W780" s="221">
        <v>12</v>
      </c>
      <c r="X780" s="229" t="s">
        <v>890</v>
      </c>
      <c r="Y780" s="229" t="s">
        <v>890</v>
      </c>
      <c r="Z780" s="229" t="s">
        <v>889</v>
      </c>
      <c r="AA780" s="229"/>
      <c r="AB780" s="229"/>
      <c r="AC780" s="229"/>
      <c r="AD780" s="229"/>
      <c r="AE780" s="229"/>
      <c r="AF780" s="229"/>
      <c r="AG780" s="229"/>
      <c r="AH780" s="229"/>
      <c r="AI780" s="236"/>
      <c r="AJ780" s="236"/>
      <c r="AK780" s="210"/>
    </row>
    <row r="781" spans="1:37" ht="15" customHeight="1">
      <c r="A781" s="204">
        <v>33</v>
      </c>
      <c r="B781" s="204" t="s">
        <v>221</v>
      </c>
      <c r="C781" s="205">
        <v>13</v>
      </c>
      <c r="D781" s="206">
        <v>187.572</v>
      </c>
      <c r="E781" s="207">
        <v>33.691099999999999</v>
      </c>
      <c r="F781" s="208">
        <v>777</v>
      </c>
      <c r="G781" s="209"/>
      <c r="H781" s="210" t="s">
        <v>274</v>
      </c>
      <c r="I781" s="210">
        <v>1</v>
      </c>
      <c r="J781" s="230">
        <v>33.6</v>
      </c>
      <c r="K781" s="231"/>
      <c r="L781" s="232">
        <v>13</v>
      </c>
      <c r="M781" s="233"/>
      <c r="N781" s="234"/>
      <c r="O781" s="229"/>
      <c r="P781" s="229"/>
      <c r="Q781" s="229"/>
      <c r="R781" s="229" t="s">
        <v>889</v>
      </c>
      <c r="S781" s="229" t="s">
        <v>889</v>
      </c>
      <c r="T781" s="229"/>
      <c r="U781" s="229"/>
      <c r="V781" s="229" t="s">
        <v>889</v>
      </c>
      <c r="W781" s="221">
        <v>13</v>
      </c>
      <c r="X781" s="229" t="s">
        <v>890</v>
      </c>
      <c r="Y781" s="229" t="s">
        <v>889</v>
      </c>
      <c r="Z781" s="229" t="s">
        <v>890</v>
      </c>
      <c r="AA781" s="229"/>
      <c r="AB781" s="229"/>
      <c r="AC781" s="229"/>
      <c r="AD781" s="229"/>
      <c r="AE781" s="229"/>
      <c r="AF781" s="229"/>
      <c r="AG781" s="229"/>
      <c r="AH781" s="229"/>
      <c r="AI781" s="236"/>
      <c r="AJ781" s="236"/>
      <c r="AK781" s="210"/>
    </row>
    <row r="782" spans="1:37" ht="15" customHeight="1">
      <c r="A782" s="204">
        <v>33</v>
      </c>
      <c r="B782" s="204" t="s">
        <v>221</v>
      </c>
      <c r="C782" s="205">
        <v>14</v>
      </c>
      <c r="D782" s="206">
        <v>169.536</v>
      </c>
      <c r="E782" s="207">
        <v>33.319400000000002</v>
      </c>
      <c r="F782" s="208">
        <v>778</v>
      </c>
      <c r="G782" s="209"/>
      <c r="H782" s="210" t="s">
        <v>274</v>
      </c>
      <c r="I782" s="210">
        <v>1</v>
      </c>
      <c r="J782" s="230">
        <v>33.1</v>
      </c>
      <c r="K782" s="231"/>
      <c r="L782" s="232">
        <v>14</v>
      </c>
      <c r="M782" s="210"/>
      <c r="N782" s="234"/>
      <c r="O782" s="229"/>
      <c r="P782" s="229"/>
      <c r="Q782" s="229"/>
      <c r="R782" s="229" t="s">
        <v>889</v>
      </c>
      <c r="S782" s="229" t="s">
        <v>889</v>
      </c>
      <c r="T782" s="229" t="s">
        <v>889</v>
      </c>
      <c r="U782" s="229"/>
      <c r="V782" s="229" t="s">
        <v>889</v>
      </c>
      <c r="W782" s="221">
        <v>14</v>
      </c>
      <c r="X782" s="229" t="s">
        <v>890</v>
      </c>
      <c r="Y782" s="229" t="s">
        <v>889</v>
      </c>
      <c r="Z782" s="229" t="s">
        <v>889</v>
      </c>
      <c r="AA782" s="229" t="s">
        <v>889</v>
      </c>
      <c r="AB782" s="229"/>
      <c r="AC782" s="229"/>
      <c r="AD782" s="229"/>
      <c r="AE782" s="229"/>
      <c r="AF782" s="229"/>
      <c r="AG782" s="229"/>
      <c r="AH782" s="229"/>
      <c r="AI782" s="236"/>
      <c r="AJ782" s="236"/>
      <c r="AK782" s="210"/>
    </row>
    <row r="783" spans="1:37" ht="15" customHeight="1">
      <c r="A783" s="204">
        <v>33</v>
      </c>
      <c r="B783" s="204" t="s">
        <v>221</v>
      </c>
      <c r="C783" s="205">
        <v>15</v>
      </c>
      <c r="D783" s="206">
        <v>160.40600000000001</v>
      </c>
      <c r="E783" s="207">
        <v>33.054200000000002</v>
      </c>
      <c r="F783" s="208">
        <v>779</v>
      </c>
      <c r="G783" s="209"/>
      <c r="H783" s="210" t="s">
        <v>274</v>
      </c>
      <c r="I783" s="210">
        <v>1</v>
      </c>
      <c r="J783" s="230">
        <v>32.9</v>
      </c>
      <c r="K783" s="231"/>
      <c r="L783" s="232">
        <v>15</v>
      </c>
      <c r="M783" s="233"/>
      <c r="N783" s="234"/>
      <c r="O783" s="229"/>
      <c r="P783" s="229"/>
      <c r="Q783" s="229"/>
      <c r="R783" s="229" t="s">
        <v>889</v>
      </c>
      <c r="S783" s="229" t="s">
        <v>889</v>
      </c>
      <c r="T783" s="229"/>
      <c r="U783" s="229" t="s">
        <v>889</v>
      </c>
      <c r="V783" s="229" t="s">
        <v>889</v>
      </c>
      <c r="W783" s="221">
        <v>15</v>
      </c>
      <c r="X783" s="229" t="s">
        <v>890</v>
      </c>
      <c r="Y783" s="229" t="s">
        <v>889</v>
      </c>
      <c r="Z783" s="229" t="s">
        <v>889</v>
      </c>
      <c r="AA783" s="229" t="s">
        <v>889</v>
      </c>
      <c r="AB783" s="229"/>
      <c r="AC783" s="229"/>
      <c r="AD783" s="229"/>
      <c r="AE783" s="229"/>
      <c r="AF783" s="229"/>
      <c r="AG783" s="229"/>
      <c r="AH783" s="229"/>
      <c r="AI783" s="236"/>
      <c r="AJ783" s="236"/>
      <c r="AK783" s="210"/>
    </row>
    <row r="784" spans="1:37" ht="15" customHeight="1">
      <c r="A784" s="204">
        <v>33</v>
      </c>
      <c r="B784" s="204" t="s">
        <v>221</v>
      </c>
      <c r="C784" s="205">
        <v>16</v>
      </c>
      <c r="D784" s="206">
        <v>142.67500000000001</v>
      </c>
      <c r="E784" s="207">
        <v>32.721800000000002</v>
      </c>
      <c r="F784" s="208">
        <v>780</v>
      </c>
      <c r="G784" s="209"/>
      <c r="H784" s="210" t="s">
        <v>274</v>
      </c>
      <c r="I784" s="210">
        <v>1</v>
      </c>
      <c r="J784" s="230">
        <v>32.6</v>
      </c>
      <c r="K784" s="231"/>
      <c r="L784" s="232">
        <v>16</v>
      </c>
      <c r="M784" s="233"/>
      <c r="N784" s="234"/>
      <c r="O784" s="229"/>
      <c r="P784" s="229"/>
      <c r="Q784" s="229"/>
      <c r="R784" s="229" t="s">
        <v>889</v>
      </c>
      <c r="S784" s="229" t="s">
        <v>889</v>
      </c>
      <c r="T784" s="229"/>
      <c r="U784" s="229" t="s">
        <v>889</v>
      </c>
      <c r="V784" s="229" t="s">
        <v>889</v>
      </c>
      <c r="W784" s="221">
        <v>16</v>
      </c>
      <c r="X784" s="229" t="s">
        <v>890</v>
      </c>
      <c r="Y784" s="229" t="s">
        <v>889</v>
      </c>
      <c r="Z784" s="229" t="s">
        <v>889</v>
      </c>
      <c r="AA784" s="229" t="s">
        <v>889</v>
      </c>
      <c r="AB784" s="229"/>
      <c r="AC784" s="229"/>
      <c r="AD784" s="229"/>
      <c r="AE784" s="229"/>
      <c r="AF784" s="229"/>
      <c r="AG784" s="229"/>
      <c r="AH784" s="229"/>
      <c r="AI784" s="236"/>
      <c r="AJ784" s="236"/>
      <c r="AK784" s="210"/>
    </row>
    <row r="785" spans="1:37" ht="15" customHeight="1">
      <c r="A785" s="204">
        <v>33</v>
      </c>
      <c r="B785" s="204" t="s">
        <v>221</v>
      </c>
      <c r="C785" s="205">
        <v>17</v>
      </c>
      <c r="D785" s="206">
        <v>117.06399999999999</v>
      </c>
      <c r="E785" s="207">
        <v>32.379800000000003</v>
      </c>
      <c r="F785" s="208">
        <v>781</v>
      </c>
      <c r="G785" s="209"/>
      <c r="H785" s="210" t="s">
        <v>274</v>
      </c>
      <c r="I785" s="210">
        <v>1</v>
      </c>
      <c r="J785" s="230">
        <v>32.299999999999997</v>
      </c>
      <c r="K785" s="231"/>
      <c r="L785" s="232">
        <v>17</v>
      </c>
      <c r="M785" s="210"/>
      <c r="N785" s="234"/>
      <c r="O785" s="229"/>
      <c r="P785" s="229"/>
      <c r="Q785" s="229"/>
      <c r="R785" s="229" t="s">
        <v>889</v>
      </c>
      <c r="S785" s="229" t="s">
        <v>889</v>
      </c>
      <c r="T785" s="229"/>
      <c r="U785" s="229" t="s">
        <v>890</v>
      </c>
      <c r="V785" s="229" t="s">
        <v>889</v>
      </c>
      <c r="W785" s="221">
        <v>17</v>
      </c>
      <c r="X785" s="229" t="s">
        <v>897</v>
      </c>
      <c r="Y785" s="229" t="s">
        <v>889</v>
      </c>
      <c r="Z785" s="229" t="s">
        <v>889</v>
      </c>
      <c r="AA785" s="229" t="s">
        <v>889</v>
      </c>
      <c r="AB785" s="229"/>
      <c r="AC785" s="229"/>
      <c r="AD785" s="229"/>
      <c r="AE785" s="229"/>
      <c r="AF785" s="229"/>
      <c r="AG785" s="229"/>
      <c r="AH785" s="229"/>
      <c r="AI785" s="236"/>
      <c r="AJ785" s="236"/>
      <c r="AK785" s="210"/>
    </row>
    <row r="786" spans="1:37" ht="15" customHeight="1">
      <c r="A786" s="204">
        <v>33</v>
      </c>
      <c r="B786" s="204" t="s">
        <v>221</v>
      </c>
      <c r="C786" s="205">
        <v>18</v>
      </c>
      <c r="D786" s="206">
        <v>80.998999999999995</v>
      </c>
      <c r="E786" s="207">
        <v>31.8842</v>
      </c>
      <c r="F786" s="208">
        <v>782</v>
      </c>
      <c r="G786" s="209" t="s">
        <v>183</v>
      </c>
      <c r="H786" s="210" t="s">
        <v>274</v>
      </c>
      <c r="I786" s="210">
        <v>1</v>
      </c>
      <c r="J786" s="230">
        <v>31.8</v>
      </c>
      <c r="K786" s="231"/>
      <c r="L786" s="232">
        <v>18</v>
      </c>
      <c r="M786" s="233"/>
      <c r="N786" s="234"/>
      <c r="O786" s="229"/>
      <c r="P786" s="229"/>
      <c r="Q786" s="229"/>
      <c r="R786" s="229" t="s">
        <v>889</v>
      </c>
      <c r="S786" s="229" t="s">
        <v>889</v>
      </c>
      <c r="T786" s="229"/>
      <c r="U786" s="229" t="s">
        <v>889</v>
      </c>
      <c r="V786" s="229" t="s">
        <v>889</v>
      </c>
      <c r="W786" s="221">
        <v>18</v>
      </c>
      <c r="X786" s="229" t="s">
        <v>890</v>
      </c>
      <c r="Y786" s="229" t="s">
        <v>889</v>
      </c>
      <c r="Z786" s="229" t="s">
        <v>889</v>
      </c>
      <c r="AA786" s="229" t="s">
        <v>889</v>
      </c>
      <c r="AB786" s="229"/>
      <c r="AC786" s="229"/>
      <c r="AD786" s="229"/>
      <c r="AE786" s="229"/>
      <c r="AF786" s="229"/>
      <c r="AG786" s="229"/>
      <c r="AH786" s="229"/>
      <c r="AI786" s="236"/>
      <c r="AJ786" s="236"/>
      <c r="AK786" s="210"/>
    </row>
    <row r="787" spans="1:37" ht="15" customHeight="1">
      <c r="A787" s="204">
        <v>33</v>
      </c>
      <c r="B787" s="204" t="s">
        <v>221</v>
      </c>
      <c r="C787" s="205">
        <v>19</v>
      </c>
      <c r="D787" s="206">
        <v>18.585999999999999</v>
      </c>
      <c r="E787" s="207">
        <v>29.711300000000001</v>
      </c>
      <c r="F787" s="208">
        <v>783</v>
      </c>
      <c r="G787" s="209" t="s">
        <v>183</v>
      </c>
      <c r="H787" s="210" t="s">
        <v>275</v>
      </c>
      <c r="I787" s="210">
        <v>1</v>
      </c>
      <c r="J787" s="230" t="s">
        <v>902</v>
      </c>
      <c r="K787" s="231"/>
      <c r="L787" s="232">
        <v>19</v>
      </c>
      <c r="M787" s="233"/>
      <c r="N787" s="234"/>
      <c r="O787" s="229"/>
      <c r="P787" s="229"/>
      <c r="Q787" s="229"/>
      <c r="R787" s="229" t="s">
        <v>889</v>
      </c>
      <c r="S787" s="229" t="s">
        <v>889</v>
      </c>
      <c r="T787" s="229" t="s">
        <v>889</v>
      </c>
      <c r="U787" s="229" t="s">
        <v>890</v>
      </c>
      <c r="V787" s="229" t="s">
        <v>889</v>
      </c>
      <c r="W787" s="221">
        <v>19</v>
      </c>
      <c r="X787" s="229" t="s">
        <v>890</v>
      </c>
      <c r="Y787" s="229" t="s">
        <v>889</v>
      </c>
      <c r="Z787" s="229" t="s">
        <v>889</v>
      </c>
      <c r="AA787" s="229" t="s">
        <v>889</v>
      </c>
      <c r="AB787" s="229"/>
      <c r="AC787" s="229"/>
      <c r="AD787" s="229"/>
      <c r="AE787" s="229"/>
      <c r="AF787" s="229"/>
      <c r="AG787" s="229"/>
      <c r="AH787" s="229"/>
      <c r="AI787" s="236"/>
      <c r="AJ787" s="236"/>
      <c r="AK787" s="210"/>
    </row>
    <row r="788" spans="1:37" ht="15" customHeight="1">
      <c r="A788" s="204">
        <v>33</v>
      </c>
      <c r="B788" s="204" t="s">
        <v>221</v>
      </c>
      <c r="C788" s="205">
        <v>20</v>
      </c>
      <c r="D788" s="206">
        <v>18.777999999999999</v>
      </c>
      <c r="E788" s="207">
        <v>29.81</v>
      </c>
      <c r="F788" s="208">
        <v>784</v>
      </c>
      <c r="G788" s="209"/>
      <c r="H788" s="210" t="s">
        <v>275</v>
      </c>
      <c r="I788" s="210">
        <v>1</v>
      </c>
      <c r="J788" s="230" t="s">
        <v>902</v>
      </c>
      <c r="K788" s="231"/>
      <c r="L788" s="232">
        <v>20</v>
      </c>
      <c r="M788" s="210"/>
      <c r="N788" s="234"/>
      <c r="O788" s="229"/>
      <c r="P788" s="229"/>
      <c r="Q788" s="229"/>
      <c r="R788" s="229"/>
      <c r="S788" s="229"/>
      <c r="T788" s="229"/>
      <c r="U788" s="229"/>
      <c r="V788" s="229"/>
      <c r="W788" s="221">
        <v>20</v>
      </c>
      <c r="X788" s="229"/>
      <c r="Y788" s="229" t="s">
        <v>889</v>
      </c>
      <c r="Z788" s="229"/>
      <c r="AA788" s="229"/>
      <c r="AB788" s="229"/>
      <c r="AC788" s="229" t="s">
        <v>890</v>
      </c>
      <c r="AD788" s="229"/>
      <c r="AE788" s="229"/>
      <c r="AF788" s="229"/>
      <c r="AG788" s="229"/>
      <c r="AH788" s="229"/>
      <c r="AI788" s="236"/>
      <c r="AJ788" s="236"/>
      <c r="AK788" s="210"/>
    </row>
    <row r="789" spans="1:37" ht="15" customHeight="1">
      <c r="A789" s="204">
        <v>33</v>
      </c>
      <c r="B789" s="204" t="s">
        <v>221</v>
      </c>
      <c r="C789" s="205">
        <v>21</v>
      </c>
      <c r="D789" s="206">
        <v>42.417999999999999</v>
      </c>
      <c r="E789" s="207">
        <v>31.054200000000002</v>
      </c>
      <c r="F789" s="208">
        <v>785</v>
      </c>
      <c r="G789" s="209"/>
      <c r="H789" s="210" t="s">
        <v>274</v>
      </c>
      <c r="I789" s="210">
        <v>1</v>
      </c>
      <c r="J789" s="230"/>
      <c r="K789" s="231">
        <v>40</v>
      </c>
      <c r="L789" s="232">
        <v>21</v>
      </c>
      <c r="M789" s="233"/>
      <c r="N789" s="234"/>
      <c r="O789" s="229"/>
      <c r="P789" s="229"/>
      <c r="Q789" s="229"/>
      <c r="R789" s="229" t="s">
        <v>889</v>
      </c>
      <c r="S789" s="229" t="s">
        <v>889</v>
      </c>
      <c r="T789" s="229"/>
      <c r="U789" s="229" t="s">
        <v>890</v>
      </c>
      <c r="V789" s="229" t="s">
        <v>889</v>
      </c>
      <c r="W789" s="221">
        <v>21</v>
      </c>
      <c r="X789" s="229" t="s">
        <v>890</v>
      </c>
      <c r="Y789" s="229" t="s">
        <v>889</v>
      </c>
      <c r="Z789" s="229" t="s">
        <v>889</v>
      </c>
      <c r="AA789" s="229" t="s">
        <v>889</v>
      </c>
      <c r="AB789" s="229"/>
      <c r="AC789" s="229"/>
      <c r="AD789" s="229"/>
      <c r="AE789" s="229"/>
      <c r="AF789" s="229"/>
      <c r="AG789" s="229"/>
      <c r="AH789" s="229"/>
      <c r="AI789" s="236"/>
      <c r="AJ789" s="236"/>
      <c r="AK789" s="210"/>
    </row>
    <row r="790" spans="1:37" ht="15" customHeight="1">
      <c r="A790" s="204">
        <v>33</v>
      </c>
      <c r="B790" s="204" t="s">
        <v>221</v>
      </c>
      <c r="C790" s="205">
        <v>22</v>
      </c>
      <c r="D790" s="206">
        <v>22.349</v>
      </c>
      <c r="E790" s="207">
        <v>30.0594</v>
      </c>
      <c r="F790" s="208">
        <v>786</v>
      </c>
      <c r="G790" s="209"/>
      <c r="H790" s="210" t="s">
        <v>274</v>
      </c>
      <c r="I790" s="210">
        <v>1</v>
      </c>
      <c r="J790" s="230"/>
      <c r="K790" s="231">
        <v>20</v>
      </c>
      <c r="L790" s="232">
        <v>22</v>
      </c>
      <c r="M790" s="233"/>
      <c r="N790" s="234"/>
      <c r="O790" s="229"/>
      <c r="P790" s="229"/>
      <c r="Q790" s="229"/>
      <c r="R790" s="229" t="s">
        <v>889</v>
      </c>
      <c r="S790" s="229" t="s">
        <v>889</v>
      </c>
      <c r="T790" s="229"/>
      <c r="U790" s="229" t="s">
        <v>889</v>
      </c>
      <c r="V790" s="229" t="s">
        <v>889</v>
      </c>
      <c r="W790" s="221">
        <v>22</v>
      </c>
      <c r="X790" s="229" t="s">
        <v>890</v>
      </c>
      <c r="Y790" s="229" t="s">
        <v>889</v>
      </c>
      <c r="Z790" s="229" t="s">
        <v>889</v>
      </c>
      <c r="AA790" s="229" t="s">
        <v>889</v>
      </c>
      <c r="AB790" s="229"/>
      <c r="AC790" s="229"/>
      <c r="AD790" s="229"/>
      <c r="AE790" s="229"/>
      <c r="AF790" s="229"/>
      <c r="AG790" s="229"/>
      <c r="AH790" s="229"/>
      <c r="AI790" s="236"/>
      <c r="AJ790" s="236"/>
      <c r="AK790" s="210"/>
    </row>
    <row r="791" spans="1:37" ht="15" customHeight="1">
      <c r="A791" s="204">
        <v>33</v>
      </c>
      <c r="B791" s="204" t="s">
        <v>221</v>
      </c>
      <c r="C791" s="205">
        <v>23</v>
      </c>
      <c r="D791" s="206">
        <v>6.34</v>
      </c>
      <c r="E791" s="207">
        <v>28.541499999999999</v>
      </c>
      <c r="F791" s="208">
        <v>787</v>
      </c>
      <c r="G791" s="209"/>
      <c r="H791" s="210" t="s">
        <v>275</v>
      </c>
      <c r="I791" s="210">
        <v>1</v>
      </c>
      <c r="J791" s="230"/>
      <c r="K791" s="231">
        <v>5</v>
      </c>
      <c r="L791" s="232">
        <v>23</v>
      </c>
      <c r="M791" s="210"/>
      <c r="N791" s="234"/>
      <c r="O791" s="229"/>
      <c r="P791" s="229"/>
      <c r="Q791" s="229"/>
      <c r="R791" s="229"/>
      <c r="S791" s="229"/>
      <c r="T791" s="229"/>
      <c r="U791" s="229"/>
      <c r="V791" s="229"/>
      <c r="W791" s="221">
        <v>23</v>
      </c>
      <c r="X791" s="229"/>
      <c r="Y791" s="229" t="s">
        <v>889</v>
      </c>
      <c r="Z791" s="229"/>
      <c r="AA791" s="229"/>
      <c r="AB791" s="229"/>
      <c r="AC791" s="229" t="s">
        <v>890</v>
      </c>
      <c r="AD791" s="229"/>
      <c r="AE791" s="229"/>
      <c r="AF791" s="229"/>
      <c r="AG791" s="229"/>
      <c r="AH791" s="229"/>
      <c r="AI791" s="236"/>
      <c r="AJ791" s="236"/>
      <c r="AK791" s="234"/>
    </row>
    <row r="792" spans="1:37" ht="15" customHeight="1">
      <c r="A792" s="204">
        <v>33</v>
      </c>
      <c r="B792" s="204" t="s">
        <v>221</v>
      </c>
      <c r="C792" s="205">
        <v>24</v>
      </c>
      <c r="D792" s="206">
        <v>6.4189999999999996</v>
      </c>
      <c r="E792" s="207">
        <v>28.537199999999999</v>
      </c>
      <c r="F792" s="208">
        <v>788</v>
      </c>
      <c r="G792" s="209"/>
      <c r="H792" s="210" t="s">
        <v>275</v>
      </c>
      <c r="I792" s="210">
        <v>1</v>
      </c>
      <c r="J792" s="230"/>
      <c r="K792" s="231">
        <v>5</v>
      </c>
      <c r="L792" s="232">
        <v>24</v>
      </c>
      <c r="M792" s="233"/>
      <c r="N792" s="234"/>
      <c r="O792" s="229"/>
      <c r="P792" s="229"/>
      <c r="Q792" s="229"/>
      <c r="R792" s="229" t="s">
        <v>889</v>
      </c>
      <c r="S792" s="229" t="s">
        <v>889</v>
      </c>
      <c r="T792" s="229" t="s">
        <v>889</v>
      </c>
      <c r="U792" s="229" t="s">
        <v>890</v>
      </c>
      <c r="V792" s="229" t="s">
        <v>889</v>
      </c>
      <c r="W792" s="221">
        <v>24</v>
      </c>
      <c r="X792" s="229" t="s">
        <v>890</v>
      </c>
      <c r="Y792" s="229" t="s">
        <v>889</v>
      </c>
      <c r="Z792" s="229" t="s">
        <v>889</v>
      </c>
      <c r="AA792" s="229" t="s">
        <v>889</v>
      </c>
      <c r="AB792" s="229"/>
      <c r="AC792" s="229"/>
      <c r="AD792" s="229"/>
      <c r="AE792" s="229"/>
      <c r="AF792" s="229"/>
      <c r="AG792" s="229"/>
      <c r="AH792" s="229"/>
      <c r="AI792" s="236"/>
      <c r="AJ792" s="236"/>
      <c r="AK792" s="234"/>
    </row>
    <row r="793" spans="1:37" ht="15" customHeight="1">
      <c r="A793" s="204">
        <v>35</v>
      </c>
      <c r="B793" s="204" t="s">
        <v>223</v>
      </c>
      <c r="C793" s="205">
        <v>1</v>
      </c>
      <c r="D793" s="206">
        <v>2104.4090000000001</v>
      </c>
      <c r="E793" s="207">
        <v>34.950400000000002</v>
      </c>
      <c r="F793" s="208">
        <v>789</v>
      </c>
      <c r="G793" s="209"/>
      <c r="H793" s="210" t="s">
        <v>274</v>
      </c>
      <c r="I793" s="210">
        <v>1</v>
      </c>
      <c r="J793" s="230" t="s">
        <v>888</v>
      </c>
      <c r="K793" s="231"/>
      <c r="L793" s="232">
        <v>1</v>
      </c>
      <c r="M793" s="233"/>
      <c r="N793" s="234"/>
      <c r="O793" s="229"/>
      <c r="P793" s="229"/>
      <c r="Q793" s="229"/>
      <c r="R793" s="229" t="s">
        <v>889</v>
      </c>
      <c r="S793" s="229"/>
      <c r="T793" s="229" t="s">
        <v>889</v>
      </c>
      <c r="U793" s="229"/>
      <c r="V793" s="229" t="s">
        <v>889</v>
      </c>
      <c r="W793" s="221">
        <v>1</v>
      </c>
      <c r="X793" s="229" t="s">
        <v>890</v>
      </c>
      <c r="Y793" s="229" t="s">
        <v>889</v>
      </c>
      <c r="Z793" s="229"/>
      <c r="AA793" s="229"/>
      <c r="AB793" s="229"/>
      <c r="AC793" s="229"/>
      <c r="AD793" s="229"/>
      <c r="AE793" s="229"/>
      <c r="AF793" s="229"/>
      <c r="AG793" s="229"/>
      <c r="AH793" s="229"/>
      <c r="AI793" s="236"/>
      <c r="AJ793" s="236"/>
      <c r="AK793" s="234"/>
    </row>
    <row r="794" spans="1:37" ht="15" customHeight="1">
      <c r="A794" s="204">
        <v>35</v>
      </c>
      <c r="B794" s="204" t="s">
        <v>223</v>
      </c>
      <c r="C794" s="205">
        <v>2</v>
      </c>
      <c r="D794" s="206">
        <v>1523.6969999999999</v>
      </c>
      <c r="E794" s="207">
        <v>34.907800000000002</v>
      </c>
      <c r="F794" s="208">
        <v>790</v>
      </c>
      <c r="G794" s="209"/>
      <c r="H794" s="210" t="s">
        <v>274</v>
      </c>
      <c r="I794" s="210">
        <v>1</v>
      </c>
      <c r="J794" s="230"/>
      <c r="K794" s="231">
        <v>1500</v>
      </c>
      <c r="L794" s="232">
        <v>2</v>
      </c>
      <c r="M794" s="233"/>
      <c r="N794" s="234"/>
      <c r="O794" s="229"/>
      <c r="P794" s="229"/>
      <c r="Q794" s="229"/>
      <c r="R794" s="229" t="s">
        <v>890</v>
      </c>
      <c r="S794" s="229"/>
      <c r="T794" s="229"/>
      <c r="U794" s="229"/>
      <c r="V794" s="229" t="s">
        <v>889</v>
      </c>
      <c r="W794" s="221">
        <v>2</v>
      </c>
      <c r="X794" s="229" t="s">
        <v>890</v>
      </c>
      <c r="Y794" s="229" t="s">
        <v>889</v>
      </c>
      <c r="Z794" s="229"/>
      <c r="AA794" s="229"/>
      <c r="AB794" s="229"/>
      <c r="AC794" s="229"/>
      <c r="AD794" s="229"/>
      <c r="AE794" s="229"/>
      <c r="AF794" s="229"/>
      <c r="AG794" s="229"/>
      <c r="AH794" s="229"/>
      <c r="AI794" s="236"/>
      <c r="AJ794" s="236"/>
      <c r="AK794" s="234"/>
    </row>
    <row r="795" spans="1:37" ht="15" customHeight="1">
      <c r="A795" s="204">
        <v>35</v>
      </c>
      <c r="B795" s="204" t="s">
        <v>223</v>
      </c>
      <c r="C795" s="205">
        <v>3</v>
      </c>
      <c r="D795" s="206">
        <v>1218.239</v>
      </c>
      <c r="E795" s="207">
        <v>34.8874</v>
      </c>
      <c r="F795" s="208">
        <v>791</v>
      </c>
      <c r="G795" s="209"/>
      <c r="H795" s="210" t="s">
        <v>274</v>
      </c>
      <c r="I795" s="210">
        <v>1</v>
      </c>
      <c r="J795" s="230"/>
      <c r="K795" s="231">
        <v>1200</v>
      </c>
      <c r="L795" s="232">
        <v>3</v>
      </c>
      <c r="M795" s="233"/>
      <c r="N795" s="234"/>
      <c r="O795" s="229"/>
      <c r="P795" s="229"/>
      <c r="Q795" s="229"/>
      <c r="R795" s="229" t="s">
        <v>889</v>
      </c>
      <c r="S795" s="229"/>
      <c r="T795" s="229"/>
      <c r="U795" s="229"/>
      <c r="V795" s="229" t="s">
        <v>889</v>
      </c>
      <c r="W795" s="221">
        <v>3</v>
      </c>
      <c r="X795" s="229" t="s">
        <v>890</v>
      </c>
      <c r="Y795" s="229" t="s">
        <v>889</v>
      </c>
      <c r="Z795" s="229"/>
      <c r="AA795" s="229"/>
      <c r="AB795" s="229"/>
      <c r="AC795" s="229"/>
      <c r="AD795" s="229"/>
      <c r="AE795" s="229"/>
      <c r="AF795" s="229"/>
      <c r="AG795" s="229"/>
      <c r="AH795" s="229"/>
      <c r="AI795" s="236"/>
      <c r="AJ795" s="236"/>
      <c r="AK795" s="234"/>
    </row>
    <row r="796" spans="1:37" ht="15" customHeight="1">
      <c r="A796" s="204">
        <v>35</v>
      </c>
      <c r="B796" s="204" t="s">
        <v>223</v>
      </c>
      <c r="C796" s="205">
        <v>4</v>
      </c>
      <c r="D796" s="206">
        <v>1015.293</v>
      </c>
      <c r="E796" s="207">
        <v>34.874299999999998</v>
      </c>
      <c r="F796" s="208">
        <v>792</v>
      </c>
      <c r="G796" s="209"/>
      <c r="H796" s="210" t="s">
        <v>274</v>
      </c>
      <c r="I796" s="210">
        <v>1</v>
      </c>
      <c r="J796" s="230"/>
      <c r="K796" s="231">
        <v>1000</v>
      </c>
      <c r="L796" s="232">
        <v>4</v>
      </c>
      <c r="M796" s="233"/>
      <c r="N796" s="234"/>
      <c r="O796" s="229"/>
      <c r="P796" s="229"/>
      <c r="Q796" s="229"/>
      <c r="R796" s="229" t="s">
        <v>889</v>
      </c>
      <c r="S796" s="229"/>
      <c r="T796" s="229" t="s">
        <v>889</v>
      </c>
      <c r="U796" s="229"/>
      <c r="V796" s="229" t="s">
        <v>889</v>
      </c>
      <c r="W796" s="221">
        <v>4</v>
      </c>
      <c r="X796" s="229" t="s">
        <v>890</v>
      </c>
      <c r="Y796" s="229" t="s">
        <v>889</v>
      </c>
      <c r="Z796" s="229"/>
      <c r="AA796" s="229"/>
      <c r="AB796" s="229"/>
      <c r="AC796" s="229"/>
      <c r="AD796" s="229"/>
      <c r="AE796" s="229"/>
      <c r="AF796" s="229"/>
      <c r="AG796" s="229"/>
      <c r="AH796" s="229"/>
      <c r="AI796" s="236"/>
      <c r="AJ796" s="236"/>
      <c r="AK796" s="234"/>
    </row>
    <row r="797" spans="1:37" ht="15" customHeight="1">
      <c r="A797" s="204">
        <v>35</v>
      </c>
      <c r="B797" s="204" t="s">
        <v>223</v>
      </c>
      <c r="C797" s="205">
        <v>5</v>
      </c>
      <c r="D797" s="206">
        <v>812.11300000000006</v>
      </c>
      <c r="E797" s="207">
        <v>34.8645</v>
      </c>
      <c r="F797" s="208">
        <v>793</v>
      </c>
      <c r="G797" s="209"/>
      <c r="H797" s="210" t="s">
        <v>274</v>
      </c>
      <c r="I797" s="210">
        <v>1</v>
      </c>
      <c r="J797" s="230"/>
      <c r="K797" s="231">
        <v>800</v>
      </c>
      <c r="L797" s="232">
        <v>5</v>
      </c>
      <c r="M797" s="233"/>
      <c r="N797" s="234"/>
      <c r="O797" s="229"/>
      <c r="P797" s="229"/>
      <c r="Q797" s="229"/>
      <c r="R797" s="229" t="s">
        <v>889</v>
      </c>
      <c r="S797" s="229"/>
      <c r="T797" s="229"/>
      <c r="U797" s="229"/>
      <c r="V797" s="229" t="s">
        <v>889</v>
      </c>
      <c r="W797" s="221">
        <v>5</v>
      </c>
      <c r="X797" s="229" t="s">
        <v>890</v>
      </c>
      <c r="Y797" s="229" t="s">
        <v>889</v>
      </c>
      <c r="Z797" s="229"/>
      <c r="AA797" s="229"/>
      <c r="AB797" s="229"/>
      <c r="AC797" s="229"/>
      <c r="AD797" s="229"/>
      <c r="AE797" s="229"/>
      <c r="AF797" s="229"/>
      <c r="AG797" s="229"/>
      <c r="AH797" s="229"/>
      <c r="AI797" s="236"/>
      <c r="AJ797" s="236"/>
      <c r="AK797" s="234"/>
    </row>
    <row r="798" spans="1:37" ht="15" customHeight="1">
      <c r="A798" s="204">
        <v>35</v>
      </c>
      <c r="B798" s="204" t="s">
        <v>223</v>
      </c>
      <c r="C798" s="205">
        <v>6</v>
      </c>
      <c r="D798" s="206">
        <v>711.947</v>
      </c>
      <c r="E798" s="207">
        <v>34.858899999999998</v>
      </c>
      <c r="F798" s="208">
        <v>794</v>
      </c>
      <c r="G798" s="209"/>
      <c r="H798" s="210" t="s">
        <v>274</v>
      </c>
      <c r="I798" s="210">
        <v>1</v>
      </c>
      <c r="J798" s="230"/>
      <c r="K798" s="231">
        <v>700</v>
      </c>
      <c r="L798" s="232">
        <v>6</v>
      </c>
      <c r="M798" s="233"/>
      <c r="N798" s="234"/>
      <c r="O798" s="229"/>
      <c r="P798" s="229"/>
      <c r="Q798" s="229"/>
      <c r="R798" s="229" t="s">
        <v>889</v>
      </c>
      <c r="S798" s="229"/>
      <c r="T798" s="229"/>
      <c r="U798" s="229"/>
      <c r="V798" s="229" t="s">
        <v>889</v>
      </c>
      <c r="W798" s="221">
        <v>6</v>
      </c>
      <c r="X798" s="229" t="s">
        <v>890</v>
      </c>
      <c r="Y798" s="229" t="s">
        <v>889</v>
      </c>
      <c r="Z798" s="229"/>
      <c r="AA798" s="229"/>
      <c r="AB798" s="229"/>
      <c r="AC798" s="229"/>
      <c r="AD798" s="229"/>
      <c r="AE798" s="229"/>
      <c r="AF798" s="235"/>
      <c r="AG798" s="235"/>
      <c r="AH798" s="235"/>
      <c r="AI798" s="236"/>
      <c r="AJ798" s="236"/>
      <c r="AK798" s="234"/>
    </row>
    <row r="799" spans="1:37" ht="15" customHeight="1">
      <c r="A799" s="204">
        <v>35</v>
      </c>
      <c r="B799" s="204" t="s">
        <v>223</v>
      </c>
      <c r="C799" s="205">
        <v>7</v>
      </c>
      <c r="D799" s="206">
        <v>609.27800000000002</v>
      </c>
      <c r="E799" s="207">
        <v>34.852699999999999</v>
      </c>
      <c r="F799" s="208">
        <v>795</v>
      </c>
      <c r="G799" s="209"/>
      <c r="H799" s="210" t="s">
        <v>274</v>
      </c>
      <c r="I799" s="210">
        <v>1</v>
      </c>
      <c r="J799" s="230"/>
      <c r="K799" s="231">
        <v>600</v>
      </c>
      <c r="L799" s="232">
        <v>7</v>
      </c>
      <c r="M799" s="233"/>
      <c r="N799" s="234"/>
      <c r="O799" s="229"/>
      <c r="P799" s="229"/>
      <c r="Q799" s="229"/>
      <c r="R799" s="229" t="s">
        <v>889</v>
      </c>
      <c r="S799" s="229"/>
      <c r="T799" s="229"/>
      <c r="U799" s="229"/>
      <c r="V799" s="229" t="s">
        <v>889</v>
      </c>
      <c r="W799" s="221">
        <v>7</v>
      </c>
      <c r="X799" s="229" t="s">
        <v>890</v>
      </c>
      <c r="Y799" s="229" t="s">
        <v>890</v>
      </c>
      <c r="Z799" s="229"/>
      <c r="AA799" s="229"/>
      <c r="AB799" s="229"/>
      <c r="AC799" s="229"/>
      <c r="AD799" s="229"/>
      <c r="AE799" s="229"/>
      <c r="AF799" s="235"/>
      <c r="AG799" s="235"/>
      <c r="AH799" s="235"/>
      <c r="AI799" s="236"/>
      <c r="AJ799" s="236"/>
      <c r="AK799" s="234"/>
    </row>
    <row r="800" spans="1:37" ht="15" customHeight="1">
      <c r="A800" s="204">
        <v>35</v>
      </c>
      <c r="B800" s="204" t="s">
        <v>223</v>
      </c>
      <c r="C800" s="205">
        <v>8</v>
      </c>
      <c r="D800" s="206">
        <v>508.02100000000002</v>
      </c>
      <c r="E800" s="207">
        <v>34.840699999999998</v>
      </c>
      <c r="F800" s="208">
        <v>796</v>
      </c>
      <c r="G800" s="209"/>
      <c r="H800" s="210" t="s">
        <v>274</v>
      </c>
      <c r="I800" s="210">
        <v>1</v>
      </c>
      <c r="J800" s="230"/>
      <c r="K800" s="231">
        <v>500</v>
      </c>
      <c r="L800" s="232">
        <v>8</v>
      </c>
      <c r="M800" s="233"/>
      <c r="N800" s="234"/>
      <c r="O800" s="229"/>
      <c r="P800" s="229"/>
      <c r="Q800" s="229"/>
      <c r="R800" s="229" t="s">
        <v>889</v>
      </c>
      <c r="S800" s="229"/>
      <c r="T800" s="229"/>
      <c r="U800" s="229"/>
      <c r="V800" s="229" t="s">
        <v>889</v>
      </c>
      <c r="W800" s="221">
        <v>8</v>
      </c>
      <c r="X800" s="229" t="s">
        <v>890</v>
      </c>
      <c r="Y800" s="229" t="s">
        <v>889</v>
      </c>
      <c r="Z800" s="229"/>
      <c r="AA800" s="229"/>
      <c r="AB800" s="229"/>
      <c r="AC800" s="229"/>
      <c r="AD800" s="229"/>
      <c r="AE800" s="229"/>
      <c r="AF800" s="235"/>
      <c r="AG800" s="235"/>
      <c r="AH800" s="235"/>
      <c r="AI800" s="236"/>
      <c r="AJ800" s="236"/>
      <c r="AK800" s="234"/>
    </row>
    <row r="801" spans="1:37" ht="15" customHeight="1">
      <c r="A801" s="204">
        <v>35</v>
      </c>
      <c r="B801" s="204" t="s">
        <v>223</v>
      </c>
      <c r="C801" s="205">
        <v>9</v>
      </c>
      <c r="D801" s="206">
        <v>391.99099999999999</v>
      </c>
      <c r="E801" s="207">
        <v>34.8123</v>
      </c>
      <c r="F801" s="208">
        <v>797</v>
      </c>
      <c r="G801" s="209"/>
      <c r="H801" s="210" t="s">
        <v>274</v>
      </c>
      <c r="I801" s="210">
        <v>1</v>
      </c>
      <c r="J801" s="230" t="s">
        <v>899</v>
      </c>
      <c r="K801" s="231"/>
      <c r="L801" s="232">
        <v>9</v>
      </c>
      <c r="M801" s="233"/>
      <c r="N801" s="234"/>
      <c r="O801" s="229"/>
      <c r="P801" s="229"/>
      <c r="Q801" s="229"/>
      <c r="R801" s="229" t="s">
        <v>889</v>
      </c>
      <c r="S801" s="229"/>
      <c r="T801" s="229" t="s">
        <v>889</v>
      </c>
      <c r="U801" s="229"/>
      <c r="V801" s="229" t="s">
        <v>889</v>
      </c>
      <c r="W801" s="221">
        <v>9</v>
      </c>
      <c r="X801" s="229" t="s">
        <v>890</v>
      </c>
      <c r="Y801" s="229" t="s">
        <v>889</v>
      </c>
      <c r="Z801" s="229"/>
      <c r="AA801" s="229"/>
      <c r="AB801" s="229"/>
      <c r="AC801" s="229"/>
      <c r="AD801" s="229"/>
      <c r="AE801" s="229"/>
      <c r="AF801" s="235"/>
      <c r="AG801" s="235"/>
      <c r="AH801" s="235"/>
      <c r="AI801" s="236"/>
      <c r="AJ801" s="236"/>
      <c r="AK801" s="234"/>
    </row>
    <row r="802" spans="1:37" ht="15" customHeight="1">
      <c r="A802" s="204">
        <v>35</v>
      </c>
      <c r="B802" s="204" t="s">
        <v>223</v>
      </c>
      <c r="C802" s="205">
        <v>10</v>
      </c>
      <c r="D802" s="206">
        <v>341.80500000000001</v>
      </c>
      <c r="E802" s="207">
        <v>34.779800000000002</v>
      </c>
      <c r="F802" s="208">
        <v>798</v>
      </c>
      <c r="G802" s="209"/>
      <c r="H802" s="210" t="s">
        <v>274</v>
      </c>
      <c r="I802" s="210">
        <v>1</v>
      </c>
      <c r="J802" s="230">
        <v>34.78</v>
      </c>
      <c r="K802" s="231"/>
      <c r="L802" s="232">
        <v>10</v>
      </c>
      <c r="M802" s="233"/>
      <c r="N802" s="234"/>
      <c r="O802" s="229"/>
      <c r="P802" s="229"/>
      <c r="Q802" s="229"/>
      <c r="R802" s="229" t="s">
        <v>889</v>
      </c>
      <c r="S802" s="229" t="s">
        <v>889</v>
      </c>
      <c r="T802" s="229"/>
      <c r="U802" s="229"/>
      <c r="V802" s="229" t="s">
        <v>889</v>
      </c>
      <c r="W802" s="221">
        <v>10</v>
      </c>
      <c r="X802" s="229" t="s">
        <v>897</v>
      </c>
      <c r="Y802" s="229" t="s">
        <v>889</v>
      </c>
      <c r="Z802" s="229" t="s">
        <v>889</v>
      </c>
      <c r="AA802" s="229"/>
      <c r="AB802" s="229"/>
      <c r="AC802" s="229"/>
      <c r="AD802" s="229"/>
      <c r="AE802" s="229"/>
      <c r="AF802" s="235"/>
      <c r="AG802" s="235"/>
      <c r="AH802" s="235"/>
      <c r="AI802" s="236"/>
      <c r="AJ802" s="236"/>
      <c r="AK802" s="234"/>
    </row>
    <row r="803" spans="1:37" ht="15" customHeight="1">
      <c r="A803" s="204">
        <v>35</v>
      </c>
      <c r="B803" s="204" t="s">
        <v>223</v>
      </c>
      <c r="C803" s="205">
        <v>11</v>
      </c>
      <c r="D803" s="206">
        <v>288.53699999999998</v>
      </c>
      <c r="E803" s="207">
        <v>34.707999999999998</v>
      </c>
      <c r="F803" s="208">
        <v>799</v>
      </c>
      <c r="G803" s="209"/>
      <c r="H803" s="210" t="s">
        <v>274</v>
      </c>
      <c r="I803" s="210">
        <v>1</v>
      </c>
      <c r="J803" s="230">
        <v>34.700000000000003</v>
      </c>
      <c r="K803" s="231"/>
      <c r="L803" s="232">
        <v>11</v>
      </c>
      <c r="M803" s="233"/>
      <c r="N803" s="234"/>
      <c r="O803" s="229"/>
      <c r="P803" s="229"/>
      <c r="Q803" s="229"/>
      <c r="R803" s="229" t="s">
        <v>889</v>
      </c>
      <c r="S803" s="229" t="s">
        <v>889</v>
      </c>
      <c r="T803" s="229"/>
      <c r="U803" s="229"/>
      <c r="V803" s="229" t="s">
        <v>889</v>
      </c>
      <c r="W803" s="221">
        <v>11</v>
      </c>
      <c r="X803" s="229" t="s">
        <v>890</v>
      </c>
      <c r="Y803" s="229" t="s">
        <v>889</v>
      </c>
      <c r="Z803" s="229" t="s">
        <v>889</v>
      </c>
      <c r="AA803" s="229"/>
      <c r="AB803" s="229"/>
      <c r="AC803" s="229"/>
      <c r="AD803" s="229"/>
      <c r="AE803" s="229"/>
      <c r="AF803" s="235"/>
      <c r="AG803" s="235"/>
      <c r="AH803" s="235"/>
      <c r="AI803" s="236"/>
      <c r="AJ803" s="236"/>
      <c r="AK803" s="234"/>
    </row>
    <row r="804" spans="1:37" ht="15" customHeight="1">
      <c r="A804" s="204">
        <v>35</v>
      </c>
      <c r="B804" s="204" t="s">
        <v>223</v>
      </c>
      <c r="C804" s="205">
        <v>12</v>
      </c>
      <c r="D804" s="206">
        <v>220.679</v>
      </c>
      <c r="E804" s="207">
        <v>34.470999999999997</v>
      </c>
      <c r="F804" s="208">
        <v>800</v>
      </c>
      <c r="G804" s="209"/>
      <c r="H804" s="210" t="s">
        <v>274</v>
      </c>
      <c r="I804" s="210">
        <v>1</v>
      </c>
      <c r="J804" s="230">
        <v>34.4</v>
      </c>
      <c r="K804" s="231"/>
      <c r="L804" s="232">
        <v>12</v>
      </c>
      <c r="M804" s="233"/>
      <c r="N804" s="234"/>
      <c r="O804" s="229"/>
      <c r="P804" s="229"/>
      <c r="Q804" s="229"/>
      <c r="R804" s="229" t="s">
        <v>889</v>
      </c>
      <c r="S804" s="229" t="s">
        <v>889</v>
      </c>
      <c r="T804" s="229" t="s">
        <v>889</v>
      </c>
      <c r="U804" s="229"/>
      <c r="V804" s="229" t="s">
        <v>889</v>
      </c>
      <c r="W804" s="221">
        <v>12</v>
      </c>
      <c r="X804" s="229" t="s">
        <v>897</v>
      </c>
      <c r="Y804" s="229" t="s">
        <v>889</v>
      </c>
      <c r="Z804" s="229" t="s">
        <v>889</v>
      </c>
      <c r="AA804" s="229"/>
      <c r="AB804" s="229"/>
      <c r="AC804" s="229"/>
      <c r="AD804" s="229"/>
      <c r="AE804" s="229"/>
      <c r="AF804" s="235"/>
      <c r="AG804" s="235"/>
      <c r="AH804" s="235"/>
      <c r="AI804" s="236"/>
      <c r="AJ804" s="236"/>
      <c r="AK804" s="234"/>
    </row>
    <row r="805" spans="1:37" ht="15" customHeight="1">
      <c r="A805" s="204">
        <v>35</v>
      </c>
      <c r="B805" s="204" t="s">
        <v>223</v>
      </c>
      <c r="C805" s="205">
        <v>13</v>
      </c>
      <c r="D805" s="206">
        <v>204.11099999999999</v>
      </c>
      <c r="E805" s="207">
        <v>34.292700000000004</v>
      </c>
      <c r="F805" s="208">
        <v>801</v>
      </c>
      <c r="G805" s="209"/>
      <c r="H805" s="210" t="s">
        <v>274</v>
      </c>
      <c r="I805" s="210">
        <v>1</v>
      </c>
      <c r="J805" s="230">
        <v>34.1</v>
      </c>
      <c r="K805" s="231"/>
      <c r="L805" s="232">
        <v>13</v>
      </c>
      <c r="M805" s="233"/>
      <c r="N805" s="234"/>
      <c r="O805" s="229"/>
      <c r="P805" s="229"/>
      <c r="Q805" s="229"/>
      <c r="R805" s="229" t="s">
        <v>889</v>
      </c>
      <c r="S805" s="229" t="s">
        <v>889</v>
      </c>
      <c r="T805" s="229"/>
      <c r="U805" s="229"/>
      <c r="V805" s="229" t="s">
        <v>889</v>
      </c>
      <c r="W805" s="221">
        <v>13</v>
      </c>
      <c r="X805" s="229" t="s">
        <v>890</v>
      </c>
      <c r="Y805" s="229" t="s">
        <v>889</v>
      </c>
      <c r="Z805" s="229" t="s">
        <v>889</v>
      </c>
      <c r="AA805" s="229"/>
      <c r="AB805" s="229"/>
      <c r="AC805" s="229"/>
      <c r="AD805" s="229"/>
      <c r="AE805" s="229"/>
      <c r="AF805" s="235"/>
      <c r="AG805" s="235"/>
      <c r="AH805" s="235"/>
      <c r="AI805" s="236"/>
      <c r="AJ805" s="236"/>
      <c r="AK805" s="234"/>
    </row>
    <row r="806" spans="1:37" ht="15" customHeight="1">
      <c r="A806" s="204">
        <v>35</v>
      </c>
      <c r="B806" s="204" t="s">
        <v>223</v>
      </c>
      <c r="C806" s="205">
        <v>14</v>
      </c>
      <c r="D806" s="206">
        <v>189.08500000000001</v>
      </c>
      <c r="E806" s="207">
        <v>33.794600000000003</v>
      </c>
      <c r="F806" s="208">
        <v>802</v>
      </c>
      <c r="G806" s="209"/>
      <c r="H806" s="210" t="s">
        <v>274</v>
      </c>
      <c r="I806" s="210">
        <v>1</v>
      </c>
      <c r="J806" s="230">
        <v>33.6</v>
      </c>
      <c r="K806" s="231"/>
      <c r="L806" s="232">
        <v>14</v>
      </c>
      <c r="M806" s="233"/>
      <c r="N806" s="234"/>
      <c r="O806" s="229"/>
      <c r="P806" s="229"/>
      <c r="Q806" s="229"/>
      <c r="R806" s="229" t="s">
        <v>890</v>
      </c>
      <c r="S806" s="229" t="s">
        <v>889</v>
      </c>
      <c r="T806" s="229"/>
      <c r="U806" s="229"/>
      <c r="V806" s="229" t="s">
        <v>889</v>
      </c>
      <c r="W806" s="221">
        <v>14</v>
      </c>
      <c r="X806" s="229" t="s">
        <v>890</v>
      </c>
      <c r="Y806" s="229" t="s">
        <v>889</v>
      </c>
      <c r="Z806" s="229" t="s">
        <v>889</v>
      </c>
      <c r="AA806" s="229"/>
      <c r="AB806" s="229"/>
      <c r="AC806" s="229"/>
      <c r="AD806" s="229"/>
      <c r="AE806" s="229"/>
      <c r="AF806" s="235"/>
      <c r="AG806" s="235"/>
      <c r="AH806" s="235"/>
      <c r="AI806" s="236"/>
      <c r="AJ806" s="236"/>
      <c r="AK806" s="234"/>
    </row>
    <row r="807" spans="1:37" ht="15" customHeight="1">
      <c r="A807" s="204">
        <v>35</v>
      </c>
      <c r="B807" s="204" t="s">
        <v>223</v>
      </c>
      <c r="C807" s="205">
        <v>15</v>
      </c>
      <c r="D807" s="206">
        <v>173.684</v>
      </c>
      <c r="E807" s="207">
        <v>33.152000000000001</v>
      </c>
      <c r="F807" s="208">
        <v>803</v>
      </c>
      <c r="G807" s="209"/>
      <c r="H807" s="210" t="s">
        <v>274</v>
      </c>
      <c r="I807" s="210">
        <v>1</v>
      </c>
      <c r="J807" s="230">
        <v>33.1</v>
      </c>
      <c r="K807" s="231"/>
      <c r="L807" s="232">
        <v>15</v>
      </c>
      <c r="M807" s="233"/>
      <c r="N807" s="234"/>
      <c r="O807" s="229"/>
      <c r="P807" s="229"/>
      <c r="Q807" s="229"/>
      <c r="R807" s="229" t="s">
        <v>889</v>
      </c>
      <c r="S807" s="229" t="s">
        <v>890</v>
      </c>
      <c r="T807" s="229" t="s">
        <v>889</v>
      </c>
      <c r="U807" s="229"/>
      <c r="V807" s="229" t="s">
        <v>889</v>
      </c>
      <c r="W807" s="221">
        <v>15</v>
      </c>
      <c r="X807" s="229" t="s">
        <v>890</v>
      </c>
      <c r="Y807" s="229" t="s">
        <v>889</v>
      </c>
      <c r="Z807" s="229" t="s">
        <v>889</v>
      </c>
      <c r="AA807" s="229" t="s">
        <v>889</v>
      </c>
      <c r="AB807" s="229"/>
      <c r="AC807" s="229"/>
      <c r="AD807" s="229"/>
      <c r="AE807" s="229"/>
      <c r="AF807" s="235"/>
      <c r="AG807" s="235"/>
      <c r="AH807" s="235"/>
      <c r="AI807" s="236"/>
      <c r="AJ807" s="236"/>
      <c r="AK807" s="234"/>
    </row>
    <row r="808" spans="1:37" ht="15" customHeight="1">
      <c r="A808" s="204">
        <v>35</v>
      </c>
      <c r="B808" s="204" t="s">
        <v>223</v>
      </c>
      <c r="C808" s="205">
        <v>16</v>
      </c>
      <c r="D808" s="206">
        <v>166.404</v>
      </c>
      <c r="E808" s="207">
        <v>32.982700000000001</v>
      </c>
      <c r="F808" s="208">
        <v>804</v>
      </c>
      <c r="G808" s="209"/>
      <c r="H808" s="210" t="s">
        <v>274</v>
      </c>
      <c r="I808" s="210">
        <v>1</v>
      </c>
      <c r="J808" s="230">
        <v>32.9</v>
      </c>
      <c r="K808" s="231"/>
      <c r="L808" s="232">
        <v>16</v>
      </c>
      <c r="M808" s="233"/>
      <c r="N808" s="234"/>
      <c r="O808" s="229"/>
      <c r="P808" s="229"/>
      <c r="Q808" s="229"/>
      <c r="R808" s="229" t="s">
        <v>889</v>
      </c>
      <c r="S808" s="229" t="s">
        <v>889</v>
      </c>
      <c r="T808" s="229"/>
      <c r="U808" s="229"/>
      <c r="V808" s="229" t="s">
        <v>889</v>
      </c>
      <c r="W808" s="221">
        <v>16</v>
      </c>
      <c r="X808" s="229" t="s">
        <v>890</v>
      </c>
      <c r="Y808" s="229" t="s">
        <v>889</v>
      </c>
      <c r="Z808" s="229" t="s">
        <v>889</v>
      </c>
      <c r="AA808" s="229" t="s">
        <v>889</v>
      </c>
      <c r="AB808" s="229"/>
      <c r="AC808" s="229"/>
      <c r="AD808" s="229"/>
      <c r="AE808" s="229"/>
      <c r="AF808" s="235"/>
      <c r="AG808" s="235"/>
      <c r="AH808" s="235"/>
      <c r="AI808" s="236"/>
      <c r="AJ808" s="236"/>
      <c r="AK808" s="234"/>
    </row>
    <row r="809" spans="1:37" ht="15" customHeight="1">
      <c r="A809" s="204">
        <v>35</v>
      </c>
      <c r="B809" s="204" t="s">
        <v>223</v>
      </c>
      <c r="C809" s="205">
        <v>17</v>
      </c>
      <c r="D809" s="206">
        <v>133.12100000000001</v>
      </c>
      <c r="E809" s="207">
        <v>32.6599</v>
      </c>
      <c r="F809" s="208">
        <v>805</v>
      </c>
      <c r="G809" s="209"/>
      <c r="H809" s="210" t="s">
        <v>274</v>
      </c>
      <c r="I809" s="210">
        <v>1</v>
      </c>
      <c r="J809" s="230">
        <v>32.6</v>
      </c>
      <c r="K809" s="231"/>
      <c r="L809" s="232">
        <v>17</v>
      </c>
      <c r="M809" s="233"/>
      <c r="N809" s="234"/>
      <c r="O809" s="229"/>
      <c r="P809" s="229"/>
      <c r="Q809" s="229"/>
      <c r="R809" s="229" t="s">
        <v>889</v>
      </c>
      <c r="S809" s="229" t="s">
        <v>889</v>
      </c>
      <c r="T809" s="229"/>
      <c r="U809" s="229" t="s">
        <v>889</v>
      </c>
      <c r="V809" s="229" t="s">
        <v>889</v>
      </c>
      <c r="W809" s="221">
        <v>17</v>
      </c>
      <c r="X809" s="229" t="s">
        <v>890</v>
      </c>
      <c r="Y809" s="229" t="s">
        <v>890</v>
      </c>
      <c r="Z809" s="229" t="s">
        <v>889</v>
      </c>
      <c r="AA809" s="229" t="s">
        <v>889</v>
      </c>
      <c r="AB809" s="229"/>
      <c r="AC809" s="229"/>
      <c r="AD809" s="229"/>
      <c r="AE809" s="229"/>
      <c r="AF809" s="235"/>
      <c r="AG809" s="235"/>
      <c r="AH809" s="235"/>
      <c r="AI809" s="236"/>
      <c r="AJ809" s="236"/>
      <c r="AK809" s="234"/>
    </row>
    <row r="810" spans="1:37" ht="15" customHeight="1">
      <c r="A810" s="204">
        <v>35</v>
      </c>
      <c r="B810" s="204" t="s">
        <v>223</v>
      </c>
      <c r="C810" s="205">
        <v>18</v>
      </c>
      <c r="D810" s="206">
        <v>120.44199999999999</v>
      </c>
      <c r="E810" s="207">
        <v>32.505000000000003</v>
      </c>
      <c r="F810" s="208">
        <v>806</v>
      </c>
      <c r="G810" s="209"/>
      <c r="H810" s="210" t="s">
        <v>274</v>
      </c>
      <c r="I810" s="210">
        <v>1</v>
      </c>
      <c r="J810" s="230" t="s">
        <v>907</v>
      </c>
      <c r="K810" s="231"/>
      <c r="L810" s="232">
        <v>18</v>
      </c>
      <c r="M810" s="233"/>
      <c r="N810" s="234"/>
      <c r="O810" s="229"/>
      <c r="P810" s="229"/>
      <c r="Q810" s="229"/>
      <c r="R810" s="229" t="s">
        <v>889</v>
      </c>
      <c r="S810" s="229" t="s">
        <v>889</v>
      </c>
      <c r="T810" s="229"/>
      <c r="U810" s="229" t="s">
        <v>889</v>
      </c>
      <c r="V810" s="229" t="s">
        <v>889</v>
      </c>
      <c r="W810" s="221">
        <v>18</v>
      </c>
      <c r="X810" s="229" t="s">
        <v>890</v>
      </c>
      <c r="Y810" s="229" t="s">
        <v>890</v>
      </c>
      <c r="Z810" s="229" t="s">
        <v>889</v>
      </c>
      <c r="AA810" s="229" t="s">
        <v>889</v>
      </c>
      <c r="AB810" s="229"/>
      <c r="AC810" s="229"/>
      <c r="AD810" s="229"/>
      <c r="AE810" s="229"/>
      <c r="AF810" s="235"/>
      <c r="AG810" s="235"/>
      <c r="AH810" s="235"/>
      <c r="AI810" s="236"/>
      <c r="AJ810" s="236"/>
      <c r="AK810" s="234"/>
    </row>
    <row r="811" spans="1:37" ht="15" customHeight="1">
      <c r="A811" s="204">
        <v>35</v>
      </c>
      <c r="B811" s="204" t="s">
        <v>223</v>
      </c>
      <c r="C811" s="205">
        <v>19</v>
      </c>
      <c r="D811" s="206">
        <v>112.837</v>
      </c>
      <c r="E811" s="207">
        <v>32.376100000000001</v>
      </c>
      <c r="F811" s="208">
        <v>807</v>
      </c>
      <c r="G811" s="209"/>
      <c r="H811" s="210" t="s">
        <v>274</v>
      </c>
      <c r="I811" s="210">
        <v>1</v>
      </c>
      <c r="J811" s="230">
        <v>32.299999999999997</v>
      </c>
      <c r="K811" s="231"/>
      <c r="L811" s="232">
        <v>19</v>
      </c>
      <c r="M811" s="233"/>
      <c r="N811" s="234"/>
      <c r="O811" s="229"/>
      <c r="P811" s="229"/>
      <c r="Q811" s="229"/>
      <c r="R811" s="229" t="s">
        <v>889</v>
      </c>
      <c r="S811" s="229" t="s">
        <v>889</v>
      </c>
      <c r="T811" s="229"/>
      <c r="U811" s="229" t="s">
        <v>890</v>
      </c>
      <c r="V811" s="229" t="s">
        <v>889</v>
      </c>
      <c r="W811" s="221">
        <v>19</v>
      </c>
      <c r="X811" s="229" t="s">
        <v>890</v>
      </c>
      <c r="Y811" s="229" t="s">
        <v>889</v>
      </c>
      <c r="Z811" s="229" t="s">
        <v>889</v>
      </c>
      <c r="AA811" s="229" t="s">
        <v>889</v>
      </c>
      <c r="AB811" s="229"/>
      <c r="AC811" s="229"/>
      <c r="AD811" s="229"/>
      <c r="AE811" s="229"/>
      <c r="AF811" s="235"/>
      <c r="AG811" s="235"/>
      <c r="AH811" s="235"/>
      <c r="AI811" s="236"/>
      <c r="AJ811" s="236"/>
      <c r="AK811" s="234"/>
    </row>
    <row r="812" spans="1:37" ht="15" customHeight="1">
      <c r="A812" s="204">
        <v>35</v>
      </c>
      <c r="B812" s="204" t="s">
        <v>223</v>
      </c>
      <c r="C812" s="205">
        <v>20</v>
      </c>
      <c r="D812" s="206">
        <v>79.503</v>
      </c>
      <c r="E812" s="207">
        <v>31.927499999999998</v>
      </c>
      <c r="F812" s="208">
        <v>808</v>
      </c>
      <c r="G812" s="209"/>
      <c r="H812" s="210" t="s">
        <v>274</v>
      </c>
      <c r="I812" s="210">
        <v>1</v>
      </c>
      <c r="J812" s="230">
        <v>31.8</v>
      </c>
      <c r="K812" s="231"/>
      <c r="L812" s="232">
        <v>20</v>
      </c>
      <c r="M812" s="233"/>
      <c r="N812" s="234"/>
      <c r="O812" s="229"/>
      <c r="P812" s="229"/>
      <c r="Q812" s="229"/>
      <c r="R812" s="229" t="s">
        <v>889</v>
      </c>
      <c r="S812" s="229" t="s">
        <v>889</v>
      </c>
      <c r="T812" s="229"/>
      <c r="U812" s="229" t="s">
        <v>890</v>
      </c>
      <c r="V812" s="229" t="s">
        <v>889</v>
      </c>
      <c r="W812" s="221">
        <v>20</v>
      </c>
      <c r="X812" s="229" t="s">
        <v>890</v>
      </c>
      <c r="Y812" s="229" t="s">
        <v>889</v>
      </c>
      <c r="Z812" s="229" t="s">
        <v>889</v>
      </c>
      <c r="AA812" s="229" t="s">
        <v>889</v>
      </c>
      <c r="AB812" s="229"/>
      <c r="AC812" s="229"/>
      <c r="AD812" s="229"/>
      <c r="AE812" s="229"/>
      <c r="AF812" s="235"/>
      <c r="AG812" s="235"/>
      <c r="AH812" s="235"/>
      <c r="AI812" s="236"/>
      <c r="AJ812" s="236"/>
      <c r="AK812" s="234"/>
    </row>
    <row r="813" spans="1:37" ht="15" customHeight="1">
      <c r="A813" s="204">
        <v>35</v>
      </c>
      <c r="B813" s="204" t="s">
        <v>223</v>
      </c>
      <c r="C813" s="205">
        <v>21</v>
      </c>
      <c r="D813" s="206">
        <v>47.276000000000003</v>
      </c>
      <c r="E813" s="207">
        <v>31.372299999999999</v>
      </c>
      <c r="F813" s="208">
        <v>809</v>
      </c>
      <c r="G813" s="209"/>
      <c r="H813" s="210" t="s">
        <v>274</v>
      </c>
      <c r="I813" s="210">
        <v>1</v>
      </c>
      <c r="J813" s="230"/>
      <c r="K813" s="231">
        <v>45</v>
      </c>
      <c r="L813" s="232">
        <v>21</v>
      </c>
      <c r="M813" s="233"/>
      <c r="N813" s="234"/>
      <c r="O813" s="229"/>
      <c r="P813" s="229"/>
      <c r="Q813" s="229"/>
      <c r="R813" s="229" t="s">
        <v>889</v>
      </c>
      <c r="S813" s="229" t="s">
        <v>889</v>
      </c>
      <c r="T813" s="229"/>
      <c r="U813" s="229" t="s">
        <v>890</v>
      </c>
      <c r="V813" s="229" t="s">
        <v>889</v>
      </c>
      <c r="W813" s="221">
        <v>21</v>
      </c>
      <c r="X813" s="229" t="s">
        <v>890</v>
      </c>
      <c r="Y813" s="229" t="s">
        <v>889</v>
      </c>
      <c r="Z813" s="229" t="s">
        <v>889</v>
      </c>
      <c r="AA813" s="229" t="s">
        <v>889</v>
      </c>
      <c r="AB813" s="229"/>
      <c r="AC813" s="229"/>
      <c r="AD813" s="229"/>
      <c r="AE813" s="229"/>
      <c r="AF813" s="235"/>
      <c r="AG813" s="235"/>
      <c r="AH813" s="235"/>
      <c r="AI813" s="236"/>
      <c r="AJ813" s="236"/>
      <c r="AK813" s="234"/>
    </row>
    <row r="814" spans="1:37" ht="15" customHeight="1">
      <c r="A814" s="204">
        <v>35</v>
      </c>
      <c r="B814" s="204" t="s">
        <v>223</v>
      </c>
      <c r="C814" s="205">
        <v>22</v>
      </c>
      <c r="D814" s="206">
        <v>37.908999999999999</v>
      </c>
      <c r="E814" s="207">
        <v>31.041</v>
      </c>
      <c r="F814" s="208">
        <v>810</v>
      </c>
      <c r="G814" s="209"/>
      <c r="H814" s="210" t="s">
        <v>274</v>
      </c>
      <c r="I814" s="210">
        <v>1</v>
      </c>
      <c r="J814" s="230" t="s">
        <v>914</v>
      </c>
      <c r="K814" s="231"/>
      <c r="L814" s="232">
        <v>22</v>
      </c>
      <c r="M814" s="233"/>
      <c r="N814" s="234"/>
      <c r="O814" s="229"/>
      <c r="P814" s="229"/>
      <c r="Q814" s="229"/>
      <c r="R814" s="229" t="s">
        <v>889</v>
      </c>
      <c r="S814" s="229" t="s">
        <v>889</v>
      </c>
      <c r="T814" s="229" t="s">
        <v>889</v>
      </c>
      <c r="U814" s="229" t="s">
        <v>890</v>
      </c>
      <c r="V814" s="229" t="s">
        <v>889</v>
      </c>
      <c r="W814" s="221">
        <v>22</v>
      </c>
      <c r="X814" s="229" t="s">
        <v>890</v>
      </c>
      <c r="Y814" s="229" t="s">
        <v>889</v>
      </c>
      <c r="Z814" s="229" t="s">
        <v>889</v>
      </c>
      <c r="AA814" s="229" t="s">
        <v>889</v>
      </c>
      <c r="AB814" s="229"/>
      <c r="AC814" s="229"/>
      <c r="AD814" s="229"/>
      <c r="AE814" s="229"/>
      <c r="AF814" s="235"/>
      <c r="AG814" s="235"/>
      <c r="AH814" s="235"/>
      <c r="AI814" s="236"/>
      <c r="AJ814" s="236"/>
      <c r="AK814" s="234"/>
    </row>
    <row r="815" spans="1:37" ht="15" customHeight="1">
      <c r="A815" s="204">
        <v>35</v>
      </c>
      <c r="B815" s="204" t="s">
        <v>223</v>
      </c>
      <c r="C815" s="205">
        <v>23</v>
      </c>
      <c r="D815" s="206">
        <v>22.167999999999999</v>
      </c>
      <c r="E815" s="207">
        <v>29.134</v>
      </c>
      <c r="F815" s="208">
        <v>811</v>
      </c>
      <c r="G815" s="209"/>
      <c r="H815" s="210" t="s">
        <v>274</v>
      </c>
      <c r="I815" s="210">
        <v>1</v>
      </c>
      <c r="J815" s="230"/>
      <c r="K815" s="231">
        <v>20</v>
      </c>
      <c r="L815" s="232">
        <v>23</v>
      </c>
      <c r="M815" s="233"/>
      <c r="N815" s="234"/>
      <c r="O815" s="229"/>
      <c r="P815" s="229"/>
      <c r="Q815" s="229"/>
      <c r="R815" s="229" t="s">
        <v>889</v>
      </c>
      <c r="S815" s="229" t="s">
        <v>889</v>
      </c>
      <c r="T815" s="229"/>
      <c r="U815" s="229" t="s">
        <v>889</v>
      </c>
      <c r="V815" s="229" t="s">
        <v>889</v>
      </c>
      <c r="W815" s="221">
        <v>23</v>
      </c>
      <c r="X815" s="229" t="s">
        <v>890</v>
      </c>
      <c r="Y815" s="229" t="s">
        <v>889</v>
      </c>
      <c r="Z815" s="229" t="s">
        <v>890</v>
      </c>
      <c r="AA815" s="229" t="s">
        <v>890</v>
      </c>
      <c r="AB815" s="229"/>
      <c r="AC815" s="229"/>
      <c r="AD815" s="229"/>
      <c r="AE815" s="229"/>
      <c r="AF815" s="235"/>
      <c r="AG815" s="235"/>
      <c r="AH815" s="235"/>
      <c r="AI815" s="236"/>
      <c r="AJ815" s="236"/>
      <c r="AK815" s="234"/>
    </row>
    <row r="816" spans="1:37" ht="15" customHeight="1">
      <c r="A816" s="204">
        <v>35</v>
      </c>
      <c r="B816" s="204" t="s">
        <v>223</v>
      </c>
      <c r="C816" s="205">
        <v>24</v>
      </c>
      <c r="D816" s="206">
        <v>5.069</v>
      </c>
      <c r="E816" s="207">
        <v>27.238800000000001</v>
      </c>
      <c r="F816" s="208">
        <v>812</v>
      </c>
      <c r="G816" s="209"/>
      <c r="H816" s="210" t="s">
        <v>275</v>
      </c>
      <c r="I816" s="210">
        <v>1</v>
      </c>
      <c r="J816" s="230"/>
      <c r="K816" s="231">
        <v>5</v>
      </c>
      <c r="L816" s="232">
        <v>24</v>
      </c>
      <c r="M816" s="233"/>
      <c r="N816" s="234"/>
      <c r="O816" s="229"/>
      <c r="P816" s="229"/>
      <c r="Q816" s="229"/>
      <c r="R816" s="229" t="s">
        <v>889</v>
      </c>
      <c r="S816" s="229" t="s">
        <v>889</v>
      </c>
      <c r="T816" s="229" t="s">
        <v>889</v>
      </c>
      <c r="U816" s="229" t="s">
        <v>889</v>
      </c>
      <c r="V816" s="229" t="s">
        <v>889</v>
      </c>
      <c r="W816" s="221">
        <v>24</v>
      </c>
      <c r="X816" s="229" t="s">
        <v>890</v>
      </c>
      <c r="Y816" s="229" t="s">
        <v>889</v>
      </c>
      <c r="Z816" s="229" t="s">
        <v>889</v>
      </c>
      <c r="AA816" s="229" t="s">
        <v>889</v>
      </c>
      <c r="AB816" s="229"/>
      <c r="AC816" s="229"/>
      <c r="AD816" s="229"/>
      <c r="AE816" s="229"/>
      <c r="AF816" s="235"/>
      <c r="AG816" s="235"/>
      <c r="AH816" s="235"/>
      <c r="AI816" s="236"/>
      <c r="AJ816" s="236"/>
      <c r="AK816" s="234"/>
    </row>
    <row r="817" spans="1:37" ht="15" customHeight="1">
      <c r="A817" s="204">
        <v>36</v>
      </c>
      <c r="B817" s="204" t="s">
        <v>225</v>
      </c>
      <c r="C817" s="205">
        <v>1</v>
      </c>
      <c r="D817" s="206">
        <v>172.75200000000001</v>
      </c>
      <c r="E817" s="207">
        <v>33.111699999999999</v>
      </c>
      <c r="F817" s="208">
        <v>813</v>
      </c>
      <c r="G817" s="209"/>
      <c r="H817" s="210" t="s">
        <v>275</v>
      </c>
      <c r="I817" s="210">
        <v>1</v>
      </c>
      <c r="J817" s="230">
        <v>33.1</v>
      </c>
      <c r="K817" s="231"/>
      <c r="L817" s="232">
        <v>1</v>
      </c>
      <c r="M817" s="233"/>
      <c r="N817" s="234"/>
      <c r="O817" s="229"/>
      <c r="P817" s="229"/>
      <c r="Q817" s="229"/>
      <c r="R817" s="229"/>
      <c r="S817" s="229"/>
      <c r="T817" s="229"/>
      <c r="U817" s="229"/>
      <c r="V817" s="229"/>
      <c r="W817" s="221">
        <v>1</v>
      </c>
      <c r="X817" s="229"/>
      <c r="Y817" s="229" t="s">
        <v>889</v>
      </c>
      <c r="Z817" s="229"/>
      <c r="AA817" s="229"/>
      <c r="AB817" s="229"/>
      <c r="AC817" s="229"/>
      <c r="AD817" s="229"/>
      <c r="AE817" s="229"/>
      <c r="AF817" s="235"/>
      <c r="AG817" s="235"/>
      <c r="AH817" s="235"/>
      <c r="AI817" s="236" t="s">
        <v>889</v>
      </c>
      <c r="AJ817" s="236"/>
      <c r="AK817" s="234"/>
    </row>
    <row r="818" spans="1:37" ht="15" customHeight="1">
      <c r="A818" s="204">
        <v>36</v>
      </c>
      <c r="B818" s="204" t="s">
        <v>225</v>
      </c>
      <c r="C818" s="205">
        <v>2</v>
      </c>
      <c r="D818" s="206">
        <v>172.74199999999999</v>
      </c>
      <c r="E818" s="207">
        <v>33.112200000000001</v>
      </c>
      <c r="F818" s="208">
        <v>814</v>
      </c>
      <c r="G818" s="209"/>
      <c r="H818" s="210" t="s">
        <v>275</v>
      </c>
      <c r="I818" s="210">
        <v>1</v>
      </c>
      <c r="J818" s="230">
        <v>33.1</v>
      </c>
      <c r="K818" s="231"/>
      <c r="L818" s="232">
        <v>2</v>
      </c>
      <c r="M818" s="233"/>
      <c r="N818" s="234"/>
      <c r="O818" s="229"/>
      <c r="P818" s="229"/>
      <c r="Q818" s="229"/>
      <c r="R818" s="229"/>
      <c r="S818" s="229"/>
      <c r="T818" s="229"/>
      <c r="U818" s="229"/>
      <c r="V818" s="229"/>
      <c r="W818" s="221">
        <v>2</v>
      </c>
      <c r="X818" s="229"/>
      <c r="Y818" s="229" t="s">
        <v>889</v>
      </c>
      <c r="Z818" s="229"/>
      <c r="AA818" s="229"/>
      <c r="AB818" s="229"/>
      <c r="AC818" s="229"/>
      <c r="AD818" s="229"/>
      <c r="AE818" s="229"/>
      <c r="AF818" s="235"/>
      <c r="AG818" s="235"/>
      <c r="AH818" s="235"/>
      <c r="AI818" s="236" t="s">
        <v>889</v>
      </c>
      <c r="AJ818" s="236"/>
      <c r="AK818" s="234"/>
    </row>
    <row r="819" spans="1:37" ht="15" customHeight="1">
      <c r="A819" s="204">
        <v>36</v>
      </c>
      <c r="B819" s="204" t="s">
        <v>225</v>
      </c>
      <c r="C819" s="205">
        <v>3</v>
      </c>
      <c r="D819" s="206">
        <v>172.97</v>
      </c>
      <c r="E819" s="207">
        <v>33.118000000000002</v>
      </c>
      <c r="F819" s="208">
        <v>815</v>
      </c>
      <c r="G819" s="209"/>
      <c r="H819" s="210" t="s">
        <v>275</v>
      </c>
      <c r="I819" s="210">
        <v>1</v>
      </c>
      <c r="J819" s="230">
        <v>33.1</v>
      </c>
      <c r="K819" s="231"/>
      <c r="L819" s="232">
        <v>3</v>
      </c>
      <c r="M819" s="233"/>
      <c r="N819" s="234"/>
      <c r="O819" s="229"/>
      <c r="P819" s="229"/>
      <c r="Q819" s="229"/>
      <c r="R819" s="229"/>
      <c r="S819" s="229"/>
      <c r="T819" s="229"/>
      <c r="U819" s="229"/>
      <c r="V819" s="229"/>
      <c r="W819" s="221">
        <v>3</v>
      </c>
      <c r="X819" s="229"/>
      <c r="Y819" s="229" t="s">
        <v>889</v>
      </c>
      <c r="Z819" s="229"/>
      <c r="AA819" s="229"/>
      <c r="AB819" s="229"/>
      <c r="AC819" s="229"/>
      <c r="AD819" s="229"/>
      <c r="AE819" s="229"/>
      <c r="AF819" s="235"/>
      <c r="AG819" s="235"/>
      <c r="AH819" s="235"/>
      <c r="AI819" s="236" t="s">
        <v>889</v>
      </c>
      <c r="AJ819" s="236"/>
      <c r="AK819" s="234"/>
    </row>
    <row r="820" spans="1:37" ht="15" customHeight="1">
      <c r="A820" s="204">
        <v>36</v>
      </c>
      <c r="B820" s="204" t="s">
        <v>225</v>
      </c>
      <c r="C820" s="205">
        <v>4</v>
      </c>
      <c r="D820" s="206">
        <v>172.762</v>
      </c>
      <c r="E820" s="207">
        <v>33.111499999999999</v>
      </c>
      <c r="F820" s="208">
        <v>816</v>
      </c>
      <c r="G820" s="209"/>
      <c r="H820" s="210" t="s">
        <v>275</v>
      </c>
      <c r="I820" s="210">
        <v>1</v>
      </c>
      <c r="J820" s="230">
        <v>33.1</v>
      </c>
      <c r="K820" s="231"/>
      <c r="L820" s="232">
        <v>4</v>
      </c>
      <c r="M820" s="233"/>
      <c r="N820" s="234"/>
      <c r="O820" s="229"/>
      <c r="P820" s="229"/>
      <c r="Q820" s="229"/>
      <c r="R820" s="229"/>
      <c r="S820" s="229"/>
      <c r="T820" s="229"/>
      <c r="U820" s="229"/>
      <c r="V820" s="229"/>
      <c r="W820" s="221">
        <v>4</v>
      </c>
      <c r="X820" s="229"/>
      <c r="Y820" s="229" t="s">
        <v>889</v>
      </c>
      <c r="Z820" s="229"/>
      <c r="AA820" s="229"/>
      <c r="AB820" s="229"/>
      <c r="AC820" s="229"/>
      <c r="AD820" s="229"/>
      <c r="AE820" s="229"/>
      <c r="AF820" s="235"/>
      <c r="AG820" s="235"/>
      <c r="AH820" s="235"/>
      <c r="AI820" s="236" t="s">
        <v>889</v>
      </c>
      <c r="AJ820" s="236"/>
      <c r="AK820" s="234"/>
    </row>
    <row r="821" spans="1:37" ht="15" customHeight="1">
      <c r="A821" s="204">
        <v>36</v>
      </c>
      <c r="B821" s="204" t="s">
        <v>225</v>
      </c>
      <c r="C821" s="205">
        <v>5</v>
      </c>
      <c r="D821" s="206">
        <v>172.864</v>
      </c>
      <c r="E821" s="207">
        <v>33.115600000000001</v>
      </c>
      <c r="F821" s="208">
        <v>817</v>
      </c>
      <c r="G821" s="209"/>
      <c r="H821" s="210" t="s">
        <v>275</v>
      </c>
      <c r="I821" s="210">
        <v>1</v>
      </c>
      <c r="J821" s="230">
        <v>33.1</v>
      </c>
      <c r="K821" s="231"/>
      <c r="L821" s="232">
        <v>5</v>
      </c>
      <c r="M821" s="233"/>
      <c r="N821" s="234"/>
      <c r="O821" s="229"/>
      <c r="P821" s="229"/>
      <c r="Q821" s="229"/>
      <c r="R821" s="229"/>
      <c r="S821" s="229"/>
      <c r="T821" s="229"/>
      <c r="U821" s="229"/>
      <c r="V821" s="229"/>
      <c r="W821" s="221">
        <v>5</v>
      </c>
      <c r="X821" s="229"/>
      <c r="Y821" s="229" t="s">
        <v>889</v>
      </c>
      <c r="Z821" s="229"/>
      <c r="AA821" s="229"/>
      <c r="AB821" s="229"/>
      <c r="AC821" s="229"/>
      <c r="AD821" s="229"/>
      <c r="AE821" s="229"/>
      <c r="AF821" s="235"/>
      <c r="AG821" s="235"/>
      <c r="AH821" s="235"/>
      <c r="AI821" s="236" t="s">
        <v>889</v>
      </c>
      <c r="AJ821" s="236"/>
      <c r="AK821" s="234"/>
    </row>
    <row r="822" spans="1:37" ht="15" customHeight="1">
      <c r="A822" s="204">
        <v>36</v>
      </c>
      <c r="B822" s="204" t="s">
        <v>225</v>
      </c>
      <c r="C822" s="205">
        <v>6</v>
      </c>
      <c r="D822" s="206">
        <v>172.83500000000001</v>
      </c>
      <c r="E822" s="207">
        <v>33.112099999999998</v>
      </c>
      <c r="F822" s="208">
        <v>818</v>
      </c>
      <c r="G822" s="209"/>
      <c r="H822" s="210" t="s">
        <v>275</v>
      </c>
      <c r="I822" s="210">
        <v>1</v>
      </c>
      <c r="J822" s="230">
        <v>33.1</v>
      </c>
      <c r="K822" s="231"/>
      <c r="L822" s="232">
        <v>6</v>
      </c>
      <c r="M822" s="233"/>
      <c r="N822" s="234"/>
      <c r="O822" s="229"/>
      <c r="P822" s="229"/>
      <c r="Q822" s="229"/>
      <c r="R822" s="229"/>
      <c r="S822" s="229"/>
      <c r="T822" s="229"/>
      <c r="U822" s="229"/>
      <c r="V822" s="229"/>
      <c r="W822" s="221">
        <v>6</v>
      </c>
      <c r="X822" s="229"/>
      <c r="Y822" s="229" t="s">
        <v>889</v>
      </c>
      <c r="Z822" s="229"/>
      <c r="AA822" s="229"/>
      <c r="AB822" s="229"/>
      <c r="AC822" s="229"/>
      <c r="AD822" s="229"/>
      <c r="AE822" s="235"/>
      <c r="AF822" s="235"/>
      <c r="AG822" s="235"/>
      <c r="AH822" s="235"/>
      <c r="AI822" s="236" t="s">
        <v>889</v>
      </c>
      <c r="AJ822" s="236"/>
      <c r="AK822" s="234"/>
    </row>
    <row r="823" spans="1:37" ht="15" customHeight="1">
      <c r="A823" s="204">
        <v>36</v>
      </c>
      <c r="B823" s="204" t="s">
        <v>225</v>
      </c>
      <c r="C823" s="205">
        <v>7</v>
      </c>
      <c r="D823" s="206">
        <v>172.80099999999999</v>
      </c>
      <c r="E823" s="207">
        <v>33.113199999999999</v>
      </c>
      <c r="F823" s="208">
        <v>819</v>
      </c>
      <c r="G823" s="209"/>
      <c r="H823" s="210" t="s">
        <v>275</v>
      </c>
      <c r="I823" s="210">
        <v>1</v>
      </c>
      <c r="J823" s="230">
        <v>33.1</v>
      </c>
      <c r="K823" s="231"/>
      <c r="L823" s="232">
        <v>7</v>
      </c>
      <c r="M823" s="233"/>
      <c r="N823" s="234"/>
      <c r="O823" s="229"/>
      <c r="P823" s="229"/>
      <c r="Q823" s="229"/>
      <c r="R823" s="229"/>
      <c r="S823" s="229"/>
      <c r="T823" s="229"/>
      <c r="U823" s="229"/>
      <c r="V823" s="229"/>
      <c r="W823" s="221">
        <v>7</v>
      </c>
      <c r="X823" s="229"/>
      <c r="Y823" s="229" t="s">
        <v>889</v>
      </c>
      <c r="Z823" s="229"/>
      <c r="AA823" s="229"/>
      <c r="AB823" s="229"/>
      <c r="AC823" s="229"/>
      <c r="AD823" s="229"/>
      <c r="AE823" s="235"/>
      <c r="AF823" s="235"/>
      <c r="AG823" s="235"/>
      <c r="AH823" s="235"/>
      <c r="AI823" s="236" t="s">
        <v>889</v>
      </c>
      <c r="AJ823" s="236"/>
      <c r="AK823" s="210"/>
    </row>
    <row r="824" spans="1:37" ht="15" customHeight="1">
      <c r="A824" s="204">
        <v>36</v>
      </c>
      <c r="B824" s="204" t="s">
        <v>225</v>
      </c>
      <c r="C824" s="205">
        <v>8</v>
      </c>
      <c r="D824" s="206">
        <v>172.797</v>
      </c>
      <c r="E824" s="207">
        <v>33.1126</v>
      </c>
      <c r="F824" s="208">
        <v>820</v>
      </c>
      <c r="G824" s="209"/>
      <c r="H824" s="210" t="s">
        <v>275</v>
      </c>
      <c r="I824" s="210">
        <v>1</v>
      </c>
      <c r="J824" s="230">
        <v>33.1</v>
      </c>
      <c r="K824" s="231"/>
      <c r="L824" s="232">
        <v>8</v>
      </c>
      <c r="M824" s="233"/>
      <c r="N824" s="234"/>
      <c r="O824" s="229"/>
      <c r="P824" s="229"/>
      <c r="Q824" s="229"/>
      <c r="R824" s="229" t="s">
        <v>889</v>
      </c>
      <c r="S824" s="229" t="s">
        <v>889</v>
      </c>
      <c r="T824" s="229"/>
      <c r="U824" s="229"/>
      <c r="V824" s="229"/>
      <c r="W824" s="221">
        <v>8</v>
      </c>
      <c r="X824" s="229" t="s">
        <v>890</v>
      </c>
      <c r="Y824" s="229" t="s">
        <v>889</v>
      </c>
      <c r="Z824" s="229" t="s">
        <v>889</v>
      </c>
      <c r="AA824" s="229" t="s">
        <v>889</v>
      </c>
      <c r="AB824" s="229"/>
      <c r="AC824" s="229"/>
      <c r="AD824" s="229"/>
      <c r="AE824" s="235"/>
      <c r="AF824" s="235"/>
      <c r="AG824" s="235"/>
      <c r="AH824" s="235"/>
      <c r="AI824" s="236" t="s">
        <v>216</v>
      </c>
      <c r="AJ824" s="236"/>
      <c r="AK824" s="210"/>
    </row>
    <row r="825" spans="1:37" ht="15" customHeight="1">
      <c r="A825" s="204">
        <v>36</v>
      </c>
      <c r="B825" s="204" t="s">
        <v>225</v>
      </c>
      <c r="C825" s="205">
        <v>9</v>
      </c>
      <c r="D825" s="206">
        <v>101.18899999999999</v>
      </c>
      <c r="E825" s="207">
        <v>32.111499999999999</v>
      </c>
      <c r="F825" s="208">
        <v>821</v>
      </c>
      <c r="G825" s="209"/>
      <c r="H825" s="210" t="s">
        <v>275</v>
      </c>
      <c r="I825" s="210">
        <v>1</v>
      </c>
      <c r="J825" s="230" t="s">
        <v>915</v>
      </c>
      <c r="K825" s="231"/>
      <c r="L825" s="232">
        <v>9</v>
      </c>
      <c r="M825" s="233"/>
      <c r="N825" s="234"/>
      <c r="O825" s="229"/>
      <c r="P825" s="229"/>
      <c r="Q825" s="229"/>
      <c r="R825" s="229"/>
      <c r="S825" s="229"/>
      <c r="T825" s="229"/>
      <c r="U825" s="229"/>
      <c r="V825" s="229"/>
      <c r="W825" s="221">
        <v>9</v>
      </c>
      <c r="X825" s="229"/>
      <c r="Y825" s="229" t="s">
        <v>889</v>
      </c>
      <c r="Z825" s="229"/>
      <c r="AA825" s="229"/>
      <c r="AB825" s="229"/>
      <c r="AC825" s="229"/>
      <c r="AD825" s="229"/>
      <c r="AE825" s="235"/>
      <c r="AF825" s="235"/>
      <c r="AG825" s="235"/>
      <c r="AH825" s="235"/>
      <c r="AI825" s="236" t="s">
        <v>889</v>
      </c>
      <c r="AJ825" s="236"/>
      <c r="AK825" s="210"/>
    </row>
    <row r="826" spans="1:37" ht="15" customHeight="1">
      <c r="A826" s="204">
        <v>36</v>
      </c>
      <c r="B826" s="204" t="s">
        <v>225</v>
      </c>
      <c r="C826" s="205">
        <v>10</v>
      </c>
      <c r="D826" s="206">
        <v>101.157</v>
      </c>
      <c r="E826" s="207">
        <v>32.1126</v>
      </c>
      <c r="F826" s="208">
        <v>822</v>
      </c>
      <c r="G826" s="209"/>
      <c r="H826" s="210" t="s">
        <v>275</v>
      </c>
      <c r="I826" s="210">
        <v>1</v>
      </c>
      <c r="J826" s="230" t="s">
        <v>915</v>
      </c>
      <c r="K826" s="231"/>
      <c r="L826" s="232">
        <v>10</v>
      </c>
      <c r="M826" s="233"/>
      <c r="N826" s="234"/>
      <c r="O826" s="229"/>
      <c r="P826" s="229"/>
      <c r="Q826" s="229"/>
      <c r="R826" s="229"/>
      <c r="S826" s="229"/>
      <c r="T826" s="229"/>
      <c r="U826" s="229"/>
      <c r="V826" s="229"/>
      <c r="W826" s="221">
        <v>10</v>
      </c>
      <c r="X826" s="229"/>
      <c r="Y826" s="229" t="s">
        <v>889</v>
      </c>
      <c r="Z826" s="229"/>
      <c r="AA826" s="229"/>
      <c r="AB826" s="229"/>
      <c r="AC826" s="229"/>
      <c r="AD826" s="229"/>
      <c r="AE826" s="235"/>
      <c r="AF826" s="235"/>
      <c r="AG826" s="235"/>
      <c r="AH826" s="235"/>
      <c r="AI826" s="236" t="s">
        <v>889</v>
      </c>
      <c r="AJ826" s="236"/>
      <c r="AK826" s="210"/>
    </row>
    <row r="827" spans="1:37" ht="15" customHeight="1">
      <c r="A827" s="204">
        <v>36</v>
      </c>
      <c r="B827" s="204" t="s">
        <v>225</v>
      </c>
      <c r="C827" s="205">
        <v>11</v>
      </c>
      <c r="D827" s="206">
        <v>101.07899999999999</v>
      </c>
      <c r="E827" s="207">
        <v>32.1113</v>
      </c>
      <c r="F827" s="208">
        <v>823</v>
      </c>
      <c r="G827" s="209"/>
      <c r="H827" s="210" t="s">
        <v>275</v>
      </c>
      <c r="I827" s="210">
        <v>1</v>
      </c>
      <c r="J827" s="230" t="s">
        <v>915</v>
      </c>
      <c r="K827" s="231"/>
      <c r="L827" s="232">
        <v>11</v>
      </c>
      <c r="M827" s="233"/>
      <c r="N827" s="234"/>
      <c r="O827" s="229"/>
      <c r="P827" s="229"/>
      <c r="Q827" s="229"/>
      <c r="R827" s="229"/>
      <c r="S827" s="229"/>
      <c r="T827" s="229"/>
      <c r="U827" s="229"/>
      <c r="V827" s="229"/>
      <c r="W827" s="221">
        <v>11</v>
      </c>
      <c r="X827" s="229"/>
      <c r="Y827" s="229" t="s">
        <v>889</v>
      </c>
      <c r="Z827" s="229"/>
      <c r="AA827" s="229"/>
      <c r="AB827" s="229"/>
      <c r="AC827" s="229"/>
      <c r="AD827" s="229"/>
      <c r="AE827" s="235"/>
      <c r="AF827" s="235"/>
      <c r="AG827" s="235"/>
      <c r="AH827" s="235"/>
      <c r="AI827" s="236" t="s">
        <v>889</v>
      </c>
      <c r="AJ827" s="236"/>
      <c r="AK827" s="210"/>
    </row>
    <row r="828" spans="1:37" ht="15" customHeight="1">
      <c r="A828" s="204">
        <v>36</v>
      </c>
      <c r="B828" s="204" t="s">
        <v>225</v>
      </c>
      <c r="C828" s="205">
        <v>12</v>
      </c>
      <c r="D828" s="206">
        <v>101.19499999999999</v>
      </c>
      <c r="E828" s="207">
        <v>32.115400000000001</v>
      </c>
      <c r="F828" s="208">
        <v>824</v>
      </c>
      <c r="G828" s="209"/>
      <c r="H828" s="210" t="s">
        <v>275</v>
      </c>
      <c r="I828" s="210">
        <v>1</v>
      </c>
      <c r="J828" s="230" t="s">
        <v>915</v>
      </c>
      <c r="K828" s="231"/>
      <c r="L828" s="232">
        <v>12</v>
      </c>
      <c r="M828" s="233"/>
      <c r="N828" s="234"/>
      <c r="O828" s="229"/>
      <c r="P828" s="229"/>
      <c r="Q828" s="229"/>
      <c r="R828" s="229"/>
      <c r="S828" s="229"/>
      <c r="T828" s="229"/>
      <c r="U828" s="229"/>
      <c r="V828" s="229"/>
      <c r="W828" s="221">
        <v>12</v>
      </c>
      <c r="X828" s="229"/>
      <c r="Y828" s="229" t="s">
        <v>889</v>
      </c>
      <c r="Z828" s="229"/>
      <c r="AA828" s="229"/>
      <c r="AB828" s="229"/>
      <c r="AC828" s="229"/>
      <c r="AD828" s="229"/>
      <c r="AE828" s="235"/>
      <c r="AF828" s="235"/>
      <c r="AG828" s="235"/>
      <c r="AH828" s="235"/>
      <c r="AI828" s="236" t="s">
        <v>889</v>
      </c>
      <c r="AJ828" s="236"/>
      <c r="AK828" s="210"/>
    </row>
    <row r="829" spans="1:37" ht="15" customHeight="1">
      <c r="A829" s="204">
        <v>36</v>
      </c>
      <c r="B829" s="204" t="s">
        <v>225</v>
      </c>
      <c r="C829" s="205">
        <v>13</v>
      </c>
      <c r="D829" s="206">
        <v>101.134</v>
      </c>
      <c r="E829" s="207">
        <v>32.115200000000002</v>
      </c>
      <c r="F829" s="208">
        <v>825</v>
      </c>
      <c r="G829" s="209"/>
      <c r="H829" s="210" t="s">
        <v>275</v>
      </c>
      <c r="I829" s="210">
        <v>1</v>
      </c>
      <c r="J829" s="230" t="s">
        <v>915</v>
      </c>
      <c r="K829" s="231"/>
      <c r="L829" s="232">
        <v>13</v>
      </c>
      <c r="M829" s="233"/>
      <c r="N829" s="234"/>
      <c r="O829" s="229"/>
      <c r="P829" s="229"/>
      <c r="Q829" s="229"/>
      <c r="R829" s="229"/>
      <c r="S829" s="229"/>
      <c r="T829" s="229"/>
      <c r="U829" s="229"/>
      <c r="V829" s="229"/>
      <c r="W829" s="221">
        <v>13</v>
      </c>
      <c r="X829" s="229"/>
      <c r="Y829" s="229" t="s">
        <v>889</v>
      </c>
      <c r="Z829" s="229"/>
      <c r="AA829" s="229"/>
      <c r="AB829" s="229"/>
      <c r="AC829" s="229"/>
      <c r="AD829" s="229"/>
      <c r="AE829" s="235"/>
      <c r="AF829" s="235"/>
      <c r="AG829" s="235"/>
      <c r="AH829" s="235"/>
      <c r="AI829" s="236" t="s">
        <v>889</v>
      </c>
      <c r="AJ829" s="236"/>
      <c r="AK829" s="210"/>
    </row>
    <row r="830" spans="1:37" ht="15" customHeight="1">
      <c r="A830" s="204">
        <v>36</v>
      </c>
      <c r="B830" s="204" t="s">
        <v>225</v>
      </c>
      <c r="C830" s="205">
        <v>14</v>
      </c>
      <c r="D830" s="206">
        <v>101.151</v>
      </c>
      <c r="E830" s="207">
        <v>32.116100000000003</v>
      </c>
      <c r="F830" s="208">
        <v>826</v>
      </c>
      <c r="G830" s="209"/>
      <c r="H830" s="210" t="s">
        <v>275</v>
      </c>
      <c r="I830" s="210">
        <v>1</v>
      </c>
      <c r="J830" s="230" t="s">
        <v>915</v>
      </c>
      <c r="K830" s="231"/>
      <c r="L830" s="232">
        <v>14</v>
      </c>
      <c r="M830" s="233"/>
      <c r="N830" s="234"/>
      <c r="O830" s="229"/>
      <c r="P830" s="229"/>
      <c r="Q830" s="229"/>
      <c r="R830" s="229"/>
      <c r="S830" s="229"/>
      <c r="T830" s="229"/>
      <c r="U830" s="229"/>
      <c r="V830" s="229"/>
      <c r="W830" s="221">
        <v>14</v>
      </c>
      <c r="X830" s="229"/>
      <c r="Y830" s="229" t="s">
        <v>889</v>
      </c>
      <c r="Z830" s="229"/>
      <c r="AA830" s="229"/>
      <c r="AB830" s="229"/>
      <c r="AC830" s="229"/>
      <c r="AD830" s="229"/>
      <c r="AE830" s="235"/>
      <c r="AF830" s="235"/>
      <c r="AG830" s="235"/>
      <c r="AH830" s="235"/>
      <c r="AI830" s="236" t="s">
        <v>889</v>
      </c>
      <c r="AJ830" s="236"/>
      <c r="AK830" s="210"/>
    </row>
    <row r="831" spans="1:37" ht="15" customHeight="1">
      <c r="A831" s="204">
        <v>36</v>
      </c>
      <c r="B831" s="204" t="s">
        <v>225</v>
      </c>
      <c r="C831" s="205">
        <v>15</v>
      </c>
      <c r="D831" s="206">
        <v>101.09</v>
      </c>
      <c r="E831" s="207">
        <v>32.116100000000003</v>
      </c>
      <c r="F831" s="208">
        <v>827</v>
      </c>
      <c r="G831" s="209"/>
      <c r="H831" s="210" t="s">
        <v>275</v>
      </c>
      <c r="I831" s="210">
        <v>1</v>
      </c>
      <c r="J831" s="230" t="s">
        <v>915</v>
      </c>
      <c r="K831" s="231"/>
      <c r="L831" s="232">
        <v>15</v>
      </c>
      <c r="M831" s="233"/>
      <c r="N831" s="234"/>
      <c r="O831" s="229"/>
      <c r="P831" s="229"/>
      <c r="Q831" s="229"/>
      <c r="R831" s="229"/>
      <c r="S831" s="229"/>
      <c r="T831" s="229"/>
      <c r="U831" s="229"/>
      <c r="V831" s="229"/>
      <c r="W831" s="221">
        <v>15</v>
      </c>
      <c r="X831" s="229"/>
      <c r="Y831" s="229" t="s">
        <v>889</v>
      </c>
      <c r="Z831" s="229"/>
      <c r="AA831" s="229"/>
      <c r="AB831" s="229"/>
      <c r="AC831" s="229"/>
      <c r="AD831" s="229"/>
      <c r="AE831" s="235"/>
      <c r="AF831" s="235"/>
      <c r="AG831" s="235"/>
      <c r="AH831" s="235"/>
      <c r="AI831" s="236" t="s">
        <v>889</v>
      </c>
      <c r="AJ831" s="236"/>
      <c r="AK831" s="210"/>
    </row>
    <row r="832" spans="1:37" ht="15" customHeight="1">
      <c r="A832" s="204">
        <v>36</v>
      </c>
      <c r="B832" s="204" t="s">
        <v>225</v>
      </c>
      <c r="C832" s="205">
        <v>16</v>
      </c>
      <c r="D832" s="206">
        <v>101.15300000000001</v>
      </c>
      <c r="E832" s="207">
        <v>32.115699999999997</v>
      </c>
      <c r="F832" s="208">
        <v>828</v>
      </c>
      <c r="G832" s="209"/>
      <c r="H832" s="210" t="s">
        <v>275</v>
      </c>
      <c r="I832" s="210">
        <v>1</v>
      </c>
      <c r="J832" s="230" t="s">
        <v>915</v>
      </c>
      <c r="K832" s="231"/>
      <c r="L832" s="232">
        <v>16</v>
      </c>
      <c r="M832" s="233"/>
      <c r="N832" s="234"/>
      <c r="O832" s="229"/>
      <c r="P832" s="229"/>
      <c r="Q832" s="229"/>
      <c r="R832" s="229" t="s">
        <v>889</v>
      </c>
      <c r="S832" s="229" t="s">
        <v>889</v>
      </c>
      <c r="T832" s="229"/>
      <c r="U832" s="229"/>
      <c r="V832" s="229"/>
      <c r="W832" s="221">
        <v>16</v>
      </c>
      <c r="X832" s="229" t="s">
        <v>890</v>
      </c>
      <c r="Y832" s="229" t="s">
        <v>889</v>
      </c>
      <c r="Z832" s="229" t="s">
        <v>889</v>
      </c>
      <c r="AA832" s="229" t="s">
        <v>889</v>
      </c>
      <c r="AB832" s="229"/>
      <c r="AC832" s="229"/>
      <c r="AD832" s="229"/>
      <c r="AE832" s="235"/>
      <c r="AF832" s="235"/>
      <c r="AG832" s="235"/>
      <c r="AH832" s="235"/>
      <c r="AI832" s="236" t="s">
        <v>216</v>
      </c>
      <c r="AJ832" s="236"/>
      <c r="AK832" s="210"/>
    </row>
    <row r="833" spans="1:37" ht="15" customHeight="1">
      <c r="A833" s="204">
        <v>36</v>
      </c>
      <c r="B833" s="204" t="s">
        <v>225</v>
      </c>
      <c r="C833" s="205">
        <v>17</v>
      </c>
      <c r="D833" s="206">
        <v>6.3129999999999997</v>
      </c>
      <c r="E833" s="207">
        <v>26.8552</v>
      </c>
      <c r="F833" s="208">
        <v>829</v>
      </c>
      <c r="G833" s="209"/>
      <c r="H833" s="210" t="s">
        <v>275</v>
      </c>
      <c r="I833" s="210">
        <v>1</v>
      </c>
      <c r="J833" s="230"/>
      <c r="K833" s="231">
        <v>5</v>
      </c>
      <c r="L833" s="232">
        <v>17</v>
      </c>
      <c r="M833" s="233"/>
      <c r="N833" s="234"/>
      <c r="O833" s="229"/>
      <c r="P833" s="229"/>
      <c r="Q833" s="229"/>
      <c r="R833" s="229"/>
      <c r="S833" s="229"/>
      <c r="T833" s="229"/>
      <c r="U833" s="229"/>
      <c r="V833" s="229"/>
      <c r="W833" s="221">
        <v>17</v>
      </c>
      <c r="X833" s="229"/>
      <c r="Y833" s="229" t="s">
        <v>889</v>
      </c>
      <c r="Z833" s="229"/>
      <c r="AA833" s="229"/>
      <c r="AB833" s="229"/>
      <c r="AC833" s="229"/>
      <c r="AD833" s="229"/>
      <c r="AE833" s="235"/>
      <c r="AF833" s="235"/>
      <c r="AG833" s="235"/>
      <c r="AH833" s="235"/>
      <c r="AI833" s="236" t="s">
        <v>889</v>
      </c>
      <c r="AJ833" s="236"/>
      <c r="AK833" s="210"/>
    </row>
    <row r="834" spans="1:37" ht="15" customHeight="1">
      <c r="A834" s="204">
        <v>36</v>
      </c>
      <c r="B834" s="204" t="s">
        <v>225</v>
      </c>
      <c r="C834" s="205">
        <v>18</v>
      </c>
      <c r="D834" s="206">
        <v>5.9710000000000001</v>
      </c>
      <c r="E834" s="207">
        <v>26.854600000000001</v>
      </c>
      <c r="F834" s="208">
        <v>830</v>
      </c>
      <c r="G834" s="209"/>
      <c r="H834" s="210" t="s">
        <v>275</v>
      </c>
      <c r="I834" s="210">
        <v>1</v>
      </c>
      <c r="J834" s="230"/>
      <c r="K834" s="231">
        <v>5</v>
      </c>
      <c r="L834" s="232">
        <v>18</v>
      </c>
      <c r="M834" s="233"/>
      <c r="N834" s="234"/>
      <c r="O834" s="229"/>
      <c r="P834" s="229"/>
      <c r="Q834" s="229"/>
      <c r="R834" s="229"/>
      <c r="S834" s="229"/>
      <c r="T834" s="229"/>
      <c r="U834" s="229"/>
      <c r="V834" s="229"/>
      <c r="W834" s="221">
        <v>18</v>
      </c>
      <c r="X834" s="229"/>
      <c r="Y834" s="229" t="s">
        <v>889</v>
      </c>
      <c r="Z834" s="229"/>
      <c r="AA834" s="229"/>
      <c r="AB834" s="229"/>
      <c r="AC834" s="229"/>
      <c r="AD834" s="229"/>
      <c r="AE834" s="235"/>
      <c r="AF834" s="235"/>
      <c r="AG834" s="235"/>
      <c r="AH834" s="235"/>
      <c r="AI834" s="236" t="s">
        <v>889</v>
      </c>
      <c r="AJ834" s="236"/>
      <c r="AK834" s="210"/>
    </row>
    <row r="835" spans="1:37" ht="15" customHeight="1">
      <c r="A835" s="204">
        <v>36</v>
      </c>
      <c r="B835" s="204" t="s">
        <v>225</v>
      </c>
      <c r="C835" s="205">
        <v>19</v>
      </c>
      <c r="D835" s="206">
        <v>6.3810000000000002</v>
      </c>
      <c r="E835" s="207">
        <v>26.8552</v>
      </c>
      <c r="F835" s="208">
        <v>831</v>
      </c>
      <c r="G835" s="209"/>
      <c r="H835" s="210" t="s">
        <v>275</v>
      </c>
      <c r="I835" s="210">
        <v>1</v>
      </c>
      <c r="J835" s="230"/>
      <c r="K835" s="231">
        <v>5</v>
      </c>
      <c r="L835" s="232">
        <v>19</v>
      </c>
      <c r="M835" s="233"/>
      <c r="N835" s="234"/>
      <c r="O835" s="229"/>
      <c r="P835" s="229"/>
      <c r="Q835" s="229"/>
      <c r="R835" s="229"/>
      <c r="S835" s="229"/>
      <c r="T835" s="229"/>
      <c r="U835" s="229"/>
      <c r="V835" s="229"/>
      <c r="W835" s="221">
        <v>19</v>
      </c>
      <c r="X835" s="229"/>
      <c r="Y835" s="229" t="s">
        <v>889</v>
      </c>
      <c r="Z835" s="229"/>
      <c r="AA835" s="229"/>
      <c r="AB835" s="229"/>
      <c r="AC835" s="229"/>
      <c r="AD835" s="229"/>
      <c r="AE835" s="235"/>
      <c r="AF835" s="235"/>
      <c r="AG835" s="235"/>
      <c r="AH835" s="235"/>
      <c r="AI835" s="236" t="s">
        <v>889</v>
      </c>
      <c r="AJ835" s="236"/>
      <c r="AK835" s="210"/>
    </row>
    <row r="836" spans="1:37" ht="15" customHeight="1">
      <c r="A836" s="204">
        <v>36</v>
      </c>
      <c r="B836" s="204" t="s">
        <v>225</v>
      </c>
      <c r="C836" s="205">
        <v>20</v>
      </c>
      <c r="D836" s="206">
        <v>6.2889999999999997</v>
      </c>
      <c r="E836" s="207">
        <v>26.855</v>
      </c>
      <c r="F836" s="208">
        <v>832</v>
      </c>
      <c r="G836" s="209"/>
      <c r="H836" s="210" t="s">
        <v>275</v>
      </c>
      <c r="I836" s="210">
        <v>1</v>
      </c>
      <c r="J836" s="230"/>
      <c r="K836" s="231">
        <v>5</v>
      </c>
      <c r="L836" s="232">
        <v>20</v>
      </c>
      <c r="M836" s="233"/>
      <c r="N836" s="234"/>
      <c r="O836" s="229"/>
      <c r="P836" s="229"/>
      <c r="Q836" s="229"/>
      <c r="R836" s="229"/>
      <c r="S836" s="229"/>
      <c r="T836" s="229"/>
      <c r="U836" s="229"/>
      <c r="V836" s="229"/>
      <c r="W836" s="221">
        <v>20</v>
      </c>
      <c r="X836" s="229"/>
      <c r="Y836" s="229" t="s">
        <v>889</v>
      </c>
      <c r="Z836" s="229"/>
      <c r="AA836" s="229"/>
      <c r="AB836" s="229"/>
      <c r="AC836" s="229"/>
      <c r="AD836" s="229"/>
      <c r="AE836" s="235"/>
      <c r="AF836" s="235"/>
      <c r="AG836" s="235"/>
      <c r="AH836" s="235"/>
      <c r="AI836" s="236" t="s">
        <v>889</v>
      </c>
      <c r="AJ836" s="236"/>
      <c r="AK836" s="210"/>
    </row>
    <row r="837" spans="1:37" ht="15" customHeight="1">
      <c r="A837" s="204">
        <v>36</v>
      </c>
      <c r="B837" s="204" t="s">
        <v>225</v>
      </c>
      <c r="C837" s="205">
        <v>21</v>
      </c>
      <c r="D837" s="206">
        <v>6.0209999999999999</v>
      </c>
      <c r="E837" s="207">
        <v>26.854600000000001</v>
      </c>
      <c r="F837" s="208">
        <v>833</v>
      </c>
      <c r="G837" s="209"/>
      <c r="H837" s="210" t="s">
        <v>275</v>
      </c>
      <c r="I837" s="210">
        <v>1</v>
      </c>
      <c r="J837" s="230"/>
      <c r="K837" s="231">
        <v>5</v>
      </c>
      <c r="L837" s="232">
        <v>21</v>
      </c>
      <c r="M837" s="237"/>
      <c r="N837" s="234"/>
      <c r="O837" s="229"/>
      <c r="P837" s="229"/>
      <c r="Q837" s="229"/>
      <c r="R837" s="229"/>
      <c r="S837" s="229"/>
      <c r="T837" s="229"/>
      <c r="U837" s="229"/>
      <c r="V837" s="229"/>
      <c r="W837" s="221">
        <v>21</v>
      </c>
      <c r="X837" s="229"/>
      <c r="Y837" s="229" t="s">
        <v>889</v>
      </c>
      <c r="Z837" s="229"/>
      <c r="AA837" s="229"/>
      <c r="AB837" s="229"/>
      <c r="AC837" s="229"/>
      <c r="AD837" s="229"/>
      <c r="AE837" s="235"/>
      <c r="AF837" s="235"/>
      <c r="AG837" s="235"/>
      <c r="AH837" s="235"/>
      <c r="AI837" s="236" t="s">
        <v>889</v>
      </c>
      <c r="AJ837" s="236"/>
      <c r="AK837" s="210"/>
    </row>
    <row r="838" spans="1:37" ht="15" customHeight="1">
      <c r="A838" s="204">
        <v>36</v>
      </c>
      <c r="B838" s="204" t="s">
        <v>225</v>
      </c>
      <c r="C838" s="205">
        <v>22</v>
      </c>
      <c r="D838" s="206">
        <v>6.2629999999999999</v>
      </c>
      <c r="E838" s="207">
        <v>26.854299999999999</v>
      </c>
      <c r="F838" s="208">
        <v>834</v>
      </c>
      <c r="G838" s="209"/>
      <c r="H838" s="210" t="s">
        <v>275</v>
      </c>
      <c r="I838" s="210">
        <v>1</v>
      </c>
      <c r="J838" s="230"/>
      <c r="K838" s="231">
        <v>5</v>
      </c>
      <c r="L838" s="232">
        <v>22</v>
      </c>
      <c r="M838" s="233"/>
      <c r="N838" s="234"/>
      <c r="O838" s="229"/>
      <c r="P838" s="229"/>
      <c r="Q838" s="229"/>
      <c r="R838" s="229"/>
      <c r="S838" s="229"/>
      <c r="T838" s="229"/>
      <c r="U838" s="229"/>
      <c r="V838" s="229"/>
      <c r="W838" s="221">
        <v>22</v>
      </c>
      <c r="X838" s="229"/>
      <c r="Y838" s="229" t="s">
        <v>889</v>
      </c>
      <c r="Z838" s="229"/>
      <c r="AA838" s="229"/>
      <c r="AB838" s="229"/>
      <c r="AC838" s="229"/>
      <c r="AD838" s="229"/>
      <c r="AE838" s="235"/>
      <c r="AF838" s="235"/>
      <c r="AG838" s="235"/>
      <c r="AH838" s="235"/>
      <c r="AI838" s="236" t="s">
        <v>889</v>
      </c>
      <c r="AJ838" s="236"/>
      <c r="AK838" s="210"/>
    </row>
    <row r="839" spans="1:37" ht="15" customHeight="1">
      <c r="A839" s="204">
        <v>36</v>
      </c>
      <c r="B839" s="204" t="s">
        <v>225</v>
      </c>
      <c r="C839" s="205">
        <v>23</v>
      </c>
      <c r="D839" s="206">
        <v>6.282</v>
      </c>
      <c r="E839" s="207">
        <v>26.853899999999999</v>
      </c>
      <c r="F839" s="208">
        <v>835</v>
      </c>
      <c r="G839" s="209"/>
      <c r="H839" s="210" t="s">
        <v>275</v>
      </c>
      <c r="I839" s="210">
        <v>1</v>
      </c>
      <c r="J839" s="230"/>
      <c r="K839" s="231">
        <v>5</v>
      </c>
      <c r="L839" s="232">
        <v>23</v>
      </c>
      <c r="M839" s="233"/>
      <c r="N839" s="234"/>
      <c r="O839" s="229"/>
      <c r="P839" s="229"/>
      <c r="Q839" s="229"/>
      <c r="R839" s="229"/>
      <c r="S839" s="229"/>
      <c r="T839" s="229"/>
      <c r="U839" s="229"/>
      <c r="V839" s="229"/>
      <c r="W839" s="221">
        <v>23</v>
      </c>
      <c r="X839" s="229"/>
      <c r="Y839" s="229" t="s">
        <v>889</v>
      </c>
      <c r="Z839" s="229"/>
      <c r="AA839" s="229"/>
      <c r="AB839" s="229"/>
      <c r="AC839" s="229"/>
      <c r="AD839" s="229"/>
      <c r="AE839" s="235"/>
      <c r="AF839" s="235"/>
      <c r="AG839" s="235"/>
      <c r="AH839" s="235"/>
      <c r="AI839" s="236" t="s">
        <v>889</v>
      </c>
      <c r="AJ839" s="236"/>
      <c r="AK839" s="234"/>
    </row>
    <row r="840" spans="1:37" ht="15" customHeight="1">
      <c r="A840" s="204">
        <v>36</v>
      </c>
      <c r="B840" s="204" t="s">
        <v>225</v>
      </c>
      <c r="C840" s="205">
        <v>24</v>
      </c>
      <c r="D840" s="206">
        <v>6.0839999999999996</v>
      </c>
      <c r="E840" s="207">
        <v>26.854800000000001</v>
      </c>
      <c r="F840" s="208">
        <v>836</v>
      </c>
      <c r="G840" s="209"/>
      <c r="H840" s="210" t="s">
        <v>275</v>
      </c>
      <c r="I840" s="210">
        <v>1</v>
      </c>
      <c r="J840" s="230"/>
      <c r="K840" s="231">
        <v>5</v>
      </c>
      <c r="L840" s="232">
        <v>24</v>
      </c>
      <c r="M840" s="233"/>
      <c r="N840" s="234"/>
      <c r="O840" s="229"/>
      <c r="P840" s="229"/>
      <c r="Q840" s="229"/>
      <c r="R840" s="229" t="s">
        <v>889</v>
      </c>
      <c r="S840" s="229" t="s">
        <v>889</v>
      </c>
      <c r="T840" s="229"/>
      <c r="U840" s="229"/>
      <c r="V840" s="229"/>
      <c r="W840" s="221">
        <v>24</v>
      </c>
      <c r="X840" s="229" t="s">
        <v>890</v>
      </c>
      <c r="Y840" s="229" t="s">
        <v>889</v>
      </c>
      <c r="Z840" s="229" t="s">
        <v>889</v>
      </c>
      <c r="AA840" s="229" t="s">
        <v>889</v>
      </c>
      <c r="AB840" s="229"/>
      <c r="AC840" s="229"/>
      <c r="AD840" s="229"/>
      <c r="AE840" s="235"/>
      <c r="AF840" s="235"/>
      <c r="AG840" s="235"/>
      <c r="AH840" s="235"/>
      <c r="AI840" s="236"/>
      <c r="AJ840" s="236"/>
      <c r="AK840" s="234"/>
    </row>
    <row r="841" spans="1:37" ht="15" customHeight="1">
      <c r="A841" s="204">
        <v>37</v>
      </c>
      <c r="B841" s="204" t="s">
        <v>227</v>
      </c>
      <c r="C841" s="205">
        <v>1</v>
      </c>
      <c r="D841" s="206">
        <v>3390.1329999999998</v>
      </c>
      <c r="E841" s="207">
        <v>34.954900000000002</v>
      </c>
      <c r="F841" s="208">
        <v>837</v>
      </c>
      <c r="G841" s="209"/>
      <c r="H841" s="210" t="s">
        <v>274</v>
      </c>
      <c r="I841" s="210">
        <v>1</v>
      </c>
      <c r="J841" s="230"/>
      <c r="K841" s="231" t="s">
        <v>901</v>
      </c>
      <c r="L841" s="232">
        <v>1</v>
      </c>
      <c r="M841" s="233"/>
      <c r="N841" s="234"/>
      <c r="O841" s="229"/>
      <c r="P841" s="229"/>
      <c r="Q841" s="229"/>
      <c r="R841" s="229" t="s">
        <v>890</v>
      </c>
      <c r="S841" s="229" t="s">
        <v>890</v>
      </c>
      <c r="T841" s="229" t="s">
        <v>889</v>
      </c>
      <c r="U841" s="229"/>
      <c r="V841" s="229" t="s">
        <v>889</v>
      </c>
      <c r="W841" s="221">
        <v>1</v>
      </c>
      <c r="X841" s="229" t="s">
        <v>890</v>
      </c>
      <c r="Y841" s="229" t="s">
        <v>890</v>
      </c>
      <c r="Z841" s="229" t="s">
        <v>889</v>
      </c>
      <c r="AA841" s="229"/>
      <c r="AB841" s="229"/>
      <c r="AC841" s="229"/>
      <c r="AD841" s="229"/>
      <c r="AE841" s="235"/>
      <c r="AF841" s="235"/>
      <c r="AG841" s="235"/>
      <c r="AH841" s="235" t="s">
        <v>889</v>
      </c>
      <c r="AI841" s="236"/>
      <c r="AJ841" s="236"/>
      <c r="AK841" s="234"/>
    </row>
    <row r="842" spans="1:37" ht="15" customHeight="1">
      <c r="A842" s="204">
        <v>37</v>
      </c>
      <c r="B842" s="204" t="s">
        <v>227</v>
      </c>
      <c r="C842" s="205">
        <v>2</v>
      </c>
      <c r="D842" s="206">
        <v>2543.6660000000002</v>
      </c>
      <c r="E842" s="207">
        <v>34.950200000000002</v>
      </c>
      <c r="F842" s="208">
        <v>838</v>
      </c>
      <c r="G842" s="209"/>
      <c r="H842" s="210" t="s">
        <v>274</v>
      </c>
      <c r="I842" s="210">
        <v>1</v>
      </c>
      <c r="J842" s="230"/>
      <c r="K842" s="231">
        <v>2500</v>
      </c>
      <c r="L842" s="232">
        <v>2</v>
      </c>
      <c r="M842" s="233"/>
      <c r="N842" s="234"/>
      <c r="O842" s="229"/>
      <c r="P842" s="229"/>
      <c r="Q842" s="229"/>
      <c r="R842" s="229" t="s">
        <v>889</v>
      </c>
      <c r="S842" s="229" t="s">
        <v>889</v>
      </c>
      <c r="T842" s="229" t="s">
        <v>889</v>
      </c>
      <c r="U842" s="229"/>
      <c r="V842" s="229" t="s">
        <v>889</v>
      </c>
      <c r="W842" s="221">
        <v>2</v>
      </c>
      <c r="X842" s="229" t="s">
        <v>890</v>
      </c>
      <c r="Y842" s="229" t="s">
        <v>889</v>
      </c>
      <c r="Z842" s="229" t="s">
        <v>889</v>
      </c>
      <c r="AA842" s="229"/>
      <c r="AB842" s="229"/>
      <c r="AC842" s="229"/>
      <c r="AD842" s="229"/>
      <c r="AE842" s="235"/>
      <c r="AF842" s="235"/>
      <c r="AG842" s="235"/>
      <c r="AH842" s="235"/>
      <c r="AI842" s="236"/>
      <c r="AJ842" s="236"/>
      <c r="AK842" s="234"/>
    </row>
    <row r="843" spans="1:37" ht="15" customHeight="1">
      <c r="A843" s="204">
        <v>37</v>
      </c>
      <c r="B843" s="204" t="s">
        <v>227</v>
      </c>
      <c r="C843" s="205">
        <v>3</v>
      </c>
      <c r="D843" s="206">
        <v>2032.9</v>
      </c>
      <c r="E843" s="207">
        <v>34.936799999999998</v>
      </c>
      <c r="F843" s="208">
        <v>839</v>
      </c>
      <c r="G843" s="209"/>
      <c r="H843" s="210" t="s">
        <v>274</v>
      </c>
      <c r="I843" s="210">
        <v>1</v>
      </c>
      <c r="J843" s="230"/>
      <c r="K843" s="231">
        <v>2000</v>
      </c>
      <c r="L843" s="232">
        <v>3</v>
      </c>
      <c r="M843" s="233"/>
      <c r="N843" s="234"/>
      <c r="O843" s="229"/>
      <c r="P843" s="229"/>
      <c r="Q843" s="229"/>
      <c r="R843" s="229" t="s">
        <v>889</v>
      </c>
      <c r="S843" s="229" t="s">
        <v>889</v>
      </c>
      <c r="T843" s="229" t="s">
        <v>889</v>
      </c>
      <c r="U843" s="229"/>
      <c r="V843" s="229" t="s">
        <v>889</v>
      </c>
      <c r="W843" s="221">
        <v>3</v>
      </c>
      <c r="X843" s="229" t="s">
        <v>890</v>
      </c>
      <c r="Y843" s="229" t="s">
        <v>889</v>
      </c>
      <c r="Z843" s="229" t="s">
        <v>890</v>
      </c>
      <c r="AA843" s="229"/>
      <c r="AB843" s="229"/>
      <c r="AC843" s="229"/>
      <c r="AD843" s="229"/>
      <c r="AE843" s="235"/>
      <c r="AF843" s="235"/>
      <c r="AG843" s="235"/>
      <c r="AH843" s="235" t="s">
        <v>889</v>
      </c>
      <c r="AI843" s="236"/>
      <c r="AJ843" s="236"/>
      <c r="AK843" s="234"/>
    </row>
    <row r="844" spans="1:37" ht="15" customHeight="1">
      <c r="A844" s="204">
        <v>37</v>
      </c>
      <c r="B844" s="204" t="s">
        <v>227</v>
      </c>
      <c r="C844" s="205">
        <v>4</v>
      </c>
      <c r="D844" s="206">
        <v>1523.42</v>
      </c>
      <c r="E844" s="207">
        <v>34.904699999999998</v>
      </c>
      <c r="F844" s="208">
        <v>840</v>
      </c>
      <c r="G844" s="209"/>
      <c r="H844" s="210" t="s">
        <v>274</v>
      </c>
      <c r="I844" s="210">
        <v>1</v>
      </c>
      <c r="J844" s="230"/>
      <c r="K844" s="231">
        <v>1500</v>
      </c>
      <c r="L844" s="232">
        <v>4</v>
      </c>
      <c r="M844" s="233"/>
      <c r="N844" s="234"/>
      <c r="O844" s="229"/>
      <c r="P844" s="229"/>
      <c r="Q844" s="229"/>
      <c r="R844" s="229" t="s">
        <v>889</v>
      </c>
      <c r="S844" s="229" t="s">
        <v>889</v>
      </c>
      <c r="T844" s="229"/>
      <c r="U844" s="229"/>
      <c r="V844" s="229" t="s">
        <v>889</v>
      </c>
      <c r="W844" s="221">
        <v>4</v>
      </c>
      <c r="X844" s="229" t="s">
        <v>897</v>
      </c>
      <c r="Y844" s="229" t="s">
        <v>889</v>
      </c>
      <c r="Z844" s="229" t="s">
        <v>889</v>
      </c>
      <c r="AA844" s="229"/>
      <c r="AB844" s="229"/>
      <c r="AC844" s="229"/>
      <c r="AD844" s="229"/>
      <c r="AE844" s="235"/>
      <c r="AF844" s="235"/>
      <c r="AG844" s="235"/>
      <c r="AH844" s="235" t="s">
        <v>889</v>
      </c>
      <c r="AI844" s="236"/>
      <c r="AJ844" s="236"/>
      <c r="AK844" s="234"/>
    </row>
    <row r="845" spans="1:37" ht="15" customHeight="1">
      <c r="A845" s="204">
        <v>37</v>
      </c>
      <c r="B845" s="204" t="s">
        <v>227</v>
      </c>
      <c r="C845" s="205">
        <v>5</v>
      </c>
      <c r="D845" s="206">
        <v>1015.456</v>
      </c>
      <c r="E845" s="207">
        <v>34.872599999999998</v>
      </c>
      <c r="F845" s="208">
        <v>841</v>
      </c>
      <c r="G845" s="209"/>
      <c r="H845" s="210" t="s">
        <v>274</v>
      </c>
      <c r="I845" s="210">
        <v>1</v>
      </c>
      <c r="J845" s="230"/>
      <c r="K845" s="231">
        <v>1000</v>
      </c>
      <c r="L845" s="232">
        <v>5</v>
      </c>
      <c r="M845" s="233"/>
      <c r="N845" s="234"/>
      <c r="O845" s="229"/>
      <c r="P845" s="229"/>
      <c r="Q845" s="229"/>
      <c r="R845" s="229" t="s">
        <v>889</v>
      </c>
      <c r="S845" s="229" t="s">
        <v>889</v>
      </c>
      <c r="T845" s="229" t="s">
        <v>889</v>
      </c>
      <c r="U845" s="229"/>
      <c r="V845" s="229" t="s">
        <v>889</v>
      </c>
      <c r="W845" s="221">
        <v>5</v>
      </c>
      <c r="X845" s="229" t="s">
        <v>890</v>
      </c>
      <c r="Y845" s="229" t="s">
        <v>889</v>
      </c>
      <c r="Z845" s="229" t="s">
        <v>889</v>
      </c>
      <c r="AA845" s="229"/>
      <c r="AB845" s="229"/>
      <c r="AC845" s="229"/>
      <c r="AD845" s="229"/>
      <c r="AE845" s="235"/>
      <c r="AF845" s="235"/>
      <c r="AG845" s="235"/>
      <c r="AH845" s="235" t="s">
        <v>889</v>
      </c>
      <c r="AI845" s="236"/>
      <c r="AJ845" s="236"/>
      <c r="AK845" s="234"/>
    </row>
    <row r="846" spans="1:37" ht="15" customHeight="1">
      <c r="A846" s="204">
        <v>37</v>
      </c>
      <c r="B846" s="204" t="s">
        <v>227</v>
      </c>
      <c r="C846" s="205">
        <v>6</v>
      </c>
      <c r="D846" s="206">
        <v>812.64400000000001</v>
      </c>
      <c r="E846" s="207">
        <v>34.861499999999999</v>
      </c>
      <c r="F846" s="208">
        <v>842</v>
      </c>
      <c r="G846" s="209"/>
      <c r="H846" s="210" t="s">
        <v>274</v>
      </c>
      <c r="I846" s="210">
        <v>1</v>
      </c>
      <c r="J846" s="230"/>
      <c r="K846" s="231">
        <v>800</v>
      </c>
      <c r="L846" s="232">
        <v>6</v>
      </c>
      <c r="M846" s="233"/>
      <c r="N846" s="234"/>
      <c r="O846" s="229"/>
      <c r="P846" s="229"/>
      <c r="Q846" s="229"/>
      <c r="R846" s="229" t="s">
        <v>889</v>
      </c>
      <c r="S846" s="229" t="s">
        <v>889</v>
      </c>
      <c r="T846" s="229"/>
      <c r="U846" s="229"/>
      <c r="V846" s="229" t="s">
        <v>889</v>
      </c>
      <c r="W846" s="221">
        <v>6</v>
      </c>
      <c r="X846" s="229" t="s">
        <v>890</v>
      </c>
      <c r="Y846" s="229" t="s">
        <v>889</v>
      </c>
      <c r="Z846" s="229" t="s">
        <v>889</v>
      </c>
      <c r="AA846" s="229"/>
      <c r="AB846" s="229"/>
      <c r="AC846" s="229"/>
      <c r="AD846" s="229"/>
      <c r="AE846" s="235"/>
      <c r="AF846" s="235"/>
      <c r="AG846" s="235"/>
      <c r="AH846" s="235" t="s">
        <v>889</v>
      </c>
      <c r="AI846" s="236"/>
      <c r="AJ846" s="236"/>
      <c r="AK846" s="234"/>
    </row>
    <row r="847" spans="1:37" ht="15" customHeight="1">
      <c r="A847" s="204">
        <v>37</v>
      </c>
      <c r="B847" s="204" t="s">
        <v>227</v>
      </c>
      <c r="C847" s="205">
        <v>7</v>
      </c>
      <c r="D847" s="206">
        <v>609.12099999999998</v>
      </c>
      <c r="E847" s="207">
        <v>34.844900000000003</v>
      </c>
      <c r="F847" s="208">
        <v>843</v>
      </c>
      <c r="G847" s="209"/>
      <c r="H847" s="210" t="s">
        <v>274</v>
      </c>
      <c r="I847" s="210">
        <v>1</v>
      </c>
      <c r="J847" s="230"/>
      <c r="K847" s="231">
        <v>600</v>
      </c>
      <c r="L847" s="232">
        <v>7</v>
      </c>
      <c r="M847" s="233"/>
      <c r="N847" s="234"/>
      <c r="O847" s="229"/>
      <c r="P847" s="229"/>
      <c r="Q847" s="229"/>
      <c r="R847" s="229" t="s">
        <v>889</v>
      </c>
      <c r="S847" s="229" t="s">
        <v>889</v>
      </c>
      <c r="T847" s="229"/>
      <c r="U847" s="229"/>
      <c r="V847" s="229" t="s">
        <v>889</v>
      </c>
      <c r="W847" s="221">
        <v>7</v>
      </c>
      <c r="X847" s="229" t="s">
        <v>890</v>
      </c>
      <c r="Y847" s="229" t="s">
        <v>889</v>
      </c>
      <c r="Z847" s="229" t="s">
        <v>889</v>
      </c>
      <c r="AA847" s="229"/>
      <c r="AB847" s="229"/>
      <c r="AC847" s="229"/>
      <c r="AD847" s="229"/>
      <c r="AE847" s="235"/>
      <c r="AF847" s="235"/>
      <c r="AG847" s="235"/>
      <c r="AH847" s="235" t="s">
        <v>889</v>
      </c>
      <c r="AI847" s="236"/>
      <c r="AJ847" s="236"/>
      <c r="AK847" s="234"/>
    </row>
    <row r="848" spans="1:37" ht="15" customHeight="1">
      <c r="A848" s="204">
        <v>37</v>
      </c>
      <c r="B848" s="204" t="s">
        <v>227</v>
      </c>
      <c r="C848" s="205">
        <v>8</v>
      </c>
      <c r="D848" s="206">
        <v>487.97300000000001</v>
      </c>
      <c r="E848" s="207">
        <v>34.823</v>
      </c>
      <c r="F848" s="208">
        <v>844</v>
      </c>
      <c r="G848" s="209"/>
      <c r="H848" s="210" t="s">
        <v>274</v>
      </c>
      <c r="I848" s="210">
        <v>1</v>
      </c>
      <c r="J848" s="230" t="s">
        <v>899</v>
      </c>
      <c r="K848" s="231"/>
      <c r="L848" s="232">
        <v>8</v>
      </c>
      <c r="M848" s="233"/>
      <c r="N848" s="234"/>
      <c r="O848" s="229"/>
      <c r="P848" s="229"/>
      <c r="Q848" s="229"/>
      <c r="R848" s="229" t="s">
        <v>889</v>
      </c>
      <c r="S848" s="229" t="s">
        <v>889</v>
      </c>
      <c r="T848" s="229" t="s">
        <v>889</v>
      </c>
      <c r="U848" s="229"/>
      <c r="V848" s="229" t="s">
        <v>889</v>
      </c>
      <c r="W848" s="221">
        <v>8</v>
      </c>
      <c r="X848" s="229" t="s">
        <v>890</v>
      </c>
      <c r="Y848" s="229" t="s">
        <v>889</v>
      </c>
      <c r="Z848" s="229" t="s">
        <v>889</v>
      </c>
      <c r="AA848" s="229"/>
      <c r="AB848" s="229"/>
      <c r="AC848" s="229"/>
      <c r="AD848" s="229"/>
      <c r="AE848" s="235"/>
      <c r="AF848" s="235"/>
      <c r="AG848" s="235"/>
      <c r="AH848" s="235" t="s">
        <v>889</v>
      </c>
      <c r="AI848" s="236"/>
      <c r="AJ848" s="236"/>
      <c r="AK848" s="234"/>
    </row>
    <row r="849" spans="1:37" ht="15" customHeight="1">
      <c r="A849" s="204">
        <v>37</v>
      </c>
      <c r="B849" s="204" t="s">
        <v>227</v>
      </c>
      <c r="C849" s="205">
        <v>9</v>
      </c>
      <c r="D849" s="206">
        <v>415.19200000000001</v>
      </c>
      <c r="E849" s="207">
        <v>34.7819</v>
      </c>
      <c r="F849" s="208">
        <v>845</v>
      </c>
      <c r="G849" s="209"/>
      <c r="H849" s="210" t="s">
        <v>274</v>
      </c>
      <c r="I849" s="210">
        <v>1</v>
      </c>
      <c r="J849" s="230">
        <v>34.78</v>
      </c>
      <c r="K849" s="231"/>
      <c r="L849" s="232">
        <v>9</v>
      </c>
      <c r="M849" s="233"/>
      <c r="N849" s="234"/>
      <c r="O849" s="229"/>
      <c r="P849" s="229"/>
      <c r="Q849" s="229"/>
      <c r="R849" s="229" t="s">
        <v>889</v>
      </c>
      <c r="S849" s="229" t="s">
        <v>889</v>
      </c>
      <c r="T849" s="229"/>
      <c r="U849" s="229"/>
      <c r="V849" s="229" t="s">
        <v>889</v>
      </c>
      <c r="W849" s="221">
        <v>9</v>
      </c>
      <c r="X849" s="229" t="s">
        <v>890</v>
      </c>
      <c r="Y849" s="229" t="s">
        <v>889</v>
      </c>
      <c r="Z849" s="229" t="s">
        <v>889</v>
      </c>
      <c r="AA849" s="229"/>
      <c r="AB849" s="229"/>
      <c r="AC849" s="229"/>
      <c r="AD849" s="229"/>
      <c r="AE849" s="235"/>
      <c r="AF849" s="235"/>
      <c r="AG849" s="235"/>
      <c r="AH849" s="235"/>
      <c r="AI849" s="236"/>
      <c r="AJ849" s="236"/>
      <c r="AK849" s="234"/>
    </row>
    <row r="850" spans="1:37" ht="15" customHeight="1">
      <c r="A850" s="204">
        <v>37</v>
      </c>
      <c r="B850" s="204" t="s">
        <v>227</v>
      </c>
      <c r="C850" s="205">
        <v>10</v>
      </c>
      <c r="D850" s="206">
        <v>359.96300000000002</v>
      </c>
      <c r="E850" s="207">
        <v>34.710799999999999</v>
      </c>
      <c r="F850" s="208">
        <v>846</v>
      </c>
      <c r="G850" s="209"/>
      <c r="H850" s="210" t="s">
        <v>274</v>
      </c>
      <c r="I850" s="210">
        <v>1</v>
      </c>
      <c r="J850" s="230">
        <v>34.700000000000003</v>
      </c>
      <c r="K850" s="231"/>
      <c r="L850" s="232">
        <v>10</v>
      </c>
      <c r="M850" s="233"/>
      <c r="N850" s="234"/>
      <c r="O850" s="229"/>
      <c r="P850" s="229"/>
      <c r="Q850" s="229"/>
      <c r="R850" s="229" t="s">
        <v>889</v>
      </c>
      <c r="S850" s="229" t="s">
        <v>889</v>
      </c>
      <c r="T850" s="229"/>
      <c r="U850" s="229"/>
      <c r="V850" s="229" t="s">
        <v>889</v>
      </c>
      <c r="W850" s="221">
        <v>10</v>
      </c>
      <c r="X850" s="229" t="s">
        <v>897</v>
      </c>
      <c r="Y850" s="229" t="s">
        <v>889</v>
      </c>
      <c r="Z850" s="229" t="s">
        <v>889</v>
      </c>
      <c r="AA850" s="229"/>
      <c r="AB850" s="229"/>
      <c r="AC850" s="229"/>
      <c r="AD850" s="229"/>
      <c r="AE850" s="235"/>
      <c r="AF850" s="235"/>
      <c r="AG850" s="235"/>
      <c r="AH850" s="235" t="s">
        <v>889</v>
      </c>
      <c r="AI850" s="236"/>
      <c r="AJ850" s="236"/>
      <c r="AK850" s="234"/>
    </row>
    <row r="851" spans="1:37" ht="15" customHeight="1">
      <c r="A851" s="204">
        <v>37</v>
      </c>
      <c r="B851" s="204" t="s">
        <v>227</v>
      </c>
      <c r="C851" s="205">
        <v>11</v>
      </c>
      <c r="D851" s="206">
        <v>290.02199999999999</v>
      </c>
      <c r="E851" s="207">
        <v>34.445700000000002</v>
      </c>
      <c r="F851" s="208">
        <v>847</v>
      </c>
      <c r="G851" s="209"/>
      <c r="H851" s="210" t="s">
        <v>274</v>
      </c>
      <c r="I851" s="210">
        <v>1</v>
      </c>
      <c r="J851" s="230">
        <v>34.4</v>
      </c>
      <c r="K851" s="231"/>
      <c r="L851" s="232">
        <v>11</v>
      </c>
      <c r="M851" s="233"/>
      <c r="N851" s="234"/>
      <c r="O851" s="229"/>
      <c r="P851" s="229"/>
      <c r="Q851" s="229"/>
      <c r="R851" s="229" t="s">
        <v>890</v>
      </c>
      <c r="S851" s="229" t="s">
        <v>889</v>
      </c>
      <c r="T851" s="229" t="s">
        <v>889</v>
      </c>
      <c r="U851" s="229"/>
      <c r="V851" s="229" t="s">
        <v>889</v>
      </c>
      <c r="W851" s="221">
        <v>11</v>
      </c>
      <c r="X851" s="229" t="s">
        <v>890</v>
      </c>
      <c r="Y851" s="229" t="s">
        <v>889</v>
      </c>
      <c r="Z851" s="229" t="s">
        <v>889</v>
      </c>
      <c r="AA851" s="229"/>
      <c r="AB851" s="229"/>
      <c r="AC851" s="229"/>
      <c r="AD851" s="229"/>
      <c r="AE851" s="235"/>
      <c r="AF851" s="235"/>
      <c r="AG851" s="235"/>
      <c r="AH851" s="235"/>
      <c r="AI851" s="236"/>
      <c r="AJ851" s="236"/>
      <c r="AK851" s="234"/>
    </row>
    <row r="852" spans="1:37" ht="15" customHeight="1">
      <c r="A852" s="204">
        <v>37</v>
      </c>
      <c r="B852" s="204" t="s">
        <v>227</v>
      </c>
      <c r="C852" s="205">
        <v>12</v>
      </c>
      <c r="D852" s="206">
        <v>262.90300000000002</v>
      </c>
      <c r="E852" s="207">
        <v>34.1479</v>
      </c>
      <c r="F852" s="208">
        <v>848</v>
      </c>
      <c r="G852" s="209"/>
      <c r="H852" s="210" t="s">
        <v>274</v>
      </c>
      <c r="I852" s="210">
        <v>1</v>
      </c>
      <c r="J852" s="230">
        <v>34.1</v>
      </c>
      <c r="K852" s="231"/>
      <c r="L852" s="232">
        <v>12</v>
      </c>
      <c r="M852" s="233"/>
      <c r="N852" s="234"/>
      <c r="O852" s="229"/>
      <c r="P852" s="229"/>
      <c r="Q852" s="229"/>
      <c r="R852" s="229" t="s">
        <v>889</v>
      </c>
      <c r="S852" s="229" t="s">
        <v>889</v>
      </c>
      <c r="T852" s="229"/>
      <c r="U852" s="229"/>
      <c r="V852" s="229" t="s">
        <v>889</v>
      </c>
      <c r="W852" s="221">
        <v>12</v>
      </c>
      <c r="X852" s="229" t="s">
        <v>890</v>
      </c>
      <c r="Y852" s="229" t="s">
        <v>889</v>
      </c>
      <c r="Z852" s="229" t="s">
        <v>889</v>
      </c>
      <c r="AA852" s="229"/>
      <c r="AB852" s="229"/>
      <c r="AC852" s="229"/>
      <c r="AD852" s="229"/>
      <c r="AE852" s="235"/>
      <c r="AF852" s="235"/>
      <c r="AG852" s="235"/>
      <c r="AH852" s="235"/>
      <c r="AI852" s="236"/>
      <c r="AJ852" s="236"/>
      <c r="AK852" s="234"/>
    </row>
    <row r="853" spans="1:37" ht="15" customHeight="1">
      <c r="A853" s="204">
        <v>37</v>
      </c>
      <c r="B853" s="204" t="s">
        <v>227</v>
      </c>
      <c r="C853" s="205">
        <v>13</v>
      </c>
      <c r="D853" s="206">
        <v>236.11</v>
      </c>
      <c r="E853" s="207">
        <v>33.646099999999997</v>
      </c>
      <c r="F853" s="208">
        <v>849</v>
      </c>
      <c r="G853" s="209"/>
      <c r="H853" s="210" t="s">
        <v>274</v>
      </c>
      <c r="I853" s="210">
        <v>1</v>
      </c>
      <c r="J853" s="230">
        <v>33.6</v>
      </c>
      <c r="K853" s="231"/>
      <c r="L853" s="232">
        <v>13</v>
      </c>
      <c r="M853" s="233"/>
      <c r="N853" s="234"/>
      <c r="O853" s="229"/>
      <c r="P853" s="229"/>
      <c r="Q853" s="229"/>
      <c r="R853" s="229" t="s">
        <v>889</v>
      </c>
      <c r="S853" s="229" t="s">
        <v>889</v>
      </c>
      <c r="T853" s="229"/>
      <c r="U853" s="229"/>
      <c r="V853" s="229" t="s">
        <v>889</v>
      </c>
      <c r="W853" s="221">
        <v>13</v>
      </c>
      <c r="X853" s="229" t="s">
        <v>890</v>
      </c>
      <c r="Y853" s="229" t="s">
        <v>889</v>
      </c>
      <c r="Z853" s="229" t="s">
        <v>890</v>
      </c>
      <c r="AA853" s="229"/>
      <c r="AB853" s="229"/>
      <c r="AC853" s="229"/>
      <c r="AD853" s="229"/>
      <c r="AE853" s="235"/>
      <c r="AF853" s="235"/>
      <c r="AG853" s="235"/>
      <c r="AH853" s="235"/>
      <c r="AI853" s="236"/>
      <c r="AJ853" s="236"/>
      <c r="AK853" s="234"/>
    </row>
    <row r="854" spans="1:37" ht="15" customHeight="1">
      <c r="A854" s="204">
        <v>37</v>
      </c>
      <c r="B854" s="204" t="s">
        <v>227</v>
      </c>
      <c r="C854" s="205">
        <v>14</v>
      </c>
      <c r="D854" s="206">
        <v>211.04900000000001</v>
      </c>
      <c r="E854" s="207">
        <v>33.138100000000001</v>
      </c>
      <c r="F854" s="208">
        <v>850</v>
      </c>
      <c r="G854" s="209"/>
      <c r="H854" s="210" t="s">
        <v>274</v>
      </c>
      <c r="I854" s="210">
        <v>1</v>
      </c>
      <c r="J854" s="230">
        <v>33.1</v>
      </c>
      <c r="K854" s="231"/>
      <c r="L854" s="232">
        <v>14</v>
      </c>
      <c r="M854" s="233"/>
      <c r="N854" s="234"/>
      <c r="O854" s="229"/>
      <c r="P854" s="229"/>
      <c r="Q854" s="229"/>
      <c r="R854" s="229" t="s">
        <v>889</v>
      </c>
      <c r="S854" s="229" t="s">
        <v>889</v>
      </c>
      <c r="T854" s="229" t="s">
        <v>889</v>
      </c>
      <c r="U854" s="229"/>
      <c r="V854" s="229" t="s">
        <v>889</v>
      </c>
      <c r="W854" s="221">
        <v>14</v>
      </c>
      <c r="X854" s="229" t="s">
        <v>890</v>
      </c>
      <c r="Y854" s="229" t="s">
        <v>889</v>
      </c>
      <c r="Z854" s="229" t="s">
        <v>889</v>
      </c>
      <c r="AA854" s="229" t="s">
        <v>889</v>
      </c>
      <c r="AB854" s="229"/>
      <c r="AC854" s="229"/>
      <c r="AD854" s="229"/>
      <c r="AE854" s="235"/>
      <c r="AF854" s="235"/>
      <c r="AG854" s="235"/>
      <c r="AH854" s="235" t="s">
        <v>889</v>
      </c>
      <c r="AI854" s="236"/>
      <c r="AJ854" s="236"/>
      <c r="AK854" s="234"/>
    </row>
    <row r="855" spans="1:37" ht="15" customHeight="1">
      <c r="A855" s="204">
        <v>37</v>
      </c>
      <c r="B855" s="204" t="s">
        <v>227</v>
      </c>
      <c r="C855" s="205">
        <v>15</v>
      </c>
      <c r="D855" s="206">
        <v>195.869</v>
      </c>
      <c r="E855" s="207">
        <v>32.961399999999998</v>
      </c>
      <c r="F855" s="208">
        <v>851</v>
      </c>
      <c r="G855" s="209"/>
      <c r="H855" s="210" t="s">
        <v>274</v>
      </c>
      <c r="I855" s="210">
        <v>1</v>
      </c>
      <c r="J855" s="230">
        <v>32.9</v>
      </c>
      <c r="K855" s="231"/>
      <c r="L855" s="232">
        <v>15</v>
      </c>
      <c r="M855" s="233"/>
      <c r="N855" s="234"/>
      <c r="O855" s="229"/>
      <c r="P855" s="229"/>
      <c r="Q855" s="229"/>
      <c r="R855" s="229" t="s">
        <v>889</v>
      </c>
      <c r="S855" s="229" t="s">
        <v>889</v>
      </c>
      <c r="T855" s="229"/>
      <c r="U855" s="229" t="s">
        <v>889</v>
      </c>
      <c r="V855" s="229" t="s">
        <v>889</v>
      </c>
      <c r="W855" s="221">
        <v>15</v>
      </c>
      <c r="X855" s="229" t="s">
        <v>890</v>
      </c>
      <c r="Y855" s="229" t="s">
        <v>890</v>
      </c>
      <c r="Z855" s="229" t="s">
        <v>889</v>
      </c>
      <c r="AA855" s="229" t="s">
        <v>889</v>
      </c>
      <c r="AB855" s="229"/>
      <c r="AC855" s="229"/>
      <c r="AD855" s="229"/>
      <c r="AE855" s="235"/>
      <c r="AF855" s="235"/>
      <c r="AG855" s="235"/>
      <c r="AH855" s="235"/>
      <c r="AI855" s="236"/>
      <c r="AJ855" s="236"/>
      <c r="AK855" s="234"/>
    </row>
    <row r="856" spans="1:37" ht="15" customHeight="1">
      <c r="A856" s="204">
        <v>37</v>
      </c>
      <c r="B856" s="204" t="s">
        <v>227</v>
      </c>
      <c r="C856" s="205">
        <v>16</v>
      </c>
      <c r="D856" s="206">
        <v>164.96100000000001</v>
      </c>
      <c r="E856" s="207">
        <v>32.618099999999998</v>
      </c>
      <c r="F856" s="208">
        <v>852</v>
      </c>
      <c r="G856" s="209"/>
      <c r="H856" s="210" t="s">
        <v>274</v>
      </c>
      <c r="I856" s="210">
        <v>1</v>
      </c>
      <c r="J856" s="230">
        <v>32.6</v>
      </c>
      <c r="K856" s="231"/>
      <c r="L856" s="232">
        <v>16</v>
      </c>
      <c r="M856" s="233"/>
      <c r="N856" s="234"/>
      <c r="O856" s="229"/>
      <c r="P856" s="229"/>
      <c r="Q856" s="229"/>
      <c r="R856" s="229" t="s">
        <v>889</v>
      </c>
      <c r="S856" s="229" t="s">
        <v>890</v>
      </c>
      <c r="T856" s="229"/>
      <c r="U856" s="229" t="s">
        <v>889</v>
      </c>
      <c r="V856" s="229" t="s">
        <v>889</v>
      </c>
      <c r="W856" s="221">
        <v>16</v>
      </c>
      <c r="X856" s="229" t="s">
        <v>890</v>
      </c>
      <c r="Y856" s="229" t="s">
        <v>889</v>
      </c>
      <c r="Z856" s="229" t="s">
        <v>889</v>
      </c>
      <c r="AA856" s="229" t="s">
        <v>889</v>
      </c>
      <c r="AB856" s="229"/>
      <c r="AC856" s="229"/>
      <c r="AD856" s="229"/>
      <c r="AE856" s="235"/>
      <c r="AF856" s="235"/>
      <c r="AG856" s="235"/>
      <c r="AH856" s="235"/>
      <c r="AI856" s="236"/>
      <c r="AJ856" s="236"/>
      <c r="AK856" s="234"/>
    </row>
    <row r="857" spans="1:37" ht="15" customHeight="1">
      <c r="A857" s="204">
        <v>37</v>
      </c>
      <c r="B857" s="204" t="s">
        <v>227</v>
      </c>
      <c r="C857" s="205">
        <v>17</v>
      </c>
      <c r="D857" s="206">
        <v>136.38999999999999</v>
      </c>
      <c r="E857" s="207">
        <v>32.347099999999998</v>
      </c>
      <c r="F857" s="208">
        <v>853</v>
      </c>
      <c r="G857" s="209"/>
      <c r="H857" s="210" t="s">
        <v>274</v>
      </c>
      <c r="I857" s="210">
        <v>1</v>
      </c>
      <c r="J857" s="230">
        <v>32.299999999999997</v>
      </c>
      <c r="K857" s="231"/>
      <c r="L857" s="232">
        <v>17</v>
      </c>
      <c r="M857" s="233"/>
      <c r="N857" s="234"/>
      <c r="O857" s="229"/>
      <c r="P857" s="229"/>
      <c r="Q857" s="229"/>
      <c r="R857" s="229" t="s">
        <v>889</v>
      </c>
      <c r="S857" s="229" t="s">
        <v>889</v>
      </c>
      <c r="T857" s="229"/>
      <c r="U857" s="229" t="s">
        <v>889</v>
      </c>
      <c r="V857" s="229" t="s">
        <v>889</v>
      </c>
      <c r="W857" s="221">
        <v>17</v>
      </c>
      <c r="X857" s="229" t="s">
        <v>890</v>
      </c>
      <c r="Y857" s="229" t="s">
        <v>890</v>
      </c>
      <c r="Z857" s="229" t="s">
        <v>889</v>
      </c>
      <c r="AA857" s="229" t="s">
        <v>889</v>
      </c>
      <c r="AB857" s="229"/>
      <c r="AC857" s="229"/>
      <c r="AD857" s="229"/>
      <c r="AE857" s="235"/>
      <c r="AF857" s="235"/>
      <c r="AG857" s="235"/>
      <c r="AH857" s="235"/>
      <c r="AI857" s="236"/>
      <c r="AJ857" s="236"/>
    </row>
    <row r="858" spans="1:37" ht="15" customHeight="1">
      <c r="A858" s="204">
        <v>37</v>
      </c>
      <c r="B858" s="204" t="s">
        <v>227</v>
      </c>
      <c r="C858" s="205">
        <v>18</v>
      </c>
      <c r="D858" s="206">
        <v>100.402</v>
      </c>
      <c r="E858" s="207">
        <v>31.872299999999999</v>
      </c>
      <c r="F858" s="208">
        <v>854</v>
      </c>
      <c r="G858" s="209"/>
      <c r="H858" s="210" t="s">
        <v>274</v>
      </c>
      <c r="I858" s="210">
        <v>1</v>
      </c>
      <c r="J858" s="230">
        <v>31.8</v>
      </c>
      <c r="K858" s="231"/>
      <c r="L858" s="232">
        <v>18</v>
      </c>
      <c r="M858" s="233"/>
      <c r="N858" s="234"/>
      <c r="O858" s="229"/>
      <c r="P858" s="229"/>
      <c r="Q858" s="229"/>
      <c r="R858" s="229" t="s">
        <v>889</v>
      </c>
      <c r="S858" s="229" t="s">
        <v>889</v>
      </c>
      <c r="T858" s="229"/>
      <c r="U858" s="229" t="s">
        <v>890</v>
      </c>
      <c r="V858" s="229" t="s">
        <v>889</v>
      </c>
      <c r="W858" s="221">
        <v>18</v>
      </c>
      <c r="X858" s="229" t="s">
        <v>890</v>
      </c>
      <c r="Y858" s="229" t="s">
        <v>889</v>
      </c>
      <c r="Z858" s="229" t="s">
        <v>889</v>
      </c>
      <c r="AA858" s="229" t="s">
        <v>889</v>
      </c>
      <c r="AB858" s="229"/>
      <c r="AC858" s="229"/>
      <c r="AD858" s="229"/>
      <c r="AE858" s="235"/>
      <c r="AF858" s="235"/>
      <c r="AG858" s="235"/>
      <c r="AH858" s="235" t="s">
        <v>916</v>
      </c>
      <c r="AI858" s="236"/>
      <c r="AJ858" s="236"/>
      <c r="AK858" s="234" t="s">
        <v>917</v>
      </c>
    </row>
    <row r="859" spans="1:37" ht="15" customHeight="1">
      <c r="A859" s="204">
        <v>37</v>
      </c>
      <c r="B859" s="204" t="s">
        <v>227</v>
      </c>
      <c r="C859" s="205">
        <v>19</v>
      </c>
      <c r="D859" s="206">
        <v>69.843999999999994</v>
      </c>
      <c r="E859" s="207">
        <v>30.982900000000001</v>
      </c>
      <c r="F859" s="208">
        <v>855</v>
      </c>
      <c r="G859" s="209"/>
      <c r="H859" s="210" t="s">
        <v>275</v>
      </c>
      <c r="I859" s="210">
        <v>0</v>
      </c>
      <c r="J859" s="230" t="s">
        <v>902</v>
      </c>
      <c r="K859" s="231"/>
      <c r="L859" s="232">
        <v>19</v>
      </c>
      <c r="M859" s="233"/>
      <c r="N859" s="234"/>
      <c r="O859" s="229"/>
      <c r="P859" s="229"/>
      <c r="Q859" s="229"/>
      <c r="R859" s="229" t="s">
        <v>889</v>
      </c>
      <c r="S859" s="229" t="s">
        <v>889</v>
      </c>
      <c r="T859" s="229" t="s">
        <v>889</v>
      </c>
      <c r="U859" s="229" t="s">
        <v>890</v>
      </c>
      <c r="V859" s="229" t="s">
        <v>889</v>
      </c>
      <c r="W859" s="221">
        <v>19</v>
      </c>
      <c r="X859" s="229" t="s">
        <v>890</v>
      </c>
      <c r="Y859" s="229" t="s">
        <v>889</v>
      </c>
      <c r="Z859" s="229" t="s">
        <v>889</v>
      </c>
      <c r="AA859" s="229" t="s">
        <v>889</v>
      </c>
      <c r="AB859" s="229"/>
      <c r="AC859" s="229"/>
      <c r="AD859" s="229"/>
      <c r="AE859" s="235"/>
      <c r="AF859" s="235"/>
      <c r="AG859" s="235"/>
      <c r="AH859" s="235"/>
      <c r="AI859" s="236"/>
      <c r="AJ859" s="236"/>
      <c r="AK859" s="234"/>
    </row>
    <row r="860" spans="1:37" ht="15" customHeight="1">
      <c r="A860" s="204">
        <v>37</v>
      </c>
      <c r="B860" s="204" t="s">
        <v>227</v>
      </c>
      <c r="C860" s="205">
        <v>20</v>
      </c>
      <c r="D860" s="206">
        <v>69.778999999999996</v>
      </c>
      <c r="E860" s="207">
        <v>30.9861</v>
      </c>
      <c r="F860" s="208">
        <v>856</v>
      </c>
      <c r="G860" s="209"/>
      <c r="H860" s="210" t="s">
        <v>275</v>
      </c>
      <c r="I860" s="210">
        <v>1</v>
      </c>
      <c r="J860" s="230" t="s">
        <v>902</v>
      </c>
      <c r="K860" s="231"/>
      <c r="L860" s="232">
        <v>20</v>
      </c>
      <c r="M860" s="233"/>
      <c r="N860" s="234"/>
      <c r="O860" s="229"/>
      <c r="P860" s="229"/>
      <c r="Q860" s="229"/>
      <c r="R860" s="229"/>
      <c r="S860" s="229"/>
      <c r="T860" s="229"/>
      <c r="U860" s="229"/>
      <c r="V860" s="229"/>
      <c r="W860" s="221">
        <v>20</v>
      </c>
      <c r="X860" s="229" t="s">
        <v>890</v>
      </c>
      <c r="Y860" s="229" t="s">
        <v>889</v>
      </c>
      <c r="Z860" s="229"/>
      <c r="AA860" s="229"/>
      <c r="AB860" s="229"/>
      <c r="AC860" s="229" t="s">
        <v>889</v>
      </c>
      <c r="AD860" s="229"/>
      <c r="AE860" s="235"/>
      <c r="AF860" s="235"/>
      <c r="AG860" s="235"/>
      <c r="AH860" s="235"/>
      <c r="AI860" s="236"/>
      <c r="AJ860" s="236"/>
      <c r="AK860" s="234"/>
    </row>
    <row r="861" spans="1:37" ht="15" customHeight="1">
      <c r="A861" s="204">
        <v>37</v>
      </c>
      <c r="B861" s="204" t="s">
        <v>227</v>
      </c>
      <c r="C861" s="205">
        <v>21</v>
      </c>
      <c r="D861" s="206">
        <v>41.984000000000002</v>
      </c>
      <c r="E861" s="207">
        <v>29.078399999999998</v>
      </c>
      <c r="F861" s="208">
        <v>857</v>
      </c>
      <c r="G861" s="209"/>
      <c r="H861" s="210" t="s">
        <v>274</v>
      </c>
      <c r="I861" s="210">
        <v>1</v>
      </c>
      <c r="J861" s="230"/>
      <c r="K861" s="231">
        <v>40</v>
      </c>
      <c r="L861" s="232">
        <v>21</v>
      </c>
      <c r="M861" s="233"/>
      <c r="N861" s="234"/>
      <c r="O861" s="229"/>
      <c r="P861" s="229"/>
      <c r="Q861" s="229"/>
      <c r="R861" s="229" t="s">
        <v>889</v>
      </c>
      <c r="S861" s="229" t="s">
        <v>889</v>
      </c>
      <c r="T861" s="229"/>
      <c r="U861" s="229" t="s">
        <v>890</v>
      </c>
      <c r="V861" s="229" t="s">
        <v>889</v>
      </c>
      <c r="W861" s="221">
        <v>21</v>
      </c>
      <c r="X861" s="229" t="s">
        <v>890</v>
      </c>
      <c r="Y861" s="229" t="s">
        <v>889</v>
      </c>
      <c r="Z861" s="229" t="s">
        <v>889</v>
      </c>
      <c r="AA861" s="229" t="s">
        <v>889</v>
      </c>
      <c r="AB861" s="229"/>
      <c r="AC861" s="229"/>
      <c r="AD861" s="229"/>
      <c r="AE861" s="235"/>
      <c r="AF861" s="235"/>
      <c r="AG861" s="235"/>
      <c r="AH861" s="235"/>
      <c r="AI861" s="236"/>
      <c r="AJ861" s="236"/>
      <c r="AK861" s="234"/>
    </row>
    <row r="862" spans="1:37" ht="15" customHeight="1">
      <c r="A862" s="204">
        <v>37</v>
      </c>
      <c r="B862" s="204" t="s">
        <v>227</v>
      </c>
      <c r="C862" s="205">
        <v>22</v>
      </c>
      <c r="D862" s="206">
        <v>21.244</v>
      </c>
      <c r="E862" s="207">
        <v>27.5747</v>
      </c>
      <c r="F862" s="208">
        <v>858</v>
      </c>
      <c r="G862" s="209"/>
      <c r="H862" s="210" t="s">
        <v>274</v>
      </c>
      <c r="I862" s="210">
        <v>1</v>
      </c>
      <c r="J862" s="230"/>
      <c r="K862" s="231">
        <v>20</v>
      </c>
      <c r="L862" s="232">
        <v>22</v>
      </c>
      <c r="M862" s="233"/>
      <c r="N862" s="234"/>
      <c r="O862" s="229"/>
      <c r="P862" s="229"/>
      <c r="Q862" s="229"/>
      <c r="R862" s="229" t="s">
        <v>889</v>
      </c>
      <c r="S862" s="229" t="s">
        <v>889</v>
      </c>
      <c r="T862" s="229"/>
      <c r="U862" s="229" t="s">
        <v>889</v>
      </c>
      <c r="V862" s="229" t="s">
        <v>889</v>
      </c>
      <c r="W862" s="221">
        <v>22</v>
      </c>
      <c r="X862" s="229" t="s">
        <v>897</v>
      </c>
      <c r="Y862" s="229" t="s">
        <v>889</v>
      </c>
      <c r="Z862" s="229" t="s">
        <v>889</v>
      </c>
      <c r="AA862" s="229" t="s">
        <v>889</v>
      </c>
      <c r="AB862" s="229"/>
      <c r="AC862" s="229"/>
      <c r="AD862" s="229"/>
      <c r="AE862" s="235"/>
      <c r="AF862" s="235"/>
      <c r="AG862" s="235"/>
      <c r="AH862" s="235"/>
      <c r="AI862" s="236"/>
      <c r="AJ862" s="236"/>
      <c r="AK862" s="234"/>
    </row>
    <row r="863" spans="1:37" ht="15" customHeight="1">
      <c r="A863" s="204">
        <v>37</v>
      </c>
      <c r="B863" s="204" t="s">
        <v>227</v>
      </c>
      <c r="C863" s="205">
        <v>23</v>
      </c>
      <c r="D863" s="206">
        <v>5.1630000000000003</v>
      </c>
      <c r="E863" s="207">
        <v>26.667100000000001</v>
      </c>
      <c r="F863" s="208">
        <v>859</v>
      </c>
      <c r="G863" s="209"/>
      <c r="H863" s="210" t="s">
        <v>275</v>
      </c>
      <c r="I863" s="210">
        <v>1</v>
      </c>
      <c r="J863" s="230"/>
      <c r="K863" s="231">
        <v>5</v>
      </c>
      <c r="L863" s="232">
        <v>23</v>
      </c>
      <c r="M863" s="233"/>
      <c r="N863" s="234"/>
      <c r="O863" s="229"/>
      <c r="P863" s="229"/>
      <c r="Q863" s="229"/>
      <c r="R863" s="229"/>
      <c r="S863" s="229"/>
      <c r="T863" s="229"/>
      <c r="U863" s="229"/>
      <c r="V863" s="229"/>
      <c r="W863" s="221">
        <v>23</v>
      </c>
      <c r="X863" s="229" t="s">
        <v>890</v>
      </c>
      <c r="Y863" s="229" t="s">
        <v>889</v>
      </c>
      <c r="Z863" s="229"/>
      <c r="AA863" s="229"/>
      <c r="AB863" s="229"/>
      <c r="AC863" s="229" t="s">
        <v>889</v>
      </c>
      <c r="AD863" s="229"/>
      <c r="AE863" s="235"/>
      <c r="AF863" s="235"/>
      <c r="AG863" s="235"/>
      <c r="AH863" s="235"/>
      <c r="AI863" s="236"/>
      <c r="AJ863" s="236"/>
      <c r="AK863" s="234"/>
    </row>
    <row r="864" spans="1:37" ht="15" customHeight="1">
      <c r="A864" s="204">
        <v>37</v>
      </c>
      <c r="B864" s="204" t="s">
        <v>227</v>
      </c>
      <c r="C864" s="205">
        <v>24</v>
      </c>
      <c r="D864" s="206">
        <v>5.1449999999999996</v>
      </c>
      <c r="E864" s="207">
        <v>26.675599999999999</v>
      </c>
      <c r="F864" s="208">
        <v>860</v>
      </c>
      <c r="G864" s="209"/>
      <c r="H864" s="210" t="s">
        <v>275</v>
      </c>
      <c r="I864" s="210">
        <v>1</v>
      </c>
      <c r="J864" s="230"/>
      <c r="K864" s="231">
        <v>5</v>
      </c>
      <c r="L864" s="232">
        <v>24</v>
      </c>
      <c r="M864" s="233"/>
      <c r="N864" s="234"/>
      <c r="O864" s="229"/>
      <c r="P864" s="229"/>
      <c r="Q864" s="229"/>
      <c r="R864" s="229" t="s">
        <v>889</v>
      </c>
      <c r="S864" s="229" t="s">
        <v>889</v>
      </c>
      <c r="T864" s="229" t="s">
        <v>889</v>
      </c>
      <c r="U864" s="229" t="s">
        <v>890</v>
      </c>
      <c r="V864" s="229" t="s">
        <v>889</v>
      </c>
      <c r="W864" s="221">
        <v>24</v>
      </c>
      <c r="X864" s="229" t="s">
        <v>890</v>
      </c>
      <c r="Y864" s="229" t="s">
        <v>889</v>
      </c>
      <c r="Z864" s="229" t="s">
        <v>889</v>
      </c>
      <c r="AA864" s="229" t="s">
        <v>889</v>
      </c>
      <c r="AB864" s="229"/>
      <c r="AC864" s="229"/>
      <c r="AD864" s="229"/>
      <c r="AE864" s="235"/>
      <c r="AF864" s="235"/>
      <c r="AG864" s="235"/>
      <c r="AH864" s="235" t="s">
        <v>889</v>
      </c>
      <c r="AI864" s="236"/>
      <c r="AJ864" s="236"/>
      <c r="AK864" s="234"/>
    </row>
    <row r="865" spans="1:37" ht="15" customHeight="1">
      <c r="A865" s="204">
        <v>38</v>
      </c>
      <c r="B865" s="204" t="s">
        <v>229</v>
      </c>
      <c r="C865" s="205">
        <v>1</v>
      </c>
      <c r="D865" s="206">
        <v>3708.4160000000002</v>
      </c>
      <c r="E865" s="207">
        <v>34.955100000000002</v>
      </c>
      <c r="F865" s="208">
        <v>861</v>
      </c>
      <c r="G865" s="209"/>
      <c r="H865" s="210" t="s">
        <v>274</v>
      </c>
      <c r="I865" s="210">
        <v>1</v>
      </c>
      <c r="J865" s="230" t="s">
        <v>901</v>
      </c>
      <c r="K865" s="231"/>
      <c r="L865" s="232">
        <v>1</v>
      </c>
      <c r="M865" s="233"/>
      <c r="N865" s="234"/>
      <c r="O865" s="229"/>
      <c r="P865" s="229"/>
      <c r="Q865" s="229"/>
      <c r="R865" s="229" t="s">
        <v>890</v>
      </c>
      <c r="S865" s="229"/>
      <c r="T865" s="229" t="s">
        <v>889</v>
      </c>
      <c r="U865" s="229"/>
      <c r="V865" s="229" t="s">
        <v>889</v>
      </c>
      <c r="W865" s="221">
        <v>1</v>
      </c>
      <c r="X865" s="229" t="s">
        <v>897</v>
      </c>
      <c r="Y865" s="229" t="s">
        <v>890</v>
      </c>
      <c r="Z865" s="229"/>
      <c r="AA865" s="229"/>
      <c r="AB865" s="229"/>
      <c r="AC865" s="229"/>
      <c r="AD865" s="229"/>
      <c r="AE865" s="235"/>
      <c r="AF865" s="235"/>
      <c r="AG865" s="235"/>
      <c r="AH865" s="235"/>
      <c r="AI865" s="236"/>
      <c r="AJ865" s="236"/>
      <c r="AK865" s="234"/>
    </row>
    <row r="866" spans="1:37" ht="15" customHeight="1">
      <c r="A866" s="204">
        <v>38</v>
      </c>
      <c r="B866" s="204" t="s">
        <v>229</v>
      </c>
      <c r="C866" s="205">
        <v>2</v>
      </c>
      <c r="D866" s="206">
        <v>3055.4949999999999</v>
      </c>
      <c r="E866" s="207">
        <v>34.954999999999998</v>
      </c>
      <c r="F866" s="208">
        <v>862</v>
      </c>
      <c r="G866" s="209"/>
      <c r="H866" s="210" t="s">
        <v>274</v>
      </c>
      <c r="I866" s="210">
        <v>1</v>
      </c>
      <c r="J866" s="230"/>
      <c r="K866" s="231">
        <v>3000</v>
      </c>
      <c r="L866" s="232">
        <v>2</v>
      </c>
      <c r="M866" s="233"/>
      <c r="N866" s="234"/>
      <c r="O866" s="229"/>
      <c r="P866" s="229"/>
      <c r="Q866" s="229"/>
      <c r="R866" s="229" t="s">
        <v>889</v>
      </c>
      <c r="S866" s="229"/>
      <c r="T866" s="229"/>
      <c r="U866" s="229"/>
      <c r="V866" s="229" t="s">
        <v>889</v>
      </c>
      <c r="W866" s="221">
        <v>2</v>
      </c>
      <c r="X866" s="229" t="s">
        <v>890</v>
      </c>
      <c r="Y866" s="229" t="s">
        <v>889</v>
      </c>
      <c r="Z866" s="229"/>
      <c r="AA866" s="229"/>
      <c r="AB866" s="229"/>
      <c r="AC866" s="229"/>
      <c r="AD866" s="229"/>
      <c r="AE866" s="235"/>
      <c r="AF866" s="235"/>
      <c r="AG866" s="235"/>
      <c r="AH866" s="235"/>
      <c r="AI866" s="236"/>
      <c r="AJ866" s="236"/>
      <c r="AK866" s="234"/>
    </row>
    <row r="867" spans="1:37" ht="15" customHeight="1">
      <c r="A867" s="204">
        <v>38</v>
      </c>
      <c r="B867" s="204" t="s">
        <v>229</v>
      </c>
      <c r="C867" s="205">
        <v>3</v>
      </c>
      <c r="D867" s="206">
        <v>2544.5360000000001</v>
      </c>
      <c r="E867" s="207">
        <v>34.950099999999999</v>
      </c>
      <c r="F867" s="208">
        <v>863</v>
      </c>
      <c r="G867" s="209"/>
      <c r="H867" s="210" t="s">
        <v>274</v>
      </c>
      <c r="I867" s="210">
        <v>1</v>
      </c>
      <c r="J867" s="230"/>
      <c r="K867" s="231">
        <v>2500</v>
      </c>
      <c r="L867" s="232">
        <v>3</v>
      </c>
      <c r="M867" s="233"/>
      <c r="N867" s="234"/>
      <c r="O867" s="229"/>
      <c r="P867" s="229"/>
      <c r="Q867" s="229"/>
      <c r="R867" s="229" t="s">
        <v>889</v>
      </c>
      <c r="S867" s="229"/>
      <c r="T867" s="229" t="s">
        <v>889</v>
      </c>
      <c r="U867" s="229"/>
      <c r="V867" s="229" t="s">
        <v>889</v>
      </c>
      <c r="W867" s="221">
        <v>3</v>
      </c>
      <c r="X867" s="229" t="s">
        <v>890</v>
      </c>
      <c r="Y867" s="229" t="s">
        <v>889</v>
      </c>
      <c r="Z867" s="229"/>
      <c r="AA867" s="229"/>
      <c r="AB867" s="229"/>
      <c r="AC867" s="229"/>
      <c r="AD867" s="229"/>
      <c r="AE867" s="235"/>
      <c r="AF867" s="235"/>
      <c r="AG867" s="235"/>
      <c r="AH867" s="235"/>
      <c r="AI867" s="236"/>
      <c r="AJ867" s="236"/>
      <c r="AK867" s="234"/>
    </row>
    <row r="868" spans="1:37" ht="15" customHeight="1">
      <c r="A868" s="204">
        <v>38</v>
      </c>
      <c r="B868" s="204" t="s">
        <v>229</v>
      </c>
      <c r="C868" s="205">
        <v>4</v>
      </c>
      <c r="D868" s="206">
        <v>2033.992</v>
      </c>
      <c r="E868" s="207">
        <v>34.937199999999997</v>
      </c>
      <c r="F868" s="208">
        <v>864</v>
      </c>
      <c r="G868" s="209"/>
      <c r="H868" s="210" t="s">
        <v>274</v>
      </c>
      <c r="I868" s="210">
        <v>1</v>
      </c>
      <c r="J868" s="230"/>
      <c r="K868" s="231">
        <v>2000</v>
      </c>
      <c r="L868" s="232">
        <v>4</v>
      </c>
      <c r="M868" s="233"/>
      <c r="N868" s="234"/>
      <c r="O868" s="229"/>
      <c r="P868" s="229"/>
      <c r="Q868" s="229"/>
      <c r="R868" s="229" t="s">
        <v>889</v>
      </c>
      <c r="S868" s="229"/>
      <c r="T868" s="229" t="s">
        <v>889</v>
      </c>
      <c r="U868" s="229"/>
      <c r="V868" s="229" t="s">
        <v>889</v>
      </c>
      <c r="W868" s="221">
        <v>4</v>
      </c>
      <c r="X868" s="229" t="s">
        <v>890</v>
      </c>
      <c r="Y868" s="229" t="s">
        <v>889</v>
      </c>
      <c r="Z868" s="229"/>
      <c r="AA868" s="229"/>
      <c r="AB868" s="229"/>
      <c r="AC868" s="229"/>
      <c r="AD868" s="229"/>
      <c r="AE868" s="235"/>
      <c r="AF868" s="235"/>
      <c r="AG868" s="235"/>
      <c r="AH868" s="235"/>
      <c r="AI868" s="236"/>
      <c r="AJ868" s="236"/>
      <c r="AK868" s="234"/>
    </row>
    <row r="869" spans="1:37" ht="15" customHeight="1">
      <c r="A869" s="204">
        <v>38</v>
      </c>
      <c r="B869" s="204" t="s">
        <v>229</v>
      </c>
      <c r="C869" s="205">
        <v>5</v>
      </c>
      <c r="D869" s="206">
        <v>1525.06</v>
      </c>
      <c r="E869" s="207">
        <v>34.906199999999998</v>
      </c>
      <c r="F869" s="208">
        <v>865</v>
      </c>
      <c r="G869" s="209"/>
      <c r="H869" s="210" t="s">
        <v>274</v>
      </c>
      <c r="I869" s="210">
        <v>1</v>
      </c>
      <c r="J869" s="230"/>
      <c r="K869" s="231">
        <v>1500</v>
      </c>
      <c r="L869" s="232">
        <v>5</v>
      </c>
      <c r="M869" s="233"/>
      <c r="N869" s="234"/>
      <c r="O869" s="229"/>
      <c r="P869" s="229"/>
      <c r="Q869" s="229"/>
      <c r="R869" s="229" t="s">
        <v>889</v>
      </c>
      <c r="S869" s="229"/>
      <c r="T869" s="229"/>
      <c r="U869" s="229"/>
      <c r="V869" s="229" t="s">
        <v>889</v>
      </c>
      <c r="W869" s="221">
        <v>5</v>
      </c>
      <c r="X869" s="229" t="s">
        <v>890</v>
      </c>
      <c r="Y869" s="229" t="s">
        <v>889</v>
      </c>
      <c r="Z869" s="229"/>
      <c r="AA869" s="229"/>
      <c r="AB869" s="229"/>
      <c r="AC869" s="229"/>
      <c r="AD869" s="229"/>
      <c r="AE869" s="235"/>
      <c r="AF869" s="235"/>
      <c r="AG869" s="235"/>
      <c r="AH869" s="235"/>
      <c r="AI869" s="236"/>
      <c r="AJ869" s="236"/>
      <c r="AK869" s="234"/>
    </row>
    <row r="870" spans="1:37" ht="15" customHeight="1">
      <c r="A870" s="204">
        <v>38</v>
      </c>
      <c r="B870" s="204" t="s">
        <v>229</v>
      </c>
      <c r="C870" s="205">
        <v>6</v>
      </c>
      <c r="D870" s="206">
        <v>1015.163</v>
      </c>
      <c r="E870" s="207">
        <v>34.872199999999999</v>
      </c>
      <c r="F870" s="208">
        <v>866</v>
      </c>
      <c r="G870" s="209"/>
      <c r="H870" s="210" t="s">
        <v>274</v>
      </c>
      <c r="I870" s="210">
        <v>1</v>
      </c>
      <c r="J870" s="230"/>
      <c r="K870" s="231">
        <v>1000</v>
      </c>
      <c r="L870" s="232">
        <v>6</v>
      </c>
      <c r="M870" s="233"/>
      <c r="N870" s="234"/>
      <c r="O870" s="229"/>
      <c r="P870" s="229"/>
      <c r="Q870" s="229"/>
      <c r="R870" s="229" t="s">
        <v>889</v>
      </c>
      <c r="S870" s="229"/>
      <c r="T870" s="229" t="s">
        <v>889</v>
      </c>
      <c r="U870" s="229"/>
      <c r="V870" s="229" t="s">
        <v>889</v>
      </c>
      <c r="W870" s="221">
        <v>6</v>
      </c>
      <c r="X870" s="229" t="s">
        <v>890</v>
      </c>
      <c r="Y870" s="229" t="s">
        <v>889</v>
      </c>
      <c r="Z870" s="229"/>
      <c r="AA870" s="229"/>
      <c r="AB870" s="229"/>
      <c r="AC870" s="229"/>
      <c r="AD870" s="229"/>
      <c r="AE870" s="229"/>
      <c r="AF870" s="235"/>
      <c r="AG870" s="235"/>
      <c r="AH870" s="229"/>
      <c r="AI870" s="236"/>
      <c r="AJ870" s="236"/>
      <c r="AK870" s="234"/>
    </row>
    <row r="871" spans="1:37" ht="15" customHeight="1">
      <c r="A871" s="204">
        <v>38</v>
      </c>
      <c r="B871" s="204" t="s">
        <v>229</v>
      </c>
      <c r="C871" s="205">
        <v>7</v>
      </c>
      <c r="D871" s="206">
        <v>812.7</v>
      </c>
      <c r="E871" s="207">
        <v>34.862200000000001</v>
      </c>
      <c r="F871" s="208">
        <v>867</v>
      </c>
      <c r="G871" s="209"/>
      <c r="H871" s="210" t="s">
        <v>274</v>
      </c>
      <c r="I871" s="210">
        <v>1</v>
      </c>
      <c r="J871" s="230"/>
      <c r="K871" s="231">
        <v>800</v>
      </c>
      <c r="L871" s="232">
        <v>7</v>
      </c>
      <c r="M871" s="233"/>
      <c r="N871" s="234"/>
      <c r="O871" s="229"/>
      <c r="P871" s="229"/>
      <c r="Q871" s="229"/>
      <c r="R871" s="229" t="s">
        <v>889</v>
      </c>
      <c r="S871" s="229"/>
      <c r="T871" s="229"/>
      <c r="U871" s="229"/>
      <c r="V871" s="229" t="s">
        <v>889</v>
      </c>
      <c r="W871" s="221">
        <v>7</v>
      </c>
      <c r="X871" s="229" t="s">
        <v>890</v>
      </c>
      <c r="Y871" s="229" t="s">
        <v>889</v>
      </c>
      <c r="Z871" s="229"/>
      <c r="AA871" s="229"/>
      <c r="AB871" s="229"/>
      <c r="AC871" s="229"/>
      <c r="AD871" s="229"/>
      <c r="AE871" s="229"/>
      <c r="AF871" s="235"/>
      <c r="AG871" s="235"/>
      <c r="AH871" s="229"/>
      <c r="AI871" s="236"/>
      <c r="AJ871" s="236"/>
      <c r="AK871" s="234"/>
    </row>
    <row r="872" spans="1:37" ht="15" customHeight="1">
      <c r="A872" s="204">
        <v>38</v>
      </c>
      <c r="B872" s="204" t="s">
        <v>229</v>
      </c>
      <c r="C872" s="205">
        <v>8</v>
      </c>
      <c r="D872" s="206">
        <v>609.66399999999999</v>
      </c>
      <c r="E872" s="207">
        <v>34.847299999999997</v>
      </c>
      <c r="F872" s="208">
        <v>868</v>
      </c>
      <c r="G872" s="209"/>
      <c r="H872" s="210" t="s">
        <v>274</v>
      </c>
      <c r="I872" s="210">
        <v>1</v>
      </c>
      <c r="J872" s="230"/>
      <c r="K872" s="231">
        <v>600</v>
      </c>
      <c r="L872" s="232">
        <v>8</v>
      </c>
      <c r="M872" s="233"/>
      <c r="N872" s="234"/>
      <c r="O872" s="229"/>
      <c r="P872" s="229"/>
      <c r="Q872" s="229"/>
      <c r="R872" s="229" t="s">
        <v>889</v>
      </c>
      <c r="S872" s="229"/>
      <c r="T872" s="229"/>
      <c r="U872" s="229"/>
      <c r="V872" s="229" t="s">
        <v>889</v>
      </c>
      <c r="W872" s="221">
        <v>8</v>
      </c>
      <c r="X872" s="229" t="s">
        <v>890</v>
      </c>
      <c r="Y872" s="229" t="s">
        <v>889</v>
      </c>
      <c r="Z872" s="229"/>
      <c r="AA872" s="229"/>
      <c r="AB872" s="229"/>
      <c r="AC872" s="229"/>
      <c r="AD872" s="229"/>
      <c r="AE872" s="229"/>
      <c r="AF872" s="235"/>
      <c r="AG872" s="235"/>
      <c r="AH872" s="229"/>
      <c r="AI872" s="236"/>
      <c r="AJ872" s="236"/>
      <c r="AK872" s="234"/>
    </row>
    <row r="873" spans="1:37" ht="15" customHeight="1">
      <c r="A873" s="204">
        <v>38</v>
      </c>
      <c r="B873" s="204" t="s">
        <v>229</v>
      </c>
      <c r="C873" s="205">
        <v>9</v>
      </c>
      <c r="D873" s="206">
        <v>524.53399999999999</v>
      </c>
      <c r="E873" s="207">
        <v>34.835500000000003</v>
      </c>
      <c r="F873" s="208">
        <v>869</v>
      </c>
      <c r="G873" s="209"/>
      <c r="H873" s="210" t="s">
        <v>274</v>
      </c>
      <c r="I873" s="210">
        <v>1</v>
      </c>
      <c r="J873" s="230" t="s">
        <v>899</v>
      </c>
      <c r="K873" s="231"/>
      <c r="L873" s="232">
        <v>9</v>
      </c>
      <c r="M873" s="233"/>
      <c r="N873" s="234"/>
      <c r="O873" s="229"/>
      <c r="P873" s="229"/>
      <c r="Q873" s="229"/>
      <c r="R873" s="229" t="s">
        <v>890</v>
      </c>
      <c r="S873" s="229"/>
      <c r="T873" s="229" t="s">
        <v>889</v>
      </c>
      <c r="U873" s="229"/>
      <c r="V873" s="229" t="s">
        <v>889</v>
      </c>
      <c r="W873" s="221">
        <v>9</v>
      </c>
      <c r="X873" s="229" t="s">
        <v>897</v>
      </c>
      <c r="Y873" s="229" t="s">
        <v>889</v>
      </c>
      <c r="Z873" s="229"/>
      <c r="AA873" s="229"/>
      <c r="AB873" s="229"/>
      <c r="AC873" s="229"/>
      <c r="AD873" s="229"/>
      <c r="AE873" s="229"/>
      <c r="AF873" s="235"/>
      <c r="AG873" s="235"/>
      <c r="AH873" s="229"/>
      <c r="AI873" s="236"/>
      <c r="AJ873" s="236"/>
      <c r="AK873" s="234"/>
    </row>
    <row r="874" spans="1:37" ht="15" customHeight="1">
      <c r="A874" s="204">
        <v>38</v>
      </c>
      <c r="B874" s="204" t="s">
        <v>229</v>
      </c>
      <c r="C874" s="205">
        <v>10</v>
      </c>
      <c r="D874" s="206">
        <v>413.767</v>
      </c>
      <c r="E874" s="207">
        <v>34.783000000000001</v>
      </c>
      <c r="F874" s="208">
        <v>870</v>
      </c>
      <c r="G874" s="209"/>
      <c r="H874" s="210" t="s">
        <v>274</v>
      </c>
      <c r="I874" s="210">
        <v>1</v>
      </c>
      <c r="J874" s="230">
        <v>34.78</v>
      </c>
      <c r="K874" s="231"/>
      <c r="L874" s="232">
        <v>10</v>
      </c>
      <c r="M874" s="233"/>
      <c r="N874" s="234"/>
      <c r="O874" s="229"/>
      <c r="P874" s="229"/>
      <c r="Q874" s="229"/>
      <c r="R874" s="229" t="s">
        <v>889</v>
      </c>
      <c r="S874" s="229"/>
      <c r="T874" s="229"/>
      <c r="U874" s="229"/>
      <c r="V874" s="229" t="s">
        <v>889</v>
      </c>
      <c r="W874" s="221">
        <v>10</v>
      </c>
      <c r="X874" s="229" t="s">
        <v>890</v>
      </c>
      <c r="Y874" s="229" t="s">
        <v>889</v>
      </c>
      <c r="Z874" s="229"/>
      <c r="AA874" s="229"/>
      <c r="AB874" s="229"/>
      <c r="AC874" s="229"/>
      <c r="AD874" s="229"/>
      <c r="AE874" s="229"/>
      <c r="AF874" s="235"/>
      <c r="AG874" s="235"/>
      <c r="AH874" s="229"/>
      <c r="AI874" s="236"/>
      <c r="AJ874" s="236"/>
      <c r="AK874" s="234"/>
    </row>
    <row r="875" spans="1:37" ht="15" customHeight="1">
      <c r="A875" s="204">
        <v>38</v>
      </c>
      <c r="B875" s="204" t="s">
        <v>229</v>
      </c>
      <c r="C875" s="205">
        <v>11</v>
      </c>
      <c r="D875" s="206">
        <v>366.07299999999998</v>
      </c>
      <c r="E875" s="207">
        <v>34.719799999999999</v>
      </c>
      <c r="F875" s="208">
        <v>871</v>
      </c>
      <c r="G875" s="209"/>
      <c r="H875" s="210" t="s">
        <v>274</v>
      </c>
      <c r="I875" s="210">
        <v>1</v>
      </c>
      <c r="J875" s="230">
        <v>34.700000000000003</v>
      </c>
      <c r="K875" s="231"/>
      <c r="L875" s="232">
        <v>11</v>
      </c>
      <c r="M875" s="233"/>
      <c r="N875" s="234"/>
      <c r="O875" s="229"/>
      <c r="P875" s="229"/>
      <c r="Q875" s="229"/>
      <c r="R875" s="229" t="s">
        <v>889</v>
      </c>
      <c r="S875" s="229" t="s">
        <v>889</v>
      </c>
      <c r="T875" s="229"/>
      <c r="U875" s="229"/>
      <c r="V875" s="229" t="s">
        <v>889</v>
      </c>
      <c r="W875" s="221">
        <v>11</v>
      </c>
      <c r="X875" s="229" t="s">
        <v>890</v>
      </c>
      <c r="Y875" s="229" t="s">
        <v>889</v>
      </c>
      <c r="Z875" s="229" t="s">
        <v>889</v>
      </c>
      <c r="AA875" s="229"/>
      <c r="AB875" s="229"/>
      <c r="AC875" s="229"/>
      <c r="AD875" s="229"/>
      <c r="AE875" s="229"/>
      <c r="AF875" s="235"/>
      <c r="AG875" s="235"/>
      <c r="AH875" s="229"/>
      <c r="AI875" s="236"/>
      <c r="AJ875" s="236"/>
      <c r="AK875" s="234"/>
    </row>
    <row r="876" spans="1:37" ht="15" customHeight="1">
      <c r="A876" s="204">
        <v>38</v>
      </c>
      <c r="B876" s="204" t="s">
        <v>229</v>
      </c>
      <c r="C876" s="205">
        <v>12</v>
      </c>
      <c r="D876" s="206">
        <v>298.11599999999999</v>
      </c>
      <c r="E876" s="207">
        <v>34.432099999999998</v>
      </c>
      <c r="F876" s="208">
        <v>872</v>
      </c>
      <c r="G876" s="209"/>
      <c r="H876" s="210" t="s">
        <v>274</v>
      </c>
      <c r="I876" s="210">
        <v>1</v>
      </c>
      <c r="J876" s="230">
        <v>34.4</v>
      </c>
      <c r="K876" s="231"/>
      <c r="L876" s="232">
        <v>12</v>
      </c>
      <c r="M876" s="233"/>
      <c r="N876" s="234"/>
      <c r="O876" s="229"/>
      <c r="P876" s="229"/>
      <c r="Q876" s="229"/>
      <c r="R876" s="229" t="s">
        <v>889</v>
      </c>
      <c r="S876" s="229" t="s">
        <v>889</v>
      </c>
      <c r="T876" s="229" t="s">
        <v>889</v>
      </c>
      <c r="U876" s="229"/>
      <c r="V876" s="229" t="s">
        <v>889</v>
      </c>
      <c r="W876" s="221">
        <v>12</v>
      </c>
      <c r="X876" s="229" t="s">
        <v>890</v>
      </c>
      <c r="Y876" s="229" t="s">
        <v>889</v>
      </c>
      <c r="Z876" s="229" t="s">
        <v>889</v>
      </c>
      <c r="AA876" s="229"/>
      <c r="AB876" s="229"/>
      <c r="AC876" s="229"/>
      <c r="AD876" s="229"/>
      <c r="AE876" s="229"/>
      <c r="AF876" s="235"/>
      <c r="AG876" s="235"/>
      <c r="AH876" s="229"/>
      <c r="AI876" s="236"/>
      <c r="AJ876" s="236"/>
      <c r="AK876" s="234"/>
    </row>
    <row r="877" spans="1:37" ht="15" customHeight="1">
      <c r="A877" s="204">
        <v>38</v>
      </c>
      <c r="B877" s="204" t="s">
        <v>229</v>
      </c>
      <c r="C877" s="205">
        <v>13</v>
      </c>
      <c r="D877" s="206">
        <v>268.08600000000001</v>
      </c>
      <c r="E877" s="207">
        <v>34.1721</v>
      </c>
      <c r="F877" s="208">
        <v>873</v>
      </c>
      <c r="G877" s="209"/>
      <c r="H877" s="210" t="s">
        <v>274</v>
      </c>
      <c r="I877" s="210">
        <v>1</v>
      </c>
      <c r="J877" s="230">
        <v>34.1</v>
      </c>
      <c r="K877" s="231"/>
      <c r="L877" s="232">
        <v>13</v>
      </c>
      <c r="M877" s="233"/>
      <c r="N877" s="234"/>
      <c r="O877" s="229"/>
      <c r="P877" s="229"/>
      <c r="Q877" s="229"/>
      <c r="R877" s="229" t="s">
        <v>889</v>
      </c>
      <c r="S877" s="229" t="s">
        <v>889</v>
      </c>
      <c r="T877" s="229"/>
      <c r="U877" s="229"/>
      <c r="V877" s="229" t="s">
        <v>889</v>
      </c>
      <c r="W877" s="221">
        <v>13</v>
      </c>
      <c r="X877" s="229" t="s">
        <v>890</v>
      </c>
      <c r="Y877" s="229" t="s">
        <v>889</v>
      </c>
      <c r="Z877" s="229" t="s">
        <v>889</v>
      </c>
      <c r="AA877" s="229"/>
      <c r="AB877" s="229"/>
      <c r="AC877" s="229"/>
      <c r="AD877" s="229"/>
      <c r="AE877" s="229"/>
      <c r="AF877" s="235"/>
      <c r="AG877" s="235"/>
      <c r="AH877" s="229"/>
      <c r="AI877" s="236"/>
      <c r="AJ877" s="236"/>
      <c r="AK877" s="234"/>
    </row>
    <row r="878" spans="1:37" ht="15" customHeight="1">
      <c r="A878" s="204">
        <v>38</v>
      </c>
      <c r="B878" s="204" t="s">
        <v>229</v>
      </c>
      <c r="C878" s="205">
        <v>14</v>
      </c>
      <c r="D878" s="206">
        <v>243.29599999999999</v>
      </c>
      <c r="E878" s="207">
        <v>33.731000000000002</v>
      </c>
      <c r="F878" s="208">
        <v>874</v>
      </c>
      <c r="G878" s="209"/>
      <c r="H878" s="210" t="s">
        <v>274</v>
      </c>
      <c r="I878" s="210">
        <v>1</v>
      </c>
      <c r="J878" s="230">
        <v>33.6</v>
      </c>
      <c r="K878" s="231"/>
      <c r="L878" s="232">
        <v>14</v>
      </c>
      <c r="M878" s="233"/>
      <c r="N878" s="234"/>
      <c r="O878" s="229"/>
      <c r="P878" s="229"/>
      <c r="Q878" s="229"/>
      <c r="R878" s="229" t="s">
        <v>889</v>
      </c>
      <c r="S878" s="229" t="s">
        <v>889</v>
      </c>
      <c r="T878" s="229"/>
      <c r="U878" s="229"/>
      <c r="V878" s="229" t="s">
        <v>889</v>
      </c>
      <c r="W878" s="221">
        <v>14</v>
      </c>
      <c r="X878" s="229" t="s">
        <v>890</v>
      </c>
      <c r="Y878" s="229" t="s">
        <v>889</v>
      </c>
      <c r="Z878" s="229" t="s">
        <v>889</v>
      </c>
      <c r="AA878" s="229"/>
      <c r="AB878" s="229"/>
      <c r="AC878" s="229"/>
      <c r="AD878" s="229"/>
      <c r="AE878" s="229"/>
      <c r="AF878" s="235"/>
      <c r="AG878" s="235"/>
      <c r="AH878" s="229"/>
      <c r="AI878" s="236"/>
      <c r="AJ878" s="236"/>
      <c r="AK878" s="234"/>
    </row>
    <row r="879" spans="1:37" ht="15" customHeight="1">
      <c r="A879" s="204">
        <v>38</v>
      </c>
      <c r="B879" s="204" t="s">
        <v>229</v>
      </c>
      <c r="C879" s="205">
        <v>15</v>
      </c>
      <c r="D879" s="206">
        <v>216.23500000000001</v>
      </c>
      <c r="E879" s="207">
        <v>33.160299999999999</v>
      </c>
      <c r="F879" s="208">
        <v>875</v>
      </c>
      <c r="G879" s="209"/>
      <c r="H879" s="210" t="s">
        <v>274</v>
      </c>
      <c r="I879" s="210">
        <v>1</v>
      </c>
      <c r="J879" s="230">
        <v>33.1</v>
      </c>
      <c r="K879" s="231"/>
      <c r="L879" s="232">
        <v>15</v>
      </c>
      <c r="M879" s="233"/>
      <c r="N879" s="234"/>
      <c r="O879" s="229"/>
      <c r="P879" s="229"/>
      <c r="Q879" s="229"/>
      <c r="R879" s="229" t="s">
        <v>889</v>
      </c>
      <c r="S879" s="229" t="s">
        <v>889</v>
      </c>
      <c r="T879" s="229" t="s">
        <v>889</v>
      </c>
      <c r="U879" s="229"/>
      <c r="V879" s="229" t="s">
        <v>889</v>
      </c>
      <c r="W879" s="221">
        <v>15</v>
      </c>
      <c r="X879" s="229" t="s">
        <v>890</v>
      </c>
      <c r="Y879" s="229" t="s">
        <v>889</v>
      </c>
      <c r="Z879" s="229" t="s">
        <v>889</v>
      </c>
      <c r="AA879" s="229" t="s">
        <v>889</v>
      </c>
      <c r="AB879" s="229"/>
      <c r="AC879" s="229"/>
      <c r="AD879" s="229"/>
      <c r="AE879" s="229"/>
      <c r="AF879" s="235"/>
      <c r="AG879" s="235"/>
      <c r="AH879" s="229"/>
      <c r="AI879" s="236"/>
      <c r="AJ879" s="236"/>
      <c r="AK879" s="234"/>
    </row>
    <row r="880" spans="1:37" ht="15" customHeight="1">
      <c r="A880" s="204">
        <v>38</v>
      </c>
      <c r="B880" s="204" t="s">
        <v>229</v>
      </c>
      <c r="C880" s="205">
        <v>16</v>
      </c>
      <c r="D880" s="206">
        <v>200.91200000000001</v>
      </c>
      <c r="E880" s="207">
        <v>32.941800000000001</v>
      </c>
      <c r="F880" s="208">
        <v>876</v>
      </c>
      <c r="G880" s="209"/>
      <c r="H880" s="210" t="s">
        <v>274</v>
      </c>
      <c r="I880" s="210">
        <v>1</v>
      </c>
      <c r="J880" s="230">
        <v>32.9</v>
      </c>
      <c r="K880" s="231"/>
      <c r="L880" s="232">
        <v>16</v>
      </c>
      <c r="M880" s="233"/>
      <c r="N880" s="234"/>
      <c r="O880" s="229"/>
      <c r="P880" s="229"/>
      <c r="Q880" s="229"/>
      <c r="R880" s="229" t="s">
        <v>889</v>
      </c>
      <c r="S880" s="229" t="s">
        <v>889</v>
      </c>
      <c r="T880" s="229"/>
      <c r="U880" s="229"/>
      <c r="V880" s="229" t="s">
        <v>889</v>
      </c>
      <c r="W880" s="221">
        <v>16</v>
      </c>
      <c r="X880" s="229" t="s">
        <v>897</v>
      </c>
      <c r="Y880" s="229" t="s">
        <v>889</v>
      </c>
      <c r="Z880" s="229" t="s">
        <v>889</v>
      </c>
      <c r="AA880" s="229" t="s">
        <v>889</v>
      </c>
      <c r="AB880" s="229"/>
      <c r="AC880" s="229"/>
      <c r="AD880" s="229"/>
      <c r="AE880" s="229"/>
      <c r="AF880" s="235"/>
      <c r="AG880" s="235"/>
      <c r="AH880" s="229"/>
      <c r="AI880" s="236"/>
      <c r="AJ880" s="236"/>
      <c r="AK880" s="234"/>
    </row>
    <row r="881" spans="1:37" ht="15" customHeight="1">
      <c r="A881" s="204">
        <v>38</v>
      </c>
      <c r="B881" s="204" t="s">
        <v>229</v>
      </c>
      <c r="C881" s="205">
        <v>17</v>
      </c>
      <c r="D881" s="206">
        <v>172.22499999999999</v>
      </c>
      <c r="E881" s="207">
        <v>32.652700000000003</v>
      </c>
      <c r="F881" s="208">
        <v>877</v>
      </c>
      <c r="G881" s="209"/>
      <c r="H881" s="210" t="s">
        <v>274</v>
      </c>
      <c r="I881" s="210">
        <v>1</v>
      </c>
      <c r="J881" s="230">
        <v>32.6</v>
      </c>
      <c r="K881" s="231"/>
      <c r="L881" s="232">
        <v>17</v>
      </c>
      <c r="M881" s="233"/>
      <c r="N881" s="234"/>
      <c r="O881" s="229"/>
      <c r="P881" s="229"/>
      <c r="Q881" s="229"/>
      <c r="R881" s="229" t="s">
        <v>889</v>
      </c>
      <c r="S881" s="229" t="s">
        <v>890</v>
      </c>
      <c r="T881" s="229"/>
      <c r="U881" s="229" t="s">
        <v>889</v>
      </c>
      <c r="V881" s="229" t="s">
        <v>889</v>
      </c>
      <c r="W881" s="221">
        <v>17</v>
      </c>
      <c r="X881" s="229" t="s">
        <v>890</v>
      </c>
      <c r="Y881" s="229" t="s">
        <v>889</v>
      </c>
      <c r="Z881" s="229" t="s">
        <v>889</v>
      </c>
      <c r="AA881" s="229" t="s">
        <v>889</v>
      </c>
      <c r="AB881" s="229"/>
      <c r="AC881" s="229"/>
      <c r="AD881" s="229"/>
      <c r="AE881" s="229"/>
      <c r="AF881" s="235"/>
      <c r="AG881" s="235"/>
      <c r="AH881" s="229"/>
      <c r="AI881" s="236"/>
      <c r="AJ881" s="236"/>
      <c r="AK881" s="234"/>
    </row>
    <row r="882" spans="1:37" ht="15" customHeight="1">
      <c r="A882" s="204">
        <v>38</v>
      </c>
      <c r="B882" s="204" t="s">
        <v>229</v>
      </c>
      <c r="C882" s="205">
        <v>18</v>
      </c>
      <c r="D882" s="206">
        <v>148.38999999999999</v>
      </c>
      <c r="E882" s="207">
        <v>32.422400000000003</v>
      </c>
      <c r="F882" s="208">
        <v>878</v>
      </c>
      <c r="G882" s="209"/>
      <c r="H882" s="210" t="s">
        <v>274</v>
      </c>
      <c r="I882" s="210">
        <v>1</v>
      </c>
      <c r="J882" s="230" t="s">
        <v>907</v>
      </c>
      <c r="K882" s="231"/>
      <c r="L882" s="232">
        <v>18</v>
      </c>
      <c r="M882" s="233"/>
      <c r="N882" s="234"/>
      <c r="O882" s="229"/>
      <c r="P882" s="229"/>
      <c r="Q882" s="229"/>
      <c r="R882" s="229" t="s">
        <v>889</v>
      </c>
      <c r="S882" s="229" t="s">
        <v>889</v>
      </c>
      <c r="T882" s="229"/>
      <c r="U882" s="229" t="s">
        <v>889</v>
      </c>
      <c r="V882" s="229" t="s">
        <v>889</v>
      </c>
      <c r="W882" s="221">
        <v>18</v>
      </c>
      <c r="X882" s="229" t="s">
        <v>890</v>
      </c>
      <c r="Y882" s="229" t="s">
        <v>889</v>
      </c>
      <c r="Z882" s="229" t="s">
        <v>889</v>
      </c>
      <c r="AA882" s="229" t="s">
        <v>889</v>
      </c>
      <c r="AB882" s="229"/>
      <c r="AC882" s="229"/>
      <c r="AD882" s="229"/>
      <c r="AE882" s="229"/>
      <c r="AF882" s="235"/>
      <c r="AG882" s="235"/>
      <c r="AH882" s="229"/>
      <c r="AI882" s="236"/>
      <c r="AJ882" s="236"/>
      <c r="AK882" s="234"/>
    </row>
    <row r="883" spans="1:37" ht="15" customHeight="1">
      <c r="A883" s="204">
        <v>38</v>
      </c>
      <c r="B883" s="204" t="s">
        <v>229</v>
      </c>
      <c r="C883" s="205">
        <v>19</v>
      </c>
      <c r="D883" s="206">
        <v>142.30000000000001</v>
      </c>
      <c r="E883" s="207">
        <v>32.346200000000003</v>
      </c>
      <c r="F883" s="208">
        <v>879</v>
      </c>
      <c r="G883" s="209"/>
      <c r="H883" s="210" t="s">
        <v>274</v>
      </c>
      <c r="I883" s="210">
        <v>1</v>
      </c>
      <c r="J883" s="230">
        <v>32.299999999999997</v>
      </c>
      <c r="K883" s="231"/>
      <c r="L883" s="232">
        <v>19</v>
      </c>
      <c r="M883" s="233"/>
      <c r="N883" s="234"/>
      <c r="O883" s="229"/>
      <c r="P883" s="229"/>
      <c r="Q883" s="229"/>
      <c r="R883" s="229" t="s">
        <v>889</v>
      </c>
      <c r="S883" s="229" t="s">
        <v>889</v>
      </c>
      <c r="T883" s="229"/>
      <c r="U883" s="229" t="s">
        <v>889</v>
      </c>
      <c r="V883" s="229" t="s">
        <v>889</v>
      </c>
      <c r="W883" s="221">
        <v>19</v>
      </c>
      <c r="X883" s="229" t="s">
        <v>890</v>
      </c>
      <c r="Y883" s="229" t="s">
        <v>889</v>
      </c>
      <c r="Z883" s="229" t="s">
        <v>889</v>
      </c>
      <c r="AA883" s="229" t="s">
        <v>889</v>
      </c>
      <c r="AB883" s="229"/>
      <c r="AC883" s="229"/>
      <c r="AD883" s="229"/>
      <c r="AE883" s="229"/>
      <c r="AF883" s="235"/>
      <c r="AG883" s="235"/>
      <c r="AH883" s="229"/>
      <c r="AI883" s="236"/>
      <c r="AJ883" s="236"/>
      <c r="AK883" s="234"/>
    </row>
    <row r="884" spans="1:37" ht="15" customHeight="1">
      <c r="A884" s="204">
        <v>38</v>
      </c>
      <c r="B884" s="204" t="s">
        <v>229</v>
      </c>
      <c r="C884" s="205">
        <v>20</v>
      </c>
      <c r="D884" s="206">
        <v>109.67700000000001</v>
      </c>
      <c r="E884" s="207">
        <v>31.872699999999998</v>
      </c>
      <c r="F884" s="208">
        <v>880</v>
      </c>
      <c r="G884" s="209"/>
      <c r="H884" s="210" t="s">
        <v>274</v>
      </c>
      <c r="I884" s="210">
        <v>1</v>
      </c>
      <c r="J884" s="230">
        <v>31.8</v>
      </c>
      <c r="K884" s="231"/>
      <c r="L884" s="232">
        <v>20</v>
      </c>
      <c r="M884" s="233"/>
      <c r="N884" s="234"/>
      <c r="O884" s="229"/>
      <c r="P884" s="229"/>
      <c r="Q884" s="229"/>
      <c r="R884" s="229" t="s">
        <v>889</v>
      </c>
      <c r="S884" s="229" t="s">
        <v>889</v>
      </c>
      <c r="T884" s="229"/>
      <c r="U884" s="229" t="s">
        <v>890</v>
      </c>
      <c r="V884" s="229" t="s">
        <v>889</v>
      </c>
      <c r="W884" s="221">
        <v>20</v>
      </c>
      <c r="X884" s="229" t="s">
        <v>890</v>
      </c>
      <c r="Y884" s="229" t="s">
        <v>889</v>
      </c>
      <c r="Z884" s="229" t="s">
        <v>889</v>
      </c>
      <c r="AA884" s="229" t="s">
        <v>889</v>
      </c>
      <c r="AB884" s="229"/>
      <c r="AC884" s="229"/>
      <c r="AD884" s="229"/>
      <c r="AE884" s="229"/>
      <c r="AF884" s="235"/>
      <c r="AG884" s="235"/>
      <c r="AH884" s="229"/>
      <c r="AI884" s="236"/>
      <c r="AJ884" s="236"/>
      <c r="AK884" s="234"/>
    </row>
    <row r="885" spans="1:37" ht="15" customHeight="1">
      <c r="A885" s="204">
        <v>38</v>
      </c>
      <c r="B885" s="204" t="s">
        <v>229</v>
      </c>
      <c r="C885" s="205">
        <v>21</v>
      </c>
      <c r="D885" s="206">
        <v>76.522999999999996</v>
      </c>
      <c r="E885" s="207">
        <v>30.9419</v>
      </c>
      <c r="F885" s="208">
        <v>881</v>
      </c>
      <c r="G885" s="209"/>
      <c r="H885" s="210" t="s">
        <v>274</v>
      </c>
      <c r="I885" s="210">
        <v>1</v>
      </c>
      <c r="J885" s="230" t="s">
        <v>902</v>
      </c>
      <c r="K885" s="231"/>
      <c r="L885" s="232">
        <v>21</v>
      </c>
      <c r="M885" s="233"/>
      <c r="N885" s="234"/>
      <c r="O885" s="229"/>
      <c r="P885" s="229"/>
      <c r="Q885" s="229"/>
      <c r="R885" s="229" t="s">
        <v>889</v>
      </c>
      <c r="S885" s="229" t="s">
        <v>889</v>
      </c>
      <c r="T885" s="229" t="s">
        <v>889</v>
      </c>
      <c r="U885" s="229" t="s">
        <v>890</v>
      </c>
      <c r="V885" s="229" t="s">
        <v>889</v>
      </c>
      <c r="W885" s="221">
        <v>21</v>
      </c>
      <c r="X885" s="229" t="s">
        <v>890</v>
      </c>
      <c r="Y885" s="229" t="s">
        <v>889</v>
      </c>
      <c r="Z885" s="229" t="s">
        <v>889</v>
      </c>
      <c r="AA885" s="229" t="s">
        <v>889</v>
      </c>
      <c r="AB885" s="229"/>
      <c r="AC885" s="229"/>
      <c r="AD885" s="229"/>
      <c r="AE885" s="229"/>
      <c r="AF885" s="235"/>
      <c r="AG885" s="235"/>
      <c r="AH885" s="229"/>
      <c r="AI885" s="236"/>
      <c r="AJ885" s="236"/>
      <c r="AK885" s="234"/>
    </row>
    <row r="886" spans="1:37" ht="15" customHeight="1">
      <c r="A886" s="204">
        <v>38</v>
      </c>
      <c r="B886" s="204" t="s">
        <v>229</v>
      </c>
      <c r="C886" s="205">
        <v>22</v>
      </c>
      <c r="D886" s="206">
        <v>42.253999999999998</v>
      </c>
      <c r="E886" s="207">
        <v>28.7653</v>
      </c>
      <c r="F886" s="208">
        <v>882</v>
      </c>
      <c r="G886" s="209"/>
      <c r="H886" s="210" t="s">
        <v>274</v>
      </c>
      <c r="I886" s="210">
        <v>1</v>
      </c>
      <c r="J886" s="230"/>
      <c r="K886" s="231">
        <v>40</v>
      </c>
      <c r="L886" s="232">
        <v>22</v>
      </c>
      <c r="M886" s="233"/>
      <c r="N886" s="234"/>
      <c r="O886" s="229"/>
      <c r="P886" s="229"/>
      <c r="Q886" s="229"/>
      <c r="R886" s="229" t="s">
        <v>889</v>
      </c>
      <c r="S886" s="229" t="s">
        <v>889</v>
      </c>
      <c r="T886" s="229"/>
      <c r="U886" s="229" t="s">
        <v>890</v>
      </c>
      <c r="V886" s="229" t="s">
        <v>889</v>
      </c>
      <c r="W886" s="221">
        <v>22</v>
      </c>
      <c r="X886" s="229" t="s">
        <v>890</v>
      </c>
      <c r="Y886" s="229" t="s">
        <v>889</v>
      </c>
      <c r="Z886" s="229" t="s">
        <v>889</v>
      </c>
      <c r="AA886" s="229" t="s">
        <v>889</v>
      </c>
      <c r="AB886" s="229"/>
      <c r="AC886" s="229"/>
      <c r="AD886" s="229"/>
      <c r="AE886" s="229"/>
      <c r="AF886" s="235"/>
      <c r="AG886" s="235"/>
      <c r="AH886" s="229"/>
      <c r="AI886" s="236"/>
      <c r="AJ886" s="236"/>
      <c r="AK886" s="234"/>
    </row>
    <row r="887" spans="1:37" ht="15" customHeight="1">
      <c r="A887" s="204">
        <v>38</v>
      </c>
      <c r="B887" s="204" t="s">
        <v>229</v>
      </c>
      <c r="C887" s="205">
        <v>23</v>
      </c>
      <c r="D887" s="206">
        <v>21.574000000000002</v>
      </c>
      <c r="E887" s="207">
        <v>27.8569</v>
      </c>
      <c r="F887" s="208">
        <v>883</v>
      </c>
      <c r="G887" s="209"/>
      <c r="H887" s="210" t="s">
        <v>274</v>
      </c>
      <c r="I887" s="210">
        <v>1</v>
      </c>
      <c r="J887" s="230"/>
      <c r="K887" s="231">
        <v>20</v>
      </c>
      <c r="L887" s="232">
        <v>23</v>
      </c>
      <c r="M887" s="233"/>
      <c r="N887" s="234"/>
      <c r="O887" s="229"/>
      <c r="P887" s="229"/>
      <c r="Q887" s="229"/>
      <c r="R887" s="229" t="s">
        <v>890</v>
      </c>
      <c r="S887" s="229" t="s">
        <v>889</v>
      </c>
      <c r="T887" s="229"/>
      <c r="U887" s="229" t="s">
        <v>890</v>
      </c>
      <c r="V887" s="229" t="s">
        <v>889</v>
      </c>
      <c r="W887" s="221">
        <v>23</v>
      </c>
      <c r="X887" s="229" t="s">
        <v>890</v>
      </c>
      <c r="Y887" s="229" t="s">
        <v>889</v>
      </c>
      <c r="Z887" s="229" t="s">
        <v>890</v>
      </c>
      <c r="AA887" s="229" t="s">
        <v>890</v>
      </c>
      <c r="AB887" s="229"/>
      <c r="AC887" s="229"/>
      <c r="AD887" s="229"/>
      <c r="AE887" s="229"/>
      <c r="AF887" s="235"/>
      <c r="AG887" s="235"/>
      <c r="AH887" s="229"/>
      <c r="AI887" s="236"/>
      <c r="AJ887" s="236"/>
      <c r="AK887" s="234"/>
    </row>
    <row r="888" spans="1:37" ht="15" customHeight="1">
      <c r="A888" s="204">
        <v>38</v>
      </c>
      <c r="B888" s="204" t="s">
        <v>229</v>
      </c>
      <c r="C888" s="205">
        <v>24</v>
      </c>
      <c r="D888" s="206">
        <v>5.5270000000000001</v>
      </c>
      <c r="E888" s="207">
        <v>26.5288</v>
      </c>
      <c r="F888" s="208">
        <v>884</v>
      </c>
      <c r="G888" s="209"/>
      <c r="H888" s="210" t="s">
        <v>275</v>
      </c>
      <c r="I888" s="210">
        <v>1</v>
      </c>
      <c r="J888" s="230"/>
      <c r="K888" s="231">
        <v>5</v>
      </c>
      <c r="L888" s="232">
        <v>24</v>
      </c>
      <c r="M888" s="233"/>
      <c r="N888" s="234"/>
      <c r="O888" s="229"/>
      <c r="P888" s="229"/>
      <c r="Q888" s="229"/>
      <c r="R888" s="229" t="s">
        <v>889</v>
      </c>
      <c r="S888" s="229" t="s">
        <v>889</v>
      </c>
      <c r="T888" s="229" t="s">
        <v>889</v>
      </c>
      <c r="U888" s="229" t="s">
        <v>889</v>
      </c>
      <c r="V888" s="229" t="s">
        <v>889</v>
      </c>
      <c r="W888" s="221">
        <v>24</v>
      </c>
      <c r="X888" s="229" t="s">
        <v>890</v>
      </c>
      <c r="Y888" s="229" t="s">
        <v>890</v>
      </c>
      <c r="Z888" s="229" t="s">
        <v>889</v>
      </c>
      <c r="AA888" s="229" t="s">
        <v>889</v>
      </c>
      <c r="AB888" s="229"/>
      <c r="AC888" s="229"/>
      <c r="AD888" s="229"/>
      <c r="AE888" s="229"/>
      <c r="AF888" s="235"/>
      <c r="AG888" s="235"/>
      <c r="AH888" s="229"/>
      <c r="AI888" s="236"/>
      <c r="AJ888" s="236"/>
      <c r="AK888" s="234"/>
    </row>
    <row r="889" spans="1:37" ht="15" customHeight="1">
      <c r="A889" s="204">
        <v>39</v>
      </c>
      <c r="B889" s="204" t="s">
        <v>231</v>
      </c>
      <c r="C889" s="205">
        <v>1</v>
      </c>
      <c r="D889" s="206">
        <v>1015.331</v>
      </c>
      <c r="E889" s="207">
        <v>34.873699999999999</v>
      </c>
      <c r="F889" s="208">
        <v>885</v>
      </c>
      <c r="G889" s="209"/>
      <c r="H889" s="210" t="s">
        <v>274</v>
      </c>
      <c r="I889" s="210">
        <v>1</v>
      </c>
      <c r="J889" s="230"/>
      <c r="K889" s="231">
        <v>1000</v>
      </c>
      <c r="L889" s="232">
        <v>1</v>
      </c>
      <c r="M889" s="233"/>
      <c r="N889" s="234"/>
      <c r="O889" s="229"/>
      <c r="P889" s="229"/>
      <c r="Q889" s="229"/>
      <c r="R889" s="229" t="s">
        <v>889</v>
      </c>
      <c r="S889" s="229"/>
      <c r="T889" s="229" t="s">
        <v>889</v>
      </c>
      <c r="U889" s="229"/>
      <c r="V889" s="229" t="s">
        <v>889</v>
      </c>
      <c r="W889" s="221">
        <v>1</v>
      </c>
      <c r="X889" s="229" t="s">
        <v>890</v>
      </c>
      <c r="Y889" s="229" t="s">
        <v>889</v>
      </c>
      <c r="Z889" s="229"/>
      <c r="AA889" s="229"/>
      <c r="AB889" s="229"/>
      <c r="AC889" s="229"/>
      <c r="AD889" s="229"/>
      <c r="AE889" s="229"/>
      <c r="AF889" s="235"/>
      <c r="AG889" s="235"/>
      <c r="AH889" s="229"/>
      <c r="AI889" s="236"/>
      <c r="AJ889" s="236"/>
      <c r="AK889" s="234"/>
    </row>
    <row r="890" spans="1:37" ht="15" customHeight="1">
      <c r="A890" s="204">
        <v>39</v>
      </c>
      <c r="B890" s="204" t="s">
        <v>231</v>
      </c>
      <c r="C890" s="205">
        <v>2</v>
      </c>
      <c r="D890" s="206">
        <v>811.54899999999998</v>
      </c>
      <c r="E890" s="207">
        <v>34.860599999999998</v>
      </c>
      <c r="F890" s="208">
        <v>886</v>
      </c>
      <c r="G890" s="209"/>
      <c r="H890" s="210" t="s">
        <v>274</v>
      </c>
      <c r="I890" s="210">
        <v>1</v>
      </c>
      <c r="J890" s="230"/>
      <c r="K890" s="231">
        <v>800</v>
      </c>
      <c r="L890" s="232">
        <v>2</v>
      </c>
      <c r="M890" s="233"/>
      <c r="N890" s="234"/>
      <c r="O890" s="229"/>
      <c r="P890" s="229"/>
      <c r="Q890" s="229"/>
      <c r="R890" s="229" t="s">
        <v>889</v>
      </c>
      <c r="S890" s="229"/>
      <c r="T890" s="229"/>
      <c r="U890" s="229"/>
      <c r="V890" s="229" t="s">
        <v>889</v>
      </c>
      <c r="W890" s="221">
        <v>2</v>
      </c>
      <c r="X890" s="229" t="s">
        <v>890</v>
      </c>
      <c r="Y890" s="229" t="s">
        <v>889</v>
      </c>
      <c r="Z890" s="229"/>
      <c r="AA890" s="229"/>
      <c r="AB890" s="229"/>
      <c r="AC890" s="229"/>
      <c r="AD890" s="229"/>
      <c r="AE890" s="229"/>
      <c r="AF890" s="235"/>
      <c r="AG890" s="235"/>
      <c r="AH890" s="229"/>
      <c r="AI890" s="236"/>
      <c r="AJ890" s="236"/>
      <c r="AK890" s="234"/>
    </row>
    <row r="891" spans="1:37" ht="15" customHeight="1">
      <c r="A891" s="204">
        <v>39</v>
      </c>
      <c r="B891" s="204" t="s">
        <v>231</v>
      </c>
      <c r="C891" s="205">
        <v>3</v>
      </c>
      <c r="D891" s="206">
        <v>609.71799999999996</v>
      </c>
      <c r="E891" s="207">
        <v>34.844499999999996</v>
      </c>
      <c r="F891" s="208">
        <v>887</v>
      </c>
      <c r="G891" s="209"/>
      <c r="H891" s="210" t="s">
        <v>274</v>
      </c>
      <c r="I891" s="210">
        <v>1</v>
      </c>
      <c r="J891" s="230"/>
      <c r="K891" s="231">
        <v>600</v>
      </c>
      <c r="L891" s="232">
        <v>3</v>
      </c>
      <c r="M891" s="233"/>
      <c r="N891" s="234"/>
      <c r="O891" s="229"/>
      <c r="P891" s="229"/>
      <c r="Q891" s="229"/>
      <c r="R891" s="229" t="s">
        <v>889</v>
      </c>
      <c r="S891" s="229"/>
      <c r="T891" s="229"/>
      <c r="U891" s="229"/>
      <c r="V891" s="229" t="s">
        <v>889</v>
      </c>
      <c r="W891" s="221">
        <v>3</v>
      </c>
      <c r="X891" s="229" t="s">
        <v>890</v>
      </c>
      <c r="Y891" s="229" t="s">
        <v>889</v>
      </c>
      <c r="Z891" s="229"/>
      <c r="AA891" s="229"/>
      <c r="AB891" s="229"/>
      <c r="AC891" s="229"/>
      <c r="AD891" s="229"/>
      <c r="AE891" s="229"/>
      <c r="AF891" s="235"/>
      <c r="AG891" s="235"/>
      <c r="AH891" s="229"/>
      <c r="AI891" s="236"/>
      <c r="AJ891" s="236"/>
      <c r="AK891" s="234"/>
    </row>
    <row r="892" spans="1:37" ht="15" customHeight="1">
      <c r="A892" s="204">
        <v>39</v>
      </c>
      <c r="B892" s="204" t="s">
        <v>231</v>
      </c>
      <c r="C892" s="205">
        <v>4</v>
      </c>
      <c r="D892" s="206">
        <v>517.96500000000003</v>
      </c>
      <c r="E892" s="207">
        <v>34.829099999999997</v>
      </c>
      <c r="F892" s="208">
        <v>888</v>
      </c>
      <c r="G892" s="209"/>
      <c r="H892" s="210" t="s">
        <v>274</v>
      </c>
      <c r="I892" s="210">
        <v>1</v>
      </c>
      <c r="J892" s="230" t="s">
        <v>899</v>
      </c>
      <c r="K892" s="231"/>
      <c r="L892" s="232">
        <v>4</v>
      </c>
      <c r="M892" s="233"/>
      <c r="N892" s="234"/>
      <c r="O892" s="229"/>
      <c r="P892" s="229"/>
      <c r="Q892" s="229"/>
      <c r="R892" s="229" t="s">
        <v>890</v>
      </c>
      <c r="S892" s="229"/>
      <c r="T892" s="229" t="s">
        <v>889</v>
      </c>
      <c r="U892" s="229"/>
      <c r="V892" s="229" t="s">
        <v>889</v>
      </c>
      <c r="W892" s="221">
        <v>4</v>
      </c>
      <c r="X892" s="229" t="s">
        <v>897</v>
      </c>
      <c r="Y892" s="229" t="s">
        <v>889</v>
      </c>
      <c r="Z892" s="229"/>
      <c r="AA892" s="229"/>
      <c r="AB892" s="229"/>
      <c r="AC892" s="229"/>
      <c r="AD892" s="229"/>
      <c r="AE892" s="229"/>
      <c r="AF892" s="235"/>
      <c r="AG892" s="235"/>
      <c r="AH892" s="229"/>
      <c r="AI892" s="236"/>
      <c r="AJ892" s="236"/>
      <c r="AK892" s="234"/>
    </row>
    <row r="893" spans="1:37" ht="15" customHeight="1">
      <c r="A893" s="204">
        <v>39</v>
      </c>
      <c r="B893" s="204" t="s">
        <v>231</v>
      </c>
      <c r="C893" s="205">
        <v>5</v>
      </c>
      <c r="D893" s="206">
        <v>439.69200000000001</v>
      </c>
      <c r="E893" s="207">
        <v>34.7864</v>
      </c>
      <c r="F893" s="208">
        <v>889</v>
      </c>
      <c r="G893" s="209"/>
      <c r="H893" s="210" t="s">
        <v>274</v>
      </c>
      <c r="I893" s="210">
        <v>1</v>
      </c>
      <c r="J893" s="230">
        <v>34.78</v>
      </c>
      <c r="K893" s="231"/>
      <c r="L893" s="232">
        <v>5</v>
      </c>
      <c r="M893" s="233"/>
      <c r="N893" s="234"/>
      <c r="O893" s="229"/>
      <c r="P893" s="229"/>
      <c r="Q893" s="229"/>
      <c r="R893" s="229" t="s">
        <v>889</v>
      </c>
      <c r="S893" s="229"/>
      <c r="T893" s="229"/>
      <c r="U893" s="229"/>
      <c r="V893" s="229" t="s">
        <v>889</v>
      </c>
      <c r="W893" s="221">
        <v>5</v>
      </c>
      <c r="X893" s="229" t="s">
        <v>890</v>
      </c>
      <c r="Y893" s="229" t="s">
        <v>889</v>
      </c>
      <c r="Z893" s="229"/>
      <c r="AA893" s="229"/>
      <c r="AB893" s="229"/>
      <c r="AC893" s="235"/>
      <c r="AD893" s="235"/>
      <c r="AE893" s="235"/>
      <c r="AF893" s="235"/>
      <c r="AG893" s="235"/>
      <c r="AH893" s="235"/>
      <c r="AI893" s="236"/>
      <c r="AJ893" s="236"/>
      <c r="AK893" s="234"/>
    </row>
    <row r="894" spans="1:37" ht="15" customHeight="1">
      <c r="A894" s="204">
        <v>39</v>
      </c>
      <c r="B894" s="204" t="s">
        <v>231</v>
      </c>
      <c r="C894" s="205">
        <v>6</v>
      </c>
      <c r="D894" s="206">
        <v>389.14400000000001</v>
      </c>
      <c r="E894" s="207">
        <v>34.716200000000001</v>
      </c>
      <c r="F894" s="208">
        <v>890</v>
      </c>
      <c r="G894" s="209"/>
      <c r="H894" s="210" t="s">
        <v>274</v>
      </c>
      <c r="I894" s="210">
        <v>1</v>
      </c>
      <c r="J894" s="230">
        <v>34.700000000000003</v>
      </c>
      <c r="K894" s="231"/>
      <c r="L894" s="232">
        <v>6</v>
      </c>
      <c r="M894" s="233"/>
      <c r="N894" s="234"/>
      <c r="O894" s="229"/>
      <c r="P894" s="229"/>
      <c r="Q894" s="229"/>
      <c r="R894" s="229" t="s">
        <v>889</v>
      </c>
      <c r="S894" s="229" t="s">
        <v>889</v>
      </c>
      <c r="T894" s="229"/>
      <c r="U894" s="229"/>
      <c r="V894" s="229" t="s">
        <v>889</v>
      </c>
      <c r="W894" s="221">
        <v>6</v>
      </c>
      <c r="X894" s="229" t="s">
        <v>890</v>
      </c>
      <c r="Y894" s="229" t="s">
        <v>889</v>
      </c>
      <c r="Z894" s="229" t="s">
        <v>889</v>
      </c>
      <c r="AA894" s="229"/>
      <c r="AB894" s="229"/>
      <c r="AC894" s="229"/>
      <c r="AD894" s="229"/>
      <c r="AE894" s="229"/>
      <c r="AF894" s="235"/>
      <c r="AG894" s="235"/>
      <c r="AH894" s="235"/>
      <c r="AI894" s="236"/>
      <c r="AJ894" s="236"/>
      <c r="AK894" s="234"/>
    </row>
    <row r="895" spans="1:37" ht="15" customHeight="1">
      <c r="A895" s="204">
        <v>39</v>
      </c>
      <c r="B895" s="204" t="s">
        <v>231</v>
      </c>
      <c r="C895" s="205">
        <v>7</v>
      </c>
      <c r="D895" s="206">
        <v>323.82600000000002</v>
      </c>
      <c r="E895" s="207">
        <v>34.453600000000002</v>
      </c>
      <c r="F895" s="208">
        <v>891</v>
      </c>
      <c r="G895" s="209"/>
      <c r="H895" s="210" t="s">
        <v>274</v>
      </c>
      <c r="I895" s="210">
        <v>1</v>
      </c>
      <c r="J895" s="230">
        <v>34.4</v>
      </c>
      <c r="K895" s="231"/>
      <c r="L895" s="232">
        <v>7</v>
      </c>
      <c r="M895" s="233"/>
      <c r="N895" s="234"/>
      <c r="O895" s="229"/>
      <c r="P895" s="229"/>
      <c r="Q895" s="229"/>
      <c r="R895" s="229" t="s">
        <v>889</v>
      </c>
      <c r="S895" s="229" t="s">
        <v>889</v>
      </c>
      <c r="T895" s="229" t="s">
        <v>889</v>
      </c>
      <c r="U895" s="229"/>
      <c r="V895" s="229" t="s">
        <v>889</v>
      </c>
      <c r="W895" s="221">
        <v>7</v>
      </c>
      <c r="X895" s="229" t="s">
        <v>890</v>
      </c>
      <c r="Y895" s="229" t="s">
        <v>889</v>
      </c>
      <c r="Z895" s="229" t="s">
        <v>889</v>
      </c>
      <c r="AA895" s="229"/>
      <c r="AB895" s="229"/>
      <c r="AC895" s="229"/>
      <c r="AD895" s="229"/>
      <c r="AE895" s="229"/>
      <c r="AF895" s="235"/>
      <c r="AG895" s="235"/>
      <c r="AH895" s="235"/>
      <c r="AI895" s="236"/>
      <c r="AJ895" s="236"/>
      <c r="AK895" s="234"/>
    </row>
    <row r="896" spans="1:37" ht="15" customHeight="1">
      <c r="A896" s="204">
        <v>39</v>
      </c>
      <c r="B896" s="204" t="s">
        <v>231</v>
      </c>
      <c r="C896" s="205">
        <v>8</v>
      </c>
      <c r="D896" s="206">
        <v>291.649</v>
      </c>
      <c r="E896" s="207">
        <v>34.156399999999998</v>
      </c>
      <c r="F896" s="208">
        <v>892</v>
      </c>
      <c r="G896" s="209"/>
      <c r="H896" s="210" t="s">
        <v>274</v>
      </c>
      <c r="I896" s="210">
        <v>1</v>
      </c>
      <c r="J896" s="230">
        <v>34.1</v>
      </c>
      <c r="K896" s="231"/>
      <c r="L896" s="232">
        <v>8</v>
      </c>
      <c r="M896" s="233"/>
      <c r="N896" s="234"/>
      <c r="O896" s="229"/>
      <c r="P896" s="229"/>
      <c r="Q896" s="229"/>
      <c r="R896" s="229" t="s">
        <v>889</v>
      </c>
      <c r="S896" s="229" t="s">
        <v>889</v>
      </c>
      <c r="T896" s="229"/>
      <c r="U896" s="229"/>
      <c r="V896" s="229" t="s">
        <v>889</v>
      </c>
      <c r="W896" s="221">
        <v>8</v>
      </c>
      <c r="X896" s="229" t="s">
        <v>890</v>
      </c>
      <c r="Y896" s="229" t="s">
        <v>889</v>
      </c>
      <c r="Z896" s="229" t="s">
        <v>889</v>
      </c>
      <c r="AA896" s="229"/>
      <c r="AB896" s="229"/>
      <c r="AC896" s="229"/>
      <c r="AD896" s="229"/>
      <c r="AE896" s="229"/>
      <c r="AF896" s="235"/>
      <c r="AG896" s="235"/>
      <c r="AH896" s="235"/>
      <c r="AI896" s="236"/>
      <c r="AJ896" s="236"/>
      <c r="AK896" s="234"/>
    </row>
    <row r="897" spans="1:37" ht="15" customHeight="1">
      <c r="A897" s="204">
        <v>39</v>
      </c>
      <c r="B897" s="204" t="s">
        <v>231</v>
      </c>
      <c r="C897" s="205">
        <v>9</v>
      </c>
      <c r="D897" s="206">
        <v>266.67399999999998</v>
      </c>
      <c r="E897" s="207">
        <v>33.691400000000002</v>
      </c>
      <c r="F897" s="208">
        <v>893</v>
      </c>
      <c r="G897" s="209"/>
      <c r="H897" s="210" t="s">
        <v>274</v>
      </c>
      <c r="I897" s="210">
        <v>1</v>
      </c>
      <c r="J897" s="230">
        <v>33.6</v>
      </c>
      <c r="K897" s="231"/>
      <c r="L897" s="232">
        <v>9</v>
      </c>
      <c r="M897" s="233"/>
      <c r="N897" s="234"/>
      <c r="O897" s="229"/>
      <c r="P897" s="229"/>
      <c r="Q897" s="229"/>
      <c r="R897" s="229" t="s">
        <v>889</v>
      </c>
      <c r="S897" s="229" t="s">
        <v>889</v>
      </c>
      <c r="T897" s="229"/>
      <c r="U897" s="229"/>
      <c r="V897" s="229" t="s">
        <v>889</v>
      </c>
      <c r="W897" s="221">
        <v>9</v>
      </c>
      <c r="X897" s="229" t="s">
        <v>890</v>
      </c>
      <c r="Y897" s="229" t="s">
        <v>889</v>
      </c>
      <c r="Z897" s="229" t="s">
        <v>889</v>
      </c>
      <c r="AA897" s="229"/>
      <c r="AB897" s="229"/>
      <c r="AC897" s="229"/>
      <c r="AD897" s="229"/>
      <c r="AE897" s="229"/>
      <c r="AF897" s="235"/>
      <c r="AG897" s="235"/>
      <c r="AH897" s="235"/>
      <c r="AI897" s="236"/>
      <c r="AJ897" s="236"/>
      <c r="AK897" s="234"/>
    </row>
    <row r="898" spans="1:37" ht="15" customHeight="1">
      <c r="A898" s="204">
        <v>39</v>
      </c>
      <c r="B898" s="204" t="s">
        <v>231</v>
      </c>
      <c r="C898" s="205">
        <v>10</v>
      </c>
      <c r="D898" s="206">
        <v>238.20699999999999</v>
      </c>
      <c r="E898" s="207">
        <v>33.158499999999997</v>
      </c>
      <c r="F898" s="208">
        <v>894</v>
      </c>
      <c r="G898" s="209"/>
      <c r="H898" s="210" t="s">
        <v>274</v>
      </c>
      <c r="I898" s="210">
        <v>1</v>
      </c>
      <c r="J898" s="230">
        <v>33.1</v>
      </c>
      <c r="K898" s="231"/>
      <c r="L898" s="232">
        <v>10</v>
      </c>
      <c r="M898" s="233"/>
      <c r="N898" s="234"/>
      <c r="O898" s="229"/>
      <c r="P898" s="229"/>
      <c r="Q898" s="229"/>
      <c r="R898" s="229" t="s">
        <v>889</v>
      </c>
      <c r="S898" s="229" t="s">
        <v>889</v>
      </c>
      <c r="T898" s="229" t="s">
        <v>889</v>
      </c>
      <c r="U898" s="229"/>
      <c r="V898" s="229" t="s">
        <v>889</v>
      </c>
      <c r="W898" s="221">
        <v>10</v>
      </c>
      <c r="X898" s="229" t="s">
        <v>890</v>
      </c>
      <c r="Y898" s="229" t="s">
        <v>889</v>
      </c>
      <c r="Z898" s="229" t="s">
        <v>889</v>
      </c>
      <c r="AA898" s="229" t="s">
        <v>889</v>
      </c>
      <c r="AB898" s="229"/>
      <c r="AC898" s="229"/>
      <c r="AD898" s="229"/>
      <c r="AE898" s="229"/>
      <c r="AI898" s="236"/>
      <c r="AJ898" s="236"/>
      <c r="AK898" s="234"/>
    </row>
    <row r="899" spans="1:37" ht="15" customHeight="1">
      <c r="A899" s="204">
        <v>39</v>
      </c>
      <c r="B899" s="204" t="s">
        <v>231</v>
      </c>
      <c r="C899" s="205">
        <v>11</v>
      </c>
      <c r="D899" s="206">
        <v>222.001</v>
      </c>
      <c r="E899" s="207">
        <v>32.980800000000002</v>
      </c>
      <c r="F899" s="208">
        <v>895</v>
      </c>
      <c r="G899" s="209"/>
      <c r="H899" s="210" t="s">
        <v>274</v>
      </c>
      <c r="I899" s="210">
        <v>1</v>
      </c>
      <c r="J899" s="230">
        <v>32.9</v>
      </c>
      <c r="K899" s="231"/>
      <c r="L899" s="232">
        <v>11</v>
      </c>
      <c r="M899" s="233"/>
      <c r="N899" s="234"/>
      <c r="O899" s="229"/>
      <c r="P899" s="229"/>
      <c r="Q899" s="229"/>
      <c r="R899" s="229" t="s">
        <v>889</v>
      </c>
      <c r="S899" s="229" t="s">
        <v>889</v>
      </c>
      <c r="T899" s="229"/>
      <c r="U899" s="229"/>
      <c r="V899" s="229" t="s">
        <v>889</v>
      </c>
      <c r="W899" s="221">
        <v>11</v>
      </c>
      <c r="X899" s="229" t="s">
        <v>897</v>
      </c>
      <c r="Y899" s="229" t="s">
        <v>889</v>
      </c>
      <c r="Z899" s="229" t="s">
        <v>889</v>
      </c>
      <c r="AA899" s="229" t="s">
        <v>889</v>
      </c>
      <c r="AB899" s="229"/>
      <c r="AC899" s="229"/>
      <c r="AD899" s="229"/>
      <c r="AE899" s="229"/>
      <c r="AI899" s="236"/>
      <c r="AJ899" s="236"/>
      <c r="AK899" s="234"/>
    </row>
    <row r="900" spans="1:37" ht="15" customHeight="1">
      <c r="A900" s="204">
        <v>39</v>
      </c>
      <c r="B900" s="204" t="s">
        <v>231</v>
      </c>
      <c r="C900" s="205">
        <v>12</v>
      </c>
      <c r="D900" s="206">
        <v>193.54</v>
      </c>
      <c r="E900" s="207">
        <v>32.674900000000001</v>
      </c>
      <c r="F900" s="208">
        <v>896</v>
      </c>
      <c r="G900" s="209"/>
      <c r="H900" s="210" t="s">
        <v>274</v>
      </c>
      <c r="I900" s="210">
        <v>1</v>
      </c>
      <c r="J900" s="230">
        <v>32.6</v>
      </c>
      <c r="K900" s="231"/>
      <c r="L900" s="232">
        <v>12</v>
      </c>
      <c r="M900" s="233"/>
      <c r="N900" s="234"/>
      <c r="O900" s="229"/>
      <c r="P900" s="229"/>
      <c r="Q900" s="229"/>
      <c r="R900" s="229" t="s">
        <v>889</v>
      </c>
      <c r="S900" s="229" t="s">
        <v>890</v>
      </c>
      <c r="T900" s="229"/>
      <c r="U900" s="229" t="s">
        <v>889</v>
      </c>
      <c r="V900" s="229" t="s">
        <v>889</v>
      </c>
      <c r="W900" s="221">
        <v>12</v>
      </c>
      <c r="X900" s="229" t="s">
        <v>890</v>
      </c>
      <c r="Y900" s="229" t="s">
        <v>889</v>
      </c>
      <c r="Z900" s="229" t="s">
        <v>889</v>
      </c>
      <c r="AA900" s="229" t="s">
        <v>889</v>
      </c>
      <c r="AB900" s="229"/>
      <c r="AC900" s="229"/>
      <c r="AD900" s="229"/>
      <c r="AE900" s="229"/>
      <c r="AI900" s="236"/>
      <c r="AJ900" s="236"/>
      <c r="AK900" s="234"/>
    </row>
    <row r="901" spans="1:37" ht="15" customHeight="1">
      <c r="A901" s="204">
        <v>39</v>
      </c>
      <c r="B901" s="204" t="s">
        <v>231</v>
      </c>
      <c r="C901" s="205">
        <v>13</v>
      </c>
      <c r="D901" s="206">
        <v>176.86199999999999</v>
      </c>
      <c r="E901" s="207">
        <v>32.519799999999996</v>
      </c>
      <c r="F901" s="208">
        <v>897</v>
      </c>
      <c r="G901" s="209"/>
      <c r="H901" s="210" t="s">
        <v>274</v>
      </c>
      <c r="I901" s="210">
        <v>1</v>
      </c>
      <c r="J901" s="230" t="s">
        <v>907</v>
      </c>
      <c r="K901" s="231"/>
      <c r="L901" s="232">
        <v>13</v>
      </c>
      <c r="M901" s="233"/>
      <c r="N901" s="234"/>
      <c r="O901" s="229"/>
      <c r="P901" s="229"/>
      <c r="Q901" s="229"/>
      <c r="R901" s="229" t="s">
        <v>889</v>
      </c>
      <c r="S901" s="229" t="s">
        <v>889</v>
      </c>
      <c r="T901" s="229"/>
      <c r="U901" s="229" t="s">
        <v>889</v>
      </c>
      <c r="V901" s="229" t="s">
        <v>889</v>
      </c>
      <c r="W901" s="221">
        <v>13</v>
      </c>
      <c r="X901" s="229" t="s">
        <v>890</v>
      </c>
      <c r="Y901" s="229" t="s">
        <v>889</v>
      </c>
      <c r="Z901" s="229" t="s">
        <v>889</v>
      </c>
      <c r="AA901" s="229" t="s">
        <v>889</v>
      </c>
      <c r="AB901" s="229"/>
      <c r="AC901" s="229"/>
      <c r="AD901" s="229"/>
      <c r="AE901" s="229"/>
      <c r="AI901" s="236"/>
      <c r="AJ901" s="236"/>
      <c r="AK901" s="234"/>
    </row>
    <row r="902" spans="1:37" ht="15" customHeight="1">
      <c r="A902" s="204">
        <v>39</v>
      </c>
      <c r="B902" s="204" t="s">
        <v>231</v>
      </c>
      <c r="C902" s="205">
        <v>14</v>
      </c>
      <c r="D902" s="206">
        <v>159.55600000000001</v>
      </c>
      <c r="E902" s="207">
        <v>32.345199999999998</v>
      </c>
      <c r="F902" s="208">
        <v>898</v>
      </c>
      <c r="G902" s="209"/>
      <c r="H902" s="210" t="s">
        <v>274</v>
      </c>
      <c r="I902" s="210">
        <v>1</v>
      </c>
      <c r="J902" s="230">
        <v>32.299999999999997</v>
      </c>
      <c r="K902" s="231"/>
      <c r="L902" s="232">
        <v>14</v>
      </c>
      <c r="M902" s="233"/>
      <c r="N902" s="234"/>
      <c r="O902" s="229"/>
      <c r="P902" s="229"/>
      <c r="Q902" s="229"/>
      <c r="R902" s="229" t="s">
        <v>889</v>
      </c>
      <c r="S902" s="229" t="s">
        <v>889</v>
      </c>
      <c r="T902" s="229"/>
      <c r="U902" s="229" t="s">
        <v>889</v>
      </c>
      <c r="V902" s="229" t="s">
        <v>889</v>
      </c>
      <c r="W902" s="221">
        <v>14</v>
      </c>
      <c r="X902" s="229" t="s">
        <v>890</v>
      </c>
      <c r="Y902" s="229" t="s">
        <v>889</v>
      </c>
      <c r="Z902" s="229" t="s">
        <v>889</v>
      </c>
      <c r="AA902" s="229" t="s">
        <v>889</v>
      </c>
      <c r="AB902" s="229"/>
      <c r="AC902" s="229"/>
      <c r="AD902" s="229"/>
      <c r="AE902" s="229"/>
      <c r="AI902" s="236"/>
      <c r="AJ902" s="236"/>
      <c r="AK902" s="234"/>
    </row>
    <row r="903" spans="1:37" ht="15" customHeight="1">
      <c r="A903" s="204">
        <v>39</v>
      </c>
      <c r="B903" s="204" t="s">
        <v>231</v>
      </c>
      <c r="C903" s="205">
        <v>15</v>
      </c>
      <c r="D903" s="206">
        <v>120.01300000000001</v>
      </c>
      <c r="E903" s="207">
        <v>31.8566</v>
      </c>
      <c r="F903" s="208">
        <v>899</v>
      </c>
      <c r="G903" s="209"/>
      <c r="H903" s="210" t="s">
        <v>274</v>
      </c>
      <c r="I903" s="210">
        <v>1</v>
      </c>
      <c r="J903" s="230">
        <v>31.8</v>
      </c>
      <c r="K903" s="231"/>
      <c r="L903" s="232">
        <v>15</v>
      </c>
      <c r="M903" s="233"/>
      <c r="N903" s="234"/>
      <c r="O903" s="229"/>
      <c r="P903" s="229"/>
      <c r="Q903" s="229"/>
      <c r="R903" s="229" t="s">
        <v>889</v>
      </c>
      <c r="S903" s="229" t="s">
        <v>889</v>
      </c>
      <c r="T903" s="229"/>
      <c r="U903" s="229" t="s">
        <v>890</v>
      </c>
      <c r="V903" s="229" t="s">
        <v>889</v>
      </c>
      <c r="W903" s="221">
        <v>15</v>
      </c>
      <c r="X903" s="229" t="s">
        <v>890</v>
      </c>
      <c r="Y903" s="229" t="s">
        <v>889</v>
      </c>
      <c r="Z903" s="229" t="s">
        <v>889</v>
      </c>
      <c r="AA903" s="229" t="s">
        <v>216</v>
      </c>
      <c r="AB903" s="229"/>
      <c r="AC903" s="229"/>
      <c r="AD903" s="229"/>
      <c r="AE903" s="229"/>
      <c r="AI903" s="236"/>
      <c r="AJ903" s="236"/>
      <c r="AK903" s="234"/>
    </row>
    <row r="904" spans="1:37" ht="15" customHeight="1">
      <c r="A904" s="204">
        <v>39</v>
      </c>
      <c r="B904" s="204" t="s">
        <v>231</v>
      </c>
      <c r="C904" s="205">
        <v>16</v>
      </c>
      <c r="D904" s="206">
        <v>79.221999999999994</v>
      </c>
      <c r="E904" s="207">
        <v>30.6936</v>
      </c>
      <c r="F904" s="208">
        <v>900</v>
      </c>
      <c r="G904" s="209"/>
      <c r="H904" s="210" t="s">
        <v>274</v>
      </c>
      <c r="I904" s="210">
        <v>1</v>
      </c>
      <c r="J904" s="230" t="s">
        <v>902</v>
      </c>
      <c r="K904" s="231"/>
      <c r="L904" s="232">
        <v>16</v>
      </c>
      <c r="M904" s="233"/>
      <c r="N904" s="234"/>
      <c r="O904" s="229"/>
      <c r="P904" s="229"/>
      <c r="Q904" s="229"/>
      <c r="R904" s="229" t="s">
        <v>889</v>
      </c>
      <c r="S904" s="229" t="s">
        <v>889</v>
      </c>
      <c r="T904" s="229" t="s">
        <v>889</v>
      </c>
      <c r="U904" s="229" t="s">
        <v>890</v>
      </c>
      <c r="V904" s="229" t="s">
        <v>889</v>
      </c>
      <c r="W904" s="221">
        <v>16</v>
      </c>
      <c r="X904" s="229" t="s">
        <v>890</v>
      </c>
      <c r="Y904" s="229" t="s">
        <v>889</v>
      </c>
      <c r="Z904" s="229" t="s">
        <v>889</v>
      </c>
      <c r="AA904" s="229" t="s">
        <v>889</v>
      </c>
      <c r="AB904" s="229"/>
      <c r="AC904" s="229"/>
      <c r="AD904" s="229"/>
      <c r="AE904" s="229"/>
      <c r="AI904" s="236"/>
      <c r="AJ904" s="236"/>
      <c r="AK904" s="234"/>
    </row>
    <row r="905" spans="1:37" ht="15" customHeight="1">
      <c r="A905" s="204">
        <v>39</v>
      </c>
      <c r="B905" s="204" t="s">
        <v>231</v>
      </c>
      <c r="C905" s="205">
        <v>17</v>
      </c>
      <c r="D905" s="206">
        <v>41.970999999999997</v>
      </c>
      <c r="E905" s="207">
        <v>28.173100000000002</v>
      </c>
      <c r="F905" s="208">
        <v>901</v>
      </c>
      <c r="G905" s="209"/>
      <c r="H905" s="210" t="s">
        <v>274</v>
      </c>
      <c r="I905" s="210">
        <v>1</v>
      </c>
      <c r="J905" s="230"/>
      <c r="K905" s="231">
        <v>40</v>
      </c>
      <c r="L905" s="232">
        <v>17</v>
      </c>
      <c r="M905" s="233"/>
      <c r="N905" s="234"/>
      <c r="O905" s="229"/>
      <c r="P905" s="229"/>
      <c r="Q905" s="229"/>
      <c r="R905" s="229" t="s">
        <v>889</v>
      </c>
      <c r="S905" s="229" t="s">
        <v>889</v>
      </c>
      <c r="T905" s="229"/>
      <c r="U905" s="229" t="s">
        <v>890</v>
      </c>
      <c r="V905" s="229" t="s">
        <v>889</v>
      </c>
      <c r="W905" s="221">
        <v>17</v>
      </c>
      <c r="X905" s="229" t="s">
        <v>890</v>
      </c>
      <c r="Y905" s="229" t="s">
        <v>889</v>
      </c>
      <c r="Z905" s="229" t="s">
        <v>889</v>
      </c>
      <c r="AA905" s="229" t="s">
        <v>889</v>
      </c>
      <c r="AB905" s="229"/>
      <c r="AC905" s="229"/>
      <c r="AD905" s="229"/>
      <c r="AE905" s="229"/>
      <c r="AI905" s="236"/>
      <c r="AJ905" s="236"/>
      <c r="AK905" s="234"/>
    </row>
    <row r="906" spans="1:37" ht="15" customHeight="1">
      <c r="A906" s="204">
        <v>39</v>
      </c>
      <c r="B906" s="204" t="s">
        <v>231</v>
      </c>
      <c r="C906" s="205">
        <v>18</v>
      </c>
      <c r="D906" s="206">
        <v>21.824999999999999</v>
      </c>
      <c r="E906" s="207">
        <v>26.9071</v>
      </c>
      <c r="F906" s="208">
        <v>902</v>
      </c>
      <c r="G906" s="209"/>
      <c r="H906" s="210" t="s">
        <v>274</v>
      </c>
      <c r="I906" s="210">
        <v>1</v>
      </c>
      <c r="J906" s="230"/>
      <c r="K906" s="231">
        <v>20</v>
      </c>
      <c r="L906" s="232">
        <v>18</v>
      </c>
      <c r="M906" s="233"/>
      <c r="N906" s="234"/>
      <c r="O906" s="229"/>
      <c r="P906" s="229"/>
      <c r="Q906" s="229"/>
      <c r="R906" s="229" t="s">
        <v>890</v>
      </c>
      <c r="S906" s="229" t="s">
        <v>889</v>
      </c>
      <c r="T906" s="229"/>
      <c r="U906" s="229" t="s">
        <v>890</v>
      </c>
      <c r="V906" s="229" t="s">
        <v>889</v>
      </c>
      <c r="W906" s="221">
        <v>18</v>
      </c>
      <c r="X906" s="229" t="s">
        <v>890</v>
      </c>
      <c r="Y906" s="229" t="s">
        <v>889</v>
      </c>
      <c r="Z906" s="229" t="s">
        <v>890</v>
      </c>
      <c r="AA906" s="229" t="s">
        <v>890</v>
      </c>
      <c r="AB906" s="229"/>
      <c r="AC906" s="229"/>
      <c r="AD906" s="229"/>
      <c r="AE906" s="229"/>
      <c r="AI906" s="236"/>
      <c r="AJ906" s="236"/>
      <c r="AK906" s="234"/>
    </row>
    <row r="907" spans="1:37" ht="15" customHeight="1">
      <c r="A907" s="204">
        <v>39</v>
      </c>
      <c r="B907" s="204" t="s">
        <v>231</v>
      </c>
      <c r="C907" s="205">
        <v>19</v>
      </c>
      <c r="D907" s="206">
        <v>5.7889999999999997</v>
      </c>
      <c r="E907" s="207">
        <v>26.531500000000001</v>
      </c>
      <c r="F907" s="208">
        <v>903</v>
      </c>
      <c r="G907" s="209"/>
      <c r="H907" s="210" t="s">
        <v>275</v>
      </c>
      <c r="I907" s="210">
        <v>1</v>
      </c>
      <c r="J907" s="230"/>
      <c r="K907" s="231">
        <v>5</v>
      </c>
      <c r="L907" s="232">
        <v>19</v>
      </c>
      <c r="M907" s="233"/>
      <c r="N907" s="234"/>
      <c r="O907" s="229"/>
      <c r="P907" s="229"/>
      <c r="Q907" s="229"/>
      <c r="R907" s="229" t="s">
        <v>889</v>
      </c>
      <c r="S907" s="229" t="s">
        <v>889</v>
      </c>
      <c r="T907" s="229" t="s">
        <v>889</v>
      </c>
      <c r="U907" s="229" t="s">
        <v>889</v>
      </c>
      <c r="V907" s="229" t="s">
        <v>889</v>
      </c>
      <c r="W907" s="221">
        <v>19</v>
      </c>
      <c r="X907" s="229" t="s">
        <v>890</v>
      </c>
      <c r="Y907" s="229" t="s">
        <v>890</v>
      </c>
      <c r="Z907" s="229" t="s">
        <v>889</v>
      </c>
      <c r="AA907" s="229" t="s">
        <v>889</v>
      </c>
      <c r="AB907" s="229"/>
      <c r="AC907" s="229"/>
      <c r="AD907" s="229"/>
      <c r="AE907" s="229"/>
      <c r="AI907" s="236"/>
      <c r="AJ907" s="236"/>
      <c r="AK907" s="234"/>
    </row>
    <row r="908" spans="1:37" ht="15" customHeight="1">
      <c r="A908" s="204">
        <v>40</v>
      </c>
      <c r="B908" s="204" t="s">
        <v>233</v>
      </c>
      <c r="C908" s="205">
        <v>1</v>
      </c>
      <c r="D908" s="206">
        <v>3670.46</v>
      </c>
      <c r="E908" s="207">
        <v>34.954999999999998</v>
      </c>
      <c r="F908" s="208">
        <v>904</v>
      </c>
      <c r="G908" s="209"/>
      <c r="H908" s="210" t="s">
        <v>274</v>
      </c>
      <c r="I908" s="210">
        <v>1</v>
      </c>
      <c r="J908" s="230" t="s">
        <v>901</v>
      </c>
      <c r="K908" s="231"/>
      <c r="L908" s="232">
        <v>1</v>
      </c>
      <c r="M908" s="233"/>
      <c r="N908" s="234"/>
      <c r="O908" s="229"/>
      <c r="P908" s="229"/>
      <c r="Q908" s="229"/>
      <c r="R908" s="229" t="s">
        <v>890</v>
      </c>
      <c r="S908" s="229"/>
      <c r="T908" s="229" t="s">
        <v>889</v>
      </c>
      <c r="U908" s="229"/>
      <c r="V908" s="229" t="s">
        <v>889</v>
      </c>
      <c r="W908" s="221">
        <v>1</v>
      </c>
      <c r="X908" s="229" t="s">
        <v>897</v>
      </c>
      <c r="Y908" s="229" t="s">
        <v>889</v>
      </c>
      <c r="Z908" s="229"/>
      <c r="AA908" s="229"/>
      <c r="AB908" s="229"/>
      <c r="AC908" s="229"/>
      <c r="AD908" s="229"/>
      <c r="AE908" s="229"/>
      <c r="AI908" s="236"/>
      <c r="AJ908" s="236"/>
      <c r="AK908" s="234"/>
    </row>
    <row r="909" spans="1:37" ht="15" customHeight="1">
      <c r="A909" s="204">
        <v>40</v>
      </c>
      <c r="B909" s="204" t="s">
        <v>233</v>
      </c>
      <c r="C909" s="205">
        <v>2</v>
      </c>
      <c r="D909" s="206">
        <v>3055.56</v>
      </c>
      <c r="E909" s="207">
        <v>34.955100000000002</v>
      </c>
      <c r="F909" s="208">
        <v>905</v>
      </c>
      <c r="G909" s="209"/>
      <c r="H909" s="210" t="s">
        <v>274</v>
      </c>
      <c r="I909" s="210">
        <v>1</v>
      </c>
      <c r="J909" s="230"/>
      <c r="K909" s="231">
        <v>3000</v>
      </c>
      <c r="L909" s="232">
        <v>2</v>
      </c>
      <c r="M909" s="233"/>
      <c r="N909" s="234"/>
      <c r="O909" s="229"/>
      <c r="P909" s="229"/>
      <c r="Q909" s="229"/>
      <c r="R909" s="229" t="s">
        <v>889</v>
      </c>
      <c r="S909" s="229"/>
      <c r="T909" s="229"/>
      <c r="U909" s="229"/>
      <c r="V909" s="229" t="s">
        <v>889</v>
      </c>
      <c r="W909" s="221">
        <v>2</v>
      </c>
      <c r="X909" s="229" t="s">
        <v>890</v>
      </c>
      <c r="Y909" s="229" t="s">
        <v>889</v>
      </c>
      <c r="Z909" s="229"/>
      <c r="AA909" s="229"/>
      <c r="AB909" s="229"/>
      <c r="AC909" s="229"/>
      <c r="AD909" s="229"/>
      <c r="AE909" s="229"/>
      <c r="AI909" s="236"/>
      <c r="AJ909" s="236"/>
      <c r="AK909" s="234"/>
    </row>
    <row r="910" spans="1:37" ht="15" customHeight="1">
      <c r="A910" s="204">
        <v>40</v>
      </c>
      <c r="B910" s="204" t="s">
        <v>233</v>
      </c>
      <c r="C910" s="205">
        <v>3</v>
      </c>
      <c r="D910" s="206">
        <v>2543.886</v>
      </c>
      <c r="E910" s="207">
        <v>34.950600000000001</v>
      </c>
      <c r="F910" s="208">
        <v>906</v>
      </c>
      <c r="G910" s="209"/>
      <c r="H910" s="210" t="s">
        <v>274</v>
      </c>
      <c r="I910" s="210">
        <v>1</v>
      </c>
      <c r="J910" s="230"/>
      <c r="K910" s="231">
        <v>2500</v>
      </c>
      <c r="L910" s="232">
        <v>3</v>
      </c>
      <c r="M910" s="233"/>
      <c r="N910" s="234"/>
      <c r="O910" s="229"/>
      <c r="P910" s="229"/>
      <c r="Q910" s="229"/>
      <c r="R910" s="229" t="s">
        <v>889</v>
      </c>
      <c r="S910" s="229"/>
      <c r="T910" s="229" t="s">
        <v>889</v>
      </c>
      <c r="U910" s="229"/>
      <c r="V910" s="229" t="s">
        <v>889</v>
      </c>
      <c r="W910" s="221">
        <v>3</v>
      </c>
      <c r="X910" s="229" t="s">
        <v>890</v>
      </c>
      <c r="Y910" s="229" t="s">
        <v>889</v>
      </c>
      <c r="Z910" s="229"/>
      <c r="AA910" s="229"/>
      <c r="AB910" s="229"/>
      <c r="AC910" s="229"/>
      <c r="AD910" s="229"/>
      <c r="AE910" s="229"/>
      <c r="AI910" s="236"/>
      <c r="AJ910" s="236"/>
      <c r="AK910" s="234"/>
    </row>
    <row r="911" spans="1:37" ht="15" customHeight="1">
      <c r="A911" s="204">
        <v>40</v>
      </c>
      <c r="B911" s="204" t="s">
        <v>233</v>
      </c>
      <c r="C911" s="205">
        <v>4</v>
      </c>
      <c r="D911" s="206">
        <v>2033.3109999999999</v>
      </c>
      <c r="E911" s="207">
        <v>34.938299999999998</v>
      </c>
      <c r="F911" s="208">
        <v>907</v>
      </c>
      <c r="G911" s="209"/>
      <c r="H911" s="210" t="s">
        <v>274</v>
      </c>
      <c r="I911" s="210">
        <v>1</v>
      </c>
      <c r="J911" s="230"/>
      <c r="K911" s="231">
        <v>2000</v>
      </c>
      <c r="L911" s="232">
        <v>4</v>
      </c>
      <c r="M911" s="233"/>
      <c r="N911" s="234"/>
      <c r="O911" s="229"/>
      <c r="P911" s="229"/>
      <c r="Q911" s="229"/>
      <c r="R911" s="229" t="s">
        <v>889</v>
      </c>
      <c r="S911" s="229"/>
      <c r="T911" s="229" t="s">
        <v>889</v>
      </c>
      <c r="U911" s="229"/>
      <c r="V911" s="229" t="s">
        <v>889</v>
      </c>
      <c r="W911" s="221">
        <v>4</v>
      </c>
      <c r="X911" s="229" t="s">
        <v>890</v>
      </c>
      <c r="Y911" s="229" t="s">
        <v>889</v>
      </c>
      <c r="Z911" s="229"/>
      <c r="AA911" s="229"/>
      <c r="AB911" s="229"/>
      <c r="AC911" s="229"/>
      <c r="AD911" s="229"/>
      <c r="AE911" s="229"/>
      <c r="AI911" s="236"/>
      <c r="AJ911" s="236"/>
      <c r="AK911" s="234"/>
    </row>
    <row r="912" spans="1:37" ht="15" customHeight="1">
      <c r="A912" s="204">
        <v>40</v>
      </c>
      <c r="B912" s="204" t="s">
        <v>233</v>
      </c>
      <c r="C912" s="205">
        <v>5</v>
      </c>
      <c r="D912" s="206">
        <v>1522.848</v>
      </c>
      <c r="E912" s="207">
        <v>34.907499999999999</v>
      </c>
      <c r="F912" s="208">
        <v>908</v>
      </c>
      <c r="G912" s="209"/>
      <c r="H912" s="210" t="s">
        <v>274</v>
      </c>
      <c r="I912" s="210">
        <v>1</v>
      </c>
      <c r="J912" s="230"/>
      <c r="K912" s="231">
        <v>1500</v>
      </c>
      <c r="L912" s="232">
        <v>5</v>
      </c>
      <c r="M912" s="233"/>
      <c r="N912" s="234"/>
      <c r="O912" s="229"/>
      <c r="P912" s="229"/>
      <c r="Q912" s="229"/>
      <c r="R912" s="229" t="s">
        <v>889</v>
      </c>
      <c r="S912" s="229"/>
      <c r="T912" s="229"/>
      <c r="U912" s="229"/>
      <c r="V912" s="229" t="s">
        <v>889</v>
      </c>
      <c r="W912" s="221">
        <v>5</v>
      </c>
      <c r="X912" s="229" t="s">
        <v>890</v>
      </c>
      <c r="Y912" s="229" t="s">
        <v>890</v>
      </c>
      <c r="Z912" s="229"/>
      <c r="AA912" s="229"/>
      <c r="AB912" s="229"/>
      <c r="AC912" s="229"/>
      <c r="AD912" s="229"/>
      <c r="AE912" s="229"/>
      <c r="AI912" s="236"/>
      <c r="AJ912" s="236"/>
      <c r="AK912" s="234"/>
    </row>
    <row r="913" spans="1:37" ht="15" customHeight="1">
      <c r="A913" s="204">
        <v>40</v>
      </c>
      <c r="B913" s="204" t="s">
        <v>233</v>
      </c>
      <c r="C913" s="205">
        <v>6</v>
      </c>
      <c r="D913" s="206">
        <v>1015.376</v>
      </c>
      <c r="E913" s="207">
        <v>34.872900000000001</v>
      </c>
      <c r="F913" s="208">
        <v>909</v>
      </c>
      <c r="G913" s="209"/>
      <c r="H913" s="210" t="s">
        <v>274</v>
      </c>
      <c r="I913" s="210">
        <v>1</v>
      </c>
      <c r="J913" s="230"/>
      <c r="K913" s="231">
        <v>1000</v>
      </c>
      <c r="L913" s="232">
        <v>6</v>
      </c>
      <c r="M913" s="233"/>
      <c r="N913" s="234"/>
      <c r="O913" s="229"/>
      <c r="P913" s="229"/>
      <c r="Q913" s="229"/>
      <c r="R913" s="229" t="s">
        <v>889</v>
      </c>
      <c r="S913" s="229"/>
      <c r="T913" s="229" t="s">
        <v>889</v>
      </c>
      <c r="U913" s="229"/>
      <c r="V913" s="229" t="s">
        <v>889</v>
      </c>
      <c r="W913" s="221">
        <v>6</v>
      </c>
      <c r="X913" s="229" t="s">
        <v>890</v>
      </c>
      <c r="Y913" s="229" t="s">
        <v>889</v>
      </c>
      <c r="Z913" s="229"/>
      <c r="AA913" s="229"/>
      <c r="AB913" s="229"/>
      <c r="AC913" s="229"/>
      <c r="AD913" s="229"/>
      <c r="AE913" s="229"/>
      <c r="AI913" s="236"/>
      <c r="AJ913" s="236"/>
      <c r="AK913" s="234"/>
    </row>
    <row r="914" spans="1:37" ht="15" customHeight="1">
      <c r="A914" s="204">
        <v>40</v>
      </c>
      <c r="B914" s="204" t="s">
        <v>233</v>
      </c>
      <c r="C914" s="205">
        <v>7</v>
      </c>
      <c r="D914" s="206">
        <v>812.02700000000004</v>
      </c>
      <c r="E914" s="207">
        <v>34.860599999999998</v>
      </c>
      <c r="F914" s="208">
        <v>910</v>
      </c>
      <c r="G914" s="209"/>
      <c r="H914" s="210" t="s">
        <v>274</v>
      </c>
      <c r="I914" s="210">
        <v>1</v>
      </c>
      <c r="J914" s="230"/>
      <c r="K914" s="231">
        <v>800</v>
      </c>
      <c r="L914" s="232">
        <v>7</v>
      </c>
      <c r="M914" s="233"/>
      <c r="N914" s="234"/>
      <c r="O914" s="229"/>
      <c r="P914" s="229"/>
      <c r="Q914" s="229"/>
      <c r="R914" s="229" t="s">
        <v>889</v>
      </c>
      <c r="S914" s="229"/>
      <c r="T914" s="229"/>
      <c r="U914" s="229"/>
      <c r="V914" s="229" t="s">
        <v>889</v>
      </c>
      <c r="W914" s="221">
        <v>7</v>
      </c>
      <c r="X914" s="229" t="s">
        <v>890</v>
      </c>
      <c r="Y914" s="229" t="s">
        <v>889</v>
      </c>
      <c r="Z914" s="229"/>
      <c r="AA914" s="229"/>
      <c r="AB914" s="229"/>
      <c r="AC914" s="229"/>
      <c r="AD914" s="229"/>
      <c r="AE914" s="229"/>
      <c r="AF914" s="229"/>
      <c r="AG914" s="229"/>
      <c r="AH914" s="229"/>
      <c r="AI914" s="236"/>
      <c r="AJ914" s="236"/>
      <c r="AK914" s="234"/>
    </row>
    <row r="915" spans="1:37" ht="15" customHeight="1">
      <c r="A915" s="204">
        <v>40</v>
      </c>
      <c r="B915" s="204" t="s">
        <v>233</v>
      </c>
      <c r="C915" s="205">
        <v>8</v>
      </c>
      <c r="D915" s="206">
        <v>609.72</v>
      </c>
      <c r="E915" s="207">
        <v>34.8444</v>
      </c>
      <c r="F915" s="208">
        <v>911</v>
      </c>
      <c r="G915" s="209"/>
      <c r="H915" s="210" t="s">
        <v>274</v>
      </c>
      <c r="I915" s="210">
        <v>1</v>
      </c>
      <c r="J915" s="230"/>
      <c r="K915" s="231">
        <v>600</v>
      </c>
      <c r="L915" s="232">
        <v>8</v>
      </c>
      <c r="M915" s="233"/>
      <c r="N915" s="234"/>
      <c r="O915" s="229"/>
      <c r="P915" s="229"/>
      <c r="Q915" s="229"/>
      <c r="R915" s="229" t="s">
        <v>889</v>
      </c>
      <c r="S915" s="229"/>
      <c r="T915" s="229"/>
      <c r="U915" s="229"/>
      <c r="V915" s="229" t="s">
        <v>889</v>
      </c>
      <c r="W915" s="221">
        <v>8</v>
      </c>
      <c r="X915" s="229" t="s">
        <v>890</v>
      </c>
      <c r="Y915" s="229" t="s">
        <v>889</v>
      </c>
      <c r="Z915" s="229"/>
      <c r="AA915" s="229"/>
      <c r="AB915" s="229"/>
      <c r="AC915" s="229"/>
      <c r="AD915" s="229"/>
      <c r="AE915" s="229"/>
      <c r="AF915" s="229"/>
      <c r="AG915" s="229"/>
      <c r="AH915" s="229"/>
      <c r="AI915" s="236"/>
      <c r="AJ915" s="236"/>
      <c r="AK915" s="234"/>
    </row>
    <row r="916" spans="1:37" ht="15" customHeight="1">
      <c r="A916" s="204">
        <v>40</v>
      </c>
      <c r="B916" s="204" t="s">
        <v>233</v>
      </c>
      <c r="C916" s="205">
        <v>9</v>
      </c>
      <c r="D916" s="206">
        <v>516.40099999999995</v>
      </c>
      <c r="E916" s="207">
        <v>34.829799999999999</v>
      </c>
      <c r="F916" s="208">
        <v>912</v>
      </c>
      <c r="G916" s="209"/>
      <c r="H916" s="210" t="s">
        <v>274</v>
      </c>
      <c r="I916" s="210">
        <v>1</v>
      </c>
      <c r="J916" s="230"/>
      <c r="K916" s="231">
        <v>500</v>
      </c>
      <c r="L916" s="232">
        <v>9</v>
      </c>
      <c r="M916" s="233"/>
      <c r="N916" s="234"/>
      <c r="O916" s="229"/>
      <c r="P916" s="229"/>
      <c r="Q916" s="229"/>
      <c r="R916" s="229" t="s">
        <v>889</v>
      </c>
      <c r="S916" s="229"/>
      <c r="T916" s="229" t="s">
        <v>889</v>
      </c>
      <c r="U916" s="229"/>
      <c r="V916" s="229" t="s">
        <v>889</v>
      </c>
      <c r="W916" s="221">
        <v>9</v>
      </c>
      <c r="X916" s="229" t="s">
        <v>890</v>
      </c>
      <c r="Y916" s="229" t="s">
        <v>889</v>
      </c>
      <c r="Z916" s="229"/>
      <c r="AA916" s="229"/>
      <c r="AB916" s="229"/>
      <c r="AC916" s="229"/>
      <c r="AD916" s="229"/>
      <c r="AE916" s="229"/>
      <c r="AF916" s="229"/>
      <c r="AG916" s="229"/>
      <c r="AH916" s="229"/>
      <c r="AI916" s="236"/>
      <c r="AJ916" s="236"/>
      <c r="AK916" s="234"/>
    </row>
    <row r="917" spans="1:37" ht="15" customHeight="1">
      <c r="A917" s="204">
        <v>40</v>
      </c>
      <c r="B917" s="204" t="s">
        <v>233</v>
      </c>
      <c r="C917" s="205">
        <v>10</v>
      </c>
      <c r="D917" s="206">
        <v>507.73899999999998</v>
      </c>
      <c r="E917" s="207">
        <v>34.8279</v>
      </c>
      <c r="F917" s="208">
        <v>913</v>
      </c>
      <c r="G917" s="209"/>
      <c r="H917" s="210" t="s">
        <v>274</v>
      </c>
      <c r="I917" s="210">
        <v>1</v>
      </c>
      <c r="J917" s="230" t="s">
        <v>899</v>
      </c>
      <c r="K917" s="231"/>
      <c r="L917" s="232">
        <v>10</v>
      </c>
      <c r="M917" s="233"/>
      <c r="N917" s="234"/>
      <c r="O917" s="229"/>
      <c r="P917" s="229"/>
      <c r="Q917" s="229"/>
      <c r="R917" s="229" t="s">
        <v>889</v>
      </c>
      <c r="S917" s="229"/>
      <c r="T917" s="229"/>
      <c r="U917" s="229"/>
      <c r="V917" s="229" t="s">
        <v>889</v>
      </c>
      <c r="W917" s="221">
        <v>10</v>
      </c>
      <c r="X917" s="229" t="s">
        <v>890</v>
      </c>
      <c r="Y917" s="229" t="s">
        <v>890</v>
      </c>
      <c r="Z917" s="229"/>
      <c r="AA917" s="229"/>
      <c r="AB917" s="229"/>
      <c r="AC917" s="229"/>
      <c r="AD917" s="229"/>
      <c r="AE917" s="229"/>
      <c r="AF917" s="229"/>
      <c r="AG917" s="229"/>
      <c r="AH917" s="229"/>
      <c r="AI917" s="236"/>
      <c r="AJ917" s="236"/>
      <c r="AK917" s="234"/>
    </row>
    <row r="918" spans="1:37" ht="15" customHeight="1">
      <c r="A918" s="204">
        <v>40</v>
      </c>
      <c r="B918" s="204" t="s">
        <v>233</v>
      </c>
      <c r="C918" s="205">
        <v>11</v>
      </c>
      <c r="D918" s="206">
        <v>431.68400000000003</v>
      </c>
      <c r="E918" s="207">
        <v>34.783099999999997</v>
      </c>
      <c r="F918" s="208">
        <v>914</v>
      </c>
      <c r="G918" s="209"/>
      <c r="H918" s="210" t="s">
        <v>274</v>
      </c>
      <c r="I918" s="210">
        <v>1</v>
      </c>
      <c r="J918" s="230">
        <v>34.78</v>
      </c>
      <c r="K918" s="231"/>
      <c r="L918" s="232">
        <v>11</v>
      </c>
      <c r="M918" s="233"/>
      <c r="N918" s="234"/>
      <c r="O918" s="229"/>
      <c r="P918" s="229"/>
      <c r="Q918" s="229"/>
      <c r="R918" s="229" t="s">
        <v>889</v>
      </c>
      <c r="S918" s="229"/>
      <c r="T918" s="229"/>
      <c r="U918" s="229"/>
      <c r="V918" s="229" t="s">
        <v>889</v>
      </c>
      <c r="W918" s="221">
        <v>11</v>
      </c>
      <c r="X918" s="229" t="s">
        <v>890</v>
      </c>
      <c r="Y918" s="229" t="s">
        <v>889</v>
      </c>
      <c r="Z918" s="229"/>
      <c r="AA918" s="229"/>
      <c r="AB918" s="229"/>
      <c r="AC918" s="229"/>
      <c r="AD918" s="229"/>
      <c r="AE918" s="229"/>
      <c r="AF918" s="229"/>
      <c r="AG918" s="229"/>
      <c r="AH918" s="229"/>
      <c r="AI918" s="236"/>
      <c r="AJ918" s="236"/>
      <c r="AK918" s="234"/>
    </row>
    <row r="919" spans="1:37" ht="15" customHeight="1">
      <c r="A919" s="204">
        <v>40</v>
      </c>
      <c r="B919" s="204" t="s">
        <v>233</v>
      </c>
      <c r="C919" s="205">
        <v>12</v>
      </c>
      <c r="D919" s="206">
        <v>382.84199999999998</v>
      </c>
      <c r="E919" s="207">
        <v>34.705500000000001</v>
      </c>
      <c r="F919" s="208">
        <v>915</v>
      </c>
      <c r="G919" s="209"/>
      <c r="H919" s="210" t="s">
        <v>274</v>
      </c>
      <c r="I919" s="210">
        <v>1</v>
      </c>
      <c r="J919" s="230">
        <v>34.700000000000003</v>
      </c>
      <c r="K919" s="231"/>
      <c r="L919" s="232">
        <v>12</v>
      </c>
      <c r="M919" s="233"/>
      <c r="N919" s="234"/>
      <c r="O919" s="229"/>
      <c r="P919" s="229"/>
      <c r="Q919" s="229"/>
      <c r="R919" s="229" t="s">
        <v>889</v>
      </c>
      <c r="S919" s="229" t="s">
        <v>889</v>
      </c>
      <c r="T919" s="229"/>
      <c r="U919" s="229"/>
      <c r="V919" s="229" t="s">
        <v>889</v>
      </c>
      <c r="W919" s="221">
        <v>12</v>
      </c>
      <c r="X919" s="229" t="s">
        <v>890</v>
      </c>
      <c r="Y919" s="229" t="s">
        <v>889</v>
      </c>
      <c r="Z919" s="229" t="s">
        <v>889</v>
      </c>
      <c r="AA919" s="229"/>
      <c r="AB919" s="229"/>
      <c r="AC919" s="229"/>
      <c r="AD919" s="229"/>
      <c r="AE919" s="229"/>
      <c r="AF919" s="229"/>
      <c r="AG919" s="229"/>
      <c r="AH919" s="229"/>
      <c r="AI919" s="236"/>
      <c r="AJ919" s="236"/>
      <c r="AK919" s="234"/>
    </row>
    <row r="920" spans="1:37" ht="15" customHeight="1">
      <c r="A920" s="204">
        <v>40</v>
      </c>
      <c r="B920" s="204" t="s">
        <v>233</v>
      </c>
      <c r="C920" s="205">
        <v>13</v>
      </c>
      <c r="D920" s="206">
        <v>318.25599999999997</v>
      </c>
      <c r="E920" s="207">
        <v>34.432400000000001</v>
      </c>
      <c r="F920" s="208">
        <v>916</v>
      </c>
      <c r="G920" s="209"/>
      <c r="H920" s="210" t="s">
        <v>274</v>
      </c>
      <c r="I920" s="210">
        <v>1</v>
      </c>
      <c r="J920" s="230">
        <v>34.4</v>
      </c>
      <c r="K920" s="231"/>
      <c r="L920" s="232">
        <v>13</v>
      </c>
      <c r="M920" s="233"/>
      <c r="N920" s="234"/>
      <c r="O920" s="229"/>
      <c r="P920" s="229"/>
      <c r="Q920" s="229"/>
      <c r="R920" s="229" t="s">
        <v>890</v>
      </c>
      <c r="S920" s="229" t="s">
        <v>889</v>
      </c>
      <c r="T920" s="229" t="s">
        <v>889</v>
      </c>
      <c r="U920" s="229"/>
      <c r="V920" s="229" t="s">
        <v>889</v>
      </c>
      <c r="W920" s="221">
        <v>13</v>
      </c>
      <c r="X920" s="229" t="s">
        <v>890</v>
      </c>
      <c r="Y920" s="229" t="s">
        <v>889</v>
      </c>
      <c r="Z920" s="229" t="s">
        <v>889</v>
      </c>
      <c r="AA920" s="229"/>
      <c r="AB920" s="229"/>
      <c r="AC920" s="229"/>
      <c r="AD920" s="229"/>
      <c r="AE920" s="229"/>
      <c r="AF920" s="229"/>
      <c r="AG920" s="229"/>
      <c r="AH920" s="229"/>
      <c r="AI920" s="236"/>
      <c r="AJ920" s="236"/>
      <c r="AK920" s="234"/>
    </row>
    <row r="921" spans="1:37" ht="15" customHeight="1">
      <c r="A921" s="204">
        <v>40</v>
      </c>
      <c r="B921" s="204" t="s">
        <v>233</v>
      </c>
      <c r="C921" s="205">
        <v>14</v>
      </c>
      <c r="D921" s="206">
        <v>289.87700000000001</v>
      </c>
      <c r="E921" s="207">
        <v>34.160600000000002</v>
      </c>
      <c r="F921" s="208">
        <v>917</v>
      </c>
      <c r="G921" s="209"/>
      <c r="H921" s="210" t="s">
        <v>274</v>
      </c>
      <c r="I921" s="210">
        <v>1</v>
      </c>
      <c r="J921" s="230">
        <v>34.1</v>
      </c>
      <c r="K921" s="231"/>
      <c r="L921" s="232">
        <v>14</v>
      </c>
      <c r="M921" s="233"/>
      <c r="N921" s="234"/>
      <c r="O921" s="229"/>
      <c r="P921" s="229"/>
      <c r="Q921" s="229"/>
      <c r="R921" s="229" t="s">
        <v>889</v>
      </c>
      <c r="S921" s="229" t="s">
        <v>889</v>
      </c>
      <c r="T921" s="229"/>
      <c r="U921" s="229"/>
      <c r="V921" s="229" t="s">
        <v>889</v>
      </c>
      <c r="W921" s="221">
        <v>14</v>
      </c>
      <c r="X921" s="229" t="s">
        <v>897</v>
      </c>
      <c r="Y921" s="229" t="s">
        <v>889</v>
      </c>
      <c r="Z921" s="229" t="s">
        <v>889</v>
      </c>
      <c r="AA921" s="229"/>
      <c r="AB921" s="229"/>
      <c r="AC921" s="229"/>
      <c r="AD921" s="229"/>
      <c r="AE921" s="229"/>
      <c r="AF921" s="229"/>
      <c r="AG921" s="229"/>
      <c r="AH921" s="229"/>
      <c r="AI921" s="236"/>
      <c r="AJ921" s="236"/>
      <c r="AK921" s="234"/>
    </row>
    <row r="922" spans="1:37" ht="15" customHeight="1">
      <c r="A922" s="204">
        <v>40</v>
      </c>
      <c r="B922" s="204" t="s">
        <v>233</v>
      </c>
      <c r="C922" s="205">
        <v>15</v>
      </c>
      <c r="D922" s="206">
        <v>263.27199999999999</v>
      </c>
      <c r="E922" s="207">
        <v>33.638500000000001</v>
      </c>
      <c r="F922" s="208">
        <v>918</v>
      </c>
      <c r="G922" s="209"/>
      <c r="H922" s="210" t="s">
        <v>274</v>
      </c>
      <c r="I922" s="210">
        <v>1</v>
      </c>
      <c r="J922" s="230">
        <v>33.6</v>
      </c>
      <c r="K922" s="231"/>
      <c r="L922" s="232">
        <v>15</v>
      </c>
      <c r="M922" s="233"/>
      <c r="N922" s="234"/>
      <c r="O922" s="229"/>
      <c r="P922" s="229"/>
      <c r="Q922" s="229"/>
      <c r="R922" s="229" t="s">
        <v>889</v>
      </c>
      <c r="S922" s="229" t="s">
        <v>889</v>
      </c>
      <c r="T922" s="229"/>
      <c r="U922" s="229"/>
      <c r="V922" s="229" t="s">
        <v>889</v>
      </c>
      <c r="W922" s="221">
        <v>15</v>
      </c>
      <c r="X922" s="229" t="s">
        <v>890</v>
      </c>
      <c r="Y922" s="229" t="s">
        <v>889</v>
      </c>
      <c r="Z922" s="229" t="s">
        <v>889</v>
      </c>
      <c r="AA922" s="229"/>
      <c r="AB922" s="229"/>
      <c r="AC922" s="229"/>
      <c r="AD922" s="229"/>
      <c r="AE922" s="229"/>
      <c r="AF922" s="229"/>
      <c r="AG922" s="229"/>
      <c r="AH922" s="229"/>
      <c r="AI922" s="236"/>
      <c r="AJ922" s="236"/>
      <c r="AK922" s="234"/>
    </row>
    <row r="923" spans="1:37" ht="15" customHeight="1">
      <c r="A923" s="204">
        <v>40</v>
      </c>
      <c r="B923" s="204" t="s">
        <v>233</v>
      </c>
      <c r="C923" s="205">
        <v>16</v>
      </c>
      <c r="D923" s="206">
        <v>236.393</v>
      </c>
      <c r="E923" s="207">
        <v>33.180900000000001</v>
      </c>
      <c r="F923" s="208">
        <v>919</v>
      </c>
      <c r="G923" s="209"/>
      <c r="H923" s="210" t="s">
        <v>274</v>
      </c>
      <c r="I923" s="210">
        <v>1</v>
      </c>
      <c r="J923" s="230">
        <v>33.1</v>
      </c>
      <c r="K923" s="231"/>
      <c r="L923" s="232">
        <v>16</v>
      </c>
      <c r="M923" s="233"/>
      <c r="N923" s="234"/>
      <c r="O923" s="229"/>
      <c r="P923" s="229"/>
      <c r="Q923" s="229"/>
      <c r="R923" s="229" t="s">
        <v>889</v>
      </c>
      <c r="S923" s="229" t="s">
        <v>889</v>
      </c>
      <c r="T923" s="229" t="s">
        <v>889</v>
      </c>
      <c r="U923" s="229"/>
      <c r="V923" s="229" t="s">
        <v>889</v>
      </c>
      <c r="W923" s="221">
        <v>16</v>
      </c>
      <c r="X923" s="229" t="s">
        <v>890</v>
      </c>
      <c r="Y923" s="229" t="s">
        <v>889</v>
      </c>
      <c r="Z923" s="229" t="s">
        <v>889</v>
      </c>
      <c r="AA923" s="229" t="s">
        <v>889</v>
      </c>
      <c r="AB923" s="229"/>
      <c r="AC923" s="229"/>
      <c r="AD923" s="229"/>
      <c r="AE923" s="229"/>
      <c r="AF923" s="229"/>
      <c r="AG923" s="229"/>
      <c r="AH923" s="229"/>
      <c r="AI923" s="236"/>
      <c r="AJ923" s="236"/>
      <c r="AK923" s="234"/>
    </row>
    <row r="924" spans="1:37" ht="15" customHeight="1">
      <c r="A924" s="204">
        <v>40</v>
      </c>
      <c r="B924" s="204" t="s">
        <v>233</v>
      </c>
      <c r="C924" s="205">
        <v>17</v>
      </c>
      <c r="D924" s="206">
        <v>216.87100000000001</v>
      </c>
      <c r="E924" s="207">
        <v>32.940199999999997</v>
      </c>
      <c r="F924" s="208">
        <v>920</v>
      </c>
      <c r="G924" s="209"/>
      <c r="H924" s="210" t="s">
        <v>274</v>
      </c>
      <c r="I924" s="210">
        <v>1</v>
      </c>
      <c r="J924" s="230">
        <v>32.9</v>
      </c>
      <c r="K924" s="231"/>
      <c r="L924" s="232">
        <v>17</v>
      </c>
      <c r="M924" s="233"/>
      <c r="N924" s="234"/>
      <c r="O924" s="229"/>
      <c r="P924" s="229"/>
      <c r="Q924" s="229"/>
      <c r="R924" s="229" t="s">
        <v>889</v>
      </c>
      <c r="S924" s="229" t="s">
        <v>889</v>
      </c>
      <c r="T924" s="229"/>
      <c r="U924" s="229" t="s">
        <v>889</v>
      </c>
      <c r="V924" s="229" t="s">
        <v>889</v>
      </c>
      <c r="W924" s="221">
        <v>17</v>
      </c>
      <c r="X924" s="229" t="s">
        <v>897</v>
      </c>
      <c r="Y924" s="229" t="s">
        <v>889</v>
      </c>
      <c r="Z924" s="229" t="s">
        <v>889</v>
      </c>
      <c r="AA924" s="229" t="s">
        <v>889</v>
      </c>
      <c r="AB924" s="229"/>
      <c r="AC924" s="229"/>
      <c r="AD924" s="229"/>
      <c r="AE924" s="229"/>
      <c r="AF924" s="229"/>
      <c r="AG924" s="229"/>
      <c r="AH924" s="229"/>
      <c r="AI924" s="236"/>
      <c r="AJ924" s="236"/>
      <c r="AK924" s="234"/>
    </row>
    <row r="925" spans="1:37" ht="15" customHeight="1">
      <c r="A925" s="204">
        <v>40</v>
      </c>
      <c r="B925" s="204" t="s">
        <v>233</v>
      </c>
      <c r="C925" s="205">
        <v>18</v>
      </c>
      <c r="D925" s="206">
        <v>186.352</v>
      </c>
      <c r="E925" s="207">
        <v>32.608699999999999</v>
      </c>
      <c r="F925" s="208">
        <v>921</v>
      </c>
      <c r="G925" s="209"/>
      <c r="H925" s="210" t="s">
        <v>274</v>
      </c>
      <c r="I925" s="210">
        <v>1</v>
      </c>
      <c r="J925" s="230">
        <v>32.6</v>
      </c>
      <c r="K925" s="231"/>
      <c r="L925" s="232">
        <v>18</v>
      </c>
      <c r="M925" s="233"/>
      <c r="N925" s="234"/>
      <c r="O925" s="229"/>
      <c r="P925" s="229"/>
      <c r="Q925" s="229"/>
      <c r="R925" s="229" t="s">
        <v>889</v>
      </c>
      <c r="S925" s="229" t="s">
        <v>890</v>
      </c>
      <c r="T925" s="229"/>
      <c r="U925" s="229" t="s">
        <v>889</v>
      </c>
      <c r="V925" s="229" t="s">
        <v>889</v>
      </c>
      <c r="W925" s="221">
        <v>18</v>
      </c>
      <c r="X925" s="229" t="s">
        <v>890</v>
      </c>
      <c r="Y925" s="229" t="s">
        <v>889</v>
      </c>
      <c r="Z925" s="229" t="s">
        <v>889</v>
      </c>
      <c r="AA925" s="229" t="s">
        <v>889</v>
      </c>
      <c r="AB925" s="229"/>
      <c r="AC925" s="229"/>
      <c r="AD925" s="229"/>
      <c r="AE925" s="229"/>
      <c r="AF925" s="229"/>
      <c r="AG925" s="229"/>
      <c r="AH925" s="229"/>
      <c r="AI925" s="236"/>
      <c r="AJ925" s="236"/>
      <c r="AK925" s="234"/>
    </row>
    <row r="926" spans="1:37" ht="15" customHeight="1">
      <c r="A926" s="204">
        <v>40</v>
      </c>
      <c r="B926" s="204" t="s">
        <v>233</v>
      </c>
      <c r="C926" s="205">
        <v>19</v>
      </c>
      <c r="D926" s="206">
        <v>155.524</v>
      </c>
      <c r="E926" s="207">
        <v>32.338099999999997</v>
      </c>
      <c r="F926" s="208">
        <v>922</v>
      </c>
      <c r="G926" s="209"/>
      <c r="H926" s="210" t="s">
        <v>274</v>
      </c>
      <c r="I926" s="210">
        <v>1</v>
      </c>
      <c r="J926" s="230">
        <v>32.299999999999997</v>
      </c>
      <c r="K926" s="231"/>
      <c r="L926" s="232">
        <v>19</v>
      </c>
      <c r="M926" s="233"/>
      <c r="N926" s="234"/>
      <c r="O926" s="229"/>
      <c r="P926" s="229"/>
      <c r="Q926" s="229"/>
      <c r="R926" s="229" t="s">
        <v>889</v>
      </c>
      <c r="S926" s="229" t="s">
        <v>889</v>
      </c>
      <c r="T926" s="229"/>
      <c r="U926" s="229" t="s">
        <v>889</v>
      </c>
      <c r="V926" s="229" t="s">
        <v>889</v>
      </c>
      <c r="W926" s="221">
        <v>19</v>
      </c>
      <c r="X926" s="229" t="s">
        <v>890</v>
      </c>
      <c r="Y926" s="229" t="s">
        <v>889</v>
      </c>
      <c r="Z926" s="229" t="s">
        <v>889</v>
      </c>
      <c r="AA926" s="229" t="s">
        <v>889</v>
      </c>
      <c r="AB926" s="229"/>
      <c r="AC926" s="229"/>
      <c r="AD926" s="229"/>
      <c r="AE926" s="229"/>
      <c r="AF926" s="229"/>
      <c r="AG926" s="229"/>
      <c r="AH926" s="229"/>
      <c r="AI926" s="236"/>
      <c r="AJ926" s="236"/>
      <c r="AK926" s="234"/>
    </row>
    <row r="927" spans="1:37" ht="15" customHeight="1">
      <c r="A927" s="204">
        <v>40</v>
      </c>
      <c r="B927" s="204" t="s">
        <v>233</v>
      </c>
      <c r="C927" s="205">
        <v>20</v>
      </c>
      <c r="D927" s="206">
        <v>118.93300000000001</v>
      </c>
      <c r="E927" s="207">
        <v>31.8538</v>
      </c>
      <c r="F927" s="208">
        <v>923</v>
      </c>
      <c r="G927" s="209"/>
      <c r="H927" s="210" t="s">
        <v>274</v>
      </c>
      <c r="I927" s="210">
        <v>1</v>
      </c>
      <c r="J927" s="230">
        <v>31.8</v>
      </c>
      <c r="K927" s="231"/>
      <c r="L927" s="232">
        <v>20</v>
      </c>
      <c r="M927" s="233"/>
      <c r="N927" s="234"/>
      <c r="O927" s="229"/>
      <c r="P927" s="229"/>
      <c r="Q927" s="229"/>
      <c r="R927" s="229" t="s">
        <v>889</v>
      </c>
      <c r="S927" s="229" t="s">
        <v>889</v>
      </c>
      <c r="T927" s="229"/>
      <c r="U927" s="229" t="s">
        <v>890</v>
      </c>
      <c r="V927" s="229" t="s">
        <v>889</v>
      </c>
      <c r="W927" s="221">
        <v>20</v>
      </c>
      <c r="X927" s="229" t="s">
        <v>890</v>
      </c>
      <c r="Y927" s="229" t="s">
        <v>889</v>
      </c>
      <c r="Z927" s="229" t="s">
        <v>889</v>
      </c>
      <c r="AA927" s="229" t="s">
        <v>889</v>
      </c>
      <c r="AB927" s="229"/>
      <c r="AC927" s="229"/>
      <c r="AD927" s="229"/>
      <c r="AE927" s="229"/>
      <c r="AF927" s="229"/>
      <c r="AG927" s="229"/>
      <c r="AH927" s="229"/>
      <c r="AI927" s="236"/>
      <c r="AJ927" s="236"/>
      <c r="AK927" s="234"/>
    </row>
    <row r="928" spans="1:37" ht="15" customHeight="1">
      <c r="A928" s="204">
        <v>40</v>
      </c>
      <c r="B928" s="204" t="s">
        <v>233</v>
      </c>
      <c r="C928" s="205">
        <v>21</v>
      </c>
      <c r="D928" s="206">
        <v>74.734999999999999</v>
      </c>
      <c r="E928" s="207">
        <v>30.4467</v>
      </c>
      <c r="F928" s="208">
        <v>924</v>
      </c>
      <c r="G928" s="209"/>
      <c r="H928" s="210" t="s">
        <v>274</v>
      </c>
      <c r="I928" s="210">
        <v>1</v>
      </c>
      <c r="J928" s="230" t="s">
        <v>902</v>
      </c>
      <c r="K928" s="231"/>
      <c r="L928" s="232">
        <v>21</v>
      </c>
      <c r="M928" s="233"/>
      <c r="N928" s="234"/>
      <c r="O928" s="229"/>
      <c r="P928" s="229"/>
      <c r="Q928" s="229"/>
      <c r="R928" s="229" t="s">
        <v>890</v>
      </c>
      <c r="S928" s="229" t="s">
        <v>889</v>
      </c>
      <c r="T928" s="229" t="s">
        <v>889</v>
      </c>
      <c r="U928" s="229" t="s">
        <v>889</v>
      </c>
      <c r="V928" s="229" t="s">
        <v>889</v>
      </c>
      <c r="W928" s="221">
        <v>21</v>
      </c>
      <c r="X928" s="229" t="s">
        <v>890</v>
      </c>
      <c r="Y928" s="229" t="s">
        <v>889</v>
      </c>
      <c r="Z928" s="229" t="s">
        <v>889</v>
      </c>
      <c r="AA928" s="229" t="s">
        <v>889</v>
      </c>
      <c r="AB928" s="229"/>
      <c r="AC928" s="229"/>
      <c r="AD928" s="229"/>
      <c r="AE928" s="229"/>
      <c r="AF928" s="229"/>
      <c r="AG928" s="229"/>
      <c r="AH928" s="229"/>
      <c r="AI928" s="236"/>
      <c r="AJ928" s="236"/>
      <c r="AK928" s="234"/>
    </row>
    <row r="929" spans="1:37" ht="15" customHeight="1">
      <c r="A929" s="204">
        <v>40</v>
      </c>
      <c r="B929" s="204" t="s">
        <v>233</v>
      </c>
      <c r="C929" s="205">
        <v>22</v>
      </c>
      <c r="D929" s="206">
        <v>41.783999999999999</v>
      </c>
      <c r="E929" s="207">
        <v>28.406099999999999</v>
      </c>
      <c r="F929" s="208">
        <v>925</v>
      </c>
      <c r="G929" s="209"/>
      <c r="H929" s="210" t="s">
        <v>274</v>
      </c>
      <c r="I929" s="210">
        <v>1</v>
      </c>
      <c r="J929" s="230"/>
      <c r="K929" s="231">
        <v>40</v>
      </c>
      <c r="L929" s="232">
        <v>22</v>
      </c>
      <c r="M929" s="233"/>
      <c r="N929" s="234"/>
      <c r="O929" s="229"/>
      <c r="P929" s="229"/>
      <c r="Q929" s="229"/>
      <c r="R929" s="229" t="s">
        <v>889</v>
      </c>
      <c r="S929" s="229" t="s">
        <v>889</v>
      </c>
      <c r="T929" s="229"/>
      <c r="U929" s="229" t="s">
        <v>890</v>
      </c>
      <c r="V929" s="229" t="s">
        <v>889</v>
      </c>
      <c r="W929" s="221">
        <v>22</v>
      </c>
      <c r="X929" s="229" t="s">
        <v>890</v>
      </c>
      <c r="Y929" s="229" t="s">
        <v>889</v>
      </c>
      <c r="Z929" s="229" t="s">
        <v>889</v>
      </c>
      <c r="AA929" s="229" t="s">
        <v>889</v>
      </c>
      <c r="AB929" s="229"/>
      <c r="AC929" s="229"/>
      <c r="AD929" s="229"/>
      <c r="AE929" s="229"/>
      <c r="AF929" s="229"/>
      <c r="AG929" s="229"/>
      <c r="AH929" s="229"/>
      <c r="AI929" s="236"/>
      <c r="AJ929" s="236"/>
      <c r="AK929" s="234"/>
    </row>
    <row r="930" spans="1:37" ht="15" customHeight="1">
      <c r="A930" s="204">
        <v>40</v>
      </c>
      <c r="B930" s="204" t="s">
        <v>233</v>
      </c>
      <c r="C930" s="205">
        <v>23</v>
      </c>
      <c r="D930" s="206">
        <v>22.106999999999999</v>
      </c>
      <c r="E930" s="207">
        <v>26.841000000000001</v>
      </c>
      <c r="F930" s="208">
        <v>926</v>
      </c>
      <c r="G930" s="209"/>
      <c r="H930" s="210" t="s">
        <v>274</v>
      </c>
      <c r="I930" s="210">
        <v>1</v>
      </c>
      <c r="J930" s="230"/>
      <c r="K930" s="231">
        <v>20</v>
      </c>
      <c r="L930" s="232">
        <v>23</v>
      </c>
      <c r="M930" s="233"/>
      <c r="N930" s="234"/>
      <c r="O930" s="229"/>
      <c r="P930" s="229"/>
      <c r="Q930" s="229"/>
      <c r="R930" s="229" t="s">
        <v>889</v>
      </c>
      <c r="S930" s="229" t="s">
        <v>889</v>
      </c>
      <c r="T930" s="229"/>
      <c r="U930" s="229" t="s">
        <v>890</v>
      </c>
      <c r="V930" s="229" t="s">
        <v>889</v>
      </c>
      <c r="W930" s="221">
        <v>23</v>
      </c>
      <c r="X930" s="229" t="s">
        <v>890</v>
      </c>
      <c r="Y930" s="229" t="s">
        <v>889</v>
      </c>
      <c r="Z930" s="229" t="s">
        <v>890</v>
      </c>
      <c r="AA930" s="229" t="s">
        <v>889</v>
      </c>
      <c r="AB930" s="229"/>
      <c r="AC930" s="229"/>
      <c r="AD930" s="229"/>
      <c r="AE930" s="229"/>
      <c r="AF930" s="229"/>
      <c r="AG930" s="229"/>
      <c r="AH930" s="229"/>
      <c r="AI930" s="236"/>
      <c r="AJ930" s="236"/>
      <c r="AK930" s="234"/>
    </row>
    <row r="931" spans="1:37" ht="15" customHeight="1">
      <c r="A931" s="204">
        <v>40</v>
      </c>
      <c r="B931" s="204" t="s">
        <v>233</v>
      </c>
      <c r="C931" s="205">
        <v>24</v>
      </c>
      <c r="D931" s="206">
        <v>5.415</v>
      </c>
      <c r="E931" s="207">
        <v>26.202400000000001</v>
      </c>
      <c r="F931" s="208">
        <v>927</v>
      </c>
      <c r="G931" s="209"/>
      <c r="H931" s="210" t="s">
        <v>275</v>
      </c>
      <c r="I931" s="210">
        <v>1</v>
      </c>
      <c r="J931" s="230"/>
      <c r="K931" s="231">
        <v>5</v>
      </c>
      <c r="L931" s="232">
        <v>24</v>
      </c>
      <c r="M931" s="233"/>
      <c r="N931" s="234"/>
      <c r="O931" s="229"/>
      <c r="P931" s="229"/>
      <c r="Q931" s="229"/>
      <c r="R931" s="229" t="s">
        <v>889</v>
      </c>
      <c r="S931" s="229" t="s">
        <v>889</v>
      </c>
      <c r="T931" s="229" t="s">
        <v>889</v>
      </c>
      <c r="U931" s="229" t="s">
        <v>890</v>
      </c>
      <c r="V931" s="229" t="s">
        <v>889</v>
      </c>
      <c r="W931" s="221">
        <v>24</v>
      </c>
      <c r="X931" s="229" t="s">
        <v>890</v>
      </c>
      <c r="Y931" s="229" t="s">
        <v>889</v>
      </c>
      <c r="Z931" s="229" t="s">
        <v>889</v>
      </c>
      <c r="AA931" s="229" t="s">
        <v>889</v>
      </c>
      <c r="AB931" s="229"/>
      <c r="AC931" s="229"/>
      <c r="AD931" s="229"/>
      <c r="AE931" s="229"/>
      <c r="AF931" s="229"/>
      <c r="AG931" s="229"/>
      <c r="AH931" s="229"/>
      <c r="AI931" s="236"/>
      <c r="AJ931" s="236"/>
      <c r="AK931" s="234"/>
    </row>
    <row r="932" spans="1:37" ht="15" customHeight="1">
      <c r="A932" s="204">
        <v>41</v>
      </c>
      <c r="B932" s="204" t="s">
        <v>235</v>
      </c>
      <c r="C932" s="205">
        <v>1</v>
      </c>
      <c r="D932" s="206">
        <v>1013.186</v>
      </c>
      <c r="E932" s="207">
        <v>34.875399999999999</v>
      </c>
      <c r="F932" s="208">
        <v>928</v>
      </c>
      <c r="G932" s="209"/>
      <c r="H932" s="210" t="s">
        <v>275</v>
      </c>
      <c r="I932" s="210">
        <v>1</v>
      </c>
      <c r="J932" s="230" t="s">
        <v>905</v>
      </c>
      <c r="K932" s="231"/>
      <c r="L932" s="232">
        <v>1</v>
      </c>
      <c r="M932" s="233"/>
      <c r="N932" s="234"/>
      <c r="O932" s="229"/>
      <c r="P932" s="229"/>
      <c r="Q932" s="229"/>
      <c r="R932" s="229"/>
      <c r="S932" s="229"/>
      <c r="T932" s="229"/>
      <c r="U932" s="229"/>
      <c r="V932" s="229"/>
      <c r="W932" s="221">
        <v>1</v>
      </c>
      <c r="X932" s="229"/>
      <c r="Y932" s="229" t="s">
        <v>889</v>
      </c>
      <c r="Z932" s="229"/>
      <c r="AA932" s="229"/>
      <c r="AB932" s="229"/>
      <c r="AC932" s="229" t="s">
        <v>890</v>
      </c>
      <c r="AD932" s="229" t="s">
        <v>890</v>
      </c>
      <c r="AE932" s="229" t="s">
        <v>889</v>
      </c>
      <c r="AF932" s="229" t="s">
        <v>890</v>
      </c>
      <c r="AG932" s="229"/>
      <c r="AH932" s="229"/>
      <c r="AI932" s="236"/>
      <c r="AJ932" s="236"/>
      <c r="AK932" s="234"/>
    </row>
    <row r="933" spans="1:37" ht="15" customHeight="1">
      <c r="A933" s="204">
        <v>41</v>
      </c>
      <c r="B933" s="204" t="s">
        <v>235</v>
      </c>
      <c r="C933" s="205">
        <v>2</v>
      </c>
      <c r="D933" s="206">
        <v>1013.183</v>
      </c>
      <c r="E933" s="207">
        <v>34.875500000000002</v>
      </c>
      <c r="F933" s="208">
        <v>929</v>
      </c>
      <c r="G933" s="209"/>
      <c r="H933" s="210" t="s">
        <v>275</v>
      </c>
      <c r="I933" s="210">
        <v>1</v>
      </c>
      <c r="J933" s="230" t="s">
        <v>905</v>
      </c>
      <c r="K933" s="231"/>
      <c r="L933" s="232">
        <v>2</v>
      </c>
      <c r="M933" s="233"/>
      <c r="N933" s="234"/>
      <c r="O933" s="229"/>
      <c r="P933" s="229"/>
      <c r="Q933" s="229"/>
      <c r="R933" s="229"/>
      <c r="S933" s="229"/>
      <c r="T933" s="229"/>
      <c r="U933" s="229"/>
      <c r="V933" s="229"/>
      <c r="W933" s="221">
        <v>2</v>
      </c>
      <c r="X933" s="229"/>
      <c r="Y933" s="229" t="s">
        <v>889</v>
      </c>
      <c r="Z933" s="229"/>
      <c r="AA933" s="229"/>
      <c r="AB933" s="229"/>
      <c r="AC933" s="229"/>
      <c r="AD933" s="229"/>
      <c r="AE933" s="229"/>
      <c r="AF933" s="229"/>
      <c r="AG933" s="229"/>
      <c r="AH933" s="229"/>
      <c r="AI933" s="236"/>
      <c r="AJ933" s="236"/>
      <c r="AK933" s="234"/>
    </row>
    <row r="934" spans="1:37" ht="15" customHeight="1">
      <c r="A934" s="204">
        <v>41</v>
      </c>
      <c r="B934" s="204" t="s">
        <v>235</v>
      </c>
      <c r="C934" s="205">
        <v>3</v>
      </c>
      <c r="D934" s="206">
        <v>1013.178</v>
      </c>
      <c r="E934" s="207">
        <v>34.875300000000003</v>
      </c>
      <c r="F934" s="208">
        <v>930</v>
      </c>
      <c r="G934" s="209"/>
      <c r="H934" s="210" t="s">
        <v>275</v>
      </c>
      <c r="I934" s="210">
        <v>1</v>
      </c>
      <c r="J934" s="230" t="s">
        <v>905</v>
      </c>
      <c r="K934" s="231"/>
      <c r="L934" s="232">
        <v>3</v>
      </c>
      <c r="M934" s="233"/>
      <c r="N934" s="234"/>
      <c r="O934" s="229"/>
      <c r="P934" s="229"/>
      <c r="Q934" s="229"/>
      <c r="R934" s="229"/>
      <c r="S934" s="229"/>
      <c r="T934" s="229"/>
      <c r="U934" s="229"/>
      <c r="V934" s="229"/>
      <c r="W934" s="221">
        <v>3</v>
      </c>
      <c r="X934" s="229"/>
      <c r="Y934" s="229" t="s">
        <v>889</v>
      </c>
      <c r="Z934" s="229"/>
      <c r="AA934" s="229"/>
      <c r="AB934" s="229"/>
      <c r="AC934" s="229"/>
      <c r="AD934" s="229"/>
      <c r="AE934" s="229"/>
      <c r="AF934" s="229"/>
      <c r="AG934" s="229"/>
      <c r="AH934" s="229"/>
      <c r="AI934" s="236"/>
      <c r="AJ934" s="236"/>
      <c r="AK934" s="234"/>
    </row>
    <row r="935" spans="1:37" ht="15" customHeight="1">
      <c r="A935" s="204">
        <v>41</v>
      </c>
      <c r="B935" s="204" t="s">
        <v>235</v>
      </c>
      <c r="C935" s="205">
        <v>4</v>
      </c>
      <c r="D935" s="206">
        <v>503.01900000000001</v>
      </c>
      <c r="E935" s="207">
        <v>34.829000000000001</v>
      </c>
      <c r="F935" s="208">
        <v>931</v>
      </c>
      <c r="G935" s="209"/>
      <c r="H935" s="210" t="s">
        <v>275</v>
      </c>
      <c r="I935" s="210">
        <v>1</v>
      </c>
      <c r="J935" s="230" t="s">
        <v>891</v>
      </c>
      <c r="K935" s="231"/>
      <c r="L935" s="232">
        <v>4</v>
      </c>
      <c r="M935" s="233"/>
      <c r="N935" s="234"/>
      <c r="O935" s="229"/>
      <c r="P935" s="229"/>
      <c r="Q935" s="229"/>
      <c r="R935" s="229"/>
      <c r="S935" s="229"/>
      <c r="T935" s="229"/>
      <c r="U935" s="229"/>
      <c r="V935" s="229"/>
      <c r="W935" s="221">
        <v>4</v>
      </c>
      <c r="X935" s="229"/>
      <c r="Y935" s="229" t="s">
        <v>889</v>
      </c>
      <c r="Z935" s="229"/>
      <c r="AA935" s="229"/>
      <c r="AB935" s="229"/>
      <c r="AC935" s="229" t="s">
        <v>890</v>
      </c>
      <c r="AD935" s="229" t="s">
        <v>890</v>
      </c>
      <c r="AE935" s="229" t="s">
        <v>889</v>
      </c>
      <c r="AF935" s="229" t="s">
        <v>890</v>
      </c>
      <c r="AG935" s="229"/>
      <c r="AH935" s="229"/>
      <c r="AI935" s="236"/>
      <c r="AJ935" s="236"/>
      <c r="AK935" s="234"/>
    </row>
    <row r="936" spans="1:37" ht="15" customHeight="1">
      <c r="A936" s="204">
        <v>41</v>
      </c>
      <c r="B936" s="204" t="s">
        <v>235</v>
      </c>
      <c r="C936" s="205">
        <v>5</v>
      </c>
      <c r="D936" s="206">
        <v>503.01</v>
      </c>
      <c r="E936" s="207">
        <v>34.829099999999997</v>
      </c>
      <c r="F936" s="208">
        <v>932</v>
      </c>
      <c r="G936" s="209"/>
      <c r="H936" s="210" t="s">
        <v>275</v>
      </c>
      <c r="I936" s="210">
        <v>1</v>
      </c>
      <c r="J936" s="230" t="s">
        <v>891</v>
      </c>
      <c r="K936" s="231"/>
      <c r="L936" s="232">
        <v>5</v>
      </c>
      <c r="M936" s="233"/>
      <c r="N936" s="234"/>
      <c r="O936" s="229"/>
      <c r="P936" s="229"/>
      <c r="Q936" s="229"/>
      <c r="R936" s="229"/>
      <c r="S936" s="229"/>
      <c r="T936" s="229"/>
      <c r="U936" s="229"/>
      <c r="V936" s="229"/>
      <c r="W936" s="221">
        <v>5</v>
      </c>
      <c r="X936" s="229"/>
      <c r="Y936" s="229" t="s">
        <v>889</v>
      </c>
      <c r="Z936" s="229"/>
      <c r="AA936" s="229"/>
      <c r="AB936" s="229"/>
      <c r="AC936" s="229"/>
      <c r="AD936" s="229"/>
      <c r="AE936" s="229"/>
      <c r="AF936" s="229"/>
      <c r="AG936" s="229"/>
      <c r="AH936" s="229"/>
      <c r="AI936" s="236"/>
      <c r="AJ936" s="236"/>
      <c r="AK936" s="234"/>
    </row>
    <row r="937" spans="1:37" ht="15" customHeight="1">
      <c r="A937" s="204">
        <v>41</v>
      </c>
      <c r="B937" s="204" t="s">
        <v>235</v>
      </c>
      <c r="C937" s="205">
        <v>6</v>
      </c>
      <c r="D937" s="206">
        <v>502.97899999999998</v>
      </c>
      <c r="E937" s="207">
        <v>34.829000000000001</v>
      </c>
      <c r="F937" s="208">
        <v>933</v>
      </c>
      <c r="G937" s="209"/>
      <c r="H937" s="210" t="s">
        <v>275</v>
      </c>
      <c r="I937" s="210">
        <v>1</v>
      </c>
      <c r="J937" s="230" t="s">
        <v>891</v>
      </c>
      <c r="K937" s="231"/>
      <c r="L937" s="232">
        <v>6</v>
      </c>
      <c r="M937" s="233"/>
      <c r="N937" s="234"/>
      <c r="O937" s="229"/>
      <c r="P937" s="229"/>
      <c r="Q937" s="229"/>
      <c r="R937" s="229"/>
      <c r="S937" s="229"/>
      <c r="T937" s="229"/>
      <c r="U937" s="229"/>
      <c r="V937" s="229"/>
      <c r="W937" s="221">
        <v>6</v>
      </c>
      <c r="X937" s="229"/>
      <c r="Y937" s="229" t="s">
        <v>889</v>
      </c>
      <c r="Z937" s="229"/>
      <c r="AA937" s="229"/>
      <c r="AB937" s="229"/>
      <c r="AC937" s="229"/>
      <c r="AD937" s="229"/>
      <c r="AE937" s="229"/>
      <c r="AF937" s="229"/>
      <c r="AG937" s="229"/>
      <c r="AH937" s="229"/>
      <c r="AI937" s="236"/>
      <c r="AJ937" s="236"/>
      <c r="AK937" s="234"/>
    </row>
    <row r="938" spans="1:37" ht="15" customHeight="1">
      <c r="A938" s="204">
        <v>41</v>
      </c>
      <c r="B938" s="204" t="s">
        <v>235</v>
      </c>
      <c r="C938" s="205">
        <v>7</v>
      </c>
      <c r="D938" s="206">
        <v>234.685</v>
      </c>
      <c r="E938" s="207">
        <v>33.127299999999998</v>
      </c>
      <c r="F938" s="208">
        <v>934</v>
      </c>
      <c r="G938" s="209"/>
      <c r="H938" s="210" t="s">
        <v>275</v>
      </c>
      <c r="I938" s="210">
        <v>1</v>
      </c>
      <c r="J938" s="230">
        <v>33.1</v>
      </c>
      <c r="K938" s="231"/>
      <c r="L938" s="232">
        <v>7</v>
      </c>
      <c r="M938" s="233"/>
      <c r="N938" s="234"/>
      <c r="O938" s="229"/>
      <c r="P938" s="229"/>
      <c r="Q938" s="229"/>
      <c r="R938" s="229"/>
      <c r="S938" s="229"/>
      <c r="T938" s="229"/>
      <c r="U938" s="229"/>
      <c r="V938" s="229"/>
      <c r="W938" s="221">
        <v>7</v>
      </c>
      <c r="X938" s="229"/>
      <c r="Y938" s="229" t="s">
        <v>889</v>
      </c>
      <c r="Z938" s="229"/>
      <c r="AA938" s="229"/>
      <c r="AB938" s="229"/>
      <c r="AC938" s="229" t="s">
        <v>890</v>
      </c>
      <c r="AD938" s="229" t="s">
        <v>890</v>
      </c>
      <c r="AE938" s="229" t="s">
        <v>889</v>
      </c>
      <c r="AF938" s="229" t="s">
        <v>890</v>
      </c>
      <c r="AG938" s="229"/>
      <c r="AH938" s="229"/>
      <c r="AI938" s="236"/>
      <c r="AJ938" s="236"/>
      <c r="AK938" s="234"/>
    </row>
    <row r="939" spans="1:37" ht="15" customHeight="1">
      <c r="A939" s="204">
        <v>41</v>
      </c>
      <c r="B939" s="204" t="s">
        <v>235</v>
      </c>
      <c r="C939" s="205">
        <v>8</v>
      </c>
      <c r="D939" s="206">
        <v>234.631</v>
      </c>
      <c r="E939" s="207">
        <v>33.126899999999999</v>
      </c>
      <c r="F939" s="208">
        <v>935</v>
      </c>
      <c r="G939" s="209"/>
      <c r="H939" s="210" t="s">
        <v>275</v>
      </c>
      <c r="I939" s="210">
        <v>1</v>
      </c>
      <c r="J939" s="230">
        <v>33.1</v>
      </c>
      <c r="K939" s="231"/>
      <c r="L939" s="232">
        <v>8</v>
      </c>
      <c r="M939" s="233"/>
      <c r="N939" s="234"/>
      <c r="O939" s="229"/>
      <c r="P939" s="229"/>
      <c r="Q939" s="229"/>
      <c r="R939" s="229"/>
      <c r="S939" s="229"/>
      <c r="T939" s="229"/>
      <c r="U939" s="229"/>
      <c r="V939" s="229"/>
      <c r="W939" s="221">
        <v>8</v>
      </c>
      <c r="X939" s="229"/>
      <c r="Y939" s="229" t="s">
        <v>889</v>
      </c>
      <c r="Z939" s="229"/>
      <c r="AA939" s="229"/>
      <c r="AB939" s="229"/>
      <c r="AC939" s="229"/>
      <c r="AD939" s="229"/>
      <c r="AE939" s="229"/>
      <c r="AF939" s="229"/>
      <c r="AG939" s="229"/>
      <c r="AH939" s="229"/>
      <c r="AI939" s="236"/>
      <c r="AJ939" s="236"/>
      <c r="AK939" s="234"/>
    </row>
    <row r="940" spans="1:37" ht="15" customHeight="1">
      <c r="A940" s="204">
        <v>41</v>
      </c>
      <c r="B940" s="204" t="s">
        <v>235</v>
      </c>
      <c r="C940" s="205">
        <v>9</v>
      </c>
      <c r="D940" s="206">
        <v>234.65299999999999</v>
      </c>
      <c r="E940" s="207">
        <v>33.127400000000002</v>
      </c>
      <c r="F940" s="208">
        <v>936</v>
      </c>
      <c r="G940" s="209"/>
      <c r="H940" s="210" t="s">
        <v>275</v>
      </c>
      <c r="I940" s="210">
        <v>1</v>
      </c>
      <c r="J940" s="230">
        <v>33.1</v>
      </c>
      <c r="K940" s="231"/>
      <c r="L940" s="232">
        <v>9</v>
      </c>
      <c r="M940" s="233"/>
      <c r="N940" s="234"/>
      <c r="O940" s="229"/>
      <c r="P940" s="229"/>
      <c r="Q940" s="229"/>
      <c r="R940" s="229"/>
      <c r="S940" s="229"/>
      <c r="T940" s="229"/>
      <c r="U940" s="229"/>
      <c r="V940" s="229"/>
      <c r="W940" s="221">
        <v>9</v>
      </c>
      <c r="X940" s="229"/>
      <c r="Y940" s="229" t="s">
        <v>889</v>
      </c>
      <c r="Z940" s="229"/>
      <c r="AA940" s="229"/>
      <c r="AB940" s="229"/>
      <c r="AC940" s="229"/>
      <c r="AD940" s="229"/>
      <c r="AE940" s="229"/>
      <c r="AF940" s="229"/>
      <c r="AG940" s="229"/>
      <c r="AH940" s="229"/>
      <c r="AI940" s="236"/>
      <c r="AJ940" s="236"/>
      <c r="AK940" s="234"/>
    </row>
    <row r="941" spans="1:37" ht="15" customHeight="1">
      <c r="A941" s="204">
        <v>41</v>
      </c>
      <c r="B941" s="204" t="s">
        <v>235</v>
      </c>
      <c r="C941" s="205">
        <v>10</v>
      </c>
      <c r="D941" s="206">
        <v>150.89099999999999</v>
      </c>
      <c r="E941" s="207">
        <v>32.311799999999998</v>
      </c>
      <c r="F941" s="208">
        <v>937</v>
      </c>
      <c r="G941" s="209"/>
      <c r="H941" s="210" t="s">
        <v>275</v>
      </c>
      <c r="I941" s="210">
        <v>1</v>
      </c>
      <c r="J941" s="230">
        <v>32.299999999999997</v>
      </c>
      <c r="K941" s="231"/>
      <c r="L941" s="232">
        <v>10</v>
      </c>
      <c r="M941" s="233"/>
      <c r="N941" s="234"/>
      <c r="O941" s="229"/>
      <c r="P941" s="229"/>
      <c r="Q941" s="229"/>
      <c r="R941" s="229"/>
      <c r="S941" s="229"/>
      <c r="T941" s="229"/>
      <c r="U941" s="229"/>
      <c r="V941" s="229"/>
      <c r="W941" s="221">
        <v>10</v>
      </c>
      <c r="X941" s="229"/>
      <c r="Y941" s="229" t="s">
        <v>889</v>
      </c>
      <c r="Z941" s="229"/>
      <c r="AA941" s="229"/>
      <c r="AB941" s="229"/>
      <c r="AC941" s="229" t="s">
        <v>890</v>
      </c>
      <c r="AD941" s="229" t="s">
        <v>890</v>
      </c>
      <c r="AE941" s="229" t="s">
        <v>889</v>
      </c>
      <c r="AF941" s="229" t="s">
        <v>890</v>
      </c>
      <c r="AG941" s="229"/>
      <c r="AH941" s="229"/>
      <c r="AI941" s="236"/>
      <c r="AJ941" s="236"/>
      <c r="AK941" s="234"/>
    </row>
    <row r="942" spans="1:37" ht="15" customHeight="1">
      <c r="A942" s="204">
        <v>41</v>
      </c>
      <c r="B942" s="204" t="s">
        <v>235</v>
      </c>
      <c r="C942" s="205">
        <v>11</v>
      </c>
      <c r="D942" s="206">
        <v>150.98500000000001</v>
      </c>
      <c r="E942" s="207">
        <v>32.310499999999998</v>
      </c>
      <c r="F942" s="208">
        <v>938</v>
      </c>
      <c r="G942" s="209"/>
      <c r="H942" s="210" t="s">
        <v>275</v>
      </c>
      <c r="I942" s="210">
        <v>1</v>
      </c>
      <c r="J942" s="230">
        <v>32.299999999999997</v>
      </c>
      <c r="K942" s="231"/>
      <c r="L942" s="232">
        <v>11</v>
      </c>
      <c r="M942" s="233"/>
      <c r="N942" s="234"/>
      <c r="O942" s="229"/>
      <c r="P942" s="229"/>
      <c r="Q942" s="229"/>
      <c r="R942" s="229"/>
      <c r="S942" s="229"/>
      <c r="T942" s="229"/>
      <c r="U942" s="229"/>
      <c r="V942" s="229"/>
      <c r="W942" s="221">
        <v>11</v>
      </c>
      <c r="X942" s="229"/>
      <c r="Y942" s="229" t="s">
        <v>889</v>
      </c>
      <c r="Z942" s="229"/>
      <c r="AA942" s="229"/>
      <c r="AB942" s="229"/>
      <c r="AC942" s="229"/>
      <c r="AD942" s="229"/>
      <c r="AE942" s="235"/>
      <c r="AF942" s="235"/>
      <c r="AG942" s="235"/>
      <c r="AH942" s="235"/>
      <c r="AI942" s="236"/>
      <c r="AJ942" s="236"/>
      <c r="AK942" s="234"/>
    </row>
    <row r="943" spans="1:37" ht="15" customHeight="1">
      <c r="A943" s="204">
        <v>41</v>
      </c>
      <c r="B943" s="204" t="s">
        <v>235</v>
      </c>
      <c r="C943" s="205">
        <v>12</v>
      </c>
      <c r="D943" s="206">
        <v>150.87899999999999</v>
      </c>
      <c r="E943" s="207">
        <v>32.309600000000003</v>
      </c>
      <c r="F943" s="208">
        <v>939</v>
      </c>
      <c r="G943" s="209"/>
      <c r="H943" s="210" t="s">
        <v>275</v>
      </c>
      <c r="I943" s="210">
        <v>1</v>
      </c>
      <c r="J943" s="230">
        <v>32.299999999999997</v>
      </c>
      <c r="K943" s="231"/>
      <c r="L943" s="232">
        <v>12</v>
      </c>
      <c r="M943" s="233"/>
      <c r="N943" s="234"/>
      <c r="O943" s="229"/>
      <c r="P943" s="229"/>
      <c r="Q943" s="229"/>
      <c r="R943" s="229"/>
      <c r="S943" s="229"/>
      <c r="T943" s="229"/>
      <c r="U943" s="229"/>
      <c r="V943" s="229"/>
      <c r="W943" s="221">
        <v>12</v>
      </c>
      <c r="X943" s="229"/>
      <c r="Y943" s="229" t="s">
        <v>889</v>
      </c>
      <c r="Z943" s="229"/>
      <c r="AA943" s="229"/>
      <c r="AB943" s="229"/>
      <c r="AC943" s="229"/>
      <c r="AD943" s="229"/>
      <c r="AE943" s="235"/>
      <c r="AF943" s="235"/>
      <c r="AG943" s="235"/>
      <c r="AH943" s="235"/>
      <c r="AI943" s="236"/>
      <c r="AJ943" s="236"/>
      <c r="AK943" s="234"/>
    </row>
    <row r="944" spans="1:37" ht="15" customHeight="1">
      <c r="A944" s="204">
        <v>41</v>
      </c>
      <c r="B944" s="204" t="s">
        <v>235</v>
      </c>
      <c r="C944" s="205">
        <v>13</v>
      </c>
      <c r="D944" s="206">
        <v>69.42</v>
      </c>
      <c r="E944" s="207">
        <v>30.5943</v>
      </c>
      <c r="F944" s="208">
        <v>940</v>
      </c>
      <c r="G944" s="209"/>
      <c r="H944" s="210" t="s">
        <v>275</v>
      </c>
      <c r="I944" s="210">
        <v>1</v>
      </c>
      <c r="J944" s="230" t="s">
        <v>906</v>
      </c>
      <c r="K944" s="231"/>
      <c r="L944" s="232">
        <v>13</v>
      </c>
      <c r="M944" s="233"/>
      <c r="N944" s="234"/>
      <c r="O944" s="229"/>
      <c r="P944" s="229"/>
      <c r="Q944" s="229"/>
      <c r="R944" s="229"/>
      <c r="S944" s="229"/>
      <c r="T944" s="229"/>
      <c r="U944" s="229"/>
      <c r="V944" s="229"/>
      <c r="W944" s="221">
        <v>13</v>
      </c>
      <c r="X944" s="229"/>
      <c r="Y944" s="229" t="s">
        <v>889</v>
      </c>
      <c r="Z944" s="229"/>
      <c r="AA944" s="229"/>
      <c r="AB944" s="229"/>
      <c r="AC944" s="229" t="s">
        <v>890</v>
      </c>
      <c r="AD944" s="229" t="s">
        <v>890</v>
      </c>
      <c r="AE944" s="235" t="s">
        <v>889</v>
      </c>
      <c r="AF944" s="235" t="s">
        <v>890</v>
      </c>
      <c r="AG944" s="235"/>
      <c r="AH944" s="235"/>
      <c r="AI944" s="236"/>
      <c r="AJ944" s="236"/>
      <c r="AK944" s="234"/>
    </row>
    <row r="945" spans="1:37" ht="15" customHeight="1">
      <c r="A945" s="204">
        <v>41</v>
      </c>
      <c r="B945" s="204" t="s">
        <v>235</v>
      </c>
      <c r="C945" s="205">
        <v>14</v>
      </c>
      <c r="D945" s="206">
        <v>69.465999999999994</v>
      </c>
      <c r="E945" s="207">
        <v>30.5685</v>
      </c>
      <c r="F945" s="208">
        <v>941</v>
      </c>
      <c r="G945" s="209"/>
      <c r="H945" s="210" t="s">
        <v>275</v>
      </c>
      <c r="I945" s="210">
        <v>1</v>
      </c>
      <c r="J945" s="230" t="s">
        <v>906</v>
      </c>
      <c r="K945" s="231"/>
      <c r="L945" s="232">
        <v>14</v>
      </c>
      <c r="M945" s="233"/>
      <c r="N945" s="234"/>
      <c r="O945" s="229"/>
      <c r="P945" s="229"/>
      <c r="Q945" s="229"/>
      <c r="R945" s="229"/>
      <c r="S945" s="229"/>
      <c r="T945" s="229"/>
      <c r="U945" s="229"/>
      <c r="V945" s="229"/>
      <c r="W945" s="221">
        <v>14</v>
      </c>
      <c r="X945" s="229"/>
      <c r="Y945" s="229" t="s">
        <v>889</v>
      </c>
      <c r="Z945" s="229"/>
      <c r="AA945" s="229"/>
      <c r="AB945" s="229"/>
      <c r="AC945" s="229"/>
      <c r="AD945" s="229"/>
      <c r="AE945" s="235"/>
      <c r="AF945" s="235"/>
      <c r="AG945" s="235"/>
      <c r="AH945" s="235"/>
      <c r="AI945" s="236"/>
      <c r="AJ945" s="236"/>
      <c r="AK945" s="234"/>
    </row>
    <row r="946" spans="1:37" ht="15" customHeight="1">
      <c r="A946" s="204">
        <v>41</v>
      </c>
      <c r="B946" s="204" t="s">
        <v>235</v>
      </c>
      <c r="C946" s="205">
        <v>15</v>
      </c>
      <c r="D946" s="206">
        <v>69.378</v>
      </c>
      <c r="E946" s="207">
        <v>30.581900000000001</v>
      </c>
      <c r="F946" s="208">
        <v>942</v>
      </c>
      <c r="G946" s="209"/>
      <c r="H946" s="210" t="s">
        <v>275</v>
      </c>
      <c r="I946" s="210">
        <v>1</v>
      </c>
      <c r="J946" s="230" t="s">
        <v>906</v>
      </c>
      <c r="K946" s="231"/>
      <c r="L946" s="232">
        <v>15</v>
      </c>
      <c r="M946" s="233"/>
      <c r="N946" s="234"/>
      <c r="O946" s="229"/>
      <c r="P946" s="229"/>
      <c r="Q946" s="229"/>
      <c r="R946" s="229"/>
      <c r="S946" s="229"/>
      <c r="T946" s="229"/>
      <c r="U946" s="229"/>
      <c r="V946" s="229"/>
      <c r="W946" s="221">
        <v>15</v>
      </c>
      <c r="X946" s="229"/>
      <c r="Y946" s="229" t="s">
        <v>889</v>
      </c>
      <c r="Z946" s="229"/>
      <c r="AA946" s="229"/>
      <c r="AB946" s="229"/>
      <c r="AC946" s="229"/>
      <c r="AD946" s="229"/>
      <c r="AE946" s="235"/>
      <c r="AF946" s="235"/>
      <c r="AG946" s="235"/>
      <c r="AH946" s="235"/>
      <c r="AI946" s="236"/>
      <c r="AJ946" s="236"/>
      <c r="AK946" s="234"/>
    </row>
    <row r="947" spans="1:37" ht="15" customHeight="1">
      <c r="A947" s="204">
        <v>41</v>
      </c>
      <c r="B947" s="204" t="s">
        <v>235</v>
      </c>
      <c r="C947" s="205">
        <v>16</v>
      </c>
      <c r="D947" s="206">
        <v>36.97</v>
      </c>
      <c r="E947" s="207">
        <v>28.055099999999999</v>
      </c>
      <c r="F947" s="208">
        <v>943</v>
      </c>
      <c r="G947" s="209"/>
      <c r="H947" s="210" t="s">
        <v>275</v>
      </c>
      <c r="I947" s="210">
        <v>1</v>
      </c>
      <c r="J947" s="230">
        <v>48</v>
      </c>
      <c r="K947" s="231"/>
      <c r="L947" s="232">
        <v>16</v>
      </c>
      <c r="M947" s="233"/>
      <c r="N947" s="234"/>
      <c r="O947" s="229"/>
      <c r="P947" s="229"/>
      <c r="Q947" s="229"/>
      <c r="R947" s="229" t="s">
        <v>889</v>
      </c>
      <c r="S947" s="229" t="s">
        <v>889</v>
      </c>
      <c r="T947" s="229"/>
      <c r="U947" s="229"/>
      <c r="V947" s="229"/>
      <c r="W947" s="221">
        <v>16</v>
      </c>
      <c r="X947" s="229"/>
      <c r="Y947" s="229" t="s">
        <v>889</v>
      </c>
      <c r="Z947" s="229"/>
      <c r="AA947" s="229"/>
      <c r="AB947" s="229"/>
      <c r="AC947" s="229"/>
      <c r="AD947" s="229"/>
      <c r="AE947" s="235"/>
      <c r="AF947" s="235"/>
      <c r="AG947" s="235"/>
      <c r="AH947" s="235"/>
      <c r="AI947" s="236"/>
      <c r="AJ947" s="236"/>
      <c r="AK947" s="234"/>
    </row>
    <row r="948" spans="1:37" ht="15" customHeight="1">
      <c r="A948" s="204">
        <v>41</v>
      </c>
      <c r="B948" s="204" t="s">
        <v>235</v>
      </c>
      <c r="C948" s="205">
        <v>17</v>
      </c>
      <c r="D948" s="206">
        <v>31.387</v>
      </c>
      <c r="E948" s="207">
        <v>27.932099999999998</v>
      </c>
      <c r="F948" s="208">
        <v>944</v>
      </c>
      <c r="G948" s="209"/>
      <c r="H948" s="210" t="s">
        <v>275</v>
      </c>
      <c r="I948" s="210">
        <v>1</v>
      </c>
      <c r="J948" s="230">
        <v>45</v>
      </c>
      <c r="K948" s="231"/>
      <c r="L948" s="232">
        <v>17</v>
      </c>
      <c r="M948" s="233"/>
      <c r="N948" s="234"/>
      <c r="O948" s="229"/>
      <c r="P948" s="229"/>
      <c r="Q948" s="229"/>
      <c r="R948" s="229" t="s">
        <v>889</v>
      </c>
      <c r="S948" s="229" t="s">
        <v>889</v>
      </c>
      <c r="T948" s="229"/>
      <c r="U948" s="229"/>
      <c r="V948" s="229"/>
      <c r="W948" s="221">
        <v>17</v>
      </c>
      <c r="X948" s="229"/>
      <c r="Y948" s="229" t="s">
        <v>889</v>
      </c>
      <c r="Z948" s="229"/>
      <c r="AA948" s="229"/>
      <c r="AB948" s="229"/>
      <c r="AC948" s="229"/>
      <c r="AD948" s="229"/>
      <c r="AE948" s="235"/>
      <c r="AF948" s="235"/>
      <c r="AG948" s="235"/>
      <c r="AH948" s="235"/>
      <c r="AI948" s="236"/>
      <c r="AJ948" s="236"/>
      <c r="AK948" s="234"/>
    </row>
    <row r="949" spans="1:37" ht="15" customHeight="1">
      <c r="A949" s="204">
        <v>41</v>
      </c>
      <c r="B949" s="204" t="s">
        <v>235</v>
      </c>
      <c r="C949" s="205">
        <v>18</v>
      </c>
      <c r="D949" s="206">
        <v>26.981000000000002</v>
      </c>
      <c r="E949" s="207">
        <v>27.757999999999999</v>
      </c>
      <c r="F949" s="208">
        <v>945</v>
      </c>
      <c r="G949" s="209"/>
      <c r="H949" s="210" t="s">
        <v>275</v>
      </c>
      <c r="I949" s="210">
        <v>1</v>
      </c>
      <c r="J949" s="230">
        <v>37</v>
      </c>
      <c r="K949" s="231"/>
      <c r="L949" s="232">
        <v>18</v>
      </c>
      <c r="M949" s="233"/>
      <c r="N949" s="234"/>
      <c r="O949" s="229"/>
      <c r="P949" s="229"/>
      <c r="Q949" s="229"/>
      <c r="R949" s="229" t="s">
        <v>889</v>
      </c>
      <c r="S949" s="229" t="s">
        <v>889</v>
      </c>
      <c r="T949" s="229"/>
      <c r="U949" s="229"/>
      <c r="V949" s="229"/>
      <c r="W949" s="221">
        <v>18</v>
      </c>
      <c r="X949" s="229"/>
      <c r="Y949" s="229" t="s">
        <v>889</v>
      </c>
      <c r="Z949" s="229"/>
      <c r="AA949" s="229"/>
      <c r="AB949" s="229"/>
      <c r="AC949" s="229"/>
      <c r="AD949" s="229"/>
      <c r="AE949" s="235"/>
      <c r="AF949" s="235"/>
      <c r="AG949" s="235"/>
      <c r="AH949" s="235"/>
      <c r="AI949" s="236"/>
      <c r="AJ949" s="236"/>
      <c r="AK949" s="234"/>
    </row>
    <row r="950" spans="1:37" ht="15" customHeight="1">
      <c r="A950" s="204">
        <v>41</v>
      </c>
      <c r="B950" s="204" t="s">
        <v>235</v>
      </c>
      <c r="C950" s="205">
        <v>19</v>
      </c>
      <c r="D950" s="206">
        <v>20.873999999999999</v>
      </c>
      <c r="E950" s="207">
        <v>27.478899999999999</v>
      </c>
      <c r="F950" s="208">
        <v>946</v>
      </c>
      <c r="G950" s="209"/>
      <c r="H950" s="210" t="s">
        <v>275</v>
      </c>
      <c r="I950" s="210">
        <v>1</v>
      </c>
      <c r="J950" s="230">
        <v>20</v>
      </c>
      <c r="K950" s="231"/>
      <c r="L950" s="232">
        <v>19</v>
      </c>
      <c r="M950" s="233"/>
      <c r="N950" s="234"/>
      <c r="O950" s="229"/>
      <c r="P950" s="229"/>
      <c r="Q950" s="229"/>
      <c r="R950" s="229"/>
      <c r="S950" s="229"/>
      <c r="T950" s="229"/>
      <c r="U950" s="229"/>
      <c r="V950" s="229"/>
      <c r="W950" s="221">
        <v>19</v>
      </c>
      <c r="X950" s="229"/>
      <c r="Y950" s="229" t="s">
        <v>889</v>
      </c>
      <c r="Z950" s="229"/>
      <c r="AA950" s="229"/>
      <c r="AB950" s="229"/>
      <c r="AC950" s="229" t="s">
        <v>890</v>
      </c>
      <c r="AD950" s="229" t="s">
        <v>890</v>
      </c>
      <c r="AE950" s="235" t="s">
        <v>889</v>
      </c>
      <c r="AF950" s="235" t="s">
        <v>890</v>
      </c>
      <c r="AG950" s="235"/>
      <c r="AH950" s="235"/>
      <c r="AI950" s="236"/>
      <c r="AJ950" s="236"/>
      <c r="AK950" s="234"/>
    </row>
    <row r="951" spans="1:37" ht="15" customHeight="1">
      <c r="A951" s="204">
        <v>41</v>
      </c>
      <c r="B951" s="204" t="s">
        <v>235</v>
      </c>
      <c r="C951" s="205">
        <v>20</v>
      </c>
      <c r="D951" s="206">
        <v>20.876000000000001</v>
      </c>
      <c r="E951" s="207">
        <v>27.424299999999999</v>
      </c>
      <c r="F951" s="208">
        <v>947</v>
      </c>
      <c r="G951" s="209"/>
      <c r="H951" s="210" t="s">
        <v>275</v>
      </c>
      <c r="I951" s="210">
        <v>1</v>
      </c>
      <c r="J951" s="230">
        <v>20</v>
      </c>
      <c r="K951" s="231"/>
      <c r="L951" s="232">
        <v>20</v>
      </c>
      <c r="M951" s="233"/>
      <c r="N951" s="234"/>
      <c r="O951" s="229"/>
      <c r="P951" s="229"/>
      <c r="Q951" s="229"/>
      <c r="R951" s="229"/>
      <c r="S951" s="229"/>
      <c r="T951" s="229"/>
      <c r="U951" s="229"/>
      <c r="V951" s="229"/>
      <c r="W951" s="221">
        <v>20</v>
      </c>
      <c r="X951" s="229"/>
      <c r="Y951" s="229" t="s">
        <v>889</v>
      </c>
      <c r="Z951" s="229"/>
      <c r="AA951" s="229"/>
      <c r="AB951" s="229"/>
      <c r="AC951" s="229"/>
      <c r="AD951" s="229"/>
      <c r="AE951" s="235"/>
      <c r="AF951" s="235"/>
      <c r="AG951" s="235"/>
      <c r="AH951" s="235"/>
      <c r="AI951" s="236"/>
      <c r="AJ951" s="236"/>
      <c r="AK951" s="234"/>
    </row>
    <row r="952" spans="1:37" ht="15" customHeight="1">
      <c r="A952" s="204">
        <v>41</v>
      </c>
      <c r="B952" s="204" t="s">
        <v>235</v>
      </c>
      <c r="C952" s="205">
        <v>21</v>
      </c>
      <c r="D952" s="206">
        <v>20.835000000000001</v>
      </c>
      <c r="E952" s="207">
        <v>27.3231</v>
      </c>
      <c r="F952" s="208">
        <v>948</v>
      </c>
      <c r="G952" s="209"/>
      <c r="H952" s="210" t="s">
        <v>275</v>
      </c>
      <c r="I952" s="210">
        <v>1</v>
      </c>
      <c r="J952" s="230">
        <v>20</v>
      </c>
      <c r="K952" s="231"/>
      <c r="L952" s="232">
        <v>21</v>
      </c>
      <c r="M952" s="233"/>
      <c r="N952" s="234"/>
      <c r="O952" s="229"/>
      <c r="P952" s="229"/>
      <c r="Q952" s="229"/>
      <c r="R952" s="229"/>
      <c r="S952" s="229"/>
      <c r="T952" s="229"/>
      <c r="U952" s="229"/>
      <c r="V952" s="229"/>
      <c r="W952" s="221">
        <v>21</v>
      </c>
      <c r="X952" s="229"/>
      <c r="Y952" s="229" t="s">
        <v>889</v>
      </c>
      <c r="Z952" s="229"/>
      <c r="AA952" s="229"/>
      <c r="AB952" s="229"/>
      <c r="AC952" s="229"/>
      <c r="AD952" s="229"/>
      <c r="AE952" s="235"/>
      <c r="AF952" s="235"/>
      <c r="AG952" s="235"/>
      <c r="AH952" s="235"/>
      <c r="AI952" s="236"/>
      <c r="AJ952" s="236"/>
      <c r="AK952" s="234"/>
    </row>
    <row r="953" spans="1:37" ht="15" customHeight="1">
      <c r="A953" s="204">
        <v>41</v>
      </c>
      <c r="B953" s="204" t="s">
        <v>235</v>
      </c>
      <c r="C953" s="205">
        <v>22</v>
      </c>
      <c r="D953" s="206">
        <v>5.367</v>
      </c>
      <c r="E953" s="207">
        <v>26.560500000000001</v>
      </c>
      <c r="F953" s="208">
        <v>949</v>
      </c>
      <c r="G953" s="209"/>
      <c r="H953" s="210" t="s">
        <v>275</v>
      </c>
      <c r="I953" s="210">
        <v>1</v>
      </c>
      <c r="J953" s="230">
        <v>5</v>
      </c>
      <c r="K953" s="231"/>
      <c r="L953" s="232">
        <v>22</v>
      </c>
      <c r="M953" s="233"/>
      <c r="N953" s="234"/>
      <c r="O953" s="229"/>
      <c r="P953" s="229"/>
      <c r="Q953" s="229"/>
      <c r="R953" s="229"/>
      <c r="S953" s="229"/>
      <c r="T953" s="229"/>
      <c r="U953" s="229"/>
      <c r="V953" s="229"/>
      <c r="W953" s="221">
        <v>22</v>
      </c>
      <c r="X953" s="229"/>
      <c r="Y953" s="229" t="s">
        <v>889</v>
      </c>
      <c r="Z953" s="229"/>
      <c r="AA953" s="229"/>
      <c r="AB953" s="229"/>
      <c r="AC953" s="229" t="s">
        <v>890</v>
      </c>
      <c r="AD953" s="229" t="s">
        <v>890</v>
      </c>
      <c r="AE953" s="235" t="s">
        <v>889</v>
      </c>
      <c r="AF953" s="235" t="s">
        <v>890</v>
      </c>
      <c r="AG953" s="235"/>
      <c r="AH953" s="235"/>
      <c r="AI953" s="236"/>
      <c r="AJ953" s="236"/>
      <c r="AK953" s="234"/>
    </row>
    <row r="954" spans="1:37" ht="15" customHeight="1">
      <c r="A954" s="204">
        <v>41</v>
      </c>
      <c r="B954" s="204" t="s">
        <v>235</v>
      </c>
      <c r="C954" s="205">
        <v>23</v>
      </c>
      <c r="D954" s="206">
        <v>5.0709999999999997</v>
      </c>
      <c r="E954" s="207">
        <v>26.5565</v>
      </c>
      <c r="F954" s="208">
        <v>950</v>
      </c>
      <c r="G954" s="209"/>
      <c r="H954" s="210" t="s">
        <v>275</v>
      </c>
      <c r="I954" s="210">
        <v>1</v>
      </c>
      <c r="J954" s="230">
        <v>5</v>
      </c>
      <c r="K954" s="231"/>
      <c r="L954" s="232">
        <v>23</v>
      </c>
      <c r="M954" s="233"/>
      <c r="N954" s="234"/>
      <c r="O954" s="229"/>
      <c r="P954" s="229"/>
      <c r="Q954" s="229"/>
      <c r="R954" s="229"/>
      <c r="S954" s="229"/>
      <c r="T954" s="229"/>
      <c r="U954" s="229"/>
      <c r="V954" s="229"/>
      <c r="W954" s="221">
        <v>23</v>
      </c>
      <c r="X954" s="229"/>
      <c r="Y954" s="229" t="s">
        <v>889</v>
      </c>
      <c r="Z954" s="229"/>
      <c r="AA954" s="229"/>
      <c r="AB954" s="229"/>
      <c r="AC954" s="229"/>
      <c r="AD954" s="229"/>
      <c r="AE954" s="235"/>
      <c r="AF954" s="235"/>
      <c r="AG954" s="235"/>
      <c r="AH954" s="235"/>
      <c r="AI954" s="236"/>
      <c r="AJ954" s="236"/>
      <c r="AK954" s="234"/>
    </row>
    <row r="955" spans="1:37" ht="15" customHeight="1">
      <c r="A955" s="204">
        <v>41</v>
      </c>
      <c r="B955" s="204" t="s">
        <v>235</v>
      </c>
      <c r="C955" s="205">
        <v>24</v>
      </c>
      <c r="D955" s="206">
        <v>4.8639999999999999</v>
      </c>
      <c r="E955" s="207">
        <v>26.5624</v>
      </c>
      <c r="F955" s="208">
        <v>951</v>
      </c>
      <c r="G955" s="209"/>
      <c r="H955" s="210" t="s">
        <v>275</v>
      </c>
      <c r="I955" s="210">
        <v>1</v>
      </c>
      <c r="J955" s="230">
        <v>5</v>
      </c>
      <c r="K955" s="231"/>
      <c r="L955" s="232">
        <v>24</v>
      </c>
      <c r="M955" s="233"/>
      <c r="N955" s="234"/>
      <c r="O955" s="229"/>
      <c r="P955" s="229"/>
      <c r="Q955" s="229"/>
      <c r="R955" s="229"/>
      <c r="S955" s="229"/>
      <c r="T955" s="229"/>
      <c r="U955" s="229"/>
      <c r="V955" s="229"/>
      <c r="W955" s="221">
        <v>24</v>
      </c>
      <c r="X955" s="229"/>
      <c r="Y955" s="229" t="s">
        <v>889</v>
      </c>
      <c r="Z955" s="229"/>
      <c r="AA955" s="229"/>
      <c r="AB955" s="229"/>
      <c r="AC955" s="229"/>
      <c r="AD955" s="229"/>
      <c r="AE955" s="235"/>
      <c r="AF955" s="235"/>
      <c r="AG955" s="235"/>
      <c r="AH955" s="235"/>
      <c r="AI955" s="236"/>
      <c r="AJ955" s="236"/>
      <c r="AK955" s="234"/>
    </row>
    <row r="956" spans="1:37" ht="15" customHeight="1">
      <c r="A956" s="204">
        <v>42</v>
      </c>
      <c r="B956" s="204" t="s">
        <v>237</v>
      </c>
      <c r="C956" s="205">
        <v>1</v>
      </c>
      <c r="D956" s="206">
        <v>3484.4430000000002</v>
      </c>
      <c r="E956" s="207">
        <v>34.955199999999998</v>
      </c>
      <c r="F956" s="208">
        <v>952</v>
      </c>
      <c r="G956" s="209"/>
      <c r="H956" s="210" t="s">
        <v>275</v>
      </c>
      <c r="I956" s="210">
        <v>1</v>
      </c>
      <c r="J956" s="230" t="s">
        <v>901</v>
      </c>
      <c r="K956" s="231"/>
      <c r="L956" s="232">
        <v>1</v>
      </c>
      <c r="M956" s="233"/>
      <c r="N956" s="234"/>
      <c r="O956" s="229"/>
      <c r="P956" s="229"/>
      <c r="Q956" s="229"/>
      <c r="R956" s="229"/>
      <c r="S956" s="229"/>
      <c r="T956" s="229"/>
      <c r="U956" s="229"/>
      <c r="V956" s="229"/>
      <c r="W956" s="221">
        <v>1</v>
      </c>
      <c r="X956" s="229"/>
      <c r="Y956" s="229" t="s">
        <v>889</v>
      </c>
      <c r="Z956" s="229"/>
      <c r="AA956" s="229"/>
      <c r="AB956" s="229"/>
      <c r="AC956" s="229" t="s">
        <v>890</v>
      </c>
      <c r="AD956" s="229" t="s">
        <v>890</v>
      </c>
      <c r="AE956" s="235" t="s">
        <v>889</v>
      </c>
      <c r="AF956" s="235" t="s">
        <v>890</v>
      </c>
      <c r="AG956" s="235"/>
      <c r="AH956" s="235"/>
      <c r="AI956" s="236"/>
      <c r="AJ956" s="236"/>
      <c r="AK956" s="234"/>
    </row>
    <row r="957" spans="1:37" ht="15" customHeight="1">
      <c r="A957" s="204">
        <v>42</v>
      </c>
      <c r="B957" s="204" t="s">
        <v>237</v>
      </c>
      <c r="C957" s="205">
        <v>2</v>
      </c>
      <c r="D957" s="206">
        <v>3484.4140000000002</v>
      </c>
      <c r="E957" s="207">
        <v>34.955100000000002</v>
      </c>
      <c r="F957" s="208">
        <v>953</v>
      </c>
      <c r="G957" s="209"/>
      <c r="H957" s="210" t="s">
        <v>275</v>
      </c>
      <c r="I957" s="210">
        <v>1</v>
      </c>
      <c r="J957" s="230" t="s">
        <v>901</v>
      </c>
      <c r="K957" s="231"/>
      <c r="L957" s="232">
        <v>2</v>
      </c>
      <c r="M957" s="233"/>
      <c r="N957" s="234"/>
      <c r="O957" s="229"/>
      <c r="P957" s="229"/>
      <c r="Q957" s="229"/>
      <c r="R957" s="229"/>
      <c r="S957" s="229"/>
      <c r="T957" s="229"/>
      <c r="U957" s="229"/>
      <c r="V957" s="229"/>
      <c r="W957" s="221">
        <v>2</v>
      </c>
      <c r="X957" s="229"/>
      <c r="Y957" s="229" t="s">
        <v>889</v>
      </c>
      <c r="Z957" s="229"/>
      <c r="AA957" s="229"/>
      <c r="AB957" s="229"/>
      <c r="AC957" s="229" t="s">
        <v>890</v>
      </c>
      <c r="AD957" s="229" t="s">
        <v>890</v>
      </c>
      <c r="AE957" s="235" t="s">
        <v>889</v>
      </c>
      <c r="AF957" s="235" t="s">
        <v>890</v>
      </c>
      <c r="AG957" s="235"/>
      <c r="AH957" s="235"/>
      <c r="AI957" s="236"/>
      <c r="AJ957" s="236"/>
      <c r="AK957" s="234"/>
    </row>
    <row r="958" spans="1:37" ht="15" customHeight="1">
      <c r="A958" s="204">
        <v>42</v>
      </c>
      <c r="B958" s="204" t="s">
        <v>237</v>
      </c>
      <c r="C958" s="205">
        <v>3</v>
      </c>
      <c r="D958" s="206">
        <v>3484.2539999999999</v>
      </c>
      <c r="E958" s="207">
        <v>34.955199999999998</v>
      </c>
      <c r="F958" s="208">
        <v>954</v>
      </c>
      <c r="G958" s="209"/>
      <c r="H958" s="210" t="s">
        <v>275</v>
      </c>
      <c r="I958" s="210">
        <v>1</v>
      </c>
      <c r="J958" s="230" t="s">
        <v>901</v>
      </c>
      <c r="K958" s="231"/>
      <c r="L958" s="232">
        <v>3</v>
      </c>
      <c r="M958" s="233"/>
      <c r="N958" s="234"/>
      <c r="O958" s="229"/>
      <c r="P958" s="229"/>
      <c r="Q958" s="229"/>
      <c r="R958" s="229" t="s">
        <v>889</v>
      </c>
      <c r="S958" s="229" t="s">
        <v>889</v>
      </c>
      <c r="T958" s="229" t="s">
        <v>889</v>
      </c>
      <c r="U958" s="229"/>
      <c r="V958" s="229" t="s">
        <v>889</v>
      </c>
      <c r="W958" s="221">
        <v>3</v>
      </c>
      <c r="X958" s="229" t="s">
        <v>890</v>
      </c>
      <c r="Y958" s="229" t="s">
        <v>889</v>
      </c>
      <c r="Z958" s="229" t="s">
        <v>889</v>
      </c>
      <c r="AA958" s="229"/>
      <c r="AB958" s="229"/>
      <c r="AC958" s="229" t="s">
        <v>890</v>
      </c>
      <c r="AD958" s="229" t="s">
        <v>890</v>
      </c>
      <c r="AE958" s="229" t="s">
        <v>889</v>
      </c>
      <c r="AF958" s="229" t="s">
        <v>890</v>
      </c>
      <c r="AG958" s="229"/>
      <c r="AH958" s="229"/>
      <c r="AI958" s="236"/>
      <c r="AJ958" s="236"/>
      <c r="AK958" s="234"/>
    </row>
    <row r="959" spans="1:37" ht="15" customHeight="1">
      <c r="A959" s="204">
        <v>42</v>
      </c>
      <c r="B959" s="204" t="s">
        <v>237</v>
      </c>
      <c r="C959" s="205">
        <v>4</v>
      </c>
      <c r="D959" s="206">
        <v>2544.2350000000001</v>
      </c>
      <c r="E959" s="207">
        <v>34.951099999999997</v>
      </c>
      <c r="F959" s="208">
        <v>955</v>
      </c>
      <c r="G959" s="209"/>
      <c r="H959" s="210" t="s">
        <v>274</v>
      </c>
      <c r="I959" s="210">
        <v>1</v>
      </c>
      <c r="J959" s="230"/>
      <c r="K959" s="231">
        <v>2500</v>
      </c>
      <c r="L959" s="232">
        <v>4</v>
      </c>
      <c r="M959" s="233"/>
      <c r="N959" s="234"/>
      <c r="O959" s="229"/>
      <c r="P959" s="229"/>
      <c r="Q959" s="229"/>
      <c r="R959" s="229" t="s">
        <v>890</v>
      </c>
      <c r="S959" s="229" t="s">
        <v>889</v>
      </c>
      <c r="T959" s="229" t="s">
        <v>889</v>
      </c>
      <c r="U959" s="229"/>
      <c r="V959" s="229" t="s">
        <v>889</v>
      </c>
      <c r="W959" s="221">
        <v>4</v>
      </c>
      <c r="X959" s="229" t="s">
        <v>897</v>
      </c>
      <c r="Y959" s="229" t="s">
        <v>889</v>
      </c>
      <c r="Z959" s="229" t="s">
        <v>890</v>
      </c>
      <c r="AA959" s="229"/>
      <c r="AB959" s="229"/>
      <c r="AC959" s="229"/>
      <c r="AD959" s="229"/>
      <c r="AE959" s="229"/>
      <c r="AF959" s="229"/>
      <c r="AG959" s="229"/>
      <c r="AH959" s="229"/>
      <c r="AI959" s="236"/>
      <c r="AJ959" s="236"/>
      <c r="AK959" s="234"/>
    </row>
    <row r="960" spans="1:37" ht="15" customHeight="1">
      <c r="A960" s="204">
        <v>42</v>
      </c>
      <c r="B960" s="204" t="s">
        <v>237</v>
      </c>
      <c r="C960" s="205">
        <v>5</v>
      </c>
      <c r="D960" s="206">
        <v>2033.875</v>
      </c>
      <c r="E960" s="207">
        <v>34.939</v>
      </c>
      <c r="F960" s="208">
        <v>956</v>
      </c>
      <c r="G960" s="209"/>
      <c r="H960" s="210" t="s">
        <v>274</v>
      </c>
      <c r="I960" s="210">
        <v>1</v>
      </c>
      <c r="J960" s="230"/>
      <c r="K960" s="231">
        <v>2000</v>
      </c>
      <c r="L960" s="232">
        <v>5</v>
      </c>
      <c r="M960" s="233"/>
      <c r="N960" s="234"/>
      <c r="O960" s="229"/>
      <c r="P960" s="229"/>
      <c r="Q960" s="229"/>
      <c r="R960" s="229" t="s">
        <v>889</v>
      </c>
      <c r="S960" s="229" t="s">
        <v>889</v>
      </c>
      <c r="T960" s="229" t="s">
        <v>889</v>
      </c>
      <c r="U960" s="229"/>
      <c r="V960" s="229" t="s">
        <v>889</v>
      </c>
      <c r="W960" s="221">
        <v>5</v>
      </c>
      <c r="X960" s="229" t="s">
        <v>890</v>
      </c>
      <c r="Y960" s="229" t="s">
        <v>889</v>
      </c>
      <c r="Z960" s="229" t="s">
        <v>889</v>
      </c>
      <c r="AA960" s="229"/>
      <c r="AB960" s="229"/>
      <c r="AC960" s="229"/>
      <c r="AD960" s="229"/>
      <c r="AE960" s="229"/>
      <c r="AF960" s="229"/>
      <c r="AG960" s="229"/>
      <c r="AH960" s="229"/>
      <c r="AI960" s="236"/>
      <c r="AJ960" s="236"/>
      <c r="AK960" s="234"/>
    </row>
    <row r="961" spans="1:37" ht="15" customHeight="1">
      <c r="A961" s="204">
        <v>42</v>
      </c>
      <c r="B961" s="204" t="s">
        <v>237</v>
      </c>
      <c r="C961" s="205">
        <v>6</v>
      </c>
      <c r="D961" s="206">
        <v>1524.0219999999999</v>
      </c>
      <c r="E961" s="207">
        <v>34.909500000000001</v>
      </c>
      <c r="F961" s="208">
        <v>957</v>
      </c>
      <c r="G961" s="209"/>
      <c r="H961" s="210" t="s">
        <v>274</v>
      </c>
      <c r="I961" s="210">
        <v>1</v>
      </c>
      <c r="J961" s="230"/>
      <c r="K961" s="231">
        <v>1500</v>
      </c>
      <c r="L961" s="232">
        <v>6</v>
      </c>
      <c r="M961" s="233"/>
      <c r="N961" s="234"/>
      <c r="O961" s="229"/>
      <c r="P961" s="229"/>
      <c r="Q961" s="229"/>
      <c r="R961" s="229" t="s">
        <v>889</v>
      </c>
      <c r="S961" s="229" t="s">
        <v>889</v>
      </c>
      <c r="T961" s="229"/>
      <c r="U961" s="229"/>
      <c r="V961" s="229" t="s">
        <v>889</v>
      </c>
      <c r="W961" s="221">
        <v>6</v>
      </c>
      <c r="X961" s="229" t="s">
        <v>890</v>
      </c>
      <c r="Y961" s="229" t="s">
        <v>890</v>
      </c>
      <c r="Z961" s="229" t="s">
        <v>889</v>
      </c>
      <c r="AA961" s="229"/>
      <c r="AB961" s="229"/>
      <c r="AC961" s="229"/>
      <c r="AD961" s="229"/>
      <c r="AE961" s="229"/>
      <c r="AF961" s="229"/>
      <c r="AG961" s="229"/>
      <c r="AH961" s="229"/>
      <c r="AI961" s="236"/>
      <c r="AJ961" s="236"/>
      <c r="AK961" s="234"/>
    </row>
    <row r="962" spans="1:37" ht="15" customHeight="1">
      <c r="A962" s="204">
        <v>42</v>
      </c>
      <c r="B962" s="204" t="s">
        <v>237</v>
      </c>
      <c r="C962" s="205">
        <v>7</v>
      </c>
      <c r="D962" s="206">
        <v>1015.534</v>
      </c>
      <c r="E962" s="207">
        <v>34.875599999999999</v>
      </c>
      <c r="F962" s="208">
        <v>958</v>
      </c>
      <c r="G962" s="209"/>
      <c r="H962" s="210" t="s">
        <v>274</v>
      </c>
      <c r="I962" s="210">
        <v>1</v>
      </c>
      <c r="J962" s="230"/>
      <c r="K962" s="231">
        <v>1000</v>
      </c>
      <c r="L962" s="232">
        <v>7</v>
      </c>
      <c r="M962" s="233"/>
      <c r="N962" s="234"/>
      <c r="O962" s="229"/>
      <c r="P962" s="229"/>
      <c r="Q962" s="229"/>
      <c r="R962" s="229" t="s">
        <v>889</v>
      </c>
      <c r="S962" s="229" t="s">
        <v>889</v>
      </c>
      <c r="T962" s="229" t="s">
        <v>889</v>
      </c>
      <c r="U962" s="229"/>
      <c r="V962" s="229" t="s">
        <v>889</v>
      </c>
      <c r="W962" s="221">
        <v>7</v>
      </c>
      <c r="X962" s="229" t="s">
        <v>890</v>
      </c>
      <c r="Y962" s="229" t="s">
        <v>889</v>
      </c>
      <c r="Z962" s="229" t="s">
        <v>889</v>
      </c>
      <c r="AA962" s="229"/>
      <c r="AB962" s="229"/>
      <c r="AC962" s="229"/>
      <c r="AD962" s="229"/>
      <c r="AE962" s="229"/>
      <c r="AF962" s="229"/>
      <c r="AG962" s="229"/>
      <c r="AH962" s="229"/>
      <c r="AI962" s="236"/>
      <c r="AJ962" s="236"/>
      <c r="AK962" s="234"/>
    </row>
    <row r="963" spans="1:37" ht="15" customHeight="1">
      <c r="A963" s="204">
        <v>42</v>
      </c>
      <c r="B963" s="204" t="s">
        <v>237</v>
      </c>
      <c r="C963" s="205">
        <v>8</v>
      </c>
      <c r="D963" s="206">
        <v>810.81500000000005</v>
      </c>
      <c r="E963" s="207">
        <v>34.861800000000002</v>
      </c>
      <c r="F963" s="208">
        <v>959</v>
      </c>
      <c r="G963" s="209"/>
      <c r="H963" s="210" t="s">
        <v>274</v>
      </c>
      <c r="I963" s="210">
        <v>1</v>
      </c>
      <c r="J963" s="230"/>
      <c r="K963" s="231">
        <v>800</v>
      </c>
      <c r="L963" s="232">
        <v>8</v>
      </c>
      <c r="M963" s="233"/>
      <c r="N963" s="234"/>
      <c r="O963" s="229"/>
      <c r="P963" s="229"/>
      <c r="Q963" s="229"/>
      <c r="R963" s="229" t="s">
        <v>889</v>
      </c>
      <c r="S963" s="229" t="s">
        <v>889</v>
      </c>
      <c r="T963" s="229"/>
      <c r="U963" s="229"/>
      <c r="V963" s="229" t="s">
        <v>889</v>
      </c>
      <c r="W963" s="221">
        <v>8</v>
      </c>
      <c r="X963" s="229" t="s">
        <v>890</v>
      </c>
      <c r="Y963" s="229" t="s">
        <v>889</v>
      </c>
      <c r="Z963" s="229" t="s">
        <v>889</v>
      </c>
      <c r="AA963" s="229"/>
      <c r="AB963" s="229"/>
      <c r="AC963" s="229"/>
      <c r="AD963" s="229"/>
      <c r="AE963" s="229"/>
      <c r="AF963" s="229"/>
      <c r="AG963" s="229"/>
      <c r="AH963" s="229"/>
      <c r="AI963" s="236"/>
      <c r="AJ963" s="236"/>
      <c r="AK963" s="234"/>
    </row>
    <row r="964" spans="1:37" ht="15" customHeight="1">
      <c r="A964" s="204">
        <v>42</v>
      </c>
      <c r="B964" s="204" t="s">
        <v>237</v>
      </c>
      <c r="C964" s="205">
        <v>9</v>
      </c>
      <c r="D964" s="206">
        <v>604.42999999999995</v>
      </c>
      <c r="E964" s="207">
        <v>34.846899999999998</v>
      </c>
      <c r="F964" s="208">
        <v>960</v>
      </c>
      <c r="G964" s="209"/>
      <c r="H964" s="210" t="s">
        <v>274</v>
      </c>
      <c r="I964" s="210">
        <v>1</v>
      </c>
      <c r="J964" s="230"/>
      <c r="K964" s="231">
        <v>600</v>
      </c>
      <c r="L964" s="232">
        <v>9</v>
      </c>
      <c r="M964" s="233"/>
      <c r="N964" s="234"/>
      <c r="O964" s="229"/>
      <c r="P964" s="229"/>
      <c r="Q964" s="229"/>
      <c r="R964" s="229" t="s">
        <v>889</v>
      </c>
      <c r="S964" s="229" t="s">
        <v>889</v>
      </c>
      <c r="T964" s="229"/>
      <c r="U964" s="229"/>
      <c r="V964" s="229" t="s">
        <v>889</v>
      </c>
      <c r="W964" s="221">
        <v>9</v>
      </c>
      <c r="X964" s="229" t="s">
        <v>890</v>
      </c>
      <c r="Y964" s="229" t="s">
        <v>889</v>
      </c>
      <c r="Z964" s="229" t="s">
        <v>889</v>
      </c>
      <c r="AA964" s="229"/>
      <c r="AB964" s="229"/>
      <c r="AC964" s="229"/>
      <c r="AD964" s="229"/>
      <c r="AE964" s="229"/>
      <c r="AF964" s="229"/>
      <c r="AG964" s="229"/>
      <c r="AH964" s="229"/>
      <c r="AI964" s="236"/>
      <c r="AJ964" s="236"/>
      <c r="AK964" s="234"/>
    </row>
    <row r="965" spans="1:37" ht="15" customHeight="1">
      <c r="A965" s="204">
        <v>42</v>
      </c>
      <c r="B965" s="204" t="s">
        <v>237</v>
      </c>
      <c r="C965" s="205">
        <v>10</v>
      </c>
      <c r="D965" s="206">
        <v>502.45400000000001</v>
      </c>
      <c r="E965" s="207">
        <v>34.829900000000002</v>
      </c>
      <c r="F965" s="208">
        <v>961</v>
      </c>
      <c r="G965" s="209"/>
      <c r="H965" s="210" t="s">
        <v>274</v>
      </c>
      <c r="I965" s="210">
        <v>1</v>
      </c>
      <c r="J965" s="230" t="s">
        <v>899</v>
      </c>
      <c r="K965" s="231"/>
      <c r="L965" s="232">
        <v>10</v>
      </c>
      <c r="M965" s="233"/>
      <c r="N965" s="234"/>
      <c r="O965" s="229"/>
      <c r="P965" s="229"/>
      <c r="Q965" s="229"/>
      <c r="R965" s="229" t="s">
        <v>889</v>
      </c>
      <c r="S965" s="229" t="s">
        <v>889</v>
      </c>
      <c r="T965" s="229" t="s">
        <v>889</v>
      </c>
      <c r="U965" s="229"/>
      <c r="V965" s="229" t="s">
        <v>889</v>
      </c>
      <c r="W965" s="221">
        <v>10</v>
      </c>
      <c r="X965" s="229" t="s">
        <v>897</v>
      </c>
      <c r="Y965" s="229" t="s">
        <v>889</v>
      </c>
      <c r="Z965" s="229" t="s">
        <v>889</v>
      </c>
      <c r="AA965" s="229"/>
      <c r="AB965" s="229"/>
      <c r="AC965" s="229"/>
      <c r="AD965" s="229"/>
      <c r="AE965" s="229"/>
      <c r="AF965" s="229"/>
      <c r="AG965" s="229"/>
      <c r="AH965" s="229"/>
      <c r="AI965" s="236"/>
      <c r="AJ965" s="236"/>
      <c r="AK965" s="234"/>
    </row>
    <row r="966" spans="1:37" ht="15" customHeight="1">
      <c r="A966" s="204">
        <v>42</v>
      </c>
      <c r="B966" s="204" t="s">
        <v>237</v>
      </c>
      <c r="C966" s="205">
        <v>11</v>
      </c>
      <c r="D966" s="206">
        <v>427.77199999999999</v>
      </c>
      <c r="E966" s="207">
        <v>34.785299999999999</v>
      </c>
      <c r="F966" s="208">
        <v>962</v>
      </c>
      <c r="G966" s="209"/>
      <c r="H966" s="210" t="s">
        <v>274</v>
      </c>
      <c r="I966" s="210">
        <v>1</v>
      </c>
      <c r="J966" s="230">
        <v>34.78</v>
      </c>
      <c r="K966" s="231"/>
      <c r="L966" s="232">
        <v>11</v>
      </c>
      <c r="M966" s="233"/>
      <c r="N966" s="234"/>
      <c r="O966" s="229"/>
      <c r="P966" s="229"/>
      <c r="Q966" s="229"/>
      <c r="R966" s="229" t="s">
        <v>889</v>
      </c>
      <c r="S966" s="229" t="s">
        <v>889</v>
      </c>
      <c r="T966" s="229"/>
      <c r="U966" s="229"/>
      <c r="V966" s="229" t="s">
        <v>889</v>
      </c>
      <c r="W966" s="221">
        <v>11</v>
      </c>
      <c r="X966" s="229" t="s">
        <v>890</v>
      </c>
      <c r="Y966" s="229" t="s">
        <v>889</v>
      </c>
      <c r="Z966" s="229" t="s">
        <v>889</v>
      </c>
      <c r="AA966" s="229" t="s">
        <v>889</v>
      </c>
      <c r="AB966" s="229"/>
      <c r="AC966" s="229"/>
      <c r="AD966" s="229"/>
      <c r="AE966" s="229"/>
      <c r="AF966" s="229"/>
      <c r="AG966" s="229"/>
      <c r="AH966" s="229"/>
      <c r="AI966" s="236"/>
      <c r="AJ966" s="236"/>
      <c r="AK966" s="234"/>
    </row>
    <row r="967" spans="1:37" ht="15" customHeight="1">
      <c r="A967" s="204">
        <v>42</v>
      </c>
      <c r="B967" s="204" t="s">
        <v>237</v>
      </c>
      <c r="C967" s="205">
        <v>12</v>
      </c>
      <c r="D967" s="206">
        <v>383.34199999999998</v>
      </c>
      <c r="E967" s="207">
        <v>34.7224</v>
      </c>
      <c r="F967" s="208">
        <v>963</v>
      </c>
      <c r="G967" s="209"/>
      <c r="H967" s="210" t="s">
        <v>274</v>
      </c>
      <c r="I967" s="210">
        <v>1</v>
      </c>
      <c r="J967" s="230">
        <v>34.700000000000003</v>
      </c>
      <c r="K967" s="231"/>
      <c r="L967" s="232">
        <v>12</v>
      </c>
      <c r="M967" s="233"/>
      <c r="N967" s="234"/>
      <c r="O967" s="229"/>
      <c r="P967" s="229"/>
      <c r="Q967" s="229"/>
      <c r="R967" s="229" t="s">
        <v>889</v>
      </c>
      <c r="S967" s="229" t="s">
        <v>889</v>
      </c>
      <c r="T967" s="229"/>
      <c r="U967" s="229"/>
      <c r="V967" s="229" t="s">
        <v>889</v>
      </c>
      <c r="W967" s="221">
        <v>12</v>
      </c>
      <c r="X967" s="229" t="s">
        <v>890</v>
      </c>
      <c r="Y967" s="229" t="s">
        <v>889</v>
      </c>
      <c r="Z967" s="229" t="s">
        <v>890</v>
      </c>
      <c r="AA967" s="229" t="s">
        <v>890</v>
      </c>
      <c r="AB967" s="229"/>
      <c r="AC967" s="229"/>
      <c r="AD967" s="229"/>
      <c r="AE967" s="229"/>
      <c r="AF967" s="229"/>
      <c r="AG967" s="229"/>
      <c r="AH967" s="229"/>
      <c r="AI967" s="236"/>
      <c r="AJ967" s="236"/>
      <c r="AK967" s="234"/>
    </row>
    <row r="968" spans="1:37" ht="15" customHeight="1">
      <c r="A968" s="204">
        <v>42</v>
      </c>
      <c r="B968" s="204" t="s">
        <v>237</v>
      </c>
      <c r="C968" s="205">
        <v>13</v>
      </c>
      <c r="D968" s="206">
        <v>319.97800000000001</v>
      </c>
      <c r="E968" s="207">
        <v>34.471699999999998</v>
      </c>
      <c r="F968" s="208">
        <v>964</v>
      </c>
      <c r="G968" s="209"/>
      <c r="H968" s="210" t="s">
        <v>274</v>
      </c>
      <c r="I968" s="210">
        <v>1</v>
      </c>
      <c r="J968" s="230">
        <v>34.4</v>
      </c>
      <c r="K968" s="231"/>
      <c r="L968" s="232">
        <v>13</v>
      </c>
      <c r="M968" s="233"/>
      <c r="N968" s="234"/>
      <c r="O968" s="229"/>
      <c r="P968" s="229"/>
      <c r="Q968" s="229"/>
      <c r="R968" s="229" t="s">
        <v>890</v>
      </c>
      <c r="S968" s="229" t="s">
        <v>889</v>
      </c>
      <c r="T968" s="229" t="s">
        <v>889</v>
      </c>
      <c r="U968" s="229"/>
      <c r="V968" s="229" t="s">
        <v>889</v>
      </c>
      <c r="W968" s="221">
        <v>13</v>
      </c>
      <c r="X968" s="229" t="s">
        <v>890</v>
      </c>
      <c r="Y968" s="229" t="s">
        <v>889</v>
      </c>
      <c r="Z968" s="229" t="s">
        <v>889</v>
      </c>
      <c r="AA968" s="229" t="s">
        <v>889</v>
      </c>
      <c r="AB968" s="229"/>
      <c r="AC968" s="229"/>
      <c r="AD968" s="229"/>
      <c r="AE968" s="229"/>
      <c r="AF968" s="229"/>
      <c r="AG968" s="229"/>
      <c r="AH968" s="229"/>
      <c r="AI968" s="236"/>
      <c r="AJ968" s="236"/>
      <c r="AK968" s="234"/>
    </row>
    <row r="969" spans="1:37" ht="15" customHeight="1">
      <c r="A969" s="204">
        <v>42</v>
      </c>
      <c r="B969" s="204" t="s">
        <v>237</v>
      </c>
      <c r="C969" s="205">
        <v>14</v>
      </c>
      <c r="D969" s="206">
        <v>290.85399999999998</v>
      </c>
      <c r="E969" s="207">
        <v>34.218600000000002</v>
      </c>
      <c r="F969" s="208">
        <v>965</v>
      </c>
      <c r="G969" s="209"/>
      <c r="H969" s="210" t="s">
        <v>274</v>
      </c>
      <c r="I969" s="210">
        <v>1</v>
      </c>
      <c r="J969" s="230">
        <v>34.1</v>
      </c>
      <c r="K969" s="231"/>
      <c r="L969" s="232">
        <v>14</v>
      </c>
      <c r="M969" s="233"/>
      <c r="N969" s="234"/>
      <c r="O969" s="229"/>
      <c r="P969" s="229"/>
      <c r="Q969" s="229"/>
      <c r="R969" s="229" t="s">
        <v>889</v>
      </c>
      <c r="S969" s="229" t="s">
        <v>889</v>
      </c>
      <c r="T969" s="229"/>
      <c r="U969" s="229"/>
      <c r="V969" s="229" t="s">
        <v>889</v>
      </c>
      <c r="W969" s="221">
        <v>14</v>
      </c>
      <c r="X969" s="229" t="s">
        <v>890</v>
      </c>
      <c r="Y969" s="229" t="s">
        <v>889</v>
      </c>
      <c r="Z969" s="229" t="s">
        <v>889</v>
      </c>
      <c r="AA969" s="229" t="s">
        <v>889</v>
      </c>
      <c r="AB969" s="229"/>
      <c r="AC969" s="229"/>
      <c r="AD969" s="229"/>
      <c r="AE969" s="229"/>
      <c r="AF969" s="229"/>
      <c r="AG969" s="229"/>
      <c r="AH969" s="229"/>
      <c r="AI969" s="236"/>
      <c r="AJ969" s="236"/>
      <c r="AK969" s="234"/>
    </row>
    <row r="970" spans="1:37" ht="15" customHeight="1">
      <c r="A970" s="204">
        <v>42</v>
      </c>
      <c r="B970" s="204" t="s">
        <v>237</v>
      </c>
      <c r="C970" s="205">
        <v>15</v>
      </c>
      <c r="D970" s="206">
        <v>262.57</v>
      </c>
      <c r="E970" s="207">
        <v>33.704000000000001</v>
      </c>
      <c r="F970" s="208">
        <v>966</v>
      </c>
      <c r="G970" s="209"/>
      <c r="H970" s="210" t="s">
        <v>274</v>
      </c>
      <c r="I970" s="210">
        <v>1</v>
      </c>
      <c r="J970" s="230">
        <v>33.6</v>
      </c>
      <c r="K970" s="231"/>
      <c r="L970" s="232">
        <v>15</v>
      </c>
      <c r="M970" s="233"/>
      <c r="N970" s="234"/>
      <c r="O970" s="229"/>
      <c r="P970" s="229"/>
      <c r="Q970" s="229"/>
      <c r="R970" s="229" t="s">
        <v>889</v>
      </c>
      <c r="S970" s="229" t="s">
        <v>889</v>
      </c>
      <c r="T970" s="229"/>
      <c r="U970" s="229"/>
      <c r="V970" s="229" t="s">
        <v>889</v>
      </c>
      <c r="W970" s="221">
        <v>15</v>
      </c>
      <c r="X970" s="229" t="s">
        <v>890</v>
      </c>
      <c r="Y970" s="229" t="s">
        <v>889</v>
      </c>
      <c r="Z970" s="229" t="s">
        <v>889</v>
      </c>
      <c r="AA970" s="229" t="s">
        <v>889</v>
      </c>
      <c r="AB970" s="229"/>
      <c r="AC970" s="229"/>
      <c r="AD970" s="229"/>
      <c r="AE970" s="229"/>
      <c r="AF970" s="229"/>
      <c r="AG970" s="229"/>
      <c r="AH970" s="229"/>
      <c r="AI970" s="236"/>
      <c r="AJ970" s="236"/>
      <c r="AK970" s="234"/>
    </row>
    <row r="971" spans="1:37" ht="15" customHeight="1">
      <c r="A971" s="204">
        <v>42</v>
      </c>
      <c r="B971" s="204" t="s">
        <v>237</v>
      </c>
      <c r="C971" s="205">
        <v>16</v>
      </c>
      <c r="D971" s="206">
        <v>236.26900000000001</v>
      </c>
      <c r="E971" s="207">
        <v>33.119599999999998</v>
      </c>
      <c r="F971" s="208">
        <v>967</v>
      </c>
      <c r="G971" s="209"/>
      <c r="H971" s="210" t="s">
        <v>274</v>
      </c>
      <c r="I971" s="210">
        <v>1</v>
      </c>
      <c r="J971" s="230">
        <v>33.1</v>
      </c>
      <c r="K971" s="231"/>
      <c r="L971" s="232">
        <v>16</v>
      </c>
      <c r="M971" s="233"/>
      <c r="N971" s="234"/>
      <c r="O971" s="229"/>
      <c r="P971" s="229"/>
      <c r="Q971" s="229"/>
      <c r="R971" s="229" t="s">
        <v>889</v>
      </c>
      <c r="S971" s="229" t="s">
        <v>890</v>
      </c>
      <c r="T971" s="229" t="s">
        <v>889</v>
      </c>
      <c r="U971" s="229"/>
      <c r="V971" s="229" t="s">
        <v>889</v>
      </c>
      <c r="W971" s="221">
        <v>16</v>
      </c>
      <c r="X971" s="229" t="s">
        <v>890</v>
      </c>
      <c r="Y971" s="229" t="s">
        <v>889</v>
      </c>
      <c r="Z971" s="229" t="s">
        <v>889</v>
      </c>
      <c r="AA971" s="229" t="s">
        <v>889</v>
      </c>
      <c r="AB971" s="229"/>
      <c r="AC971" s="229"/>
      <c r="AD971" s="229"/>
      <c r="AE971" s="229"/>
      <c r="AF971" s="229"/>
      <c r="AG971" s="229"/>
      <c r="AH971" s="229"/>
      <c r="AI971" s="236"/>
      <c r="AJ971" s="236"/>
      <c r="AK971" s="234"/>
    </row>
    <row r="972" spans="1:37" ht="15" customHeight="1">
      <c r="A972" s="204">
        <v>42</v>
      </c>
      <c r="B972" s="204" t="s">
        <v>237</v>
      </c>
      <c r="C972" s="205">
        <v>17</v>
      </c>
      <c r="D972" s="206">
        <v>218.72399999999999</v>
      </c>
      <c r="E972" s="207">
        <v>32.928600000000003</v>
      </c>
      <c r="F972" s="208">
        <v>968</v>
      </c>
      <c r="G972" s="209"/>
      <c r="H972" s="210" t="s">
        <v>274</v>
      </c>
      <c r="I972" s="210">
        <v>1</v>
      </c>
      <c r="J972" s="230">
        <v>32.9</v>
      </c>
      <c r="K972" s="231"/>
      <c r="L972" s="232">
        <v>17</v>
      </c>
      <c r="M972" s="233"/>
      <c r="N972" s="234"/>
      <c r="O972" s="229"/>
      <c r="P972" s="229"/>
      <c r="Q972" s="229"/>
      <c r="R972" s="229" t="s">
        <v>889</v>
      </c>
      <c r="S972" s="229" t="s">
        <v>889</v>
      </c>
      <c r="T972" s="229"/>
      <c r="U972" s="229"/>
      <c r="V972" s="229" t="s">
        <v>889</v>
      </c>
      <c r="W972" s="221">
        <v>17</v>
      </c>
      <c r="X972" s="229" t="s">
        <v>890</v>
      </c>
      <c r="Y972" s="229" t="s">
        <v>889</v>
      </c>
      <c r="Z972" s="229" t="s">
        <v>889</v>
      </c>
      <c r="AA972" s="229" t="s">
        <v>889</v>
      </c>
      <c r="AB972" s="229"/>
      <c r="AC972" s="229"/>
      <c r="AD972" s="229"/>
      <c r="AE972" s="229"/>
      <c r="AF972" s="229"/>
      <c r="AG972" s="229"/>
      <c r="AH972" s="229"/>
      <c r="AI972" s="236"/>
      <c r="AJ972" s="236"/>
      <c r="AK972" s="234"/>
    </row>
    <row r="973" spans="1:37" ht="15" customHeight="1">
      <c r="A973" s="204">
        <v>42</v>
      </c>
      <c r="B973" s="204" t="s">
        <v>237</v>
      </c>
      <c r="C973" s="205">
        <v>18</v>
      </c>
      <c r="D973" s="206">
        <v>189.40899999999999</v>
      </c>
      <c r="E973" s="207">
        <v>32.609699999999997</v>
      </c>
      <c r="F973" s="208">
        <v>969</v>
      </c>
      <c r="G973" s="209"/>
      <c r="H973" s="210" t="s">
        <v>274</v>
      </c>
      <c r="I973" s="210">
        <v>1</v>
      </c>
      <c r="J973" s="230">
        <v>32.6</v>
      </c>
      <c r="K973" s="231"/>
      <c r="L973" s="232">
        <v>18</v>
      </c>
      <c r="M973" s="233"/>
      <c r="N973" s="234"/>
      <c r="O973" s="229"/>
      <c r="P973" s="229"/>
      <c r="Q973" s="229"/>
      <c r="R973" s="229" t="s">
        <v>889</v>
      </c>
      <c r="S973" s="229" t="s">
        <v>889</v>
      </c>
      <c r="T973" s="229"/>
      <c r="U973" s="229" t="s">
        <v>889</v>
      </c>
      <c r="V973" s="229" t="s">
        <v>889</v>
      </c>
      <c r="W973" s="221">
        <v>18</v>
      </c>
      <c r="X973" s="229" t="s">
        <v>890</v>
      </c>
      <c r="Y973" s="229" t="s">
        <v>890</v>
      </c>
      <c r="Z973" s="229" t="s">
        <v>889</v>
      </c>
      <c r="AA973" s="229" t="s">
        <v>889</v>
      </c>
      <c r="AB973" s="229"/>
      <c r="AC973" s="229"/>
      <c r="AD973" s="229"/>
      <c r="AE973" s="229"/>
      <c r="AF973" s="229"/>
      <c r="AG973" s="229"/>
      <c r="AH973" s="229"/>
      <c r="AI973" s="236"/>
      <c r="AJ973" s="236"/>
      <c r="AK973" s="234"/>
    </row>
    <row r="974" spans="1:37" ht="15" customHeight="1">
      <c r="A974" s="204">
        <v>42</v>
      </c>
      <c r="B974" s="204" t="s">
        <v>237</v>
      </c>
      <c r="C974" s="205">
        <v>19</v>
      </c>
      <c r="D974" s="206">
        <v>153.05699999999999</v>
      </c>
      <c r="E974" s="207">
        <v>32.308399999999999</v>
      </c>
      <c r="F974" s="208">
        <v>970</v>
      </c>
      <c r="G974" s="209"/>
      <c r="H974" s="210" t="s">
        <v>274</v>
      </c>
      <c r="I974" s="210">
        <v>0.5</v>
      </c>
      <c r="J974" s="230">
        <v>32.299999999999997</v>
      </c>
      <c r="K974" s="231"/>
      <c r="L974" s="232">
        <v>19</v>
      </c>
      <c r="M974" s="233"/>
      <c r="N974" s="234"/>
      <c r="O974" s="229"/>
      <c r="P974" s="229"/>
      <c r="Q974" s="229"/>
      <c r="R974" s="229" t="s">
        <v>889</v>
      </c>
      <c r="S974" s="229" t="s">
        <v>889</v>
      </c>
      <c r="T974" s="229"/>
      <c r="U974" s="229" t="s">
        <v>890</v>
      </c>
      <c r="V974" s="229" t="s">
        <v>889</v>
      </c>
      <c r="W974" s="221">
        <v>19</v>
      </c>
      <c r="X974" s="229" t="s">
        <v>890</v>
      </c>
      <c r="Y974" s="229" t="s">
        <v>889</v>
      </c>
      <c r="Z974" s="229" t="s">
        <v>889</v>
      </c>
      <c r="AA974" s="229" t="s">
        <v>889</v>
      </c>
      <c r="AB974" s="229"/>
      <c r="AC974" s="229"/>
      <c r="AD974" s="229"/>
      <c r="AE974" s="229"/>
      <c r="AF974" s="229"/>
      <c r="AG974" s="229"/>
      <c r="AH974" s="229"/>
      <c r="AI974" s="236"/>
      <c r="AJ974" s="236"/>
      <c r="AK974" s="234"/>
    </row>
    <row r="975" spans="1:37" ht="15" customHeight="1">
      <c r="A975" s="204">
        <v>42</v>
      </c>
      <c r="B975" s="204" t="s">
        <v>237</v>
      </c>
      <c r="C975" s="205">
        <v>20</v>
      </c>
      <c r="D975" s="206">
        <v>115.476</v>
      </c>
      <c r="E975" s="207">
        <v>31.872399999999999</v>
      </c>
      <c r="F975" s="208">
        <v>971</v>
      </c>
      <c r="G975" s="209"/>
      <c r="H975" s="210" t="s">
        <v>274</v>
      </c>
      <c r="I975" s="210">
        <v>1</v>
      </c>
      <c r="J975" s="230">
        <v>31.8</v>
      </c>
      <c r="K975" s="231"/>
      <c r="L975" s="232">
        <v>20</v>
      </c>
      <c r="M975" s="233"/>
      <c r="N975" s="234"/>
      <c r="O975" s="229"/>
      <c r="P975" s="229"/>
      <c r="Q975" s="229"/>
      <c r="R975" s="229" t="s">
        <v>889</v>
      </c>
      <c r="S975" s="229" t="s">
        <v>889</v>
      </c>
      <c r="T975" s="229"/>
      <c r="U975" s="229" t="s">
        <v>890</v>
      </c>
      <c r="V975" s="229" t="s">
        <v>889</v>
      </c>
      <c r="W975" s="221">
        <v>20</v>
      </c>
      <c r="X975" s="229" t="s">
        <v>897</v>
      </c>
      <c r="Y975" s="229" t="s">
        <v>889</v>
      </c>
      <c r="Z975" s="229" t="s">
        <v>889</v>
      </c>
      <c r="AA975" s="229" t="s">
        <v>889</v>
      </c>
      <c r="AB975" s="229"/>
      <c r="AC975" s="229"/>
      <c r="AD975" s="229"/>
      <c r="AE975" s="229"/>
      <c r="AF975" s="229"/>
      <c r="AG975" s="229"/>
      <c r="AH975" s="229"/>
      <c r="AI975" s="236"/>
      <c r="AJ975" s="236"/>
      <c r="AK975" s="234"/>
    </row>
    <row r="976" spans="1:37" ht="15" customHeight="1">
      <c r="A976" s="204">
        <v>42</v>
      </c>
      <c r="B976" s="204" t="s">
        <v>237</v>
      </c>
      <c r="C976" s="205">
        <v>21</v>
      </c>
      <c r="D976" s="206">
        <v>82.578000000000003</v>
      </c>
      <c r="E976" s="207">
        <v>31.221900000000002</v>
      </c>
      <c r="F976" s="208">
        <v>972</v>
      </c>
      <c r="G976" s="209"/>
      <c r="H976" s="210" t="s">
        <v>274</v>
      </c>
      <c r="I976" s="210">
        <v>1</v>
      </c>
      <c r="J976" s="230" t="s">
        <v>902</v>
      </c>
      <c r="K976" s="231"/>
      <c r="L976" s="232">
        <v>21</v>
      </c>
      <c r="M976" s="233"/>
      <c r="N976" s="234"/>
      <c r="O976" s="229"/>
      <c r="P976" s="229"/>
      <c r="Q976" s="229"/>
      <c r="R976" s="229" t="s">
        <v>889</v>
      </c>
      <c r="S976" s="229" t="s">
        <v>889</v>
      </c>
      <c r="T976" s="229" t="s">
        <v>889</v>
      </c>
      <c r="U976" s="229" t="s">
        <v>890</v>
      </c>
      <c r="V976" s="229" t="s">
        <v>889</v>
      </c>
      <c r="W976" s="221">
        <v>21</v>
      </c>
      <c r="X976" s="229" t="s">
        <v>890</v>
      </c>
      <c r="Y976" s="229" t="s">
        <v>889</v>
      </c>
      <c r="Z976" s="229" t="s">
        <v>889</v>
      </c>
      <c r="AA976" s="229" t="s">
        <v>889</v>
      </c>
      <c r="AB976" s="229"/>
      <c r="AC976" s="229"/>
      <c r="AD976" s="229"/>
      <c r="AE976" s="229"/>
      <c r="AF976" s="229"/>
      <c r="AG976" s="229"/>
      <c r="AH976" s="229"/>
      <c r="AI976" s="236"/>
      <c r="AJ976" s="236"/>
      <c r="AK976" s="234"/>
    </row>
    <row r="977" spans="1:37" ht="15" customHeight="1">
      <c r="A977" s="204">
        <v>42</v>
      </c>
      <c r="B977" s="204" t="s">
        <v>237</v>
      </c>
      <c r="C977" s="205">
        <v>22</v>
      </c>
      <c r="D977" s="206">
        <v>41.814999999999998</v>
      </c>
      <c r="E977" s="207">
        <v>28.450199999999999</v>
      </c>
      <c r="F977" s="208">
        <v>973</v>
      </c>
      <c r="G977" s="209"/>
      <c r="H977" s="210" t="s">
        <v>274</v>
      </c>
      <c r="I977" s="210">
        <v>1</v>
      </c>
      <c r="J977" s="230"/>
      <c r="K977" s="231">
        <v>40</v>
      </c>
      <c r="L977" s="232">
        <v>22</v>
      </c>
      <c r="M977" s="233"/>
      <c r="N977" s="234"/>
      <c r="O977" s="229"/>
      <c r="P977" s="229"/>
      <c r="Q977" s="229"/>
      <c r="R977" s="229" t="s">
        <v>890</v>
      </c>
      <c r="S977" s="229" t="s">
        <v>889</v>
      </c>
      <c r="T977" s="229"/>
      <c r="U977" s="229" t="s">
        <v>890</v>
      </c>
      <c r="V977" s="229" t="s">
        <v>889</v>
      </c>
      <c r="W977" s="221">
        <v>22</v>
      </c>
      <c r="X977" s="229" t="s">
        <v>890</v>
      </c>
      <c r="Y977" s="229" t="s">
        <v>890</v>
      </c>
      <c r="Z977" s="229" t="s">
        <v>889</v>
      </c>
      <c r="AA977" s="229" t="s">
        <v>889</v>
      </c>
      <c r="AB977" s="229"/>
      <c r="AC977" s="229"/>
      <c r="AD977" s="229"/>
      <c r="AE977" s="229"/>
      <c r="AF977" s="229"/>
      <c r="AG977" s="229"/>
      <c r="AH977" s="229"/>
      <c r="AI977" s="236"/>
      <c r="AJ977" s="236"/>
      <c r="AK977" s="234"/>
    </row>
    <row r="978" spans="1:37" ht="15" customHeight="1">
      <c r="A978" s="204">
        <v>42</v>
      </c>
      <c r="B978" s="204" t="s">
        <v>237</v>
      </c>
      <c r="C978" s="205">
        <v>23</v>
      </c>
      <c r="D978" s="206">
        <v>21.609000000000002</v>
      </c>
      <c r="E978" s="207">
        <v>27.125800000000002</v>
      </c>
      <c r="F978" s="208">
        <v>974</v>
      </c>
      <c r="G978" s="209"/>
      <c r="H978" s="210" t="s">
        <v>274</v>
      </c>
      <c r="I978" s="210">
        <v>1</v>
      </c>
      <c r="J978" s="230"/>
      <c r="K978" s="231">
        <v>20</v>
      </c>
      <c r="L978" s="232">
        <v>23</v>
      </c>
      <c r="M978" s="233"/>
      <c r="N978" s="234"/>
      <c r="O978" s="229"/>
      <c r="P978" s="229"/>
      <c r="Q978" s="229"/>
      <c r="R978" s="229" t="s">
        <v>889</v>
      </c>
      <c r="S978" s="229" t="s">
        <v>890</v>
      </c>
      <c r="T978" s="229"/>
      <c r="U978" s="229" t="s">
        <v>890</v>
      </c>
      <c r="V978" s="229" t="s">
        <v>889</v>
      </c>
      <c r="W978" s="221">
        <v>23</v>
      </c>
      <c r="X978" s="229" t="s">
        <v>890</v>
      </c>
      <c r="Y978" s="229" t="s">
        <v>889</v>
      </c>
      <c r="Z978" s="229" t="s">
        <v>889</v>
      </c>
      <c r="AA978" s="229" t="s">
        <v>889</v>
      </c>
      <c r="AB978" s="229"/>
      <c r="AC978" s="229"/>
      <c r="AD978" s="229"/>
      <c r="AE978" s="229"/>
      <c r="AF978" s="229"/>
      <c r="AG978" s="229"/>
      <c r="AH978" s="229"/>
      <c r="AI978" s="236"/>
      <c r="AJ978" s="236"/>
      <c r="AK978" s="234"/>
    </row>
    <row r="979" spans="1:37" ht="15" customHeight="1">
      <c r="A979" s="204">
        <v>42</v>
      </c>
      <c r="B979" s="204" t="s">
        <v>237</v>
      </c>
      <c r="C979" s="205">
        <v>24</v>
      </c>
      <c r="D979" s="206">
        <v>5.4029999999999996</v>
      </c>
      <c r="E979" s="207">
        <v>26.523499999999999</v>
      </c>
      <c r="F979" s="208">
        <v>975</v>
      </c>
      <c r="G979" s="209"/>
      <c r="H979" s="210" t="s">
        <v>275</v>
      </c>
      <c r="I979" s="210">
        <v>1</v>
      </c>
      <c r="J979" s="230"/>
      <c r="K979" s="231">
        <v>5</v>
      </c>
      <c r="L979" s="232">
        <v>24</v>
      </c>
      <c r="M979" s="233"/>
      <c r="N979" s="234"/>
      <c r="O979" s="229"/>
      <c r="P979" s="229"/>
      <c r="Q979" s="229"/>
      <c r="R979" s="229" t="s">
        <v>889</v>
      </c>
      <c r="S979" s="229" t="s">
        <v>889</v>
      </c>
      <c r="T979" s="229" t="s">
        <v>889</v>
      </c>
      <c r="U979" s="229" t="s">
        <v>889</v>
      </c>
      <c r="V979" s="229" t="s">
        <v>889</v>
      </c>
      <c r="W979" s="221">
        <v>24</v>
      </c>
      <c r="X979" s="229" t="s">
        <v>890</v>
      </c>
      <c r="Y979" s="229" t="s">
        <v>889</v>
      </c>
      <c r="Z979" s="229" t="s">
        <v>889</v>
      </c>
      <c r="AA979" s="229" t="s">
        <v>889</v>
      </c>
      <c r="AB979" s="229"/>
      <c r="AC979" s="229"/>
      <c r="AD979" s="229"/>
      <c r="AE979" s="229"/>
      <c r="AF979" s="229"/>
      <c r="AG979" s="229"/>
      <c r="AH979" s="229"/>
      <c r="AI979" s="236"/>
      <c r="AJ979" s="236"/>
      <c r="AK979" s="234"/>
    </row>
    <row r="980" spans="1:37" ht="15" customHeight="1">
      <c r="A980" s="204">
        <v>43</v>
      </c>
      <c r="B980" s="204" t="s">
        <v>239</v>
      </c>
      <c r="C980" s="205">
        <v>1</v>
      </c>
      <c r="D980" s="206">
        <v>3167.627</v>
      </c>
      <c r="E980" s="207">
        <v>34.954799999999999</v>
      </c>
      <c r="F980" s="208">
        <v>976</v>
      </c>
      <c r="G980" s="209"/>
      <c r="H980" s="210" t="s">
        <v>274</v>
      </c>
      <c r="I980" s="210">
        <v>1</v>
      </c>
      <c r="J980" s="230" t="s">
        <v>888</v>
      </c>
      <c r="K980" s="231"/>
      <c r="L980" s="232">
        <v>1</v>
      </c>
      <c r="M980" s="233"/>
      <c r="N980" s="234"/>
      <c r="O980" s="229"/>
      <c r="P980" s="229"/>
      <c r="Q980" s="229"/>
      <c r="R980" s="229" t="s">
        <v>896</v>
      </c>
      <c r="S980" s="229"/>
      <c r="T980" s="229" t="s">
        <v>889</v>
      </c>
      <c r="U980" s="229"/>
      <c r="V980" s="229" t="s">
        <v>889</v>
      </c>
      <c r="W980" s="221">
        <v>1</v>
      </c>
      <c r="X980" s="229" t="s">
        <v>890</v>
      </c>
      <c r="Y980" s="229" t="s">
        <v>889</v>
      </c>
      <c r="Z980" s="229"/>
      <c r="AA980" s="229"/>
      <c r="AB980" s="229"/>
      <c r="AC980" s="229"/>
      <c r="AD980" s="229"/>
      <c r="AE980" s="229"/>
      <c r="AF980" s="229"/>
      <c r="AG980" s="229"/>
      <c r="AH980" s="229"/>
      <c r="AI980" s="236"/>
      <c r="AJ980" s="236"/>
      <c r="AK980" s="234"/>
    </row>
    <row r="981" spans="1:37" ht="15" customHeight="1">
      <c r="A981" s="204">
        <v>43</v>
      </c>
      <c r="B981" s="204" t="s">
        <v>239</v>
      </c>
      <c r="C981" s="205">
        <v>2</v>
      </c>
      <c r="D981" s="206">
        <v>2544.4050000000002</v>
      </c>
      <c r="E981" s="207">
        <v>34.951000000000001</v>
      </c>
      <c r="F981" s="208">
        <v>977</v>
      </c>
      <c r="G981" s="209"/>
      <c r="H981" s="210" t="s">
        <v>274</v>
      </c>
      <c r="I981" s="210">
        <v>1</v>
      </c>
      <c r="J981" s="230"/>
      <c r="K981" s="231">
        <v>2500</v>
      </c>
      <c r="L981" s="232">
        <v>2</v>
      </c>
      <c r="M981" s="233"/>
      <c r="N981" s="234"/>
      <c r="O981" s="229"/>
      <c r="P981" s="229"/>
      <c r="Q981" s="229"/>
      <c r="R981" s="229" t="s">
        <v>889</v>
      </c>
      <c r="S981" s="229"/>
      <c r="T981" s="229" t="s">
        <v>889</v>
      </c>
      <c r="U981" s="229"/>
      <c r="V981" s="229" t="s">
        <v>889</v>
      </c>
      <c r="W981" s="221">
        <v>2</v>
      </c>
      <c r="X981" s="229" t="s">
        <v>897</v>
      </c>
      <c r="Y981" s="229" t="s">
        <v>889</v>
      </c>
      <c r="Z981" s="229"/>
      <c r="AA981" s="229"/>
      <c r="AB981" s="229"/>
      <c r="AC981" s="229"/>
      <c r="AD981" s="229"/>
      <c r="AE981" s="229"/>
      <c r="AF981" s="229"/>
      <c r="AG981" s="229"/>
      <c r="AH981" s="229"/>
      <c r="AI981" s="236"/>
      <c r="AJ981" s="236"/>
      <c r="AK981" s="234"/>
    </row>
    <row r="982" spans="1:37" ht="15" customHeight="1">
      <c r="A982" s="204">
        <v>43</v>
      </c>
      <c r="B982" s="204" t="s">
        <v>239</v>
      </c>
      <c r="C982" s="205">
        <v>3</v>
      </c>
      <c r="D982" s="206">
        <v>2033.095</v>
      </c>
      <c r="E982" s="207">
        <v>34.938099999999999</v>
      </c>
      <c r="F982" s="208">
        <v>978</v>
      </c>
      <c r="G982" s="209"/>
      <c r="H982" s="210" t="s">
        <v>274</v>
      </c>
      <c r="I982" s="210">
        <v>1</v>
      </c>
      <c r="J982" s="230"/>
      <c r="K982" s="231">
        <v>2000</v>
      </c>
      <c r="L982" s="232">
        <v>3</v>
      </c>
      <c r="M982" s="233"/>
      <c r="N982" s="234"/>
      <c r="O982" s="229"/>
      <c r="P982" s="229"/>
      <c r="Q982" s="229"/>
      <c r="R982" s="229" t="s">
        <v>889</v>
      </c>
      <c r="S982" s="229"/>
      <c r="T982" s="229" t="s">
        <v>889</v>
      </c>
      <c r="U982" s="229"/>
      <c r="V982" s="229" t="s">
        <v>889</v>
      </c>
      <c r="W982" s="221">
        <v>3</v>
      </c>
      <c r="X982" s="229" t="s">
        <v>890</v>
      </c>
      <c r="Y982" s="229" t="s">
        <v>890</v>
      </c>
      <c r="Z982" s="229"/>
      <c r="AA982" s="229"/>
      <c r="AB982" s="229"/>
      <c r="AC982" s="229"/>
      <c r="AD982" s="229"/>
      <c r="AE982" s="229"/>
      <c r="AF982" s="235"/>
      <c r="AG982" s="235"/>
      <c r="AH982" s="235"/>
      <c r="AI982" s="236"/>
      <c r="AJ982" s="236"/>
      <c r="AK982" s="234"/>
    </row>
    <row r="983" spans="1:37" ht="15" customHeight="1">
      <c r="A983" s="204">
        <v>43</v>
      </c>
      <c r="B983" s="204" t="s">
        <v>239</v>
      </c>
      <c r="C983" s="205">
        <v>4</v>
      </c>
      <c r="D983" s="206">
        <v>1523.894</v>
      </c>
      <c r="E983" s="207">
        <v>34.909300000000002</v>
      </c>
      <c r="F983" s="208">
        <v>979</v>
      </c>
      <c r="G983" s="209"/>
      <c r="H983" s="210" t="s">
        <v>274</v>
      </c>
      <c r="I983" s="210">
        <v>1</v>
      </c>
      <c r="J983" s="230"/>
      <c r="K983" s="231">
        <v>1500</v>
      </c>
      <c r="L983" s="232">
        <v>4</v>
      </c>
      <c r="M983" s="233"/>
      <c r="N983" s="234"/>
      <c r="O983" s="229"/>
      <c r="P983" s="229"/>
      <c r="Q983" s="229"/>
      <c r="R983" s="229" t="s">
        <v>889</v>
      </c>
      <c r="S983" s="229"/>
      <c r="T983" s="229"/>
      <c r="U983" s="229"/>
      <c r="V983" s="229" t="s">
        <v>889</v>
      </c>
      <c r="W983" s="221">
        <v>4</v>
      </c>
      <c r="X983" s="229" t="s">
        <v>890</v>
      </c>
      <c r="Y983" s="229" t="s">
        <v>889</v>
      </c>
      <c r="Z983" s="229"/>
      <c r="AA983" s="229"/>
      <c r="AB983" s="229"/>
      <c r="AC983" s="229"/>
      <c r="AD983" s="229"/>
      <c r="AE983" s="229"/>
      <c r="AF983" s="229"/>
      <c r="AG983" s="229"/>
      <c r="AH983" s="229"/>
      <c r="AI983" s="236"/>
      <c r="AJ983" s="236"/>
      <c r="AK983" s="235"/>
    </row>
    <row r="984" spans="1:37" ht="15" customHeight="1">
      <c r="A984" s="204">
        <v>43</v>
      </c>
      <c r="B984" s="204" t="s">
        <v>239</v>
      </c>
      <c r="C984" s="205">
        <v>5</v>
      </c>
      <c r="D984" s="206">
        <v>1015.397</v>
      </c>
      <c r="E984" s="207">
        <v>34.875</v>
      </c>
      <c r="F984" s="208">
        <v>980</v>
      </c>
      <c r="G984" s="209"/>
      <c r="H984" s="210" t="s">
        <v>274</v>
      </c>
      <c r="I984" s="210">
        <v>1</v>
      </c>
      <c r="J984" s="230"/>
      <c r="K984" s="231">
        <v>1000</v>
      </c>
      <c r="L984" s="232">
        <v>5</v>
      </c>
      <c r="M984" s="233"/>
      <c r="N984" s="234"/>
      <c r="O984" s="229"/>
      <c r="P984" s="229"/>
      <c r="Q984" s="229"/>
      <c r="R984" s="229" t="s">
        <v>889</v>
      </c>
      <c r="S984" s="229"/>
      <c r="T984" s="229" t="s">
        <v>889</v>
      </c>
      <c r="U984" s="229"/>
      <c r="V984" s="229" t="s">
        <v>889</v>
      </c>
      <c r="W984" s="221">
        <v>5</v>
      </c>
      <c r="X984" s="229" t="s">
        <v>890</v>
      </c>
      <c r="Y984" s="229" t="s">
        <v>889</v>
      </c>
      <c r="Z984" s="229"/>
      <c r="AA984" s="229"/>
      <c r="AB984" s="229"/>
      <c r="AC984" s="229"/>
      <c r="AD984" s="229"/>
      <c r="AE984" s="229"/>
      <c r="AF984" s="229"/>
      <c r="AG984" s="229"/>
      <c r="AH984" s="229"/>
      <c r="AI984" s="236"/>
      <c r="AJ984" s="236"/>
      <c r="AK984" s="235"/>
    </row>
    <row r="985" spans="1:37" ht="15" customHeight="1">
      <c r="A985" s="204">
        <v>43</v>
      </c>
      <c r="B985" s="204" t="s">
        <v>239</v>
      </c>
      <c r="C985" s="205">
        <v>6</v>
      </c>
      <c r="D985" s="206">
        <v>812.59500000000003</v>
      </c>
      <c r="E985" s="207">
        <v>34.861499999999999</v>
      </c>
      <c r="F985" s="208">
        <v>981</v>
      </c>
      <c r="G985" s="209"/>
      <c r="H985" s="210" t="s">
        <v>274</v>
      </c>
      <c r="I985" s="210">
        <v>1</v>
      </c>
      <c r="J985" s="230"/>
      <c r="K985" s="231">
        <v>800</v>
      </c>
      <c r="L985" s="232">
        <v>6</v>
      </c>
      <c r="M985" s="233"/>
      <c r="N985" s="234"/>
      <c r="O985" s="229"/>
      <c r="P985" s="229"/>
      <c r="Q985" s="229"/>
      <c r="R985" s="229" t="s">
        <v>889</v>
      </c>
      <c r="S985" s="229"/>
      <c r="T985" s="229"/>
      <c r="U985" s="229"/>
      <c r="V985" s="229" t="s">
        <v>889</v>
      </c>
      <c r="W985" s="221">
        <v>6</v>
      </c>
      <c r="X985" s="229" t="s">
        <v>890</v>
      </c>
      <c r="Y985" s="229" t="s">
        <v>889</v>
      </c>
      <c r="Z985" s="229"/>
      <c r="AA985" s="229"/>
      <c r="AB985" s="229"/>
      <c r="AC985" s="229"/>
      <c r="AD985" s="229"/>
      <c r="AE985" s="229"/>
      <c r="AF985" s="229"/>
      <c r="AG985" s="229"/>
      <c r="AH985" s="229"/>
      <c r="AI985" s="236"/>
      <c r="AJ985" s="236"/>
      <c r="AK985" s="235"/>
    </row>
    <row r="986" spans="1:37" ht="15" customHeight="1">
      <c r="A986" s="204">
        <v>43</v>
      </c>
      <c r="B986" s="204" t="s">
        <v>239</v>
      </c>
      <c r="C986" s="205">
        <v>7</v>
      </c>
      <c r="D986" s="206">
        <v>609.83399999999995</v>
      </c>
      <c r="E986" s="207">
        <v>34.8461</v>
      </c>
      <c r="F986" s="208">
        <v>982</v>
      </c>
      <c r="G986" s="209"/>
      <c r="H986" s="210" t="s">
        <v>274</v>
      </c>
      <c r="I986" s="210">
        <v>1</v>
      </c>
      <c r="J986" s="230"/>
      <c r="K986" s="231">
        <v>600</v>
      </c>
      <c r="L986" s="232">
        <v>7</v>
      </c>
      <c r="M986" s="233"/>
      <c r="N986" s="234"/>
      <c r="O986" s="229"/>
      <c r="P986" s="229"/>
      <c r="Q986" s="229"/>
      <c r="R986" s="229" t="s">
        <v>889</v>
      </c>
      <c r="S986" s="229"/>
      <c r="T986" s="229"/>
      <c r="U986" s="229"/>
      <c r="V986" s="229" t="s">
        <v>889</v>
      </c>
      <c r="W986" s="221">
        <v>7</v>
      </c>
      <c r="X986" s="229" t="s">
        <v>890</v>
      </c>
      <c r="Y986" s="229" t="s">
        <v>889</v>
      </c>
      <c r="Z986" s="229"/>
      <c r="AA986" s="229"/>
      <c r="AB986" s="229"/>
      <c r="AC986" s="229"/>
      <c r="AD986" s="229"/>
      <c r="AE986" s="229"/>
      <c r="AF986" s="229"/>
      <c r="AG986" s="229"/>
      <c r="AH986" s="229"/>
      <c r="AI986" s="236"/>
      <c r="AJ986" s="236"/>
      <c r="AK986" s="235"/>
    </row>
    <row r="987" spans="1:37" ht="15" customHeight="1">
      <c r="A987" s="204">
        <v>43</v>
      </c>
      <c r="B987" s="204" t="s">
        <v>239</v>
      </c>
      <c r="C987" s="205">
        <v>8</v>
      </c>
      <c r="D987" s="206">
        <v>529.08500000000004</v>
      </c>
      <c r="E987" s="207">
        <v>34.8294</v>
      </c>
      <c r="F987" s="208">
        <v>983</v>
      </c>
      <c r="G987" s="209"/>
      <c r="H987" s="210" t="s">
        <v>274</v>
      </c>
      <c r="I987" s="210">
        <v>1</v>
      </c>
      <c r="J987" s="230" t="s">
        <v>899</v>
      </c>
      <c r="K987" s="231"/>
      <c r="L987" s="232">
        <v>8</v>
      </c>
      <c r="M987" s="233"/>
      <c r="N987" s="234"/>
      <c r="O987" s="229"/>
      <c r="P987" s="229"/>
      <c r="Q987" s="229"/>
      <c r="R987" s="229" t="s">
        <v>889</v>
      </c>
      <c r="S987" s="229"/>
      <c r="T987" s="229" t="s">
        <v>889</v>
      </c>
      <c r="U987" s="229"/>
      <c r="V987" s="229" t="s">
        <v>889</v>
      </c>
      <c r="W987" s="221">
        <v>8</v>
      </c>
      <c r="X987" s="229" t="s">
        <v>890</v>
      </c>
      <c r="Y987" s="229" t="s">
        <v>889</v>
      </c>
      <c r="Z987" s="229"/>
      <c r="AA987" s="229"/>
      <c r="AB987" s="229"/>
      <c r="AC987" s="229"/>
      <c r="AD987" s="229"/>
      <c r="AE987" s="229"/>
      <c r="AF987" s="229"/>
      <c r="AG987" s="229"/>
      <c r="AH987" s="229"/>
      <c r="AI987" s="236"/>
      <c r="AJ987" s="236"/>
      <c r="AK987" s="235"/>
    </row>
    <row r="988" spans="1:37" ht="15" customHeight="1">
      <c r="A988" s="204">
        <v>43</v>
      </c>
      <c r="B988" s="204" t="s">
        <v>239</v>
      </c>
      <c r="C988" s="205">
        <v>9</v>
      </c>
      <c r="D988" s="206">
        <v>434.995</v>
      </c>
      <c r="E988" s="207">
        <v>34.784199999999998</v>
      </c>
      <c r="F988" s="208">
        <v>984</v>
      </c>
      <c r="G988" s="209"/>
      <c r="H988" s="210" t="s">
        <v>274</v>
      </c>
      <c r="I988" s="210">
        <v>1</v>
      </c>
      <c r="J988" s="230">
        <v>34.78</v>
      </c>
      <c r="K988" s="231"/>
      <c r="L988" s="232">
        <v>9</v>
      </c>
      <c r="M988" s="233"/>
      <c r="N988" s="234"/>
      <c r="O988" s="229"/>
      <c r="P988" s="229"/>
      <c r="Q988" s="229"/>
      <c r="R988" s="229" t="s">
        <v>889</v>
      </c>
      <c r="S988" s="229"/>
      <c r="T988" s="229"/>
      <c r="U988" s="229"/>
      <c r="V988" s="229" t="s">
        <v>889</v>
      </c>
      <c r="W988" s="221">
        <v>9</v>
      </c>
      <c r="X988" s="229" t="s">
        <v>897</v>
      </c>
      <c r="Y988" s="229" t="s">
        <v>889</v>
      </c>
      <c r="Z988" s="229"/>
      <c r="AA988" s="229"/>
      <c r="AB988" s="229"/>
      <c r="AC988" s="229"/>
      <c r="AD988" s="229"/>
      <c r="AE988" s="229"/>
      <c r="AF988" s="229"/>
      <c r="AG988" s="229"/>
      <c r="AH988" s="229"/>
      <c r="AI988" s="236"/>
      <c r="AJ988" s="236"/>
      <c r="AK988" s="235"/>
    </row>
    <row r="989" spans="1:37" ht="15" customHeight="1">
      <c r="A989" s="204">
        <v>43</v>
      </c>
      <c r="B989" s="204" t="s">
        <v>239</v>
      </c>
      <c r="C989" s="205">
        <v>10</v>
      </c>
      <c r="D989" s="206">
        <v>385.589</v>
      </c>
      <c r="E989" s="207">
        <v>34.712800000000001</v>
      </c>
      <c r="F989" s="208">
        <v>985</v>
      </c>
      <c r="G989" s="209"/>
      <c r="H989" s="210" t="s">
        <v>274</v>
      </c>
      <c r="I989" s="210">
        <v>1</v>
      </c>
      <c r="J989" s="230">
        <v>34.700000000000003</v>
      </c>
      <c r="K989" s="231"/>
      <c r="L989" s="232">
        <v>10</v>
      </c>
      <c r="M989" s="233"/>
      <c r="N989" s="234"/>
      <c r="O989" s="229"/>
      <c r="P989" s="229"/>
      <c r="Q989" s="229"/>
      <c r="R989" s="229" t="s">
        <v>889</v>
      </c>
      <c r="S989" s="229" t="s">
        <v>889</v>
      </c>
      <c r="T989" s="229"/>
      <c r="U989" s="229"/>
      <c r="V989" s="229" t="s">
        <v>889</v>
      </c>
      <c r="W989" s="221">
        <v>10</v>
      </c>
      <c r="X989" s="229" t="s">
        <v>890</v>
      </c>
      <c r="Y989" s="229" t="s">
        <v>890</v>
      </c>
      <c r="Z989" s="229" t="s">
        <v>890</v>
      </c>
      <c r="AA989" s="229" t="s">
        <v>889</v>
      </c>
      <c r="AB989" s="229"/>
      <c r="AC989" s="229"/>
      <c r="AD989" s="229"/>
      <c r="AE989" s="229"/>
      <c r="AF989" s="229"/>
      <c r="AG989" s="229"/>
      <c r="AH989" s="229"/>
      <c r="AI989" s="236"/>
      <c r="AJ989" s="236"/>
      <c r="AK989" s="235"/>
    </row>
    <row r="990" spans="1:37" ht="15" customHeight="1">
      <c r="A990" s="204">
        <v>43</v>
      </c>
      <c r="B990" s="204" t="s">
        <v>239</v>
      </c>
      <c r="C990" s="205">
        <v>11</v>
      </c>
      <c r="D990" s="206">
        <v>320.26400000000001</v>
      </c>
      <c r="E990" s="207">
        <v>34.439100000000003</v>
      </c>
      <c r="F990" s="208">
        <v>986</v>
      </c>
      <c r="G990" s="209"/>
      <c r="H990" s="210" t="s">
        <v>274</v>
      </c>
      <c r="I990" s="210">
        <v>1</v>
      </c>
      <c r="J990" s="230">
        <v>34.4</v>
      </c>
      <c r="K990" s="231"/>
      <c r="L990" s="232">
        <v>11</v>
      </c>
      <c r="M990" s="233"/>
      <c r="N990" s="234"/>
      <c r="O990" s="229"/>
      <c r="P990" s="229"/>
      <c r="Q990" s="229"/>
      <c r="R990" s="229" t="s">
        <v>889</v>
      </c>
      <c r="S990" s="229" t="s">
        <v>889</v>
      </c>
      <c r="T990" s="229" t="s">
        <v>889</v>
      </c>
      <c r="U990" s="229"/>
      <c r="V990" s="229" t="s">
        <v>889</v>
      </c>
      <c r="W990" s="221">
        <v>11</v>
      </c>
      <c r="X990" s="229" t="s">
        <v>890</v>
      </c>
      <c r="Y990" s="229" t="s">
        <v>889</v>
      </c>
      <c r="Z990" s="229" t="s">
        <v>889</v>
      </c>
      <c r="AA990" s="229" t="s">
        <v>889</v>
      </c>
      <c r="AB990" s="229"/>
      <c r="AC990" s="229"/>
      <c r="AD990" s="229"/>
      <c r="AE990" s="229"/>
      <c r="AF990" s="229"/>
      <c r="AG990" s="229"/>
      <c r="AH990" s="229"/>
      <c r="AI990" s="236"/>
      <c r="AJ990" s="236"/>
      <c r="AK990" s="235"/>
    </row>
    <row r="991" spans="1:37" ht="15" customHeight="1">
      <c r="A991" s="204">
        <v>43</v>
      </c>
      <c r="B991" s="204" t="s">
        <v>239</v>
      </c>
      <c r="C991" s="205">
        <v>12</v>
      </c>
      <c r="D991" s="206">
        <v>291.72000000000003</v>
      </c>
      <c r="E991" s="207">
        <v>34.150700000000001</v>
      </c>
      <c r="F991" s="208">
        <v>987</v>
      </c>
      <c r="G991" s="209"/>
      <c r="H991" s="210" t="s">
        <v>274</v>
      </c>
      <c r="I991" s="210">
        <v>1</v>
      </c>
      <c r="J991" s="230">
        <v>34.1</v>
      </c>
      <c r="K991" s="231"/>
      <c r="L991" s="232">
        <v>12</v>
      </c>
      <c r="M991" s="233"/>
      <c r="N991" s="234"/>
      <c r="O991" s="229"/>
      <c r="P991" s="229"/>
      <c r="Q991" s="229"/>
      <c r="R991" s="229" t="s">
        <v>889</v>
      </c>
      <c r="S991" s="229" t="s">
        <v>889</v>
      </c>
      <c r="T991" s="229"/>
      <c r="U991" s="229"/>
      <c r="V991" s="229" t="s">
        <v>889</v>
      </c>
      <c r="W991" s="221">
        <v>12</v>
      </c>
      <c r="X991" s="229" t="s">
        <v>890</v>
      </c>
      <c r="Y991" s="229" t="s">
        <v>889</v>
      </c>
      <c r="Z991" s="229" t="s">
        <v>889</v>
      </c>
      <c r="AA991" s="229" t="s">
        <v>889</v>
      </c>
      <c r="AB991" s="229"/>
      <c r="AC991" s="229"/>
      <c r="AD991" s="229"/>
      <c r="AE991" s="229"/>
      <c r="AF991" s="229"/>
      <c r="AG991" s="229"/>
      <c r="AH991" s="229"/>
      <c r="AI991" s="236"/>
      <c r="AJ991" s="236"/>
      <c r="AK991" s="235"/>
    </row>
    <row r="992" spans="1:37" ht="15" customHeight="1">
      <c r="A992" s="204">
        <v>43</v>
      </c>
      <c r="B992" s="204" t="s">
        <v>239</v>
      </c>
      <c r="C992" s="205">
        <v>13</v>
      </c>
      <c r="D992" s="206">
        <v>267.38099999999997</v>
      </c>
      <c r="E992" s="207">
        <v>33.673499999999997</v>
      </c>
      <c r="F992" s="208">
        <v>988</v>
      </c>
      <c r="G992" s="209"/>
      <c r="H992" s="210" t="s">
        <v>274</v>
      </c>
      <c r="I992" s="210">
        <v>1</v>
      </c>
      <c r="J992" s="230">
        <v>33.6</v>
      </c>
      <c r="K992" s="231"/>
      <c r="L992" s="232">
        <v>13</v>
      </c>
      <c r="M992" s="233"/>
      <c r="N992" s="234"/>
      <c r="O992" s="229"/>
      <c r="P992" s="229"/>
      <c r="Q992" s="229"/>
      <c r="R992" s="229" t="s">
        <v>890</v>
      </c>
      <c r="S992" s="229" t="s">
        <v>889</v>
      </c>
      <c r="T992" s="229"/>
      <c r="U992" s="229"/>
      <c r="V992" s="229" t="s">
        <v>889</v>
      </c>
      <c r="W992" s="221">
        <v>13</v>
      </c>
      <c r="X992" s="229" t="s">
        <v>890</v>
      </c>
      <c r="Y992" s="229" t="s">
        <v>889</v>
      </c>
      <c r="Z992" s="229" t="s">
        <v>889</v>
      </c>
      <c r="AA992" s="229" t="s">
        <v>889</v>
      </c>
      <c r="AB992" s="229"/>
      <c r="AC992" s="229"/>
      <c r="AD992" s="229"/>
      <c r="AE992" s="229"/>
      <c r="AF992" s="229"/>
      <c r="AG992" s="229"/>
      <c r="AH992" s="229"/>
      <c r="AI992" s="236"/>
      <c r="AJ992" s="236"/>
      <c r="AK992" s="235"/>
    </row>
    <row r="993" spans="1:37" ht="15" customHeight="1">
      <c r="A993" s="204">
        <v>43</v>
      </c>
      <c r="B993" s="204" t="s">
        <v>239</v>
      </c>
      <c r="C993" s="205">
        <v>14</v>
      </c>
      <c r="D993" s="206">
        <v>234.56100000000001</v>
      </c>
      <c r="E993" s="207">
        <v>33.130200000000002</v>
      </c>
      <c r="F993" s="208">
        <v>989</v>
      </c>
      <c r="G993" s="209" t="s">
        <v>918</v>
      </c>
      <c r="H993" s="210" t="s">
        <v>274</v>
      </c>
      <c r="I993" s="210" t="s">
        <v>919</v>
      </c>
      <c r="J993" s="230">
        <v>33.1</v>
      </c>
      <c r="K993" s="231"/>
      <c r="L993" s="232">
        <v>14</v>
      </c>
      <c r="M993" s="233"/>
      <c r="N993" s="234"/>
      <c r="O993" s="229"/>
      <c r="P993" s="229"/>
      <c r="Q993" s="229"/>
      <c r="R993" s="229" t="s">
        <v>889</v>
      </c>
      <c r="S993" s="229" t="s">
        <v>889</v>
      </c>
      <c r="T993" s="229" t="s">
        <v>889</v>
      </c>
      <c r="U993" s="229"/>
      <c r="V993" s="229" t="s">
        <v>889</v>
      </c>
      <c r="W993" s="221">
        <v>14</v>
      </c>
      <c r="X993" s="229" t="s">
        <v>890</v>
      </c>
      <c r="Y993" s="229" t="s">
        <v>889</v>
      </c>
      <c r="Z993" s="229" t="s">
        <v>889</v>
      </c>
      <c r="AA993" s="229" t="s">
        <v>889</v>
      </c>
      <c r="AB993" s="229"/>
      <c r="AC993" s="229"/>
      <c r="AD993" s="229"/>
      <c r="AE993" s="229"/>
      <c r="AF993" s="229"/>
      <c r="AG993" s="229"/>
      <c r="AH993" s="229"/>
      <c r="AI993" s="236"/>
      <c r="AJ993" s="236"/>
      <c r="AK993" s="235"/>
    </row>
    <row r="994" spans="1:37" ht="15" customHeight="1">
      <c r="A994" s="204">
        <v>43</v>
      </c>
      <c r="B994" s="204" t="s">
        <v>239</v>
      </c>
      <c r="C994" s="205">
        <v>15</v>
      </c>
      <c r="D994" s="206">
        <v>215</v>
      </c>
      <c r="E994" s="207">
        <v>32.590499999999999</v>
      </c>
      <c r="F994" s="208">
        <v>990</v>
      </c>
      <c r="G994" s="209"/>
      <c r="H994" s="210" t="s">
        <v>274</v>
      </c>
      <c r="I994" s="210">
        <v>1</v>
      </c>
      <c r="J994" s="230">
        <v>32.9</v>
      </c>
      <c r="K994" s="231"/>
      <c r="L994" s="232">
        <v>15</v>
      </c>
      <c r="M994" s="233"/>
      <c r="N994" s="234"/>
      <c r="O994" s="229"/>
      <c r="P994" s="229"/>
      <c r="Q994" s="229"/>
      <c r="R994" s="229"/>
      <c r="S994" s="229"/>
      <c r="T994" s="229"/>
      <c r="U994" s="229"/>
      <c r="V994" s="229"/>
      <c r="W994" s="221"/>
      <c r="X994" s="229"/>
      <c r="Y994" s="229"/>
      <c r="Z994" s="229"/>
      <c r="AA994" s="229"/>
      <c r="AB994" s="229"/>
      <c r="AC994" s="229"/>
      <c r="AD994" s="229"/>
      <c r="AE994" s="229"/>
      <c r="AF994" s="229"/>
      <c r="AG994" s="229"/>
      <c r="AH994" s="229"/>
      <c r="AI994" s="236"/>
      <c r="AJ994" s="236"/>
      <c r="AK994" s="235"/>
    </row>
    <row r="995" spans="1:37" ht="15" customHeight="1">
      <c r="A995" s="204">
        <v>43</v>
      </c>
      <c r="B995" s="204" t="s">
        <v>239</v>
      </c>
      <c r="C995" s="205">
        <v>16</v>
      </c>
      <c r="D995" s="206">
        <v>186.464</v>
      </c>
      <c r="E995" s="207">
        <v>32.590499999999999</v>
      </c>
      <c r="F995" s="208">
        <v>991</v>
      </c>
      <c r="G995" s="209"/>
      <c r="H995" s="210" t="s">
        <v>274</v>
      </c>
      <c r="I995" s="210">
        <v>1</v>
      </c>
      <c r="J995" s="230">
        <v>32.6</v>
      </c>
      <c r="K995" s="231"/>
      <c r="L995" s="232">
        <v>16</v>
      </c>
      <c r="M995" s="233"/>
      <c r="N995" s="234"/>
      <c r="O995" s="229"/>
      <c r="P995" s="229"/>
      <c r="Q995" s="229"/>
      <c r="R995" s="229" t="s">
        <v>889</v>
      </c>
      <c r="S995" s="229" t="s">
        <v>889</v>
      </c>
      <c r="T995" s="229"/>
      <c r="U995" s="229"/>
      <c r="V995" s="229" t="s">
        <v>889</v>
      </c>
      <c r="W995" s="221">
        <v>16</v>
      </c>
      <c r="X995" s="229" t="s">
        <v>897</v>
      </c>
      <c r="Y995" s="229" t="s">
        <v>889</v>
      </c>
      <c r="Z995" s="229" t="s">
        <v>889</v>
      </c>
      <c r="AA995" s="229" t="s">
        <v>889</v>
      </c>
      <c r="AB995" s="229"/>
      <c r="AC995" s="229"/>
      <c r="AD995" s="229"/>
      <c r="AE995" s="229"/>
      <c r="AF995" s="229"/>
      <c r="AG995" s="229"/>
      <c r="AH995" s="229"/>
      <c r="AI995" s="236"/>
      <c r="AJ995" s="236"/>
      <c r="AK995" s="235"/>
    </row>
    <row r="996" spans="1:37" ht="15" customHeight="1">
      <c r="A996" s="204">
        <v>43</v>
      </c>
      <c r="B996" s="204" t="s">
        <v>239</v>
      </c>
      <c r="C996" s="205">
        <v>17</v>
      </c>
      <c r="D996" s="206">
        <v>170.417</v>
      </c>
      <c r="E996" s="207">
        <v>32.464300000000001</v>
      </c>
      <c r="F996" s="208">
        <v>992</v>
      </c>
      <c r="G996" s="209"/>
      <c r="H996" s="210" t="s">
        <v>274</v>
      </c>
      <c r="I996" s="210">
        <v>1</v>
      </c>
      <c r="J996" s="230" t="s">
        <v>907</v>
      </c>
      <c r="K996" s="231"/>
      <c r="L996" s="232">
        <v>17</v>
      </c>
      <c r="M996" s="233"/>
      <c r="N996" s="234"/>
      <c r="O996" s="229"/>
      <c r="P996" s="229"/>
      <c r="Q996" s="229"/>
      <c r="R996" s="229" t="s">
        <v>889</v>
      </c>
      <c r="S996" s="229" t="s">
        <v>889</v>
      </c>
      <c r="T996" s="229"/>
      <c r="U996" s="229"/>
      <c r="V996" s="229" t="s">
        <v>889</v>
      </c>
      <c r="W996" s="221">
        <v>17</v>
      </c>
      <c r="X996" s="229" t="s">
        <v>897</v>
      </c>
      <c r="Y996" s="229" t="s">
        <v>889</v>
      </c>
      <c r="Z996" s="229" t="s">
        <v>889</v>
      </c>
      <c r="AA996" s="229" t="s">
        <v>889</v>
      </c>
      <c r="AB996" s="229"/>
      <c r="AC996" s="229"/>
      <c r="AD996" s="229"/>
      <c r="AE996" s="229"/>
      <c r="AF996" s="229"/>
      <c r="AG996" s="229"/>
      <c r="AH996" s="229"/>
      <c r="AI996" s="236"/>
      <c r="AJ996" s="236"/>
      <c r="AK996" s="235"/>
    </row>
    <row r="997" spans="1:37" ht="15" customHeight="1">
      <c r="A997" s="204">
        <v>43</v>
      </c>
      <c r="B997" s="204" t="s">
        <v>239</v>
      </c>
      <c r="C997" s="205">
        <v>18</v>
      </c>
      <c r="D997" s="206">
        <v>153.06100000000001</v>
      </c>
      <c r="E997" s="207">
        <v>32.306699999999999</v>
      </c>
      <c r="F997" s="208">
        <v>993</v>
      </c>
      <c r="G997" s="209"/>
      <c r="H997" s="210" t="s">
        <v>274</v>
      </c>
      <c r="I997" s="210">
        <v>1</v>
      </c>
      <c r="J997" s="230">
        <v>32.299999999999997</v>
      </c>
      <c r="K997" s="231"/>
      <c r="L997" s="232">
        <v>18</v>
      </c>
      <c r="M997" s="233"/>
      <c r="N997" s="234"/>
      <c r="O997" s="229"/>
      <c r="P997" s="229"/>
      <c r="Q997" s="229"/>
      <c r="R997" s="229" t="s">
        <v>890</v>
      </c>
      <c r="S997" s="229" t="s">
        <v>890</v>
      </c>
      <c r="T997" s="229"/>
      <c r="U997" s="229" t="s">
        <v>890</v>
      </c>
      <c r="V997" s="229" t="s">
        <v>889</v>
      </c>
      <c r="W997" s="221">
        <v>18</v>
      </c>
      <c r="X997" s="229" t="s">
        <v>890</v>
      </c>
      <c r="Y997" s="229" t="s">
        <v>889</v>
      </c>
      <c r="Z997" s="229" t="s">
        <v>889</v>
      </c>
      <c r="AA997" s="229" t="s">
        <v>889</v>
      </c>
      <c r="AB997" s="229"/>
      <c r="AC997" s="229"/>
      <c r="AD997" s="229"/>
      <c r="AE997" s="229"/>
      <c r="AF997" s="229"/>
      <c r="AG997" s="229"/>
      <c r="AH997" s="229"/>
      <c r="AI997" s="236"/>
      <c r="AJ997" s="236"/>
      <c r="AK997" s="235"/>
    </row>
    <row r="998" spans="1:37" ht="15" customHeight="1">
      <c r="A998" s="204">
        <v>43</v>
      </c>
      <c r="B998" s="204" t="s">
        <v>239</v>
      </c>
      <c r="C998" s="205">
        <v>19</v>
      </c>
      <c r="D998" s="206">
        <v>114.807</v>
      </c>
      <c r="E998" s="207">
        <v>31.845800000000001</v>
      </c>
      <c r="F998" s="208">
        <v>994</v>
      </c>
      <c r="G998" s="209"/>
      <c r="H998" s="210" t="s">
        <v>274</v>
      </c>
      <c r="I998" s="210">
        <v>1</v>
      </c>
      <c r="J998" s="230">
        <v>31.8</v>
      </c>
      <c r="K998" s="231"/>
      <c r="L998" s="232">
        <v>19</v>
      </c>
      <c r="M998" s="233"/>
      <c r="N998" s="234"/>
      <c r="O998" s="229"/>
      <c r="P998" s="229"/>
      <c r="Q998" s="229"/>
      <c r="R998" s="229" t="s">
        <v>889</v>
      </c>
      <c r="S998" s="229" t="s">
        <v>889</v>
      </c>
      <c r="T998" s="229"/>
      <c r="U998" s="229" t="s">
        <v>890</v>
      </c>
      <c r="V998" s="229" t="s">
        <v>889</v>
      </c>
      <c r="W998" s="221">
        <v>19</v>
      </c>
      <c r="X998" s="229" t="s">
        <v>890</v>
      </c>
      <c r="Y998" s="229" t="s">
        <v>890</v>
      </c>
      <c r="Z998" s="229" t="s">
        <v>890</v>
      </c>
      <c r="AA998" s="229" t="s">
        <v>890</v>
      </c>
      <c r="AB998" s="229"/>
      <c r="AC998" s="229"/>
      <c r="AD998" s="229"/>
      <c r="AE998" s="229"/>
      <c r="AF998" s="229"/>
      <c r="AG998" s="229"/>
      <c r="AH998" s="229"/>
      <c r="AI998" s="236"/>
      <c r="AJ998" s="236"/>
      <c r="AK998" s="235"/>
    </row>
    <row r="999" spans="1:37" ht="15" customHeight="1">
      <c r="A999" s="204">
        <v>43</v>
      </c>
      <c r="B999" s="204" t="s">
        <v>239</v>
      </c>
      <c r="C999" s="205">
        <v>20</v>
      </c>
      <c r="D999" s="206">
        <v>73.584999999999994</v>
      </c>
      <c r="E999" s="207">
        <v>30.5503</v>
      </c>
      <c r="F999" s="208">
        <v>995</v>
      </c>
      <c r="G999" s="209"/>
      <c r="H999" s="210" t="s">
        <v>274</v>
      </c>
      <c r="I999" s="210">
        <v>1</v>
      </c>
      <c r="J999" s="230" t="s">
        <v>893</v>
      </c>
      <c r="K999" s="231"/>
      <c r="L999" s="232">
        <v>20</v>
      </c>
      <c r="M999" s="233"/>
      <c r="N999" s="234"/>
      <c r="O999" s="229"/>
      <c r="P999" s="229"/>
      <c r="Q999" s="229"/>
      <c r="R999" s="229" t="s">
        <v>889</v>
      </c>
      <c r="S999" s="229" t="s">
        <v>889</v>
      </c>
      <c r="T999" s="229" t="s">
        <v>889</v>
      </c>
      <c r="U999" s="229" t="s">
        <v>890</v>
      </c>
      <c r="V999" s="229" t="s">
        <v>889</v>
      </c>
      <c r="W999" s="221">
        <v>20</v>
      </c>
      <c r="X999" s="229" t="s">
        <v>890</v>
      </c>
      <c r="Y999" s="229" t="s">
        <v>889</v>
      </c>
      <c r="Z999" s="229" t="s">
        <v>889</v>
      </c>
      <c r="AA999" s="229" t="s">
        <v>889</v>
      </c>
      <c r="AB999" s="229"/>
      <c r="AC999" s="229"/>
      <c r="AD999" s="229"/>
      <c r="AE999" s="229"/>
      <c r="AF999" s="229"/>
      <c r="AG999" s="229"/>
      <c r="AH999" s="229"/>
      <c r="AI999" s="236"/>
      <c r="AJ999" s="236"/>
      <c r="AK999" s="235"/>
    </row>
    <row r="1000" spans="1:37" ht="15" customHeight="1">
      <c r="A1000" s="204">
        <v>43</v>
      </c>
      <c r="B1000" s="204" t="s">
        <v>239</v>
      </c>
      <c r="C1000" s="205">
        <v>21</v>
      </c>
      <c r="D1000" s="206">
        <v>42.052999999999997</v>
      </c>
      <c r="E1000" s="207">
        <v>28.198599999999999</v>
      </c>
      <c r="F1000" s="208">
        <v>996</v>
      </c>
      <c r="G1000" s="209"/>
      <c r="H1000" s="210" t="s">
        <v>274</v>
      </c>
      <c r="I1000" s="210">
        <v>1</v>
      </c>
      <c r="J1000" s="230"/>
      <c r="K1000" s="231">
        <v>40</v>
      </c>
      <c r="L1000" s="232">
        <v>21</v>
      </c>
      <c r="M1000" s="233"/>
      <c r="N1000" s="234"/>
      <c r="O1000" s="229"/>
      <c r="P1000" s="229"/>
      <c r="Q1000" s="229"/>
      <c r="R1000" s="229" t="s">
        <v>889</v>
      </c>
      <c r="S1000" s="229" t="s">
        <v>889</v>
      </c>
      <c r="T1000" s="229"/>
      <c r="U1000" s="229" t="s">
        <v>890</v>
      </c>
      <c r="V1000" s="229" t="s">
        <v>889</v>
      </c>
      <c r="W1000" s="221">
        <v>21</v>
      </c>
      <c r="X1000" s="229" t="s">
        <v>890</v>
      </c>
      <c r="Y1000" s="229" t="s">
        <v>889</v>
      </c>
      <c r="Z1000" s="229" t="s">
        <v>889</v>
      </c>
      <c r="AA1000" s="229" t="s">
        <v>889</v>
      </c>
      <c r="AB1000" s="229"/>
      <c r="AC1000" s="229"/>
      <c r="AD1000" s="229"/>
      <c r="AE1000" s="229"/>
      <c r="AF1000" s="229"/>
      <c r="AG1000" s="229"/>
      <c r="AH1000" s="229"/>
      <c r="AI1000" s="236"/>
      <c r="AJ1000" s="236"/>
      <c r="AK1000" s="235"/>
    </row>
    <row r="1001" spans="1:37" ht="15" customHeight="1">
      <c r="A1001" s="204">
        <v>43</v>
      </c>
      <c r="B1001" s="204" t="s">
        <v>239</v>
      </c>
      <c r="C1001" s="205">
        <v>22</v>
      </c>
      <c r="D1001" s="206">
        <v>31.984999999999999</v>
      </c>
      <c r="E1001" s="207">
        <v>27.9221</v>
      </c>
      <c r="F1001" s="208">
        <v>997</v>
      </c>
      <c r="G1001" s="209"/>
      <c r="H1001" s="210" t="s">
        <v>274</v>
      </c>
      <c r="I1001" s="210">
        <v>1</v>
      </c>
      <c r="J1001" s="230"/>
      <c r="K1001" s="231">
        <v>30</v>
      </c>
      <c r="L1001" s="232">
        <v>22</v>
      </c>
      <c r="M1001" s="233"/>
      <c r="N1001" s="234"/>
      <c r="O1001" s="229"/>
      <c r="P1001" s="229"/>
      <c r="Q1001" s="229"/>
      <c r="R1001" s="229" t="s">
        <v>889</v>
      </c>
      <c r="S1001" s="229" t="s">
        <v>889</v>
      </c>
      <c r="T1001" s="229"/>
      <c r="U1001" s="229" t="s">
        <v>890</v>
      </c>
      <c r="V1001" s="229" t="s">
        <v>889</v>
      </c>
      <c r="W1001" s="221">
        <v>22</v>
      </c>
      <c r="X1001" s="229" t="s">
        <v>890</v>
      </c>
      <c r="Y1001" s="229" t="s">
        <v>889</v>
      </c>
      <c r="Z1001" s="229" t="s">
        <v>889</v>
      </c>
      <c r="AA1001" s="229" t="s">
        <v>889</v>
      </c>
      <c r="AB1001" s="229"/>
      <c r="AC1001" s="229"/>
      <c r="AD1001" s="229"/>
      <c r="AE1001" s="229"/>
      <c r="AF1001" s="229"/>
      <c r="AG1001" s="229"/>
      <c r="AH1001" s="229"/>
      <c r="AI1001" s="236"/>
      <c r="AJ1001" s="236"/>
      <c r="AK1001" s="235"/>
    </row>
    <row r="1002" spans="1:37" ht="15" customHeight="1">
      <c r="A1002" s="204">
        <v>43</v>
      </c>
      <c r="B1002" s="204" t="s">
        <v>239</v>
      </c>
      <c r="C1002" s="205">
        <v>23</v>
      </c>
      <c r="D1002" s="206">
        <v>21.672999999999998</v>
      </c>
      <c r="E1002" s="207">
        <v>26.649000000000001</v>
      </c>
      <c r="F1002" s="208">
        <v>998</v>
      </c>
      <c r="G1002" s="209"/>
      <c r="H1002" s="210" t="s">
        <v>274</v>
      </c>
      <c r="I1002" s="210">
        <v>1</v>
      </c>
      <c r="J1002" s="230"/>
      <c r="K1002" s="231">
        <v>20</v>
      </c>
      <c r="L1002" s="232">
        <v>23</v>
      </c>
      <c r="M1002" s="233"/>
      <c r="N1002" s="234"/>
      <c r="O1002" s="229"/>
      <c r="P1002" s="229"/>
      <c r="Q1002" s="229"/>
      <c r="R1002" s="229" t="s">
        <v>889</v>
      </c>
      <c r="S1002" s="229" t="s">
        <v>889</v>
      </c>
      <c r="T1002" s="229"/>
      <c r="U1002" s="229"/>
      <c r="V1002" s="229" t="s">
        <v>889</v>
      </c>
      <c r="W1002" s="221">
        <v>23</v>
      </c>
      <c r="X1002" s="229" t="s">
        <v>890</v>
      </c>
      <c r="Y1002" s="229" t="s">
        <v>889</v>
      </c>
      <c r="Z1002" s="229" t="s">
        <v>889</v>
      </c>
      <c r="AA1002" s="229" t="s">
        <v>889</v>
      </c>
      <c r="AB1002" s="229"/>
      <c r="AC1002" s="229"/>
      <c r="AD1002" s="229"/>
      <c r="AE1002" s="229"/>
      <c r="AF1002" s="229"/>
      <c r="AG1002" s="229"/>
      <c r="AH1002" s="229"/>
      <c r="AI1002" s="236"/>
      <c r="AJ1002" s="236"/>
      <c r="AK1002" s="235"/>
    </row>
    <row r="1003" spans="1:37" ht="15" customHeight="1">
      <c r="A1003" s="204">
        <v>43</v>
      </c>
      <c r="B1003" s="204" t="s">
        <v>239</v>
      </c>
      <c r="C1003" s="205">
        <v>24</v>
      </c>
      <c r="D1003" s="206">
        <v>5.7839999999999998</v>
      </c>
      <c r="E1003" s="207">
        <v>26.590699999999998</v>
      </c>
      <c r="F1003" s="208">
        <v>999</v>
      </c>
      <c r="G1003" s="209"/>
      <c r="H1003" s="210" t="s">
        <v>275</v>
      </c>
      <c r="I1003" s="210">
        <v>1</v>
      </c>
      <c r="J1003" s="230"/>
      <c r="K1003" s="231">
        <v>5</v>
      </c>
      <c r="L1003" s="232">
        <v>24</v>
      </c>
      <c r="M1003" s="233"/>
      <c r="N1003" s="234"/>
      <c r="O1003" s="229"/>
      <c r="P1003" s="229"/>
      <c r="Q1003" s="229"/>
      <c r="R1003" s="229" t="s">
        <v>890</v>
      </c>
      <c r="S1003" s="229" t="s">
        <v>889</v>
      </c>
      <c r="T1003" s="229" t="s">
        <v>889</v>
      </c>
      <c r="U1003" s="229" t="s">
        <v>890</v>
      </c>
      <c r="V1003" s="229" t="s">
        <v>889</v>
      </c>
      <c r="W1003" s="221">
        <v>24</v>
      </c>
      <c r="X1003" s="229" t="s">
        <v>890</v>
      </c>
      <c r="Y1003" s="229" t="s">
        <v>889</v>
      </c>
      <c r="Z1003" s="229" t="s">
        <v>889</v>
      </c>
      <c r="AA1003" s="229" t="s">
        <v>889</v>
      </c>
      <c r="AB1003" s="229"/>
      <c r="AC1003" s="229"/>
      <c r="AD1003" s="229"/>
      <c r="AE1003" s="235"/>
      <c r="AF1003" s="235"/>
      <c r="AG1003" s="235"/>
      <c r="AH1003" s="235"/>
      <c r="AI1003" s="236"/>
      <c r="AJ1003" s="236"/>
      <c r="AK1003" s="235"/>
    </row>
    <row r="1004" spans="1:37" ht="15" customHeight="1">
      <c r="A1004" s="204">
        <v>44</v>
      </c>
      <c r="B1004" s="204" t="s">
        <v>241</v>
      </c>
      <c r="C1004" s="205">
        <v>1</v>
      </c>
      <c r="D1004" s="206">
        <v>3174.2919999999999</v>
      </c>
      <c r="E1004" s="207">
        <v>34.954799999999999</v>
      </c>
      <c r="F1004" s="208">
        <v>1000</v>
      </c>
      <c r="G1004" s="209"/>
      <c r="H1004" s="210" t="s">
        <v>274</v>
      </c>
      <c r="I1004" s="210">
        <v>1</v>
      </c>
      <c r="J1004" s="230"/>
      <c r="K1004" s="231" t="s">
        <v>901</v>
      </c>
      <c r="L1004" s="232">
        <v>1</v>
      </c>
      <c r="M1004" s="233"/>
      <c r="N1004" s="234"/>
      <c r="O1004" s="229"/>
      <c r="P1004" s="229"/>
      <c r="Q1004" s="229"/>
      <c r="R1004" s="229" t="s">
        <v>890</v>
      </c>
      <c r="S1004" s="229" t="s">
        <v>890</v>
      </c>
      <c r="T1004" s="229" t="s">
        <v>889</v>
      </c>
      <c r="U1004" s="229"/>
      <c r="V1004" s="229" t="s">
        <v>889</v>
      </c>
      <c r="W1004" s="221">
        <v>1</v>
      </c>
      <c r="X1004" s="229" t="s">
        <v>897</v>
      </c>
      <c r="Y1004" s="229" t="s">
        <v>890</v>
      </c>
      <c r="Z1004" s="229" t="s">
        <v>889</v>
      </c>
      <c r="AA1004" s="229"/>
      <c r="AB1004" s="229"/>
      <c r="AC1004" s="229"/>
      <c r="AD1004" s="229"/>
      <c r="AE1004" s="235"/>
      <c r="AF1004" s="235"/>
      <c r="AG1004" s="235"/>
      <c r="AH1004" s="235"/>
      <c r="AI1004" s="236"/>
      <c r="AJ1004" s="236"/>
      <c r="AK1004" s="235"/>
    </row>
    <row r="1005" spans="1:37" ht="15" customHeight="1">
      <c r="A1005" s="204">
        <v>44</v>
      </c>
      <c r="B1005" s="204" t="s">
        <v>241</v>
      </c>
      <c r="C1005" s="205">
        <v>2</v>
      </c>
      <c r="D1005" s="206">
        <v>2543.8919999999998</v>
      </c>
      <c r="E1005" s="207">
        <v>34.948900000000002</v>
      </c>
      <c r="F1005" s="208">
        <v>1001</v>
      </c>
      <c r="G1005" s="209"/>
      <c r="H1005" s="210" t="s">
        <v>274</v>
      </c>
      <c r="I1005" s="210">
        <v>1</v>
      </c>
      <c r="J1005" s="230"/>
      <c r="K1005" s="231">
        <v>2500</v>
      </c>
      <c r="L1005" s="232">
        <v>2</v>
      </c>
      <c r="M1005" s="233"/>
      <c r="N1005" s="234"/>
      <c r="O1005" s="229"/>
      <c r="P1005" s="229"/>
      <c r="Q1005" s="229"/>
      <c r="R1005" s="229" t="s">
        <v>889</v>
      </c>
      <c r="S1005" s="229" t="s">
        <v>889</v>
      </c>
      <c r="T1005" s="229" t="s">
        <v>889</v>
      </c>
      <c r="U1005" s="229"/>
      <c r="V1005" s="229" t="s">
        <v>889</v>
      </c>
      <c r="W1005" s="221">
        <v>2</v>
      </c>
      <c r="X1005" s="229" t="s">
        <v>890</v>
      </c>
      <c r="Y1005" s="229" t="s">
        <v>889</v>
      </c>
      <c r="Z1005" s="229" t="s">
        <v>889</v>
      </c>
      <c r="AA1005" s="229"/>
      <c r="AB1005" s="229"/>
      <c r="AC1005" s="229"/>
      <c r="AD1005" s="229"/>
      <c r="AE1005" s="235"/>
      <c r="AF1005" s="235"/>
      <c r="AG1005" s="235"/>
      <c r="AH1005" s="235"/>
      <c r="AI1005" s="236"/>
      <c r="AJ1005" s="236"/>
      <c r="AK1005" s="235"/>
    </row>
    <row r="1006" spans="1:37" ht="15" customHeight="1">
      <c r="A1006" s="204">
        <v>44</v>
      </c>
      <c r="B1006" s="204" t="s">
        <v>241</v>
      </c>
      <c r="C1006" s="205">
        <v>3</v>
      </c>
      <c r="D1006" s="206">
        <v>2033.28</v>
      </c>
      <c r="E1006" s="207">
        <v>34.935499999999998</v>
      </c>
      <c r="F1006" s="208">
        <v>1002</v>
      </c>
      <c r="G1006" s="209"/>
      <c r="H1006" s="210" t="s">
        <v>274</v>
      </c>
      <c r="I1006" s="210">
        <v>1</v>
      </c>
      <c r="J1006" s="230"/>
      <c r="K1006" s="231">
        <v>2000</v>
      </c>
      <c r="L1006" s="232">
        <v>3</v>
      </c>
      <c r="M1006" s="233"/>
      <c r="N1006" s="234"/>
      <c r="O1006" s="229"/>
      <c r="P1006" s="229"/>
      <c r="Q1006" s="229"/>
      <c r="R1006" s="229" t="s">
        <v>889</v>
      </c>
      <c r="S1006" s="229" t="s">
        <v>889</v>
      </c>
      <c r="T1006" s="229" t="s">
        <v>889</v>
      </c>
      <c r="U1006" s="229"/>
      <c r="V1006" s="229" t="s">
        <v>889</v>
      </c>
      <c r="W1006" s="221">
        <v>3</v>
      </c>
      <c r="X1006" s="229" t="s">
        <v>890</v>
      </c>
      <c r="Y1006" s="229" t="s">
        <v>889</v>
      </c>
      <c r="Z1006" s="229" t="s">
        <v>890</v>
      </c>
      <c r="AA1006" s="229"/>
      <c r="AB1006" s="229"/>
      <c r="AC1006" s="229"/>
      <c r="AD1006" s="229"/>
      <c r="AE1006" s="235"/>
      <c r="AF1006" s="235"/>
      <c r="AG1006" s="235"/>
      <c r="AH1006" s="235"/>
      <c r="AI1006" s="236"/>
      <c r="AJ1006" s="236"/>
      <c r="AK1006" s="235"/>
    </row>
    <row r="1007" spans="1:37" ht="15" customHeight="1">
      <c r="A1007" s="204">
        <v>44</v>
      </c>
      <c r="B1007" s="204" t="s">
        <v>241</v>
      </c>
      <c r="C1007" s="205">
        <v>4</v>
      </c>
      <c r="D1007" s="206">
        <v>1523.655</v>
      </c>
      <c r="E1007" s="207">
        <v>34.906199999999998</v>
      </c>
      <c r="F1007" s="208">
        <v>1003</v>
      </c>
      <c r="G1007" s="209"/>
      <c r="H1007" s="210" t="s">
        <v>274</v>
      </c>
      <c r="I1007" s="210">
        <v>1</v>
      </c>
      <c r="J1007" s="230"/>
      <c r="K1007" s="231">
        <v>1500</v>
      </c>
      <c r="L1007" s="232">
        <v>4</v>
      </c>
      <c r="M1007" s="233"/>
      <c r="N1007" s="234"/>
      <c r="O1007" s="229"/>
      <c r="P1007" s="229"/>
      <c r="Q1007" s="229"/>
      <c r="R1007" s="229" t="s">
        <v>889</v>
      </c>
      <c r="S1007" s="229" t="s">
        <v>889</v>
      </c>
      <c r="T1007" s="229"/>
      <c r="U1007" s="229"/>
      <c r="V1007" s="229" t="s">
        <v>889</v>
      </c>
      <c r="W1007" s="221">
        <v>4</v>
      </c>
      <c r="X1007" s="229" t="s">
        <v>890</v>
      </c>
      <c r="Y1007" s="229" t="s">
        <v>889</v>
      </c>
      <c r="Z1007" s="229" t="s">
        <v>889</v>
      </c>
      <c r="AA1007" s="229"/>
      <c r="AB1007" s="229"/>
      <c r="AC1007" s="229"/>
      <c r="AD1007" s="229"/>
      <c r="AE1007" s="235"/>
      <c r="AF1007" s="235"/>
      <c r="AG1007" s="235"/>
      <c r="AH1007" s="235"/>
      <c r="AI1007" s="236"/>
      <c r="AJ1007" s="236"/>
      <c r="AK1007" s="234"/>
    </row>
    <row r="1008" spans="1:37" ht="15" customHeight="1">
      <c r="A1008" s="204">
        <v>44</v>
      </c>
      <c r="B1008" s="204" t="s">
        <v>241</v>
      </c>
      <c r="C1008" s="205">
        <v>5</v>
      </c>
      <c r="D1008" s="206">
        <v>1015.423</v>
      </c>
      <c r="E1008" s="207">
        <v>34.874600000000001</v>
      </c>
      <c r="F1008" s="208">
        <v>1004</v>
      </c>
      <c r="G1008" s="209"/>
      <c r="H1008" s="210" t="s">
        <v>274</v>
      </c>
      <c r="I1008" s="210">
        <v>1</v>
      </c>
      <c r="J1008" s="230"/>
      <c r="K1008" s="231">
        <v>1000</v>
      </c>
      <c r="L1008" s="232">
        <v>5</v>
      </c>
      <c r="M1008" s="233"/>
      <c r="N1008" s="234"/>
      <c r="O1008" s="229"/>
      <c r="P1008" s="229"/>
      <c r="Q1008" s="229"/>
      <c r="R1008" s="229" t="s">
        <v>889</v>
      </c>
      <c r="S1008" s="229" t="s">
        <v>889</v>
      </c>
      <c r="T1008" s="229" t="s">
        <v>889</v>
      </c>
      <c r="U1008" s="229"/>
      <c r="V1008" s="229" t="s">
        <v>889</v>
      </c>
      <c r="W1008" s="221">
        <v>5</v>
      </c>
      <c r="X1008" s="229" t="s">
        <v>890</v>
      </c>
      <c r="Y1008" s="229" t="s">
        <v>889</v>
      </c>
      <c r="Z1008" s="229" t="s">
        <v>889</v>
      </c>
      <c r="AA1008" s="229"/>
      <c r="AB1008" s="229"/>
      <c r="AC1008" s="229"/>
      <c r="AD1008" s="229"/>
      <c r="AE1008" s="235"/>
      <c r="AF1008" s="235"/>
      <c r="AG1008" s="235"/>
      <c r="AH1008" s="235"/>
      <c r="AI1008" s="236"/>
      <c r="AJ1008" s="236"/>
      <c r="AK1008" s="234"/>
    </row>
    <row r="1009" spans="1:37" ht="15" customHeight="1">
      <c r="A1009" s="204">
        <v>44</v>
      </c>
      <c r="B1009" s="204" t="s">
        <v>241</v>
      </c>
      <c r="C1009" s="205">
        <v>6</v>
      </c>
      <c r="D1009" s="206">
        <v>811.92</v>
      </c>
      <c r="E1009" s="207">
        <v>34.860799999999998</v>
      </c>
      <c r="F1009" s="208">
        <v>1005</v>
      </c>
      <c r="G1009" s="209"/>
      <c r="H1009" s="210" t="s">
        <v>274</v>
      </c>
      <c r="I1009" s="210">
        <v>1</v>
      </c>
      <c r="J1009" s="230"/>
      <c r="K1009" s="231">
        <v>800</v>
      </c>
      <c r="L1009" s="232">
        <v>6</v>
      </c>
      <c r="M1009" s="233"/>
      <c r="N1009" s="234"/>
      <c r="O1009" s="229"/>
      <c r="P1009" s="229"/>
      <c r="Q1009" s="229"/>
      <c r="R1009" s="229" t="s">
        <v>889</v>
      </c>
      <c r="S1009" s="229" t="s">
        <v>889</v>
      </c>
      <c r="T1009" s="229"/>
      <c r="U1009" s="229"/>
      <c r="V1009" s="229" t="s">
        <v>889</v>
      </c>
      <c r="W1009" s="221">
        <v>6</v>
      </c>
      <c r="X1009" s="229" t="s">
        <v>890</v>
      </c>
      <c r="Y1009" s="229" t="s">
        <v>889</v>
      </c>
      <c r="Z1009" s="229" t="s">
        <v>889</v>
      </c>
      <c r="AA1009" s="229"/>
      <c r="AB1009" s="229"/>
      <c r="AC1009" s="229"/>
      <c r="AD1009" s="229"/>
      <c r="AE1009" s="235"/>
      <c r="AF1009" s="235"/>
      <c r="AG1009" s="235"/>
      <c r="AH1009" s="235"/>
      <c r="AI1009" s="236"/>
      <c r="AJ1009" s="236"/>
      <c r="AK1009" s="234"/>
    </row>
    <row r="1010" spans="1:37" ht="15" customHeight="1">
      <c r="A1010" s="204">
        <v>44</v>
      </c>
      <c r="B1010" s="204" t="s">
        <v>241</v>
      </c>
      <c r="C1010" s="205">
        <v>7</v>
      </c>
      <c r="D1010" s="206">
        <v>609.505</v>
      </c>
      <c r="E1010" s="207">
        <v>34.845500000000001</v>
      </c>
      <c r="F1010" s="208">
        <v>1006</v>
      </c>
      <c r="G1010" s="209"/>
      <c r="H1010" s="210" t="s">
        <v>274</v>
      </c>
      <c r="I1010" s="210">
        <v>1</v>
      </c>
      <c r="J1010" s="230"/>
      <c r="K1010" s="231">
        <v>600</v>
      </c>
      <c r="L1010" s="232">
        <v>7</v>
      </c>
      <c r="M1010" s="233"/>
      <c r="N1010" s="234"/>
      <c r="O1010" s="229"/>
      <c r="P1010" s="229"/>
      <c r="Q1010" s="229"/>
      <c r="R1010" s="229" t="s">
        <v>889</v>
      </c>
      <c r="S1010" s="229" t="s">
        <v>889</v>
      </c>
      <c r="T1010" s="229"/>
      <c r="U1010" s="229"/>
      <c r="V1010" s="229" t="s">
        <v>889</v>
      </c>
      <c r="W1010" s="221">
        <v>7</v>
      </c>
      <c r="X1010" s="229" t="s">
        <v>890</v>
      </c>
      <c r="Y1010" s="229" t="s">
        <v>889</v>
      </c>
      <c r="Z1010" s="229" t="s">
        <v>889</v>
      </c>
      <c r="AA1010" s="229"/>
      <c r="AB1010" s="229"/>
      <c r="AC1010" s="229"/>
      <c r="AD1010" s="229"/>
      <c r="AE1010" s="235"/>
      <c r="AF1010" s="235"/>
      <c r="AG1010" s="235"/>
      <c r="AH1010" s="235"/>
      <c r="AI1010" s="236"/>
      <c r="AJ1010" s="236"/>
      <c r="AK1010" s="234"/>
    </row>
    <row r="1011" spans="1:37" ht="15" customHeight="1">
      <c r="A1011" s="204">
        <v>44</v>
      </c>
      <c r="B1011" s="204" t="s">
        <v>241</v>
      </c>
      <c r="C1011" s="205">
        <v>8</v>
      </c>
      <c r="D1011" s="206">
        <v>516.22199999999998</v>
      </c>
      <c r="E1011" s="207">
        <v>34.829000000000001</v>
      </c>
      <c r="F1011" s="208">
        <v>1007</v>
      </c>
      <c r="G1011" s="209"/>
      <c r="H1011" s="210" t="s">
        <v>274</v>
      </c>
      <c r="I1011" s="210">
        <v>1</v>
      </c>
      <c r="J1011" s="230" t="s">
        <v>899</v>
      </c>
      <c r="K1011" s="231"/>
      <c r="L1011" s="232">
        <v>8</v>
      </c>
      <c r="M1011" s="233"/>
      <c r="N1011" s="234"/>
      <c r="O1011" s="229"/>
      <c r="P1011" s="229"/>
      <c r="Q1011" s="229"/>
      <c r="R1011" s="229" t="s">
        <v>889</v>
      </c>
      <c r="S1011" s="229" t="s">
        <v>889</v>
      </c>
      <c r="T1011" s="229" t="s">
        <v>889</v>
      </c>
      <c r="U1011" s="229"/>
      <c r="V1011" s="229" t="s">
        <v>889</v>
      </c>
      <c r="W1011" s="221">
        <v>8</v>
      </c>
      <c r="X1011" s="229" t="s">
        <v>890</v>
      </c>
      <c r="Y1011" s="229" t="s">
        <v>889</v>
      </c>
      <c r="Z1011" s="229" t="s">
        <v>889</v>
      </c>
      <c r="AA1011" s="229"/>
      <c r="AB1011" s="229"/>
      <c r="AC1011" s="229"/>
      <c r="AD1011" s="229"/>
      <c r="AE1011" s="235"/>
      <c r="AF1011" s="235"/>
      <c r="AG1011" s="235"/>
      <c r="AH1011" s="235"/>
      <c r="AI1011" s="236"/>
      <c r="AJ1011" s="236"/>
      <c r="AK1011" s="234"/>
    </row>
    <row r="1012" spans="1:37" ht="15" customHeight="1">
      <c r="A1012" s="204">
        <v>44</v>
      </c>
      <c r="B1012" s="204" t="s">
        <v>241</v>
      </c>
      <c r="C1012" s="205">
        <v>9</v>
      </c>
      <c r="D1012" s="206">
        <v>437.149</v>
      </c>
      <c r="E1012" s="207">
        <v>34.782800000000002</v>
      </c>
      <c r="F1012" s="208">
        <v>1008</v>
      </c>
      <c r="G1012" s="209"/>
      <c r="H1012" s="210" t="s">
        <v>274</v>
      </c>
      <c r="I1012" s="210">
        <v>1</v>
      </c>
      <c r="J1012" s="230">
        <v>34.78</v>
      </c>
      <c r="K1012" s="231"/>
      <c r="L1012" s="232">
        <v>9</v>
      </c>
      <c r="M1012" s="233"/>
      <c r="N1012" s="234"/>
      <c r="O1012" s="229"/>
      <c r="P1012" s="229"/>
      <c r="Q1012" s="229"/>
      <c r="R1012" s="229" t="s">
        <v>889</v>
      </c>
      <c r="S1012" s="229" t="s">
        <v>889</v>
      </c>
      <c r="T1012" s="229"/>
      <c r="U1012" s="229"/>
      <c r="V1012" s="229" t="s">
        <v>889</v>
      </c>
      <c r="W1012" s="221">
        <v>9</v>
      </c>
      <c r="X1012" s="229" t="s">
        <v>897</v>
      </c>
      <c r="Y1012" s="229" t="s">
        <v>889</v>
      </c>
      <c r="Z1012" s="229" t="s">
        <v>889</v>
      </c>
      <c r="AA1012" s="229"/>
      <c r="AB1012" s="229"/>
      <c r="AC1012" s="229"/>
      <c r="AD1012" s="229"/>
      <c r="AE1012" s="235"/>
      <c r="AF1012" s="235"/>
      <c r="AG1012" s="235"/>
      <c r="AH1012" s="235"/>
      <c r="AI1012" s="236"/>
      <c r="AJ1012" s="236"/>
      <c r="AK1012" s="234"/>
    </row>
    <row r="1013" spans="1:37" ht="15" customHeight="1">
      <c r="A1013" s="204">
        <v>44</v>
      </c>
      <c r="B1013" s="204" t="s">
        <v>241</v>
      </c>
      <c r="C1013" s="205">
        <v>10</v>
      </c>
      <c r="D1013" s="206">
        <v>390.26900000000001</v>
      </c>
      <c r="E1013" s="207">
        <v>34.7102</v>
      </c>
      <c r="F1013" s="208">
        <v>1009</v>
      </c>
      <c r="G1013" s="209"/>
      <c r="H1013" s="210" t="s">
        <v>274</v>
      </c>
      <c r="I1013" s="210">
        <v>1</v>
      </c>
      <c r="J1013" s="230">
        <v>34.700000000000003</v>
      </c>
      <c r="K1013" s="231"/>
      <c r="L1013" s="232">
        <v>10</v>
      </c>
      <c r="M1013" s="233"/>
      <c r="N1013" s="234"/>
      <c r="O1013" s="229"/>
      <c r="P1013" s="229"/>
      <c r="Q1013" s="229"/>
      <c r="R1013" s="229" t="s">
        <v>889</v>
      </c>
      <c r="S1013" s="229" t="s">
        <v>889</v>
      </c>
      <c r="T1013" s="229"/>
      <c r="U1013" s="229"/>
      <c r="V1013" s="229" t="s">
        <v>889</v>
      </c>
      <c r="W1013" s="221">
        <v>10</v>
      </c>
      <c r="X1013" s="229" t="s">
        <v>890</v>
      </c>
      <c r="Y1013" s="229" t="s">
        <v>889</v>
      </c>
      <c r="Z1013" s="229" t="s">
        <v>889</v>
      </c>
      <c r="AA1013" s="229" t="s">
        <v>889</v>
      </c>
      <c r="AB1013" s="229"/>
      <c r="AC1013" s="229"/>
      <c r="AD1013" s="229"/>
      <c r="AE1013" s="235"/>
      <c r="AF1013" s="235"/>
      <c r="AG1013" s="235"/>
      <c r="AH1013" s="235"/>
      <c r="AI1013" s="236"/>
      <c r="AJ1013" s="236"/>
      <c r="AK1013" s="234"/>
    </row>
    <row r="1014" spans="1:37" ht="15" customHeight="1">
      <c r="A1014" s="204">
        <v>44</v>
      </c>
      <c r="B1014" s="204" t="s">
        <v>241</v>
      </c>
      <c r="C1014" s="205">
        <v>11</v>
      </c>
      <c r="D1014" s="206">
        <v>329.18700000000001</v>
      </c>
      <c r="E1014" s="207">
        <v>34.446399999999997</v>
      </c>
      <c r="F1014" s="208">
        <v>1010</v>
      </c>
      <c r="G1014" s="209"/>
      <c r="H1014" s="210" t="s">
        <v>274</v>
      </c>
      <c r="I1014" s="210">
        <v>1</v>
      </c>
      <c r="J1014" s="230">
        <v>34.4</v>
      </c>
      <c r="K1014" s="231"/>
      <c r="L1014" s="232">
        <v>11</v>
      </c>
      <c r="M1014" s="233"/>
      <c r="N1014" s="234"/>
      <c r="O1014" s="229"/>
      <c r="P1014" s="229"/>
      <c r="Q1014" s="229"/>
      <c r="R1014" s="229" t="s">
        <v>890</v>
      </c>
      <c r="S1014" s="229" t="s">
        <v>889</v>
      </c>
      <c r="T1014" s="229" t="s">
        <v>889</v>
      </c>
      <c r="U1014" s="229"/>
      <c r="V1014" s="229" t="s">
        <v>889</v>
      </c>
      <c r="W1014" s="221">
        <v>11</v>
      </c>
      <c r="X1014" s="229" t="s">
        <v>890</v>
      </c>
      <c r="Y1014" s="229" t="s">
        <v>889</v>
      </c>
      <c r="Z1014" s="229" t="s">
        <v>889</v>
      </c>
      <c r="AA1014" s="229" t="s">
        <v>889</v>
      </c>
      <c r="AB1014" s="229"/>
      <c r="AC1014" s="229"/>
      <c r="AD1014" s="229"/>
      <c r="AE1014" s="229"/>
      <c r="AF1014" s="235"/>
      <c r="AG1014" s="235"/>
      <c r="AH1014" s="229"/>
      <c r="AI1014" s="236"/>
      <c r="AJ1014" s="236"/>
      <c r="AK1014" s="234"/>
    </row>
    <row r="1015" spans="1:37" ht="15" customHeight="1">
      <c r="A1015" s="204">
        <v>44</v>
      </c>
      <c r="B1015" s="204" t="s">
        <v>241</v>
      </c>
      <c r="C1015" s="205">
        <v>12</v>
      </c>
      <c r="D1015" s="206">
        <v>299.01499999999999</v>
      </c>
      <c r="E1015" s="207">
        <v>34.165500000000002</v>
      </c>
      <c r="F1015" s="208">
        <v>1011</v>
      </c>
      <c r="G1015" s="209"/>
      <c r="H1015" s="210" t="s">
        <v>274</v>
      </c>
      <c r="I1015" s="210">
        <v>1</v>
      </c>
      <c r="J1015" s="230">
        <v>34.1</v>
      </c>
      <c r="K1015" s="231"/>
      <c r="L1015" s="232">
        <v>12</v>
      </c>
      <c r="M1015" s="233"/>
      <c r="N1015" s="234"/>
      <c r="O1015" s="229"/>
      <c r="P1015" s="229"/>
      <c r="Q1015" s="229"/>
      <c r="R1015" s="229" t="s">
        <v>889</v>
      </c>
      <c r="S1015" s="229" t="s">
        <v>889</v>
      </c>
      <c r="T1015" s="229"/>
      <c r="U1015" s="229"/>
      <c r="V1015" s="229" t="s">
        <v>889</v>
      </c>
      <c r="W1015" s="221">
        <v>12</v>
      </c>
      <c r="X1015" s="229" t="s">
        <v>890</v>
      </c>
      <c r="Y1015" s="229" t="s">
        <v>889</v>
      </c>
      <c r="Z1015" s="229" t="s">
        <v>889</v>
      </c>
      <c r="AA1015" s="229" t="s">
        <v>889</v>
      </c>
      <c r="AB1015" s="229"/>
      <c r="AC1015" s="229"/>
      <c r="AD1015" s="229"/>
      <c r="AE1015" s="229"/>
      <c r="AF1015" s="235"/>
      <c r="AG1015" s="235"/>
      <c r="AH1015" s="229"/>
      <c r="AI1015" s="236"/>
      <c r="AJ1015" s="236"/>
      <c r="AK1015" s="234"/>
    </row>
    <row r="1016" spans="1:37" ht="15" customHeight="1">
      <c r="A1016" s="204">
        <v>44</v>
      </c>
      <c r="B1016" s="204" t="s">
        <v>241</v>
      </c>
      <c r="C1016" s="205">
        <v>13</v>
      </c>
      <c r="D1016" s="206">
        <v>276.27199999999999</v>
      </c>
      <c r="E1016" s="207">
        <v>33.703800000000001</v>
      </c>
      <c r="F1016" s="208">
        <v>1012</v>
      </c>
      <c r="G1016" s="209"/>
      <c r="H1016" s="210" t="s">
        <v>274</v>
      </c>
      <c r="I1016" s="210">
        <v>1</v>
      </c>
      <c r="J1016" s="230">
        <v>33.6</v>
      </c>
      <c r="K1016" s="231"/>
      <c r="L1016" s="232">
        <v>13</v>
      </c>
      <c r="M1016" s="233"/>
      <c r="N1016" s="234"/>
      <c r="O1016" s="229"/>
      <c r="P1016" s="229"/>
      <c r="Q1016" s="229"/>
      <c r="R1016" s="229" t="s">
        <v>889</v>
      </c>
      <c r="S1016" s="229" t="s">
        <v>889</v>
      </c>
      <c r="T1016" s="229"/>
      <c r="U1016" s="229"/>
      <c r="V1016" s="229" t="s">
        <v>889</v>
      </c>
      <c r="W1016" s="221">
        <v>13</v>
      </c>
      <c r="X1016" s="229" t="s">
        <v>890</v>
      </c>
      <c r="Y1016" s="229" t="s">
        <v>889</v>
      </c>
      <c r="Z1016" s="229" t="s">
        <v>890</v>
      </c>
      <c r="AA1016" s="229" t="s">
        <v>890</v>
      </c>
      <c r="AB1016" s="229"/>
      <c r="AC1016" s="229"/>
      <c r="AD1016" s="229"/>
      <c r="AE1016" s="229"/>
      <c r="AF1016" s="235"/>
      <c r="AG1016" s="235"/>
      <c r="AH1016" s="229"/>
      <c r="AI1016" s="236"/>
      <c r="AJ1016" s="236"/>
      <c r="AK1016" s="234"/>
    </row>
    <row r="1017" spans="1:37" ht="15" customHeight="1">
      <c r="A1017" s="204">
        <v>44</v>
      </c>
      <c r="B1017" s="204" t="s">
        <v>241</v>
      </c>
      <c r="C1017" s="205">
        <v>14</v>
      </c>
      <c r="D1017" s="206">
        <v>245.89599999999999</v>
      </c>
      <c r="E1017" s="207">
        <v>33.1601</v>
      </c>
      <c r="F1017" s="208">
        <v>1013</v>
      </c>
      <c r="G1017" s="209"/>
      <c r="H1017" s="210" t="s">
        <v>274</v>
      </c>
      <c r="I1017" s="210">
        <v>1</v>
      </c>
      <c r="J1017" s="230">
        <v>33.1</v>
      </c>
      <c r="K1017" s="231"/>
      <c r="L1017" s="232">
        <v>14</v>
      </c>
      <c r="M1017" s="233"/>
      <c r="N1017" s="234"/>
      <c r="O1017" s="229"/>
      <c r="P1017" s="229"/>
      <c r="Q1017" s="229"/>
      <c r="R1017" s="229" t="s">
        <v>889</v>
      </c>
      <c r="S1017" s="229" t="s">
        <v>889</v>
      </c>
      <c r="T1017" s="229" t="s">
        <v>889</v>
      </c>
      <c r="U1017" s="229"/>
      <c r="V1017" s="229" t="s">
        <v>889</v>
      </c>
      <c r="W1017" s="221">
        <v>14</v>
      </c>
      <c r="X1017" s="229" t="s">
        <v>890</v>
      </c>
      <c r="Y1017" s="229" t="s">
        <v>889</v>
      </c>
      <c r="Z1017" s="229" t="s">
        <v>889</v>
      </c>
      <c r="AA1017" s="229" t="s">
        <v>889</v>
      </c>
      <c r="AB1017" s="229"/>
      <c r="AC1017" s="229"/>
      <c r="AD1017" s="229"/>
      <c r="AE1017" s="229"/>
      <c r="AF1017" s="235"/>
      <c r="AG1017" s="235"/>
      <c r="AH1017" s="229"/>
      <c r="AI1017" s="236"/>
      <c r="AJ1017" s="236"/>
      <c r="AK1017" s="234"/>
    </row>
    <row r="1018" spans="1:37" ht="15" customHeight="1">
      <c r="A1018" s="204">
        <v>44</v>
      </c>
      <c r="B1018" s="204" t="s">
        <v>241</v>
      </c>
      <c r="C1018" s="205">
        <v>15</v>
      </c>
      <c r="D1018" s="206">
        <v>228.553</v>
      </c>
      <c r="E1018" s="207">
        <v>32.927599999999998</v>
      </c>
      <c r="F1018" s="208">
        <v>1014</v>
      </c>
      <c r="G1018" s="209"/>
      <c r="H1018" s="210" t="s">
        <v>274</v>
      </c>
      <c r="I1018" s="210">
        <v>1</v>
      </c>
      <c r="J1018" s="230">
        <v>32.9</v>
      </c>
      <c r="K1018" s="231"/>
      <c r="L1018" s="232">
        <v>15</v>
      </c>
      <c r="M1018" s="233"/>
      <c r="N1018" s="234"/>
      <c r="O1018" s="229"/>
      <c r="P1018" s="229"/>
      <c r="Q1018" s="229"/>
      <c r="R1018" s="229" t="s">
        <v>889</v>
      </c>
      <c r="S1018" s="229" t="s">
        <v>889</v>
      </c>
      <c r="T1018" s="229"/>
      <c r="U1018" s="229"/>
      <c r="V1018" s="229" t="s">
        <v>889</v>
      </c>
      <c r="W1018" s="221">
        <v>15</v>
      </c>
      <c r="X1018" s="229" t="s">
        <v>890</v>
      </c>
      <c r="Y1018" s="229" t="s">
        <v>890</v>
      </c>
      <c r="Z1018" s="229" t="s">
        <v>889</v>
      </c>
      <c r="AA1018" s="229" t="s">
        <v>889</v>
      </c>
      <c r="AB1018" s="229"/>
      <c r="AC1018" s="229"/>
      <c r="AD1018" s="229"/>
      <c r="AE1018" s="229"/>
      <c r="AF1018" s="235"/>
      <c r="AG1018" s="235"/>
      <c r="AH1018" s="229"/>
      <c r="AI1018" s="236"/>
      <c r="AJ1018" s="236"/>
      <c r="AK1018" s="234"/>
    </row>
    <row r="1019" spans="1:37" ht="15" customHeight="1">
      <c r="A1019" s="204">
        <v>44</v>
      </c>
      <c r="B1019" s="204" t="s">
        <v>241</v>
      </c>
      <c r="C1019" s="205">
        <v>16</v>
      </c>
      <c r="D1019" s="206">
        <v>208.797</v>
      </c>
      <c r="E1019" s="207">
        <v>32.667099999999998</v>
      </c>
      <c r="F1019" s="208">
        <v>1015</v>
      </c>
      <c r="G1019" s="209"/>
      <c r="H1019" s="210" t="s">
        <v>274</v>
      </c>
      <c r="I1019" s="210">
        <v>1</v>
      </c>
      <c r="J1019" s="230">
        <v>32.6</v>
      </c>
      <c r="K1019" s="231"/>
      <c r="L1019" s="232">
        <v>16</v>
      </c>
      <c r="M1019" s="233"/>
      <c r="N1019" s="234"/>
      <c r="O1019" s="229"/>
      <c r="P1019" s="229"/>
      <c r="Q1019" s="229"/>
      <c r="R1019" s="229" t="s">
        <v>889</v>
      </c>
      <c r="S1019" s="229" t="s">
        <v>890</v>
      </c>
      <c r="T1019" s="229"/>
      <c r="U1019" s="229" t="s">
        <v>889</v>
      </c>
      <c r="V1019" s="229" t="s">
        <v>889</v>
      </c>
      <c r="W1019" s="221">
        <v>16</v>
      </c>
      <c r="X1019" s="229" t="s">
        <v>890</v>
      </c>
      <c r="Y1019" s="229" t="s">
        <v>889</v>
      </c>
      <c r="Z1019" s="229" t="s">
        <v>889</v>
      </c>
      <c r="AA1019" s="229" t="s">
        <v>889</v>
      </c>
      <c r="AB1019" s="229"/>
      <c r="AC1019" s="229"/>
      <c r="AD1019" s="229"/>
      <c r="AE1019" s="229"/>
      <c r="AF1019" s="235"/>
      <c r="AG1019" s="235"/>
      <c r="AH1019" s="229"/>
      <c r="AI1019" s="236"/>
      <c r="AJ1019" s="236"/>
      <c r="AK1019" s="234"/>
    </row>
    <row r="1020" spans="1:37" ht="15" customHeight="1">
      <c r="A1020" s="204">
        <v>44</v>
      </c>
      <c r="B1020" s="204" t="s">
        <v>241</v>
      </c>
      <c r="C1020" s="205">
        <v>17</v>
      </c>
      <c r="D1020" s="206">
        <v>173.44399999999999</v>
      </c>
      <c r="E1020" s="207">
        <v>32.332599999999999</v>
      </c>
      <c r="F1020" s="208">
        <v>1016</v>
      </c>
      <c r="G1020" s="209"/>
      <c r="H1020" s="210" t="s">
        <v>274</v>
      </c>
      <c r="I1020" s="210">
        <v>1</v>
      </c>
      <c r="J1020" s="230">
        <v>32.299999999999997</v>
      </c>
      <c r="K1020" s="231"/>
      <c r="L1020" s="232">
        <v>17</v>
      </c>
      <c r="M1020" s="233"/>
      <c r="N1020" s="234"/>
      <c r="O1020" s="229"/>
      <c r="P1020" s="229"/>
      <c r="Q1020" s="229"/>
      <c r="R1020" s="229" t="s">
        <v>889</v>
      </c>
      <c r="S1020" s="229" t="s">
        <v>889</v>
      </c>
      <c r="T1020" s="229"/>
      <c r="U1020" s="229" t="s">
        <v>890</v>
      </c>
      <c r="V1020" s="229" t="s">
        <v>889</v>
      </c>
      <c r="W1020" s="221">
        <v>17</v>
      </c>
      <c r="X1020" s="229" t="s">
        <v>890</v>
      </c>
      <c r="Y1020" s="229" t="s">
        <v>890</v>
      </c>
      <c r="Z1020" s="229" t="s">
        <v>889</v>
      </c>
      <c r="AA1020" s="229" t="s">
        <v>889</v>
      </c>
      <c r="AB1020" s="229"/>
      <c r="AC1020" s="229"/>
      <c r="AD1020" s="229"/>
      <c r="AE1020" s="229"/>
      <c r="AF1020" s="235"/>
      <c r="AG1020" s="235"/>
      <c r="AH1020" s="229"/>
      <c r="AI1020" s="236"/>
      <c r="AJ1020" s="236"/>
      <c r="AK1020" s="234"/>
    </row>
    <row r="1021" spans="1:37" ht="15" customHeight="1">
      <c r="A1021" s="204">
        <v>44</v>
      </c>
      <c r="B1021" s="204" t="s">
        <v>241</v>
      </c>
      <c r="C1021" s="205">
        <v>18</v>
      </c>
      <c r="D1021" s="206">
        <v>111.107</v>
      </c>
      <c r="E1021" s="207">
        <v>31.820599999999999</v>
      </c>
      <c r="F1021" s="208">
        <v>1017</v>
      </c>
      <c r="G1021" s="209"/>
      <c r="H1021" s="210" t="s">
        <v>275</v>
      </c>
      <c r="I1021" s="210">
        <v>1</v>
      </c>
      <c r="J1021" s="230">
        <v>31.8</v>
      </c>
      <c r="K1021" s="231"/>
      <c r="L1021" s="232">
        <v>18</v>
      </c>
      <c r="M1021" s="233"/>
      <c r="N1021" s="234"/>
      <c r="O1021" s="229"/>
      <c r="P1021" s="229"/>
      <c r="Q1021" s="229"/>
      <c r="R1021" s="229" t="s">
        <v>889</v>
      </c>
      <c r="S1021" s="229" t="s">
        <v>889</v>
      </c>
      <c r="T1021" s="229"/>
      <c r="U1021" s="229" t="s">
        <v>890</v>
      </c>
      <c r="V1021" s="229" t="s">
        <v>889</v>
      </c>
      <c r="W1021" s="221">
        <v>18</v>
      </c>
      <c r="X1021" s="229" t="s">
        <v>890</v>
      </c>
      <c r="Y1021" s="229" t="s">
        <v>889</v>
      </c>
      <c r="Z1021" s="229" t="s">
        <v>889</v>
      </c>
      <c r="AA1021" s="229" t="s">
        <v>889</v>
      </c>
      <c r="AB1021" s="229"/>
      <c r="AC1021" s="229"/>
      <c r="AD1021" s="229"/>
      <c r="AE1021" s="229"/>
      <c r="AF1021" s="235"/>
      <c r="AG1021" s="235"/>
      <c r="AH1021" s="229"/>
      <c r="AI1021" s="236"/>
      <c r="AJ1021" s="236"/>
      <c r="AK1021" s="234"/>
    </row>
    <row r="1022" spans="1:37" ht="15" customHeight="1">
      <c r="A1022" s="204">
        <v>44</v>
      </c>
      <c r="B1022" s="204" t="s">
        <v>241</v>
      </c>
      <c r="C1022" s="205">
        <v>19</v>
      </c>
      <c r="D1022" s="206">
        <v>73.760999999999996</v>
      </c>
      <c r="E1022" s="207">
        <v>30.599499999999999</v>
      </c>
      <c r="F1022" s="208">
        <v>1018</v>
      </c>
      <c r="G1022" s="209"/>
      <c r="H1022" s="210" t="s">
        <v>275</v>
      </c>
      <c r="I1022" s="210">
        <v>1</v>
      </c>
      <c r="J1022" s="230" t="s">
        <v>902</v>
      </c>
      <c r="K1022" s="231"/>
      <c r="L1022" s="232">
        <v>19</v>
      </c>
      <c r="M1022" s="233"/>
      <c r="N1022" s="234"/>
      <c r="O1022" s="229"/>
      <c r="P1022" s="229"/>
      <c r="Q1022" s="229"/>
      <c r="R1022" s="229" t="s">
        <v>889</v>
      </c>
      <c r="S1022" s="229" t="s">
        <v>889</v>
      </c>
      <c r="T1022" s="229" t="s">
        <v>889</v>
      </c>
      <c r="U1022" s="229" t="s">
        <v>890</v>
      </c>
      <c r="V1022" s="229" t="s">
        <v>889</v>
      </c>
      <c r="W1022" s="221">
        <v>19</v>
      </c>
      <c r="X1022" s="229" t="s">
        <v>890</v>
      </c>
      <c r="Y1022" s="229" t="s">
        <v>889</v>
      </c>
      <c r="Z1022" s="229" t="s">
        <v>889</v>
      </c>
      <c r="AA1022" s="229" t="s">
        <v>889</v>
      </c>
      <c r="AB1022" s="229"/>
      <c r="AC1022" s="229"/>
      <c r="AD1022" s="229"/>
      <c r="AE1022" s="229"/>
      <c r="AF1022" s="235"/>
      <c r="AG1022" s="235"/>
      <c r="AH1022" s="229"/>
      <c r="AI1022" s="236"/>
      <c r="AJ1022" s="236"/>
      <c r="AK1022" s="234"/>
    </row>
    <row r="1023" spans="1:37" ht="15" customHeight="1">
      <c r="A1023" s="204">
        <v>44</v>
      </c>
      <c r="B1023" s="204" t="s">
        <v>241</v>
      </c>
      <c r="C1023" s="205">
        <v>20</v>
      </c>
      <c r="D1023" s="206">
        <v>73.772999999999996</v>
      </c>
      <c r="E1023" s="207">
        <v>30.603300000000001</v>
      </c>
      <c r="F1023" s="208">
        <v>1019</v>
      </c>
      <c r="G1023" s="209"/>
      <c r="H1023" s="210" t="s">
        <v>274</v>
      </c>
      <c r="I1023" s="210">
        <v>1</v>
      </c>
      <c r="J1023" s="230" t="s">
        <v>902</v>
      </c>
      <c r="K1023" s="231"/>
      <c r="L1023" s="232">
        <v>20</v>
      </c>
      <c r="M1023" s="233"/>
      <c r="N1023" s="234"/>
      <c r="O1023" s="229"/>
      <c r="P1023" s="229"/>
      <c r="Q1023" s="229"/>
      <c r="R1023" s="229"/>
      <c r="S1023" s="229"/>
      <c r="T1023" s="229"/>
      <c r="U1023" s="229"/>
      <c r="V1023" s="229"/>
      <c r="W1023" s="221">
        <v>20</v>
      </c>
      <c r="X1023" s="229"/>
      <c r="Y1023" s="229" t="s">
        <v>889</v>
      </c>
      <c r="Z1023" s="229"/>
      <c r="AA1023" s="229"/>
      <c r="AB1023" s="229"/>
      <c r="AC1023" s="229" t="s">
        <v>890</v>
      </c>
      <c r="AD1023" s="229"/>
      <c r="AE1023" s="229"/>
      <c r="AF1023" s="235"/>
      <c r="AG1023" s="235"/>
      <c r="AH1023" s="229"/>
      <c r="AI1023" s="236"/>
      <c r="AJ1023" s="236"/>
      <c r="AK1023" s="234"/>
    </row>
    <row r="1024" spans="1:37" ht="15" customHeight="1">
      <c r="A1024" s="204">
        <v>44</v>
      </c>
      <c r="B1024" s="204" t="s">
        <v>241</v>
      </c>
      <c r="C1024" s="205">
        <v>21</v>
      </c>
      <c r="D1024" s="206">
        <v>41.966999999999999</v>
      </c>
      <c r="E1024" s="207">
        <v>28.134799999999998</v>
      </c>
      <c r="F1024" s="208">
        <v>1020</v>
      </c>
      <c r="G1024" s="209"/>
      <c r="H1024" s="210" t="s">
        <v>274</v>
      </c>
      <c r="I1024" s="210">
        <v>1</v>
      </c>
      <c r="J1024" s="230"/>
      <c r="K1024" s="231">
        <v>40</v>
      </c>
      <c r="L1024" s="232">
        <v>21</v>
      </c>
      <c r="M1024" s="233"/>
      <c r="N1024" s="234"/>
      <c r="O1024" s="229"/>
      <c r="P1024" s="229"/>
      <c r="Q1024" s="229"/>
      <c r="R1024" s="229" t="s">
        <v>889</v>
      </c>
      <c r="S1024" s="229" t="s">
        <v>889</v>
      </c>
      <c r="T1024" s="229"/>
      <c r="U1024" s="229" t="s">
        <v>890</v>
      </c>
      <c r="V1024" s="229" t="s">
        <v>889</v>
      </c>
      <c r="W1024" s="221">
        <v>21</v>
      </c>
      <c r="X1024" s="229" t="s">
        <v>897</v>
      </c>
      <c r="Y1024" s="229" t="s">
        <v>889</v>
      </c>
      <c r="Z1024" s="229" t="s">
        <v>889</v>
      </c>
      <c r="AA1024" s="229" t="s">
        <v>889</v>
      </c>
      <c r="AB1024" s="229"/>
      <c r="AC1024" s="229"/>
      <c r="AD1024" s="229"/>
      <c r="AE1024" s="229"/>
      <c r="AF1024" s="235"/>
      <c r="AG1024" s="235"/>
      <c r="AH1024" s="229"/>
      <c r="AI1024" s="236"/>
      <c r="AJ1024" s="236"/>
      <c r="AK1024" s="234"/>
    </row>
    <row r="1025" spans="1:37" ht="15" customHeight="1">
      <c r="A1025" s="204">
        <v>44</v>
      </c>
      <c r="B1025" s="204" t="s">
        <v>241</v>
      </c>
      <c r="C1025" s="205">
        <v>22</v>
      </c>
      <c r="D1025" s="206">
        <v>22.015000000000001</v>
      </c>
      <c r="E1025" s="207">
        <v>26.732399999999998</v>
      </c>
      <c r="F1025" s="208">
        <v>1021</v>
      </c>
      <c r="G1025" s="209"/>
      <c r="H1025" s="210" t="s">
        <v>274</v>
      </c>
      <c r="I1025" s="210">
        <v>1</v>
      </c>
      <c r="J1025" s="230"/>
      <c r="K1025" s="231">
        <v>20</v>
      </c>
      <c r="L1025" s="232">
        <v>22</v>
      </c>
      <c r="M1025" s="233"/>
      <c r="N1025" s="234"/>
      <c r="O1025" s="229"/>
      <c r="P1025" s="229"/>
      <c r="Q1025" s="229"/>
      <c r="R1025" s="229" t="s">
        <v>889</v>
      </c>
      <c r="S1025" s="229" t="s">
        <v>889</v>
      </c>
      <c r="T1025" s="229"/>
      <c r="U1025" s="229" t="s">
        <v>890</v>
      </c>
      <c r="V1025" s="229" t="s">
        <v>889</v>
      </c>
      <c r="W1025" s="221">
        <v>22</v>
      </c>
      <c r="X1025" s="229" t="s">
        <v>890</v>
      </c>
      <c r="Y1025" s="229" t="s">
        <v>889</v>
      </c>
      <c r="Z1025" s="229" t="s">
        <v>889</v>
      </c>
      <c r="AA1025" s="229" t="s">
        <v>889</v>
      </c>
      <c r="AB1025" s="229"/>
      <c r="AC1025" s="229"/>
      <c r="AD1025" s="229"/>
      <c r="AE1025" s="229"/>
      <c r="AF1025" s="235"/>
      <c r="AG1025" s="235"/>
      <c r="AH1025" s="229"/>
      <c r="AI1025" s="236"/>
      <c r="AJ1025" s="236"/>
      <c r="AK1025" s="234"/>
    </row>
    <row r="1026" spans="1:37" ht="15" customHeight="1">
      <c r="A1026" s="204">
        <v>44</v>
      </c>
      <c r="B1026" s="204" t="s">
        <v>241</v>
      </c>
      <c r="C1026" s="205">
        <v>23</v>
      </c>
      <c r="D1026" s="206">
        <v>5.2510000000000003</v>
      </c>
      <c r="E1026" s="207">
        <v>26.581199999999999</v>
      </c>
      <c r="F1026" s="208">
        <v>1022</v>
      </c>
      <c r="G1026" s="209"/>
      <c r="H1026" s="210" t="s">
        <v>275</v>
      </c>
      <c r="I1026" s="210">
        <v>1</v>
      </c>
      <c r="J1026" s="230"/>
      <c r="K1026" s="231">
        <v>5</v>
      </c>
      <c r="L1026" s="232">
        <v>23</v>
      </c>
      <c r="M1026" s="233"/>
      <c r="N1026" s="234"/>
      <c r="O1026" s="229"/>
      <c r="P1026" s="229"/>
      <c r="Q1026" s="229"/>
      <c r="R1026" s="229"/>
      <c r="S1026" s="229"/>
      <c r="T1026" s="229"/>
      <c r="U1026" s="229"/>
      <c r="V1026" s="229"/>
      <c r="W1026" s="221">
        <v>23</v>
      </c>
      <c r="X1026" s="229"/>
      <c r="Y1026" s="229" t="s">
        <v>889</v>
      </c>
      <c r="Z1026" s="229"/>
      <c r="AA1026" s="229"/>
      <c r="AB1026" s="229"/>
      <c r="AC1026" s="229" t="s">
        <v>890</v>
      </c>
      <c r="AD1026" s="229"/>
      <c r="AE1026" s="229"/>
      <c r="AF1026" s="235"/>
      <c r="AG1026" s="235"/>
      <c r="AH1026" s="229"/>
      <c r="AI1026" s="236"/>
      <c r="AJ1026" s="236"/>
      <c r="AK1026" s="234"/>
    </row>
    <row r="1027" spans="1:37" ht="15" customHeight="1">
      <c r="A1027" s="204">
        <v>44</v>
      </c>
      <c r="B1027" s="204" t="s">
        <v>241</v>
      </c>
      <c r="C1027" s="205">
        <v>24</v>
      </c>
      <c r="D1027" s="206">
        <v>5.3890000000000002</v>
      </c>
      <c r="E1027" s="207">
        <v>26.5809</v>
      </c>
      <c r="F1027" s="208">
        <v>1023</v>
      </c>
      <c r="G1027" s="209"/>
      <c r="H1027" s="210" t="s">
        <v>275</v>
      </c>
      <c r="I1027" s="210">
        <v>1</v>
      </c>
      <c r="J1027" s="230"/>
      <c r="K1027" s="231">
        <v>5</v>
      </c>
      <c r="L1027" s="232">
        <v>24</v>
      </c>
      <c r="M1027" s="233"/>
      <c r="N1027" s="234"/>
      <c r="O1027" s="229"/>
      <c r="P1027" s="229"/>
      <c r="Q1027" s="229"/>
      <c r="R1027" s="229" t="s">
        <v>889</v>
      </c>
      <c r="S1027" s="229" t="s">
        <v>889</v>
      </c>
      <c r="T1027" s="229" t="s">
        <v>889</v>
      </c>
      <c r="U1027" s="229" t="s">
        <v>889</v>
      </c>
      <c r="V1027" s="229" t="s">
        <v>889</v>
      </c>
      <c r="W1027" s="221">
        <v>24</v>
      </c>
      <c r="X1027" s="229" t="s">
        <v>890</v>
      </c>
      <c r="Y1027" s="229" t="s">
        <v>889</v>
      </c>
      <c r="Z1027" s="229" t="s">
        <v>889</v>
      </c>
      <c r="AA1027" s="229" t="s">
        <v>889</v>
      </c>
      <c r="AB1027" s="229"/>
      <c r="AC1027" s="229"/>
      <c r="AD1027" s="229"/>
      <c r="AE1027" s="229"/>
      <c r="AF1027" s="235"/>
      <c r="AG1027" s="235"/>
      <c r="AH1027" s="229"/>
      <c r="AI1027" s="236"/>
      <c r="AJ1027" s="236"/>
      <c r="AK1027" s="234"/>
    </row>
    <row r="1028" spans="1:37" ht="15" customHeight="1">
      <c r="A1028" s="204">
        <v>45</v>
      </c>
      <c r="B1028" s="204" t="s">
        <v>243</v>
      </c>
      <c r="C1028" s="205">
        <v>1</v>
      </c>
      <c r="D1028" s="206">
        <v>2728.799</v>
      </c>
      <c r="E1028" s="207">
        <v>34.954099999999997</v>
      </c>
      <c r="F1028" s="208">
        <v>1024</v>
      </c>
      <c r="G1028" s="209"/>
      <c r="H1028" s="210" t="s">
        <v>274</v>
      </c>
      <c r="I1028" s="210">
        <v>1</v>
      </c>
      <c r="J1028" s="230" t="s">
        <v>888</v>
      </c>
      <c r="K1028" s="231"/>
      <c r="L1028" s="232">
        <v>1</v>
      </c>
      <c r="M1028" s="233"/>
      <c r="N1028" s="234"/>
      <c r="O1028" s="229"/>
      <c r="P1028" s="229"/>
      <c r="Q1028" s="229"/>
      <c r="R1028" s="229" t="s">
        <v>890</v>
      </c>
      <c r="S1028" s="229" t="s">
        <v>889</v>
      </c>
      <c r="T1028" s="229" t="s">
        <v>889</v>
      </c>
      <c r="U1028" s="229"/>
      <c r="V1028" s="229" t="s">
        <v>889</v>
      </c>
      <c r="W1028" s="221">
        <v>1</v>
      </c>
      <c r="X1028" s="229" t="s">
        <v>897</v>
      </c>
      <c r="Y1028" s="229" t="s">
        <v>890</v>
      </c>
      <c r="Z1028" s="229" t="s">
        <v>889</v>
      </c>
      <c r="AA1028" s="229"/>
      <c r="AB1028" s="229"/>
      <c r="AC1028" s="229"/>
      <c r="AD1028" s="229"/>
      <c r="AE1028" s="229"/>
      <c r="AF1028" s="235"/>
      <c r="AG1028" s="235"/>
      <c r="AH1028" s="229"/>
      <c r="AI1028" s="236"/>
      <c r="AJ1028" s="236"/>
      <c r="AK1028" s="234"/>
    </row>
    <row r="1029" spans="1:37" ht="15" customHeight="1">
      <c r="A1029" s="204">
        <v>45</v>
      </c>
      <c r="B1029" s="204" t="s">
        <v>243</v>
      </c>
      <c r="C1029" s="205">
        <v>2</v>
      </c>
      <c r="D1029" s="206">
        <v>2543.0430000000001</v>
      </c>
      <c r="E1029" s="207">
        <v>34.952399999999997</v>
      </c>
      <c r="F1029" s="208">
        <v>1025</v>
      </c>
      <c r="G1029" s="209"/>
      <c r="H1029" s="210" t="s">
        <v>274</v>
      </c>
      <c r="I1029" s="210">
        <v>1</v>
      </c>
      <c r="J1029" s="230"/>
      <c r="K1029" s="231">
        <v>2500</v>
      </c>
      <c r="L1029" s="232">
        <v>2</v>
      </c>
      <c r="M1029" s="233"/>
      <c r="N1029" s="234"/>
      <c r="O1029" s="229"/>
      <c r="P1029" s="229"/>
      <c r="Q1029" s="229"/>
      <c r="R1029" s="229" t="s">
        <v>889</v>
      </c>
      <c r="S1029" s="229" t="s">
        <v>889</v>
      </c>
      <c r="T1029" s="229" t="s">
        <v>889</v>
      </c>
      <c r="U1029" s="229"/>
      <c r="V1029" s="229" t="s">
        <v>889</v>
      </c>
      <c r="W1029" s="221">
        <v>2</v>
      </c>
      <c r="X1029" s="229" t="s">
        <v>890</v>
      </c>
      <c r="Y1029" s="229" t="s">
        <v>889</v>
      </c>
      <c r="Z1029" s="229" t="s">
        <v>889</v>
      </c>
      <c r="AA1029" s="229"/>
      <c r="AB1029" s="229"/>
      <c r="AC1029" s="229"/>
      <c r="AD1029" s="229"/>
      <c r="AE1029" s="229"/>
      <c r="AF1029" s="235"/>
      <c r="AG1029" s="235"/>
      <c r="AH1029" s="229"/>
      <c r="AI1029" s="236"/>
      <c r="AJ1029" s="236"/>
      <c r="AK1029" s="234"/>
    </row>
    <row r="1030" spans="1:37" ht="15" customHeight="1">
      <c r="A1030" s="204">
        <v>45</v>
      </c>
      <c r="B1030" s="204" t="s">
        <v>243</v>
      </c>
      <c r="C1030" s="205">
        <v>3</v>
      </c>
      <c r="D1030" s="206">
        <v>2032.7750000000001</v>
      </c>
      <c r="E1030" s="207">
        <v>34.938600000000001</v>
      </c>
      <c r="F1030" s="208">
        <v>1026</v>
      </c>
      <c r="G1030" s="209"/>
      <c r="H1030" s="210" t="s">
        <v>274</v>
      </c>
      <c r="I1030" s="210">
        <v>1</v>
      </c>
      <c r="J1030" s="230"/>
      <c r="K1030" s="231">
        <v>2000</v>
      </c>
      <c r="L1030" s="232">
        <v>3</v>
      </c>
      <c r="M1030" s="233"/>
      <c r="N1030" s="234"/>
      <c r="O1030" s="229"/>
      <c r="P1030" s="229"/>
      <c r="Q1030" s="229"/>
      <c r="R1030" s="229" t="s">
        <v>889</v>
      </c>
      <c r="S1030" s="229" t="s">
        <v>889</v>
      </c>
      <c r="T1030" s="229" t="s">
        <v>889</v>
      </c>
      <c r="U1030" s="229"/>
      <c r="V1030" s="229" t="s">
        <v>889</v>
      </c>
      <c r="W1030" s="221">
        <v>3</v>
      </c>
      <c r="X1030" s="229" t="s">
        <v>890</v>
      </c>
      <c r="Y1030" s="229" t="s">
        <v>889</v>
      </c>
      <c r="Z1030" s="229" t="s">
        <v>889</v>
      </c>
      <c r="AA1030" s="229"/>
      <c r="AB1030" s="229"/>
      <c r="AC1030" s="229"/>
      <c r="AD1030" s="229"/>
      <c r="AE1030" s="229"/>
      <c r="AF1030" s="235"/>
      <c r="AG1030" s="235"/>
      <c r="AH1030" s="229"/>
      <c r="AI1030" s="236"/>
      <c r="AJ1030" s="236"/>
      <c r="AK1030" s="234"/>
    </row>
    <row r="1031" spans="1:37" ht="15" customHeight="1">
      <c r="A1031" s="204">
        <v>45</v>
      </c>
      <c r="B1031" s="204" t="s">
        <v>243</v>
      </c>
      <c r="C1031" s="205">
        <v>4</v>
      </c>
      <c r="D1031" s="206">
        <v>1523.193</v>
      </c>
      <c r="E1031" s="207">
        <v>34.905099999999997</v>
      </c>
      <c r="F1031" s="208">
        <v>1027</v>
      </c>
      <c r="G1031" s="209"/>
      <c r="H1031" s="210" t="s">
        <v>274</v>
      </c>
      <c r="I1031" s="210">
        <v>1</v>
      </c>
      <c r="J1031" s="230"/>
      <c r="K1031" s="231">
        <v>1500</v>
      </c>
      <c r="L1031" s="232">
        <v>4</v>
      </c>
      <c r="M1031" s="233"/>
      <c r="N1031" s="234"/>
      <c r="O1031" s="229"/>
      <c r="P1031" s="229"/>
      <c r="Q1031" s="229"/>
      <c r="R1031" s="229" t="s">
        <v>889</v>
      </c>
      <c r="S1031" s="229" t="s">
        <v>889</v>
      </c>
      <c r="T1031" s="229"/>
      <c r="U1031" s="229"/>
      <c r="V1031" s="229" t="s">
        <v>889</v>
      </c>
      <c r="W1031" s="221">
        <v>4</v>
      </c>
      <c r="X1031" s="229" t="s">
        <v>890</v>
      </c>
      <c r="Y1031" s="229" t="s">
        <v>889</v>
      </c>
      <c r="Z1031" s="229" t="s">
        <v>889</v>
      </c>
      <c r="AA1031" s="229"/>
      <c r="AB1031" s="229"/>
      <c r="AC1031" s="229"/>
      <c r="AD1031" s="229"/>
      <c r="AE1031" s="229"/>
      <c r="AF1031" s="235"/>
      <c r="AG1031" s="235"/>
      <c r="AH1031" s="229"/>
      <c r="AI1031" s="236"/>
      <c r="AJ1031" s="236"/>
      <c r="AK1031" s="234"/>
    </row>
    <row r="1032" spans="1:37" ht="15" customHeight="1">
      <c r="A1032" s="204">
        <v>45</v>
      </c>
      <c r="B1032" s="204" t="s">
        <v>243</v>
      </c>
      <c r="C1032" s="205">
        <v>5</v>
      </c>
      <c r="D1032" s="206">
        <v>1015.383</v>
      </c>
      <c r="E1032" s="207">
        <v>34.873100000000001</v>
      </c>
      <c r="F1032" s="208">
        <v>1028</v>
      </c>
      <c r="G1032" s="209"/>
      <c r="H1032" s="210" t="s">
        <v>274</v>
      </c>
      <c r="I1032" s="210">
        <v>1</v>
      </c>
      <c r="J1032" s="230"/>
      <c r="K1032" s="231">
        <v>1000</v>
      </c>
      <c r="L1032" s="232">
        <v>5</v>
      </c>
      <c r="M1032" s="233"/>
      <c r="N1032" s="234"/>
      <c r="O1032" s="229"/>
      <c r="P1032" s="229"/>
      <c r="Q1032" s="229"/>
      <c r="R1032" s="229" t="s">
        <v>889</v>
      </c>
      <c r="S1032" s="229" t="s">
        <v>889</v>
      </c>
      <c r="T1032" s="229" t="s">
        <v>889</v>
      </c>
      <c r="U1032" s="229"/>
      <c r="V1032" s="229" t="s">
        <v>889</v>
      </c>
      <c r="W1032" s="221">
        <v>5</v>
      </c>
      <c r="X1032" s="229" t="s">
        <v>890</v>
      </c>
      <c r="Y1032" s="229" t="s">
        <v>889</v>
      </c>
      <c r="Z1032" s="229" t="s">
        <v>889</v>
      </c>
      <c r="AA1032" s="229"/>
      <c r="AB1032" s="229"/>
      <c r="AC1032" s="229"/>
      <c r="AD1032" s="229"/>
      <c r="AE1032" s="229"/>
      <c r="AF1032" s="235"/>
      <c r="AG1032" s="235"/>
      <c r="AH1032" s="229"/>
      <c r="AI1032" s="236"/>
      <c r="AJ1032" s="236"/>
      <c r="AK1032" s="234"/>
    </row>
    <row r="1033" spans="1:37" ht="15" customHeight="1">
      <c r="A1033" s="204">
        <v>45</v>
      </c>
      <c r="B1033" s="204" t="s">
        <v>243</v>
      </c>
      <c r="C1033" s="205">
        <v>6</v>
      </c>
      <c r="D1033" s="206">
        <v>812.91399999999999</v>
      </c>
      <c r="E1033" s="207">
        <v>34.861899999999999</v>
      </c>
      <c r="F1033" s="208">
        <v>1029</v>
      </c>
      <c r="G1033" s="209"/>
      <c r="H1033" s="210" t="s">
        <v>274</v>
      </c>
      <c r="I1033" s="210">
        <v>1</v>
      </c>
      <c r="J1033" s="230"/>
      <c r="K1033" s="231">
        <v>800</v>
      </c>
      <c r="L1033" s="232">
        <v>6</v>
      </c>
      <c r="M1033" s="233"/>
      <c r="N1033" s="234"/>
      <c r="O1033" s="229"/>
      <c r="P1033" s="229"/>
      <c r="Q1033" s="229"/>
      <c r="R1033" s="229" t="s">
        <v>889</v>
      </c>
      <c r="S1033" s="229" t="s">
        <v>889</v>
      </c>
      <c r="T1033" s="229"/>
      <c r="U1033" s="229"/>
      <c r="V1033" s="229" t="s">
        <v>889</v>
      </c>
      <c r="W1033" s="221">
        <v>6</v>
      </c>
      <c r="X1033" s="229" t="s">
        <v>890</v>
      </c>
      <c r="Y1033" s="229" t="s">
        <v>889</v>
      </c>
      <c r="Z1033" s="229" t="s">
        <v>890</v>
      </c>
      <c r="AA1033" s="229"/>
      <c r="AB1033" s="229"/>
      <c r="AC1033" s="229"/>
      <c r="AD1033" s="229"/>
      <c r="AE1033" s="229"/>
      <c r="AF1033" s="235"/>
      <c r="AG1033" s="235"/>
      <c r="AH1033" s="229"/>
      <c r="AI1033" s="236"/>
      <c r="AJ1033" s="236"/>
      <c r="AK1033" s="234"/>
    </row>
    <row r="1034" spans="1:37" ht="15" customHeight="1">
      <c r="A1034" s="204">
        <v>45</v>
      </c>
      <c r="B1034" s="204" t="s">
        <v>243</v>
      </c>
      <c r="C1034" s="205">
        <v>7</v>
      </c>
      <c r="D1034" s="206">
        <v>610.53700000000003</v>
      </c>
      <c r="E1034" s="207">
        <v>34.845500000000001</v>
      </c>
      <c r="F1034" s="208">
        <v>1030</v>
      </c>
      <c r="G1034" s="209" t="s">
        <v>183</v>
      </c>
      <c r="H1034" s="210" t="s">
        <v>274</v>
      </c>
      <c r="I1034" s="210">
        <v>1</v>
      </c>
      <c r="J1034" s="230"/>
      <c r="K1034" s="231">
        <v>600</v>
      </c>
      <c r="L1034" s="232">
        <v>7</v>
      </c>
      <c r="M1034" s="233"/>
      <c r="N1034" s="234"/>
      <c r="O1034" s="229"/>
      <c r="P1034" s="229"/>
      <c r="Q1034" s="229"/>
      <c r="R1034" s="229" t="s">
        <v>889</v>
      </c>
      <c r="S1034" s="229" t="s">
        <v>889</v>
      </c>
      <c r="T1034" s="229"/>
      <c r="U1034" s="229"/>
      <c r="V1034" s="229" t="s">
        <v>889</v>
      </c>
      <c r="W1034" s="221">
        <v>7</v>
      </c>
      <c r="X1034" s="229" t="s">
        <v>890</v>
      </c>
      <c r="Y1034" s="229" t="s">
        <v>889</v>
      </c>
      <c r="Z1034" s="229" t="s">
        <v>889</v>
      </c>
      <c r="AA1034" s="229"/>
      <c r="AB1034" s="229"/>
      <c r="AC1034" s="229"/>
      <c r="AD1034" s="229"/>
      <c r="AE1034" s="229"/>
      <c r="AF1034" s="235"/>
      <c r="AG1034" s="235"/>
      <c r="AH1034" s="229"/>
      <c r="AI1034" s="236"/>
      <c r="AJ1034" s="236"/>
      <c r="AK1034" s="234"/>
    </row>
    <row r="1035" spans="1:37" ht="15" customHeight="1">
      <c r="A1035" s="204">
        <v>45</v>
      </c>
      <c r="B1035" s="204" t="s">
        <v>243</v>
      </c>
      <c r="C1035" s="205">
        <v>8</v>
      </c>
      <c r="D1035" s="206">
        <v>92.89</v>
      </c>
      <c r="E1035" s="207">
        <v>31.558700000000002</v>
      </c>
      <c r="F1035" s="208">
        <v>1031</v>
      </c>
      <c r="G1035" s="209"/>
      <c r="H1035" s="210" t="s">
        <v>274</v>
      </c>
      <c r="I1035" s="210">
        <v>1</v>
      </c>
      <c r="J1035" s="230"/>
      <c r="K1035" s="231">
        <v>500</v>
      </c>
      <c r="L1035" s="232">
        <v>8</v>
      </c>
      <c r="M1035" s="233"/>
      <c r="N1035" s="234"/>
      <c r="O1035" s="229"/>
      <c r="P1035" s="229"/>
      <c r="Q1035" s="229"/>
      <c r="R1035" s="229" t="s">
        <v>889</v>
      </c>
      <c r="S1035" s="229" t="s">
        <v>889</v>
      </c>
      <c r="T1035" s="229"/>
      <c r="U1035" s="229"/>
      <c r="V1035" s="229" t="s">
        <v>889</v>
      </c>
      <c r="W1035" s="221">
        <v>8</v>
      </c>
      <c r="X1035" s="229" t="s">
        <v>897</v>
      </c>
      <c r="Y1035" s="229" t="s">
        <v>889</v>
      </c>
      <c r="Z1035" s="229" t="s">
        <v>889</v>
      </c>
      <c r="AA1035" s="229"/>
      <c r="AB1035" s="229"/>
      <c r="AC1035" s="229"/>
      <c r="AD1035" s="229"/>
      <c r="AE1035" s="229"/>
      <c r="AF1035" s="235"/>
      <c r="AG1035" s="235"/>
      <c r="AH1035" s="229"/>
      <c r="AI1035" s="236"/>
      <c r="AJ1035" s="236"/>
      <c r="AK1035" s="234"/>
    </row>
    <row r="1036" spans="1:37" ht="15" customHeight="1">
      <c r="A1036" s="204">
        <v>45</v>
      </c>
      <c r="B1036" s="204" t="s">
        <v>243</v>
      </c>
      <c r="C1036" s="205">
        <v>9</v>
      </c>
      <c r="D1036" s="206">
        <v>508.17899999999997</v>
      </c>
      <c r="E1036" s="207">
        <v>34.827599999999997</v>
      </c>
      <c r="F1036" s="208">
        <v>1032</v>
      </c>
      <c r="G1036" s="209"/>
      <c r="H1036" s="210" t="s">
        <v>274</v>
      </c>
      <c r="I1036" s="210">
        <v>1</v>
      </c>
      <c r="J1036" s="230" t="s">
        <v>899</v>
      </c>
      <c r="K1036" s="231"/>
      <c r="L1036" s="232">
        <v>9</v>
      </c>
      <c r="M1036" s="233"/>
      <c r="N1036" s="234"/>
      <c r="O1036" s="229"/>
      <c r="P1036" s="229"/>
      <c r="Q1036" s="229"/>
      <c r="R1036" s="229" t="s">
        <v>889</v>
      </c>
      <c r="S1036" s="229" t="s">
        <v>889</v>
      </c>
      <c r="T1036" s="229" t="s">
        <v>889</v>
      </c>
      <c r="U1036" s="229"/>
      <c r="V1036" s="229" t="s">
        <v>889</v>
      </c>
      <c r="W1036" s="221">
        <v>9</v>
      </c>
      <c r="X1036" s="229" t="s">
        <v>890</v>
      </c>
      <c r="Y1036" s="229" t="s">
        <v>889</v>
      </c>
      <c r="Z1036" s="229" t="s">
        <v>889</v>
      </c>
      <c r="AA1036" s="229"/>
      <c r="AB1036" s="229"/>
      <c r="AC1036" s="229"/>
      <c r="AD1036" s="229"/>
      <c r="AE1036" s="229"/>
      <c r="AF1036" s="235"/>
      <c r="AG1036" s="235"/>
      <c r="AH1036" s="229"/>
      <c r="AI1036" s="236"/>
      <c r="AJ1036" s="236"/>
      <c r="AK1036" s="234"/>
    </row>
    <row r="1037" spans="1:37" ht="15" customHeight="1">
      <c r="A1037" s="204">
        <v>45</v>
      </c>
      <c r="B1037" s="204" t="s">
        <v>243</v>
      </c>
      <c r="C1037" s="205">
        <v>10</v>
      </c>
      <c r="D1037" s="206">
        <v>417.95499999999998</v>
      </c>
      <c r="E1037" s="207">
        <v>34.7836</v>
      </c>
      <c r="F1037" s="208">
        <v>1033</v>
      </c>
      <c r="G1037" s="209"/>
      <c r="H1037" s="210" t="s">
        <v>274</v>
      </c>
      <c r="I1037" s="210">
        <v>1</v>
      </c>
      <c r="J1037" s="230">
        <v>34.78</v>
      </c>
      <c r="K1037" s="231"/>
      <c r="L1037" s="232">
        <v>10</v>
      </c>
      <c r="M1037" s="233"/>
      <c r="N1037" s="234"/>
      <c r="O1037" s="229"/>
      <c r="P1037" s="229"/>
      <c r="Q1037" s="229"/>
      <c r="R1037" s="229" t="s">
        <v>889</v>
      </c>
      <c r="S1037" s="229" t="s">
        <v>890</v>
      </c>
      <c r="T1037" s="229"/>
      <c r="U1037" s="229"/>
      <c r="V1037" s="229" t="s">
        <v>889</v>
      </c>
      <c r="W1037" s="221">
        <v>10</v>
      </c>
      <c r="X1037" s="229" t="s">
        <v>890</v>
      </c>
      <c r="Y1037" s="229" t="s">
        <v>889</v>
      </c>
      <c r="Z1037" s="229" t="s">
        <v>889</v>
      </c>
      <c r="AA1037" s="229"/>
      <c r="AB1037" s="229"/>
      <c r="AC1037" s="229"/>
      <c r="AD1037" s="229"/>
      <c r="AE1037" s="229"/>
      <c r="AF1037" s="235"/>
      <c r="AG1037" s="235"/>
      <c r="AH1037" s="229"/>
      <c r="AI1037" s="236"/>
      <c r="AJ1037" s="236"/>
      <c r="AK1037" s="234"/>
    </row>
    <row r="1038" spans="1:37" ht="15" customHeight="1">
      <c r="A1038" s="204">
        <v>45</v>
      </c>
      <c r="B1038" s="204" t="s">
        <v>243</v>
      </c>
      <c r="C1038" s="205">
        <v>11</v>
      </c>
      <c r="D1038" s="206">
        <v>366.87400000000002</v>
      </c>
      <c r="E1038" s="207">
        <v>34.713000000000001</v>
      </c>
      <c r="F1038" s="208">
        <v>1034</v>
      </c>
      <c r="G1038" s="209"/>
      <c r="H1038" s="210" t="s">
        <v>274</v>
      </c>
      <c r="I1038" s="210">
        <v>1</v>
      </c>
      <c r="J1038" s="230">
        <v>34.700000000000003</v>
      </c>
      <c r="K1038" s="231"/>
      <c r="L1038" s="232">
        <v>11</v>
      </c>
      <c r="M1038" s="233"/>
      <c r="N1038" s="234"/>
      <c r="O1038" s="229"/>
      <c r="P1038" s="229"/>
      <c r="Q1038" s="229"/>
      <c r="R1038" s="229" t="s">
        <v>889</v>
      </c>
      <c r="S1038" s="229" t="s">
        <v>889</v>
      </c>
      <c r="T1038" s="229"/>
      <c r="U1038" s="229"/>
      <c r="V1038" s="229" t="s">
        <v>889</v>
      </c>
      <c r="W1038" s="221">
        <v>11</v>
      </c>
      <c r="X1038" s="229" t="s">
        <v>890</v>
      </c>
      <c r="Y1038" s="229" t="s">
        <v>889</v>
      </c>
      <c r="Z1038" s="229" t="s">
        <v>889</v>
      </c>
      <c r="AA1038" s="229"/>
      <c r="AB1038" s="229"/>
      <c r="AC1038" s="229"/>
      <c r="AD1038" s="229"/>
      <c r="AE1038" s="229"/>
      <c r="AF1038" s="235"/>
      <c r="AG1038" s="235"/>
      <c r="AH1038" s="235"/>
      <c r="AI1038" s="236"/>
      <c r="AJ1038" s="236"/>
      <c r="AK1038" s="234"/>
    </row>
    <row r="1039" spans="1:37" ht="15" customHeight="1">
      <c r="A1039" s="204">
        <v>45</v>
      </c>
      <c r="B1039" s="204" t="s">
        <v>243</v>
      </c>
      <c r="C1039" s="205">
        <v>12</v>
      </c>
      <c r="D1039" s="206">
        <v>302.80200000000002</v>
      </c>
      <c r="E1039" s="207">
        <v>34.429099999999998</v>
      </c>
      <c r="F1039" s="208">
        <v>1035</v>
      </c>
      <c r="G1039" s="209"/>
      <c r="H1039" s="210" t="s">
        <v>274</v>
      </c>
      <c r="I1039" s="210">
        <v>1</v>
      </c>
      <c r="J1039" s="230">
        <v>34.4</v>
      </c>
      <c r="K1039" s="231"/>
      <c r="L1039" s="232">
        <v>12</v>
      </c>
      <c r="M1039" s="233"/>
      <c r="N1039" s="234"/>
      <c r="O1039" s="229"/>
      <c r="P1039" s="229"/>
      <c r="Q1039" s="229"/>
      <c r="R1039" s="229" t="s">
        <v>889</v>
      </c>
      <c r="S1039" s="229" t="s">
        <v>889</v>
      </c>
      <c r="T1039" s="229" t="s">
        <v>889</v>
      </c>
      <c r="U1039" s="229"/>
      <c r="V1039" s="229" t="s">
        <v>889</v>
      </c>
      <c r="W1039" s="221">
        <v>12</v>
      </c>
      <c r="X1039" s="229" t="s">
        <v>890</v>
      </c>
      <c r="Y1039" s="229" t="s">
        <v>889</v>
      </c>
      <c r="Z1039" s="229" t="s">
        <v>889</v>
      </c>
      <c r="AA1039" s="229"/>
      <c r="AB1039" s="229"/>
      <c r="AC1039" s="229"/>
      <c r="AD1039" s="229"/>
      <c r="AE1039" s="229"/>
      <c r="AF1039" s="235"/>
      <c r="AG1039" s="235"/>
      <c r="AH1039" s="235"/>
      <c r="AI1039" s="236"/>
      <c r="AJ1039" s="236"/>
      <c r="AK1039" s="234"/>
    </row>
    <row r="1040" spans="1:37" ht="15" customHeight="1">
      <c r="A1040" s="204">
        <v>45</v>
      </c>
      <c r="B1040" s="204" t="s">
        <v>243</v>
      </c>
      <c r="C1040" s="205">
        <v>13</v>
      </c>
      <c r="D1040" s="206">
        <v>273.92599999999999</v>
      </c>
      <c r="E1040" s="207">
        <v>34.186100000000003</v>
      </c>
      <c r="F1040" s="208">
        <v>1036</v>
      </c>
      <c r="G1040" s="209"/>
      <c r="H1040" s="210" t="s">
        <v>274</v>
      </c>
      <c r="I1040" s="210">
        <v>1</v>
      </c>
      <c r="J1040" s="230">
        <v>34.1</v>
      </c>
      <c r="K1040" s="231"/>
      <c r="L1040" s="232">
        <v>13</v>
      </c>
      <c r="M1040" s="233"/>
      <c r="N1040" s="234"/>
      <c r="O1040" s="229"/>
      <c r="P1040" s="229"/>
      <c r="Q1040" s="229"/>
      <c r="R1040" s="229" t="s">
        <v>889</v>
      </c>
      <c r="S1040" s="229" t="s">
        <v>889</v>
      </c>
      <c r="T1040" s="229"/>
      <c r="U1040" s="229"/>
      <c r="V1040" s="229" t="s">
        <v>889</v>
      </c>
      <c r="W1040" s="221">
        <v>13</v>
      </c>
      <c r="X1040" s="229" t="s">
        <v>890</v>
      </c>
      <c r="Y1040" s="229" t="s">
        <v>889</v>
      </c>
      <c r="Z1040" s="229" t="s">
        <v>889</v>
      </c>
      <c r="AA1040" s="229"/>
      <c r="AB1040" s="229"/>
      <c r="AC1040" s="229"/>
      <c r="AD1040" s="229"/>
      <c r="AE1040" s="229"/>
      <c r="AF1040" s="235"/>
      <c r="AG1040" s="235"/>
      <c r="AH1040" s="235"/>
      <c r="AI1040" s="236"/>
      <c r="AJ1040" s="236"/>
      <c r="AK1040" s="234"/>
    </row>
    <row r="1041" spans="1:37" ht="15" customHeight="1">
      <c r="A1041" s="204">
        <v>45</v>
      </c>
      <c r="B1041" s="204" t="s">
        <v>243</v>
      </c>
      <c r="C1041" s="205">
        <v>14</v>
      </c>
      <c r="D1041" s="206">
        <v>249.56899999999999</v>
      </c>
      <c r="E1041" s="207">
        <v>33.679000000000002</v>
      </c>
      <c r="F1041" s="208">
        <v>1037</v>
      </c>
      <c r="G1041" s="209"/>
      <c r="H1041" s="210" t="s">
        <v>274</v>
      </c>
      <c r="I1041" s="210">
        <v>1</v>
      </c>
      <c r="J1041" s="230">
        <v>33.6</v>
      </c>
      <c r="K1041" s="231"/>
      <c r="L1041" s="232">
        <v>14</v>
      </c>
      <c r="M1041" s="233"/>
      <c r="N1041" s="234"/>
      <c r="O1041" s="229"/>
      <c r="P1041" s="229"/>
      <c r="Q1041" s="229"/>
      <c r="R1041" s="229" t="s">
        <v>889</v>
      </c>
      <c r="S1041" s="229" t="s">
        <v>889</v>
      </c>
      <c r="T1041" s="229"/>
      <c r="U1041" s="229"/>
      <c r="V1041" s="229" t="s">
        <v>889</v>
      </c>
      <c r="W1041" s="221">
        <v>14</v>
      </c>
      <c r="X1041" s="229" t="s">
        <v>890</v>
      </c>
      <c r="Y1041" s="229" t="s">
        <v>890</v>
      </c>
      <c r="Z1041" s="229" t="s">
        <v>889</v>
      </c>
      <c r="AA1041" s="229"/>
      <c r="AB1041" s="229"/>
      <c r="AC1041" s="229"/>
      <c r="AD1041" s="229"/>
      <c r="AE1041" s="229"/>
      <c r="AF1041" s="235"/>
      <c r="AG1041" s="235"/>
      <c r="AH1041" s="235"/>
      <c r="AI1041" s="236"/>
      <c r="AJ1041" s="236"/>
      <c r="AK1041" s="234"/>
    </row>
    <row r="1042" spans="1:37" ht="15" customHeight="1">
      <c r="A1042" s="204">
        <v>45</v>
      </c>
      <c r="B1042" s="204" t="s">
        <v>243</v>
      </c>
      <c r="C1042" s="205">
        <v>15</v>
      </c>
      <c r="D1042" s="206">
        <v>221.803</v>
      </c>
      <c r="E1042" s="207">
        <v>33.162100000000002</v>
      </c>
      <c r="F1042" s="208">
        <v>1038</v>
      </c>
      <c r="G1042" s="209"/>
      <c r="H1042" s="210" t="s">
        <v>274</v>
      </c>
      <c r="I1042" s="210">
        <v>1</v>
      </c>
      <c r="J1042" s="230">
        <v>33.1</v>
      </c>
      <c r="K1042" s="231"/>
      <c r="L1042" s="232">
        <v>15</v>
      </c>
      <c r="M1042" s="233"/>
      <c r="N1042" s="234"/>
      <c r="O1042" s="229"/>
      <c r="P1042" s="229"/>
      <c r="Q1042" s="229"/>
      <c r="R1042" s="229" t="s">
        <v>889</v>
      </c>
      <c r="S1042" s="229" t="s">
        <v>889</v>
      </c>
      <c r="T1042" s="229" t="s">
        <v>889</v>
      </c>
      <c r="U1042" s="229"/>
      <c r="V1042" s="229" t="s">
        <v>889</v>
      </c>
      <c r="W1042" s="221">
        <v>15</v>
      </c>
      <c r="X1042" s="229" t="s">
        <v>890</v>
      </c>
      <c r="Y1042" s="229" t="s">
        <v>889</v>
      </c>
      <c r="Z1042" s="229" t="s">
        <v>889</v>
      </c>
      <c r="AA1042" s="229" t="s">
        <v>889</v>
      </c>
      <c r="AB1042" s="229"/>
      <c r="AC1042" s="229"/>
      <c r="AD1042" s="229"/>
      <c r="AE1042" s="229"/>
      <c r="AF1042" s="235"/>
      <c r="AG1042" s="235"/>
      <c r="AH1042" s="235"/>
      <c r="AI1042" s="236"/>
      <c r="AJ1042" s="236"/>
      <c r="AK1042" s="234"/>
    </row>
    <row r="1043" spans="1:37" ht="15" customHeight="1">
      <c r="A1043" s="204">
        <v>45</v>
      </c>
      <c r="B1043" s="204" t="s">
        <v>243</v>
      </c>
      <c r="C1043" s="205">
        <v>16</v>
      </c>
      <c r="D1043" s="206">
        <v>206.506</v>
      </c>
      <c r="E1043" s="207">
        <v>32.970199999999998</v>
      </c>
      <c r="F1043" s="208">
        <v>1039</v>
      </c>
      <c r="G1043" s="209"/>
      <c r="H1043" s="210" t="s">
        <v>274</v>
      </c>
      <c r="I1043" s="210">
        <v>1</v>
      </c>
      <c r="J1043" s="230">
        <v>32.9</v>
      </c>
      <c r="K1043" s="231"/>
      <c r="L1043" s="232">
        <v>16</v>
      </c>
      <c r="M1043" s="233"/>
      <c r="N1043" s="234"/>
      <c r="O1043" s="229"/>
      <c r="P1043" s="229"/>
      <c r="Q1043" s="229"/>
      <c r="R1043" s="229" t="s">
        <v>889</v>
      </c>
      <c r="S1043" s="229" t="s">
        <v>889</v>
      </c>
      <c r="T1043" s="229"/>
      <c r="U1043" s="229"/>
      <c r="V1043" s="229" t="s">
        <v>889</v>
      </c>
      <c r="W1043" s="221">
        <v>16</v>
      </c>
      <c r="X1043" s="229" t="s">
        <v>890</v>
      </c>
      <c r="Y1043" s="229" t="s">
        <v>889</v>
      </c>
      <c r="Z1043" s="229" t="s">
        <v>889</v>
      </c>
      <c r="AA1043" s="229" t="s">
        <v>889</v>
      </c>
      <c r="AB1043" s="229"/>
      <c r="AC1043" s="229"/>
      <c r="AD1043" s="229"/>
      <c r="AE1043" s="229"/>
      <c r="AF1043" s="235"/>
      <c r="AG1043" s="235"/>
      <c r="AH1043" s="235"/>
      <c r="AI1043" s="236"/>
      <c r="AJ1043" s="236"/>
      <c r="AK1043" s="234"/>
    </row>
    <row r="1044" spans="1:37" ht="15" customHeight="1">
      <c r="A1044" s="204">
        <v>45</v>
      </c>
      <c r="B1044" s="204" t="s">
        <v>243</v>
      </c>
      <c r="C1044" s="205">
        <v>17</v>
      </c>
      <c r="D1044" s="206">
        <v>177.428</v>
      </c>
      <c r="E1044" s="207">
        <v>32.627699999999997</v>
      </c>
      <c r="F1044" s="208">
        <v>1040</v>
      </c>
      <c r="G1044" s="209"/>
      <c r="H1044" s="210" t="s">
        <v>274</v>
      </c>
      <c r="I1044" s="210">
        <v>1</v>
      </c>
      <c r="J1044" s="230">
        <v>32.6</v>
      </c>
      <c r="K1044" s="231"/>
      <c r="L1044" s="232">
        <v>17</v>
      </c>
      <c r="M1044" s="233"/>
      <c r="N1044" s="234"/>
      <c r="O1044" s="229"/>
      <c r="P1044" s="229"/>
      <c r="Q1044" s="229"/>
      <c r="R1044" s="229" t="s">
        <v>889</v>
      </c>
      <c r="S1044" s="229" t="s">
        <v>889</v>
      </c>
      <c r="T1044" s="229"/>
      <c r="U1044" s="229" t="s">
        <v>889</v>
      </c>
      <c r="V1044" s="229" t="s">
        <v>889</v>
      </c>
      <c r="W1044" s="221">
        <v>17</v>
      </c>
      <c r="X1044" s="229" t="s">
        <v>890</v>
      </c>
      <c r="Y1044" s="229" t="s">
        <v>889</v>
      </c>
      <c r="Z1044" s="229" t="s">
        <v>889</v>
      </c>
      <c r="AA1044" s="229" t="s">
        <v>889</v>
      </c>
      <c r="AB1044" s="229"/>
      <c r="AC1044" s="229"/>
      <c r="AD1044" s="229"/>
      <c r="AE1044" s="229"/>
      <c r="AF1044" s="235"/>
      <c r="AG1044" s="235"/>
      <c r="AH1044" s="235"/>
      <c r="AI1044" s="236"/>
      <c r="AJ1044" s="236"/>
      <c r="AK1044" s="234"/>
    </row>
    <row r="1045" spans="1:37" ht="15" customHeight="1">
      <c r="A1045" s="204">
        <v>45</v>
      </c>
      <c r="B1045" s="204" t="s">
        <v>243</v>
      </c>
      <c r="C1045" s="205">
        <v>18</v>
      </c>
      <c r="D1045" s="206">
        <v>165.40600000000001</v>
      </c>
      <c r="E1045" s="207">
        <v>32.492400000000004</v>
      </c>
      <c r="F1045" s="208">
        <v>1041</v>
      </c>
      <c r="G1045" s="209"/>
      <c r="H1045" s="210" t="s">
        <v>274</v>
      </c>
      <c r="I1045" s="210">
        <v>1</v>
      </c>
      <c r="J1045" s="230" t="s">
        <v>920</v>
      </c>
      <c r="K1045" s="231"/>
      <c r="L1045" s="232">
        <v>18</v>
      </c>
      <c r="M1045" s="233"/>
      <c r="N1045" s="234"/>
      <c r="O1045" s="229"/>
      <c r="P1045" s="229"/>
      <c r="Q1045" s="229"/>
      <c r="R1045" s="229" t="s">
        <v>889</v>
      </c>
      <c r="S1045" s="229" t="s">
        <v>889</v>
      </c>
      <c r="T1045" s="229"/>
      <c r="U1045" s="229" t="s">
        <v>890</v>
      </c>
      <c r="V1045" s="229" t="s">
        <v>889</v>
      </c>
      <c r="W1045" s="221">
        <v>18</v>
      </c>
      <c r="X1045" s="229" t="s">
        <v>890</v>
      </c>
      <c r="Y1045" s="229" t="s">
        <v>889</v>
      </c>
      <c r="Z1045" s="229" t="s">
        <v>889</v>
      </c>
      <c r="AA1045" s="229" t="s">
        <v>889</v>
      </c>
      <c r="AB1045" s="229"/>
      <c r="AC1045" s="229"/>
      <c r="AD1045" s="229"/>
      <c r="AE1045" s="229"/>
      <c r="AF1045" s="235"/>
      <c r="AG1045" s="235"/>
      <c r="AH1045" s="235"/>
      <c r="AI1045" s="236"/>
      <c r="AJ1045" s="236"/>
      <c r="AK1045" s="234"/>
    </row>
    <row r="1046" spans="1:37" ht="15" customHeight="1">
      <c r="A1046" s="204">
        <v>45</v>
      </c>
      <c r="B1046" s="204" t="s">
        <v>243</v>
      </c>
      <c r="C1046" s="205">
        <v>19</v>
      </c>
      <c r="D1046" s="206">
        <v>152.774</v>
      </c>
      <c r="E1046" s="207">
        <v>32.356400000000001</v>
      </c>
      <c r="F1046" s="208">
        <v>1042</v>
      </c>
      <c r="G1046" s="209"/>
      <c r="H1046" s="210" t="s">
        <v>274</v>
      </c>
      <c r="I1046" s="210">
        <v>1</v>
      </c>
      <c r="J1046" s="230">
        <v>32.299999999999997</v>
      </c>
      <c r="K1046" s="231"/>
      <c r="L1046" s="232">
        <v>19</v>
      </c>
      <c r="M1046" s="233"/>
      <c r="N1046" s="234"/>
      <c r="O1046" s="229"/>
      <c r="P1046" s="229"/>
      <c r="Q1046" s="229"/>
      <c r="R1046" s="229" t="s">
        <v>889</v>
      </c>
      <c r="S1046" s="229" t="s">
        <v>890</v>
      </c>
      <c r="T1046" s="229"/>
      <c r="U1046" s="229" t="s">
        <v>889</v>
      </c>
      <c r="V1046" s="229" t="s">
        <v>889</v>
      </c>
      <c r="W1046" s="221">
        <v>19</v>
      </c>
      <c r="X1046" s="229" t="s">
        <v>890</v>
      </c>
      <c r="Y1046" s="229" t="s">
        <v>889</v>
      </c>
      <c r="Z1046" s="229" t="s">
        <v>889</v>
      </c>
      <c r="AA1046" s="229" t="s">
        <v>889</v>
      </c>
      <c r="AB1046" s="229"/>
      <c r="AC1046" s="229"/>
      <c r="AD1046" s="229"/>
      <c r="AE1046" s="229"/>
      <c r="AF1046" s="235"/>
      <c r="AG1046" s="235"/>
      <c r="AH1046" s="235"/>
      <c r="AI1046" s="236"/>
      <c r="AJ1046" s="236"/>
      <c r="AK1046" s="234"/>
    </row>
    <row r="1047" spans="1:37" ht="15" customHeight="1">
      <c r="A1047" s="204">
        <v>45</v>
      </c>
      <c r="B1047" s="204" t="s">
        <v>243</v>
      </c>
      <c r="C1047" s="205">
        <v>20</v>
      </c>
      <c r="D1047" s="206">
        <v>105.387</v>
      </c>
      <c r="E1047" s="207">
        <v>31.812000000000001</v>
      </c>
      <c r="F1047" s="208">
        <v>1043</v>
      </c>
      <c r="G1047" s="209"/>
      <c r="H1047" s="210" t="s">
        <v>274</v>
      </c>
      <c r="I1047" s="210">
        <v>1</v>
      </c>
      <c r="J1047" s="230">
        <v>31.8</v>
      </c>
      <c r="K1047" s="231"/>
      <c r="L1047" s="232">
        <v>20</v>
      </c>
      <c r="M1047" s="233"/>
      <c r="N1047" s="234"/>
      <c r="O1047" s="229"/>
      <c r="P1047" s="229"/>
      <c r="Q1047" s="229"/>
      <c r="R1047" s="229" t="s">
        <v>889</v>
      </c>
      <c r="S1047" s="229" t="s">
        <v>889</v>
      </c>
      <c r="T1047" s="229"/>
      <c r="U1047" s="229" t="s">
        <v>890</v>
      </c>
      <c r="V1047" s="229" t="s">
        <v>889</v>
      </c>
      <c r="W1047" s="221">
        <v>20</v>
      </c>
      <c r="X1047" s="229" t="s">
        <v>897</v>
      </c>
      <c r="Y1047" s="229" t="s">
        <v>889</v>
      </c>
      <c r="Z1047" s="229" t="s">
        <v>889</v>
      </c>
      <c r="AA1047" s="229" t="s">
        <v>889</v>
      </c>
      <c r="AB1047" s="229"/>
      <c r="AC1047" s="229"/>
      <c r="AD1047" s="229"/>
      <c r="AE1047" s="229"/>
      <c r="AF1047" s="235"/>
      <c r="AG1047" s="235"/>
      <c r="AH1047" s="235"/>
      <c r="AI1047" s="236"/>
      <c r="AJ1047" s="236"/>
      <c r="AK1047" s="234"/>
    </row>
    <row r="1048" spans="1:37" ht="15" customHeight="1">
      <c r="A1048" s="204">
        <v>45</v>
      </c>
      <c r="B1048" s="204" t="s">
        <v>243</v>
      </c>
      <c r="C1048" s="205">
        <v>21</v>
      </c>
      <c r="D1048" s="206">
        <v>74.119</v>
      </c>
      <c r="E1048" s="207">
        <v>30.900200000000002</v>
      </c>
      <c r="F1048" s="208">
        <v>1044</v>
      </c>
      <c r="G1048" s="209"/>
      <c r="H1048" s="210" t="s">
        <v>274</v>
      </c>
      <c r="I1048" s="210">
        <v>1</v>
      </c>
      <c r="J1048" s="230" t="s">
        <v>893</v>
      </c>
      <c r="K1048" s="231"/>
      <c r="L1048" s="232">
        <v>21</v>
      </c>
      <c r="M1048" s="233"/>
      <c r="N1048" s="234"/>
      <c r="O1048" s="229"/>
      <c r="P1048" s="229"/>
      <c r="Q1048" s="229"/>
      <c r="R1048" s="229" t="s">
        <v>889</v>
      </c>
      <c r="S1048" s="229" t="s">
        <v>889</v>
      </c>
      <c r="T1048" s="229" t="s">
        <v>889</v>
      </c>
      <c r="U1048" s="229" t="s">
        <v>890</v>
      </c>
      <c r="V1048" s="229" t="s">
        <v>889</v>
      </c>
      <c r="W1048" s="221">
        <v>21</v>
      </c>
      <c r="X1048" s="229" t="s">
        <v>890</v>
      </c>
      <c r="Y1048" s="229" t="s">
        <v>889</v>
      </c>
      <c r="Z1048" s="229" t="s">
        <v>889</v>
      </c>
      <c r="AA1048" s="229" t="s">
        <v>889</v>
      </c>
      <c r="AB1048" s="229"/>
      <c r="AC1048" s="229"/>
      <c r="AD1048" s="229"/>
      <c r="AE1048" s="229"/>
      <c r="AF1048" s="235"/>
      <c r="AG1048" s="235"/>
      <c r="AH1048" s="235"/>
      <c r="AI1048" s="236"/>
      <c r="AJ1048" s="236"/>
      <c r="AK1048" s="234"/>
    </row>
    <row r="1049" spans="1:37" ht="15" customHeight="1">
      <c r="A1049" s="204">
        <v>45</v>
      </c>
      <c r="B1049" s="204" t="s">
        <v>243</v>
      </c>
      <c r="C1049" s="205">
        <v>22</v>
      </c>
      <c r="D1049" s="206">
        <v>42.042000000000002</v>
      </c>
      <c r="E1049" s="207">
        <v>28.490600000000001</v>
      </c>
      <c r="F1049" s="208">
        <v>1045</v>
      </c>
      <c r="G1049" s="209"/>
      <c r="H1049" s="210" t="s">
        <v>274</v>
      </c>
      <c r="I1049" s="210">
        <v>1</v>
      </c>
      <c r="J1049" s="230"/>
      <c r="K1049" s="231">
        <v>40</v>
      </c>
      <c r="L1049" s="232">
        <v>22</v>
      </c>
      <c r="M1049" s="233"/>
      <c r="N1049" s="234"/>
      <c r="O1049" s="229"/>
      <c r="P1049" s="229"/>
      <c r="Q1049" s="229"/>
      <c r="R1049" s="229" t="s">
        <v>889</v>
      </c>
      <c r="S1049" s="229" t="s">
        <v>889</v>
      </c>
      <c r="T1049" s="229"/>
      <c r="U1049" s="229" t="s">
        <v>890</v>
      </c>
      <c r="V1049" s="229" t="s">
        <v>889</v>
      </c>
      <c r="W1049" s="221">
        <v>22</v>
      </c>
      <c r="X1049" s="229" t="s">
        <v>890</v>
      </c>
      <c r="Y1049" s="229" t="s">
        <v>889</v>
      </c>
      <c r="Z1049" s="229" t="s">
        <v>889</v>
      </c>
      <c r="AA1049" s="229" t="s">
        <v>889</v>
      </c>
      <c r="AB1049" s="229"/>
      <c r="AC1049" s="229"/>
      <c r="AD1049" s="229"/>
      <c r="AE1049" s="229"/>
      <c r="AF1049" s="235"/>
      <c r="AG1049" s="235"/>
      <c r="AH1049" s="235"/>
      <c r="AI1049" s="236"/>
      <c r="AJ1049" s="236"/>
      <c r="AK1049" s="234"/>
    </row>
    <row r="1050" spans="1:37" ht="15" customHeight="1">
      <c r="A1050" s="204">
        <v>45</v>
      </c>
      <c r="B1050" s="204" t="s">
        <v>243</v>
      </c>
      <c r="C1050" s="205">
        <v>23</v>
      </c>
      <c r="D1050" s="206">
        <v>21.577999999999999</v>
      </c>
      <c r="E1050" s="207">
        <v>26.9696</v>
      </c>
      <c r="F1050" s="208">
        <v>1046</v>
      </c>
      <c r="G1050" s="209"/>
      <c r="H1050" s="210" t="s">
        <v>274</v>
      </c>
      <c r="I1050" s="210">
        <v>1</v>
      </c>
      <c r="J1050" s="230"/>
      <c r="K1050" s="231">
        <v>20</v>
      </c>
      <c r="L1050" s="232">
        <v>23</v>
      </c>
      <c r="M1050" s="233"/>
      <c r="N1050" s="234"/>
      <c r="O1050" s="229"/>
      <c r="P1050" s="229"/>
      <c r="Q1050" s="229"/>
      <c r="R1050" s="229" t="s">
        <v>889</v>
      </c>
      <c r="S1050" s="229" t="s">
        <v>889</v>
      </c>
      <c r="T1050" s="229"/>
      <c r="U1050" s="229" t="s">
        <v>889</v>
      </c>
      <c r="V1050" s="229" t="s">
        <v>889</v>
      </c>
      <c r="W1050" s="221">
        <v>23</v>
      </c>
      <c r="X1050" s="229" t="s">
        <v>890</v>
      </c>
      <c r="Y1050" s="229" t="s">
        <v>889</v>
      </c>
      <c r="Z1050" s="229" t="s">
        <v>890</v>
      </c>
      <c r="AA1050" s="229" t="s">
        <v>890</v>
      </c>
      <c r="AB1050" s="229"/>
      <c r="AC1050" s="229"/>
      <c r="AD1050" s="229"/>
      <c r="AE1050" s="229"/>
      <c r="AF1050" s="235"/>
      <c r="AG1050" s="235"/>
      <c r="AH1050" s="235"/>
      <c r="AI1050" s="236"/>
      <c r="AJ1050" s="236"/>
      <c r="AK1050" s="234"/>
    </row>
    <row r="1051" spans="1:37" ht="15" customHeight="1">
      <c r="A1051" s="204">
        <v>45</v>
      </c>
      <c r="B1051" s="204" t="s">
        <v>243</v>
      </c>
      <c r="C1051" s="205">
        <v>24</v>
      </c>
      <c r="D1051" s="206">
        <v>5.3339999999999996</v>
      </c>
      <c r="E1051" s="207">
        <v>26.536200000000001</v>
      </c>
      <c r="F1051" s="208">
        <v>1047</v>
      </c>
      <c r="G1051" s="209"/>
      <c r="H1051" s="210" t="s">
        <v>275</v>
      </c>
      <c r="I1051" s="210">
        <v>1</v>
      </c>
      <c r="J1051" s="230"/>
      <c r="K1051" s="231">
        <v>5</v>
      </c>
      <c r="L1051" s="232">
        <v>24</v>
      </c>
      <c r="M1051" s="233"/>
      <c r="N1051" s="234"/>
      <c r="O1051" s="229"/>
      <c r="P1051" s="229"/>
      <c r="Q1051" s="229"/>
      <c r="R1051" s="229" t="s">
        <v>890</v>
      </c>
      <c r="S1051" s="229" t="s">
        <v>889</v>
      </c>
      <c r="T1051" s="229" t="s">
        <v>889</v>
      </c>
      <c r="U1051" s="229" t="s">
        <v>889</v>
      </c>
      <c r="V1051" s="229" t="s">
        <v>889</v>
      </c>
      <c r="W1051" s="221">
        <v>24</v>
      </c>
      <c r="X1051" s="229" t="s">
        <v>890</v>
      </c>
      <c r="Y1051" s="229" t="s">
        <v>889</v>
      </c>
      <c r="Z1051" s="229" t="s">
        <v>889</v>
      </c>
      <c r="AA1051" s="229" t="s">
        <v>889</v>
      </c>
      <c r="AB1051" s="229"/>
      <c r="AC1051" s="229"/>
      <c r="AD1051" s="229"/>
      <c r="AE1051" s="229"/>
      <c r="AF1051" s="235"/>
      <c r="AG1051" s="235"/>
      <c r="AH1051" s="235"/>
      <c r="AI1051" s="236"/>
      <c r="AJ1051" s="236"/>
      <c r="AK1051" s="234"/>
    </row>
    <row r="1052" spans="1:37" ht="15" customHeight="1">
      <c r="A1052" s="204">
        <v>46</v>
      </c>
      <c r="B1052" s="204" t="s">
        <v>245</v>
      </c>
      <c r="C1052" s="205">
        <v>1</v>
      </c>
      <c r="D1052" s="206">
        <v>2515.752</v>
      </c>
      <c r="E1052" s="207">
        <v>34.953499999999998</v>
      </c>
      <c r="F1052" s="208">
        <v>1048</v>
      </c>
      <c r="G1052" s="209"/>
      <c r="H1052" s="210" t="s">
        <v>274</v>
      </c>
      <c r="I1052" s="210">
        <v>1</v>
      </c>
      <c r="J1052" s="230" t="s">
        <v>888</v>
      </c>
      <c r="K1052" s="231"/>
      <c r="L1052" s="232">
        <v>1</v>
      </c>
      <c r="M1052" s="233"/>
      <c r="N1052" s="234"/>
      <c r="O1052" s="229"/>
      <c r="P1052" s="229"/>
      <c r="Q1052" s="229"/>
      <c r="R1052" s="229" t="s">
        <v>890</v>
      </c>
      <c r="S1052" s="229"/>
      <c r="T1052" s="229" t="s">
        <v>889</v>
      </c>
      <c r="U1052" s="229"/>
      <c r="V1052" s="229" t="s">
        <v>889</v>
      </c>
      <c r="W1052" s="221">
        <v>1</v>
      </c>
      <c r="X1052" s="229" t="s">
        <v>897</v>
      </c>
      <c r="Y1052" s="229" t="s">
        <v>890</v>
      </c>
      <c r="Z1052" s="229"/>
      <c r="AA1052" s="229"/>
      <c r="AB1052" s="229"/>
      <c r="AC1052" s="229"/>
      <c r="AD1052" s="229"/>
      <c r="AE1052" s="229"/>
      <c r="AF1052" s="235"/>
      <c r="AG1052" s="235"/>
      <c r="AH1052" s="235"/>
      <c r="AI1052" s="236"/>
      <c r="AJ1052" s="236"/>
      <c r="AK1052" s="234"/>
    </row>
    <row r="1053" spans="1:37" ht="15" customHeight="1">
      <c r="A1053" s="204">
        <v>46</v>
      </c>
      <c r="B1053" s="204" t="s">
        <v>245</v>
      </c>
      <c r="C1053" s="205">
        <v>2</v>
      </c>
      <c r="D1053" s="206">
        <v>2032.816</v>
      </c>
      <c r="E1053" s="207">
        <v>34.939799999999998</v>
      </c>
      <c r="F1053" s="208">
        <v>1049</v>
      </c>
      <c r="G1053" s="209"/>
      <c r="H1053" s="210" t="s">
        <v>274</v>
      </c>
      <c r="I1053" s="210">
        <v>1</v>
      </c>
      <c r="J1053" s="230"/>
      <c r="K1053" s="231">
        <v>2000</v>
      </c>
      <c r="L1053" s="232">
        <v>2</v>
      </c>
      <c r="M1053" s="233"/>
      <c r="N1053" s="234"/>
      <c r="O1053" s="229"/>
      <c r="P1053" s="229"/>
      <c r="Q1053" s="229"/>
      <c r="R1053" s="229" t="s">
        <v>889</v>
      </c>
      <c r="S1053" s="229"/>
      <c r="T1053" s="229" t="s">
        <v>889</v>
      </c>
      <c r="U1053" s="229"/>
      <c r="V1053" s="229" t="s">
        <v>889</v>
      </c>
      <c r="W1053" s="221">
        <v>2</v>
      </c>
      <c r="X1053" s="229" t="s">
        <v>890</v>
      </c>
      <c r="Y1053" s="229" t="s">
        <v>889</v>
      </c>
      <c r="Z1053" s="229"/>
      <c r="AA1053" s="229"/>
      <c r="AB1053" s="229"/>
      <c r="AC1053" s="229"/>
      <c r="AD1053" s="229"/>
      <c r="AE1053" s="229"/>
      <c r="AF1053" s="235"/>
      <c r="AG1053" s="235"/>
      <c r="AH1053" s="235"/>
      <c r="AI1053" s="236"/>
      <c r="AJ1053" s="236"/>
      <c r="AK1053" s="234"/>
    </row>
    <row r="1054" spans="1:37" ht="15" customHeight="1">
      <c r="A1054" s="204">
        <v>46</v>
      </c>
      <c r="B1054" s="204" t="s">
        <v>245</v>
      </c>
      <c r="C1054" s="205">
        <v>3</v>
      </c>
      <c r="D1054" s="206">
        <v>1524.1990000000001</v>
      </c>
      <c r="E1054" s="207">
        <v>34.906100000000002</v>
      </c>
      <c r="F1054" s="208">
        <v>1050</v>
      </c>
      <c r="G1054" s="209"/>
      <c r="H1054" s="210" t="s">
        <v>274</v>
      </c>
      <c r="I1054" s="210">
        <v>1</v>
      </c>
      <c r="J1054" s="230"/>
      <c r="K1054" s="231">
        <v>1500</v>
      </c>
      <c r="L1054" s="232">
        <v>3</v>
      </c>
      <c r="M1054" s="233"/>
      <c r="N1054" s="234"/>
      <c r="O1054" s="229"/>
      <c r="P1054" s="229"/>
      <c r="Q1054" s="229"/>
      <c r="R1054" s="229" t="s">
        <v>889</v>
      </c>
      <c r="S1054" s="229"/>
      <c r="T1054" s="229"/>
      <c r="U1054" s="229"/>
      <c r="V1054" s="229" t="s">
        <v>889</v>
      </c>
      <c r="W1054" s="221">
        <v>3</v>
      </c>
      <c r="X1054" s="229" t="s">
        <v>890</v>
      </c>
      <c r="Y1054" s="229" t="s">
        <v>889</v>
      </c>
      <c r="Z1054" s="229"/>
      <c r="AA1054" s="229"/>
      <c r="AB1054" s="229"/>
      <c r="AC1054" s="229"/>
      <c r="AD1054" s="229"/>
      <c r="AE1054" s="229"/>
      <c r="AF1054" s="235"/>
      <c r="AG1054" s="235"/>
      <c r="AH1054" s="235"/>
      <c r="AI1054" s="236"/>
      <c r="AJ1054" s="236"/>
      <c r="AK1054" s="234"/>
    </row>
    <row r="1055" spans="1:37" ht="15" customHeight="1">
      <c r="A1055" s="204">
        <v>46</v>
      </c>
      <c r="B1055" s="204" t="s">
        <v>245</v>
      </c>
      <c r="C1055" s="205">
        <v>4</v>
      </c>
      <c r="D1055" s="206">
        <v>1015.093</v>
      </c>
      <c r="E1055" s="207">
        <v>34.8748</v>
      </c>
      <c r="F1055" s="208">
        <v>1051</v>
      </c>
      <c r="G1055" s="209"/>
      <c r="H1055" s="210" t="s">
        <v>274</v>
      </c>
      <c r="I1055" s="210">
        <v>1</v>
      </c>
      <c r="J1055" s="230"/>
      <c r="K1055" s="231">
        <v>1000</v>
      </c>
      <c r="L1055" s="232">
        <v>4</v>
      </c>
      <c r="M1055" s="233"/>
      <c r="N1055" s="234"/>
      <c r="O1055" s="229"/>
      <c r="P1055" s="229"/>
      <c r="Q1055" s="229"/>
      <c r="R1055" s="229" t="s">
        <v>889</v>
      </c>
      <c r="S1055" s="229"/>
      <c r="T1055" s="229" t="s">
        <v>889</v>
      </c>
      <c r="U1055" s="229"/>
      <c r="V1055" s="229" t="s">
        <v>889</v>
      </c>
      <c r="W1055" s="221">
        <v>4</v>
      </c>
      <c r="X1055" s="229" t="s">
        <v>890</v>
      </c>
      <c r="Y1055" s="229" t="s">
        <v>889</v>
      </c>
      <c r="Z1055" s="229"/>
      <c r="AA1055" s="229"/>
      <c r="AB1055" s="229"/>
      <c r="AC1055" s="229"/>
      <c r="AD1055" s="229"/>
      <c r="AE1055" s="229"/>
      <c r="AF1055" s="235"/>
      <c r="AG1055" s="235"/>
      <c r="AH1055" s="235"/>
      <c r="AI1055" s="236"/>
      <c r="AJ1055" s="236"/>
      <c r="AK1055" s="234"/>
    </row>
    <row r="1056" spans="1:37" ht="15" customHeight="1">
      <c r="A1056" s="204">
        <v>46</v>
      </c>
      <c r="B1056" s="204" t="s">
        <v>245</v>
      </c>
      <c r="C1056" s="205">
        <v>5</v>
      </c>
      <c r="D1056" s="206">
        <v>812.21500000000003</v>
      </c>
      <c r="E1056" s="207">
        <v>34.862299999999998</v>
      </c>
      <c r="F1056" s="208">
        <v>1052</v>
      </c>
      <c r="G1056" s="209"/>
      <c r="H1056" s="210" t="s">
        <v>274</v>
      </c>
      <c r="I1056" s="210">
        <v>1</v>
      </c>
      <c r="J1056" s="230"/>
      <c r="K1056" s="231">
        <v>800</v>
      </c>
      <c r="L1056" s="232">
        <v>5</v>
      </c>
      <c r="M1056" s="233"/>
      <c r="N1056" s="234"/>
      <c r="O1056" s="229"/>
      <c r="P1056" s="229"/>
      <c r="Q1056" s="229"/>
      <c r="R1056" s="229" t="s">
        <v>889</v>
      </c>
      <c r="S1056" s="229"/>
      <c r="T1056" s="229"/>
      <c r="U1056" s="229"/>
      <c r="V1056" s="229" t="s">
        <v>889</v>
      </c>
      <c r="W1056" s="221">
        <v>5</v>
      </c>
      <c r="X1056" s="229" t="s">
        <v>890</v>
      </c>
      <c r="Y1056" s="229" t="s">
        <v>889</v>
      </c>
      <c r="Z1056" s="229"/>
      <c r="AA1056" s="229"/>
      <c r="AB1056" s="229"/>
      <c r="AC1056" s="229"/>
      <c r="AD1056" s="229"/>
      <c r="AE1056" s="229"/>
      <c r="AF1056" s="235"/>
      <c r="AG1056" s="235"/>
      <c r="AH1056" s="235"/>
      <c r="AI1056" s="236"/>
      <c r="AJ1056" s="236"/>
      <c r="AK1056" s="234"/>
    </row>
    <row r="1057" spans="1:37" ht="15" customHeight="1">
      <c r="A1057" s="204">
        <v>46</v>
      </c>
      <c r="B1057" s="204" t="s">
        <v>245</v>
      </c>
      <c r="C1057" s="205">
        <v>6</v>
      </c>
      <c r="D1057" s="206">
        <v>711.04700000000003</v>
      </c>
      <c r="E1057" s="207">
        <v>34.855600000000003</v>
      </c>
      <c r="F1057" s="208">
        <v>1053</v>
      </c>
      <c r="G1057" s="209"/>
      <c r="H1057" s="210" t="s">
        <v>274</v>
      </c>
      <c r="I1057" s="210">
        <v>1</v>
      </c>
      <c r="J1057" s="230"/>
      <c r="K1057" s="231">
        <v>700</v>
      </c>
      <c r="L1057" s="232">
        <v>6</v>
      </c>
      <c r="M1057" s="233"/>
      <c r="N1057" s="234"/>
      <c r="O1057" s="229"/>
      <c r="P1057" s="229"/>
      <c r="Q1057" s="229"/>
      <c r="R1057" s="229" t="s">
        <v>889</v>
      </c>
      <c r="S1057" s="229"/>
      <c r="T1057" s="229"/>
      <c r="U1057" s="229"/>
      <c r="V1057" s="229" t="s">
        <v>889</v>
      </c>
      <c r="W1057" s="221">
        <v>6</v>
      </c>
      <c r="X1057" s="229" t="s">
        <v>890</v>
      </c>
      <c r="Y1057" s="229" t="s">
        <v>889</v>
      </c>
      <c r="Z1057" s="229"/>
      <c r="AA1057" s="229"/>
      <c r="AB1057" s="229"/>
      <c r="AC1057" s="229"/>
      <c r="AD1057" s="229"/>
      <c r="AE1057" s="229"/>
      <c r="AF1057" s="235"/>
      <c r="AG1057" s="235"/>
      <c r="AH1057" s="235"/>
      <c r="AI1057" s="236"/>
      <c r="AJ1057" s="236"/>
      <c r="AK1057" s="234"/>
    </row>
    <row r="1058" spans="1:37" ht="15" customHeight="1">
      <c r="A1058" s="204">
        <v>46</v>
      </c>
      <c r="B1058" s="204" t="s">
        <v>245</v>
      </c>
      <c r="C1058" s="205">
        <v>7</v>
      </c>
      <c r="D1058" s="206">
        <v>609.69799999999998</v>
      </c>
      <c r="E1058" s="207">
        <v>34.845500000000001</v>
      </c>
      <c r="F1058" s="208">
        <v>1054</v>
      </c>
      <c r="G1058" s="209"/>
      <c r="H1058" s="210" t="s">
        <v>274</v>
      </c>
      <c r="I1058" s="210">
        <v>1</v>
      </c>
      <c r="J1058" s="230"/>
      <c r="K1058" s="231">
        <v>600</v>
      </c>
      <c r="L1058" s="232">
        <v>7</v>
      </c>
      <c r="M1058" s="233"/>
      <c r="N1058" s="234"/>
      <c r="O1058" s="229"/>
      <c r="P1058" s="229"/>
      <c r="Q1058" s="229"/>
      <c r="R1058" s="229" t="s">
        <v>889</v>
      </c>
      <c r="S1058" s="229"/>
      <c r="T1058" s="229"/>
      <c r="U1058" s="229"/>
      <c r="V1058" s="229" t="s">
        <v>889</v>
      </c>
      <c r="W1058" s="221">
        <v>7</v>
      </c>
      <c r="X1058" s="229" t="s">
        <v>890</v>
      </c>
      <c r="Y1058" s="229" t="s">
        <v>889</v>
      </c>
      <c r="Z1058" s="229"/>
      <c r="AA1058" s="229"/>
      <c r="AB1058" s="229"/>
      <c r="AC1058" s="229"/>
      <c r="AD1058" s="229"/>
      <c r="AE1058" s="229"/>
      <c r="AF1058" s="235"/>
      <c r="AG1058" s="235"/>
      <c r="AH1058" s="235"/>
      <c r="AI1058" s="236"/>
      <c r="AJ1058" s="236"/>
      <c r="AK1058" s="234"/>
    </row>
    <row r="1059" spans="1:37" ht="15" customHeight="1">
      <c r="A1059" s="204">
        <v>46</v>
      </c>
      <c r="B1059" s="204" t="s">
        <v>245</v>
      </c>
      <c r="C1059" s="205">
        <v>8</v>
      </c>
      <c r="D1059" s="206">
        <v>494.99700000000001</v>
      </c>
      <c r="E1059" s="207">
        <v>34.827399999999997</v>
      </c>
      <c r="F1059" s="208">
        <v>1055</v>
      </c>
      <c r="G1059" s="209"/>
      <c r="H1059" s="210" t="s">
        <v>274</v>
      </c>
      <c r="I1059" s="210">
        <v>1</v>
      </c>
      <c r="J1059" s="230" t="s">
        <v>899</v>
      </c>
      <c r="K1059" s="231"/>
      <c r="L1059" s="232">
        <v>8</v>
      </c>
      <c r="M1059" s="233"/>
      <c r="N1059" s="234"/>
      <c r="O1059" s="229"/>
      <c r="P1059" s="229"/>
      <c r="Q1059" s="229"/>
      <c r="R1059" s="229" t="s">
        <v>889</v>
      </c>
      <c r="S1059" s="229"/>
      <c r="T1059" s="229" t="s">
        <v>889</v>
      </c>
      <c r="U1059" s="229"/>
      <c r="V1059" s="229" t="s">
        <v>889</v>
      </c>
      <c r="W1059" s="221">
        <v>8</v>
      </c>
      <c r="X1059" s="229" t="s">
        <v>890</v>
      </c>
      <c r="Y1059" s="229" t="s">
        <v>889</v>
      </c>
      <c r="Z1059" s="229"/>
      <c r="AA1059" s="229"/>
      <c r="AB1059" s="229"/>
      <c r="AC1059" s="229"/>
      <c r="AD1059" s="229"/>
      <c r="AE1059" s="229"/>
      <c r="AF1059" s="235"/>
      <c r="AG1059" s="235"/>
      <c r="AH1059" s="235"/>
      <c r="AI1059" s="236"/>
      <c r="AJ1059" s="236"/>
      <c r="AK1059" s="234"/>
    </row>
    <row r="1060" spans="1:37" ht="15" customHeight="1">
      <c r="A1060" s="204">
        <v>46</v>
      </c>
      <c r="B1060" s="204" t="s">
        <v>245</v>
      </c>
      <c r="C1060" s="205">
        <v>9</v>
      </c>
      <c r="D1060" s="206">
        <v>417.62099999999998</v>
      </c>
      <c r="E1060" s="207">
        <v>34.784300000000002</v>
      </c>
      <c r="F1060" s="208">
        <v>1056</v>
      </c>
      <c r="G1060" s="209"/>
      <c r="H1060" s="210" t="s">
        <v>274</v>
      </c>
      <c r="I1060" s="210">
        <v>1</v>
      </c>
      <c r="J1060" s="230">
        <v>34.78</v>
      </c>
      <c r="K1060" s="231"/>
      <c r="L1060" s="232">
        <v>9</v>
      </c>
      <c r="M1060" s="233"/>
      <c r="N1060" s="234"/>
      <c r="O1060" s="229"/>
      <c r="P1060" s="229"/>
      <c r="Q1060" s="229"/>
      <c r="R1060" s="229" t="s">
        <v>889</v>
      </c>
      <c r="S1060" s="229"/>
      <c r="T1060" s="229"/>
      <c r="U1060" s="229"/>
      <c r="V1060" s="229" t="s">
        <v>889</v>
      </c>
      <c r="W1060" s="221">
        <v>9</v>
      </c>
      <c r="X1060" s="229" t="s">
        <v>890</v>
      </c>
      <c r="Y1060" s="229" t="s">
        <v>889</v>
      </c>
      <c r="Z1060" s="229"/>
      <c r="AA1060" s="229"/>
      <c r="AB1060" s="229"/>
      <c r="AC1060" s="229"/>
      <c r="AD1060" s="229"/>
      <c r="AE1060" s="229"/>
      <c r="AF1060" s="235"/>
      <c r="AG1060" s="235"/>
      <c r="AH1060" s="235"/>
      <c r="AI1060" s="236"/>
      <c r="AJ1060" s="236"/>
      <c r="AK1060" s="234"/>
    </row>
    <row r="1061" spans="1:37" ht="15" customHeight="1">
      <c r="A1061" s="204">
        <v>46</v>
      </c>
      <c r="B1061" s="204" t="s">
        <v>245</v>
      </c>
      <c r="C1061" s="205">
        <v>10</v>
      </c>
      <c r="D1061" s="206">
        <v>366.83</v>
      </c>
      <c r="E1061" s="207">
        <v>34.722000000000001</v>
      </c>
      <c r="F1061" s="208">
        <v>1057</v>
      </c>
      <c r="G1061" s="209"/>
      <c r="H1061" s="210" t="s">
        <v>274</v>
      </c>
      <c r="I1061" s="210">
        <v>1</v>
      </c>
      <c r="J1061" s="230">
        <v>34.700000000000003</v>
      </c>
      <c r="K1061" s="231"/>
      <c r="L1061" s="232">
        <v>10</v>
      </c>
      <c r="M1061" s="233"/>
      <c r="N1061" s="234"/>
      <c r="O1061" s="229"/>
      <c r="P1061" s="229"/>
      <c r="Q1061" s="229"/>
      <c r="R1061" s="229" t="s">
        <v>889</v>
      </c>
      <c r="S1061" s="229" t="s">
        <v>889</v>
      </c>
      <c r="T1061" s="229"/>
      <c r="U1061" s="229"/>
      <c r="V1061" s="229" t="s">
        <v>889</v>
      </c>
      <c r="W1061" s="221">
        <v>10</v>
      </c>
      <c r="X1061" s="229" t="s">
        <v>890</v>
      </c>
      <c r="Y1061" s="229" t="s">
        <v>889</v>
      </c>
      <c r="Z1061" s="229" t="s">
        <v>889</v>
      </c>
      <c r="AA1061" s="229"/>
      <c r="AB1061" s="229"/>
      <c r="AC1061" s="229"/>
      <c r="AD1061" s="229"/>
      <c r="AE1061" s="229"/>
      <c r="AF1061" s="235"/>
      <c r="AG1061" s="235"/>
      <c r="AH1061" s="235"/>
      <c r="AI1061" s="236"/>
      <c r="AJ1061" s="236"/>
      <c r="AK1061" s="234"/>
    </row>
    <row r="1062" spans="1:37" ht="15" customHeight="1">
      <c r="A1062" s="204">
        <v>46</v>
      </c>
      <c r="B1062" s="204" t="s">
        <v>245</v>
      </c>
      <c r="C1062" s="205">
        <v>11</v>
      </c>
      <c r="D1062" s="206">
        <v>296.41699999999997</v>
      </c>
      <c r="E1062" s="207">
        <v>34.426400000000001</v>
      </c>
      <c r="F1062" s="208">
        <v>1058</v>
      </c>
      <c r="G1062" s="209"/>
      <c r="H1062" s="210" t="s">
        <v>274</v>
      </c>
      <c r="I1062" s="210">
        <v>1</v>
      </c>
      <c r="J1062" s="230">
        <v>34.4</v>
      </c>
      <c r="K1062" s="231"/>
      <c r="L1062" s="232">
        <v>11</v>
      </c>
      <c r="M1062" s="233"/>
      <c r="N1062" s="234"/>
      <c r="O1062" s="229"/>
      <c r="P1062" s="229"/>
      <c r="Q1062" s="229"/>
      <c r="R1062" s="229" t="s">
        <v>889</v>
      </c>
      <c r="S1062" s="229" t="s">
        <v>889</v>
      </c>
      <c r="T1062" s="229" t="s">
        <v>889</v>
      </c>
      <c r="U1062" s="229"/>
      <c r="V1062" s="229" t="s">
        <v>889</v>
      </c>
      <c r="W1062" s="221">
        <v>11</v>
      </c>
      <c r="X1062" s="229" t="s">
        <v>890</v>
      </c>
      <c r="Y1062" s="229" t="s">
        <v>889</v>
      </c>
      <c r="Z1062" s="229" t="s">
        <v>889</v>
      </c>
      <c r="AA1062" s="229"/>
      <c r="AB1062" s="229"/>
      <c r="AC1062" s="229"/>
      <c r="AD1062" s="229"/>
      <c r="AE1062" s="235"/>
      <c r="AF1062" s="235"/>
      <c r="AG1062" s="235"/>
      <c r="AH1062" s="235"/>
      <c r="AI1062" s="236"/>
      <c r="AJ1062" s="236"/>
      <c r="AK1062" s="234"/>
    </row>
    <row r="1063" spans="1:37" ht="15" customHeight="1">
      <c r="A1063" s="204">
        <v>46</v>
      </c>
      <c r="B1063" s="204" t="s">
        <v>245</v>
      </c>
      <c r="C1063" s="205">
        <v>12</v>
      </c>
      <c r="D1063" s="206">
        <v>269.755</v>
      </c>
      <c r="E1063" s="207">
        <v>34.174999999999997</v>
      </c>
      <c r="F1063" s="208">
        <v>1059</v>
      </c>
      <c r="G1063" s="209"/>
      <c r="H1063" s="210" t="s">
        <v>274</v>
      </c>
      <c r="I1063" s="210">
        <v>1</v>
      </c>
      <c r="J1063" s="230">
        <v>34.1</v>
      </c>
      <c r="K1063" s="231"/>
      <c r="L1063" s="232">
        <v>12</v>
      </c>
      <c r="M1063" s="233"/>
      <c r="N1063" s="234"/>
      <c r="O1063" s="229"/>
      <c r="P1063" s="229"/>
      <c r="Q1063" s="229"/>
      <c r="R1063" s="229" t="s">
        <v>889</v>
      </c>
      <c r="S1063" s="229" t="s">
        <v>889</v>
      </c>
      <c r="T1063" s="229"/>
      <c r="U1063" s="229"/>
      <c r="V1063" s="229" t="s">
        <v>889</v>
      </c>
      <c r="W1063" s="221">
        <v>12</v>
      </c>
      <c r="X1063" s="229" t="s">
        <v>890</v>
      </c>
      <c r="Y1063" s="229" t="s">
        <v>889</v>
      </c>
      <c r="Z1063" s="229" t="s">
        <v>889</v>
      </c>
      <c r="AA1063" s="229"/>
      <c r="AB1063" s="229"/>
      <c r="AC1063" s="229"/>
      <c r="AD1063" s="229"/>
      <c r="AE1063" s="235"/>
      <c r="AF1063" s="235"/>
      <c r="AG1063" s="235"/>
      <c r="AH1063" s="235"/>
      <c r="AI1063" s="236"/>
      <c r="AJ1063" s="236"/>
      <c r="AK1063" s="234"/>
    </row>
    <row r="1064" spans="1:37" ht="15" customHeight="1">
      <c r="A1064" s="204">
        <v>46</v>
      </c>
      <c r="B1064" s="204" t="s">
        <v>245</v>
      </c>
      <c r="C1064" s="205">
        <v>13</v>
      </c>
      <c r="D1064" s="206">
        <v>242.071</v>
      </c>
      <c r="E1064" s="207">
        <v>33.618000000000002</v>
      </c>
      <c r="F1064" s="208">
        <v>1060</v>
      </c>
      <c r="G1064" s="209"/>
      <c r="H1064" s="210" t="s">
        <v>274</v>
      </c>
      <c r="I1064" s="210">
        <v>1</v>
      </c>
      <c r="J1064" s="230">
        <v>33.6</v>
      </c>
      <c r="K1064" s="231"/>
      <c r="L1064" s="232">
        <v>13</v>
      </c>
      <c r="M1064" s="233"/>
      <c r="N1064" s="234"/>
      <c r="O1064" s="229"/>
      <c r="P1064" s="229"/>
      <c r="Q1064" s="229"/>
      <c r="R1064" s="229" t="s">
        <v>889</v>
      </c>
      <c r="S1064" s="229" t="s">
        <v>889</v>
      </c>
      <c r="T1064" s="229"/>
      <c r="U1064" s="229"/>
      <c r="V1064" s="229" t="s">
        <v>889</v>
      </c>
      <c r="W1064" s="221">
        <v>13</v>
      </c>
      <c r="X1064" s="229" t="s">
        <v>890</v>
      </c>
      <c r="Y1064" s="229" t="s">
        <v>890</v>
      </c>
      <c r="Z1064" s="229" t="s">
        <v>889</v>
      </c>
      <c r="AA1064" s="229"/>
      <c r="AB1064" s="229"/>
      <c r="AC1064" s="229"/>
      <c r="AD1064" s="229"/>
      <c r="AE1064" s="235"/>
      <c r="AF1064" s="235"/>
      <c r="AG1064" s="235"/>
      <c r="AH1064" s="235"/>
      <c r="AI1064" s="236"/>
      <c r="AJ1064" s="236"/>
      <c r="AK1064" s="234"/>
    </row>
    <row r="1065" spans="1:37" ht="15" customHeight="1">
      <c r="A1065" s="204">
        <v>46</v>
      </c>
      <c r="B1065" s="204" t="s">
        <v>245</v>
      </c>
      <c r="C1065" s="205">
        <v>14</v>
      </c>
      <c r="D1065" s="206">
        <v>217.065</v>
      </c>
      <c r="E1065" s="207">
        <v>33.159199999999998</v>
      </c>
      <c r="F1065" s="208">
        <v>1061</v>
      </c>
      <c r="G1065" s="209"/>
      <c r="H1065" s="210" t="s">
        <v>274</v>
      </c>
      <c r="I1065" s="210">
        <v>1</v>
      </c>
      <c r="J1065" s="230">
        <v>33.1</v>
      </c>
      <c r="K1065" s="231"/>
      <c r="L1065" s="232">
        <v>14</v>
      </c>
      <c r="M1065" s="233"/>
      <c r="N1065" s="234"/>
      <c r="O1065" s="229"/>
      <c r="P1065" s="229"/>
      <c r="Q1065" s="229"/>
      <c r="R1065" s="229" t="s">
        <v>889</v>
      </c>
      <c r="S1065" s="229" t="s">
        <v>889</v>
      </c>
      <c r="T1065" s="229" t="s">
        <v>889</v>
      </c>
      <c r="U1065" s="229"/>
      <c r="V1065" s="229" t="s">
        <v>889</v>
      </c>
      <c r="W1065" s="221">
        <v>14</v>
      </c>
      <c r="X1065" s="229" t="s">
        <v>897</v>
      </c>
      <c r="Y1065" s="229" t="s">
        <v>889</v>
      </c>
      <c r="Z1065" s="229" t="s">
        <v>889</v>
      </c>
      <c r="AA1065" s="229" t="s">
        <v>889</v>
      </c>
      <c r="AB1065" s="229"/>
      <c r="AC1065" s="229"/>
      <c r="AD1065" s="229"/>
      <c r="AE1065" s="235"/>
      <c r="AF1065" s="235"/>
      <c r="AG1065" s="235"/>
      <c r="AH1065" s="235"/>
      <c r="AI1065" s="236"/>
      <c r="AJ1065" s="236"/>
      <c r="AK1065" s="234"/>
    </row>
    <row r="1066" spans="1:37" ht="15" customHeight="1">
      <c r="A1066" s="204">
        <v>46</v>
      </c>
      <c r="B1066" s="204" t="s">
        <v>245</v>
      </c>
      <c r="C1066" s="205">
        <v>15</v>
      </c>
      <c r="D1066" s="206">
        <v>200.465</v>
      </c>
      <c r="E1066" s="207">
        <v>32.913899999999998</v>
      </c>
      <c r="F1066" s="208">
        <v>1062</v>
      </c>
      <c r="G1066" s="209"/>
      <c r="H1066" s="210" t="s">
        <v>274</v>
      </c>
      <c r="I1066" s="210">
        <v>1</v>
      </c>
      <c r="J1066" s="230">
        <v>32.9</v>
      </c>
      <c r="K1066" s="231"/>
      <c r="L1066" s="232">
        <v>15</v>
      </c>
      <c r="M1066" s="233"/>
      <c r="N1066" s="234"/>
      <c r="O1066" s="229"/>
      <c r="P1066" s="229"/>
      <c r="Q1066" s="229"/>
      <c r="R1066" s="229" t="s">
        <v>890</v>
      </c>
      <c r="S1066" s="229" t="s">
        <v>889</v>
      </c>
      <c r="T1066" s="229"/>
      <c r="U1066" s="229"/>
      <c r="V1066" s="229" t="s">
        <v>889</v>
      </c>
      <c r="W1066" s="221">
        <v>15</v>
      </c>
      <c r="X1066" s="229" t="s">
        <v>890</v>
      </c>
      <c r="Y1066" s="229" t="s">
        <v>889</v>
      </c>
      <c r="Z1066" s="229" t="s">
        <v>889</v>
      </c>
      <c r="AA1066" s="229" t="s">
        <v>889</v>
      </c>
      <c r="AB1066" s="229"/>
      <c r="AC1066" s="229"/>
      <c r="AD1066" s="229"/>
      <c r="AE1066" s="235"/>
      <c r="AF1066" s="235"/>
      <c r="AG1066" s="235"/>
      <c r="AH1066" s="235"/>
      <c r="AI1066" s="236"/>
      <c r="AJ1066" s="236"/>
      <c r="AK1066" s="234"/>
    </row>
    <row r="1067" spans="1:37" ht="15" customHeight="1">
      <c r="A1067" s="204">
        <v>46</v>
      </c>
      <c r="B1067" s="204" t="s">
        <v>245</v>
      </c>
      <c r="C1067" s="205">
        <v>16</v>
      </c>
      <c r="D1067" s="206">
        <v>173.10599999999999</v>
      </c>
      <c r="E1067" s="207">
        <v>32.6449</v>
      </c>
      <c r="F1067" s="208">
        <v>1063</v>
      </c>
      <c r="G1067" s="209"/>
      <c r="H1067" s="210" t="s">
        <v>274</v>
      </c>
      <c r="I1067" s="210">
        <v>1</v>
      </c>
      <c r="J1067" s="230">
        <v>32.6</v>
      </c>
      <c r="K1067" s="231"/>
      <c r="L1067" s="232">
        <v>16</v>
      </c>
      <c r="M1067" s="233"/>
      <c r="N1067" s="234"/>
      <c r="O1067" s="229"/>
      <c r="P1067" s="229"/>
      <c r="Q1067" s="229"/>
      <c r="R1067" s="229" t="s">
        <v>889</v>
      </c>
      <c r="S1067" s="229" t="s">
        <v>889</v>
      </c>
      <c r="T1067" s="229"/>
      <c r="U1067" s="229"/>
      <c r="V1067" s="229" t="s">
        <v>889</v>
      </c>
      <c r="W1067" s="221">
        <v>16</v>
      </c>
      <c r="X1067" s="229" t="s">
        <v>890</v>
      </c>
      <c r="Y1067" s="229" t="s">
        <v>889</v>
      </c>
      <c r="Z1067" s="229" t="s">
        <v>889</v>
      </c>
      <c r="AA1067" s="229" t="s">
        <v>889</v>
      </c>
      <c r="AB1067" s="229"/>
      <c r="AC1067" s="229"/>
      <c r="AD1067" s="229"/>
      <c r="AE1067" s="235"/>
      <c r="AF1067" s="235"/>
      <c r="AG1067" s="235"/>
      <c r="AH1067" s="235"/>
      <c r="AI1067" s="236"/>
      <c r="AJ1067" s="236"/>
      <c r="AK1067" s="234"/>
    </row>
    <row r="1068" spans="1:37" ht="15" customHeight="1">
      <c r="A1068" s="204">
        <v>46</v>
      </c>
      <c r="B1068" s="204" t="s">
        <v>245</v>
      </c>
      <c r="C1068" s="205">
        <v>17</v>
      </c>
      <c r="D1068" s="206">
        <v>158.755</v>
      </c>
      <c r="E1068" s="207">
        <v>32.504100000000001</v>
      </c>
      <c r="F1068" s="208">
        <v>1064</v>
      </c>
      <c r="G1068" s="209"/>
      <c r="H1068" s="210" t="s">
        <v>274</v>
      </c>
      <c r="I1068" s="210">
        <v>1</v>
      </c>
      <c r="J1068" s="230" t="s">
        <v>920</v>
      </c>
      <c r="K1068" s="231"/>
      <c r="L1068" s="232">
        <v>17</v>
      </c>
      <c r="M1068" s="233"/>
      <c r="N1068" s="234"/>
      <c r="O1068" s="229"/>
      <c r="P1068" s="229"/>
      <c r="Q1068" s="229"/>
      <c r="R1068" s="229" t="s">
        <v>889</v>
      </c>
      <c r="S1068" s="229" t="s">
        <v>889</v>
      </c>
      <c r="T1068" s="229"/>
      <c r="U1068" s="229" t="s">
        <v>889</v>
      </c>
      <c r="V1068" s="229" t="s">
        <v>889</v>
      </c>
      <c r="W1068" s="221">
        <v>17</v>
      </c>
      <c r="X1068" s="229" t="s">
        <v>890</v>
      </c>
      <c r="Y1068" s="229" t="s">
        <v>889</v>
      </c>
      <c r="Z1068" s="229" t="s">
        <v>889</v>
      </c>
      <c r="AA1068" s="229" t="s">
        <v>889</v>
      </c>
      <c r="AB1068" s="229"/>
      <c r="AC1068" s="229"/>
      <c r="AD1068" s="229"/>
      <c r="AE1068" s="235"/>
      <c r="AF1068" s="235"/>
      <c r="AG1068" s="235"/>
      <c r="AH1068" s="235"/>
      <c r="AI1068" s="236"/>
      <c r="AJ1068" s="236"/>
      <c r="AK1068" s="234"/>
    </row>
    <row r="1069" spans="1:37" ht="15" customHeight="1">
      <c r="A1069" s="204">
        <v>46</v>
      </c>
      <c r="B1069" s="204" t="s">
        <v>245</v>
      </c>
      <c r="C1069" s="205">
        <v>18</v>
      </c>
      <c r="D1069" s="206">
        <v>143.19999999999999</v>
      </c>
      <c r="E1069" s="207">
        <v>32.3354</v>
      </c>
      <c r="F1069" s="208">
        <v>1065</v>
      </c>
      <c r="G1069" s="209"/>
      <c r="H1069" s="210" t="s">
        <v>274</v>
      </c>
      <c r="I1069" s="210">
        <v>1</v>
      </c>
      <c r="J1069" s="230">
        <v>32.299999999999997</v>
      </c>
      <c r="K1069" s="231"/>
      <c r="L1069" s="232">
        <v>18</v>
      </c>
      <c r="M1069" s="233"/>
      <c r="N1069" s="234"/>
      <c r="O1069" s="229"/>
      <c r="P1069" s="229"/>
      <c r="Q1069" s="229"/>
      <c r="R1069" s="229" t="s">
        <v>889</v>
      </c>
      <c r="S1069" s="229" t="s">
        <v>890</v>
      </c>
      <c r="T1069" s="229"/>
      <c r="U1069" s="229" t="s">
        <v>890</v>
      </c>
      <c r="V1069" s="229" t="s">
        <v>889</v>
      </c>
      <c r="W1069" s="221">
        <v>18</v>
      </c>
      <c r="X1069" s="229" t="s">
        <v>890</v>
      </c>
      <c r="Y1069" s="229" t="s">
        <v>889</v>
      </c>
      <c r="Z1069" s="229" t="s">
        <v>889</v>
      </c>
      <c r="AA1069" s="229" t="s">
        <v>889</v>
      </c>
      <c r="AB1069" s="229"/>
      <c r="AC1069" s="229"/>
      <c r="AD1069" s="229"/>
      <c r="AE1069" s="210"/>
      <c r="AK1069" s="234"/>
    </row>
    <row r="1070" spans="1:37" ht="15" customHeight="1">
      <c r="A1070" s="204">
        <v>46</v>
      </c>
      <c r="B1070" s="204" t="s">
        <v>245</v>
      </c>
      <c r="C1070" s="205">
        <v>19</v>
      </c>
      <c r="D1070" s="206">
        <v>105.40900000000001</v>
      </c>
      <c r="E1070" s="207">
        <v>31.845500000000001</v>
      </c>
      <c r="F1070" s="208">
        <v>1066</v>
      </c>
      <c r="G1070" s="209"/>
      <c r="H1070" s="210" t="s">
        <v>274</v>
      </c>
      <c r="I1070" s="210">
        <v>1</v>
      </c>
      <c r="J1070" s="230">
        <v>31.8</v>
      </c>
      <c r="K1070" s="231"/>
      <c r="L1070" s="232">
        <v>19</v>
      </c>
      <c r="M1070" s="233"/>
      <c r="N1070" s="234"/>
      <c r="O1070" s="229"/>
      <c r="P1070" s="229"/>
      <c r="Q1070" s="229"/>
      <c r="R1070" s="229" t="s">
        <v>889</v>
      </c>
      <c r="S1070" s="229" t="s">
        <v>889</v>
      </c>
      <c r="T1070" s="229"/>
      <c r="U1070" s="229" t="s">
        <v>889</v>
      </c>
      <c r="V1070" s="229" t="s">
        <v>889</v>
      </c>
      <c r="W1070" s="221">
        <v>19</v>
      </c>
      <c r="X1070" s="229" t="s">
        <v>897</v>
      </c>
      <c r="Y1070" s="229" t="s">
        <v>889</v>
      </c>
      <c r="Z1070" s="229" t="s">
        <v>889</v>
      </c>
      <c r="AA1070" s="229" t="s">
        <v>889</v>
      </c>
      <c r="AB1070" s="229"/>
      <c r="AC1070" s="229"/>
      <c r="AD1070" s="229"/>
      <c r="AE1070" s="210"/>
      <c r="AK1070" s="234"/>
    </row>
    <row r="1071" spans="1:37" ht="15" customHeight="1">
      <c r="A1071" s="204">
        <v>46</v>
      </c>
      <c r="B1071" s="204" t="s">
        <v>245</v>
      </c>
      <c r="C1071" s="205">
        <v>20</v>
      </c>
      <c r="D1071" s="206">
        <v>60.326000000000001</v>
      </c>
      <c r="E1071" s="207">
        <v>30.2972</v>
      </c>
      <c r="F1071" s="208">
        <v>1067</v>
      </c>
      <c r="G1071" s="209"/>
      <c r="H1071" s="210" t="s">
        <v>274</v>
      </c>
      <c r="I1071" s="210">
        <v>1</v>
      </c>
      <c r="J1071" s="230" t="s">
        <v>893</v>
      </c>
      <c r="K1071" s="231"/>
      <c r="L1071" s="232">
        <v>20</v>
      </c>
      <c r="M1071" s="233"/>
      <c r="N1071" s="234"/>
      <c r="O1071" s="229"/>
      <c r="P1071" s="229"/>
      <c r="Q1071" s="229"/>
      <c r="R1071" s="229" t="s">
        <v>889</v>
      </c>
      <c r="S1071" s="229" t="s">
        <v>889</v>
      </c>
      <c r="T1071" s="229" t="s">
        <v>889</v>
      </c>
      <c r="U1071" s="229" t="s">
        <v>889</v>
      </c>
      <c r="V1071" s="229" t="s">
        <v>889</v>
      </c>
      <c r="W1071" s="221">
        <v>20</v>
      </c>
      <c r="X1071" s="229" t="s">
        <v>890</v>
      </c>
      <c r="Y1071" s="229" t="s">
        <v>889</v>
      </c>
      <c r="Z1071" s="229" t="s">
        <v>890</v>
      </c>
      <c r="AA1071" s="229" t="s">
        <v>890</v>
      </c>
      <c r="AB1071" s="229"/>
      <c r="AC1071" s="229"/>
      <c r="AD1071" s="229"/>
      <c r="AE1071" s="210"/>
      <c r="AK1071" s="234"/>
    </row>
    <row r="1072" spans="1:37" ht="15" customHeight="1">
      <c r="A1072" s="204">
        <v>46</v>
      </c>
      <c r="B1072" s="204" t="s">
        <v>245</v>
      </c>
      <c r="C1072" s="205">
        <v>21</v>
      </c>
      <c r="D1072" s="206">
        <v>40.738999999999997</v>
      </c>
      <c r="E1072" s="207">
        <v>28.633700000000001</v>
      </c>
      <c r="F1072" s="208">
        <v>1068</v>
      </c>
      <c r="G1072" s="209" t="s">
        <v>183</v>
      </c>
      <c r="H1072" s="210" t="s">
        <v>274</v>
      </c>
      <c r="I1072" s="210">
        <v>1</v>
      </c>
      <c r="J1072" s="230"/>
      <c r="K1072" s="231">
        <v>40</v>
      </c>
      <c r="L1072" s="232">
        <v>21</v>
      </c>
      <c r="M1072" s="233"/>
      <c r="N1072" s="234"/>
      <c r="O1072" s="229"/>
      <c r="P1072" s="229"/>
      <c r="Q1072" s="229"/>
      <c r="R1072" s="229" t="s">
        <v>889</v>
      </c>
      <c r="S1072" s="229" t="s">
        <v>889</v>
      </c>
      <c r="T1072" s="229"/>
      <c r="U1072" s="229" t="s">
        <v>890</v>
      </c>
      <c r="V1072" s="229" t="s">
        <v>889</v>
      </c>
      <c r="W1072" s="221">
        <v>21</v>
      </c>
      <c r="X1072" s="229" t="s">
        <v>890</v>
      </c>
      <c r="Y1072" s="229" t="s">
        <v>889</v>
      </c>
      <c r="Z1072" s="229" t="s">
        <v>889</v>
      </c>
      <c r="AA1072" s="229" t="s">
        <v>889</v>
      </c>
      <c r="AB1072" s="229"/>
      <c r="AC1072" s="229"/>
      <c r="AD1072" s="229"/>
      <c r="AE1072" s="210"/>
      <c r="AK1072" s="234"/>
    </row>
    <row r="1073" spans="1:37" ht="15" customHeight="1">
      <c r="A1073" s="204">
        <v>46</v>
      </c>
      <c r="B1073" s="204" t="s">
        <v>245</v>
      </c>
      <c r="C1073" s="205">
        <v>22</v>
      </c>
      <c r="D1073" s="206">
        <v>82.548000000000002</v>
      </c>
      <c r="E1073" s="207">
        <v>31.345600000000001</v>
      </c>
      <c r="F1073" s="208">
        <v>1069</v>
      </c>
      <c r="G1073" s="209"/>
      <c r="H1073" s="210" t="s">
        <v>274</v>
      </c>
      <c r="I1073" s="210">
        <v>1</v>
      </c>
      <c r="J1073" s="230"/>
      <c r="K1073" s="231">
        <v>30</v>
      </c>
      <c r="L1073" s="232">
        <v>22</v>
      </c>
      <c r="M1073" s="233"/>
      <c r="N1073" s="234"/>
      <c r="O1073" s="229"/>
      <c r="P1073" s="229"/>
      <c r="Q1073" s="229"/>
      <c r="R1073" s="229" t="s">
        <v>889</v>
      </c>
      <c r="S1073" s="229" t="s">
        <v>889</v>
      </c>
      <c r="T1073" s="229"/>
      <c r="U1073" s="229" t="s">
        <v>890</v>
      </c>
      <c r="V1073" s="229" t="s">
        <v>889</v>
      </c>
      <c r="W1073" s="221">
        <v>22</v>
      </c>
      <c r="X1073" s="229" t="s">
        <v>890</v>
      </c>
      <c r="Y1073" s="229" t="s">
        <v>889</v>
      </c>
      <c r="Z1073" s="229" t="s">
        <v>889</v>
      </c>
      <c r="AA1073" s="229" t="s">
        <v>889</v>
      </c>
      <c r="AB1073" s="229"/>
      <c r="AC1073" s="229"/>
      <c r="AD1073" s="229"/>
      <c r="AE1073" s="210"/>
      <c r="AK1073" s="234"/>
    </row>
    <row r="1074" spans="1:37" ht="15" customHeight="1">
      <c r="A1074" s="204">
        <v>46</v>
      </c>
      <c r="B1074" s="204" t="s">
        <v>245</v>
      </c>
      <c r="C1074" s="205">
        <v>23</v>
      </c>
      <c r="D1074" s="206">
        <v>31.902999999999999</v>
      </c>
      <c r="E1074" s="207">
        <v>28.304099999999998</v>
      </c>
      <c r="F1074" s="208">
        <v>1070</v>
      </c>
      <c r="G1074" s="209"/>
      <c r="H1074" s="210" t="s">
        <v>274</v>
      </c>
      <c r="I1074" s="210">
        <v>1</v>
      </c>
      <c r="J1074" s="230"/>
      <c r="K1074" s="231">
        <v>20</v>
      </c>
      <c r="L1074" s="232">
        <v>23</v>
      </c>
      <c r="M1074" s="233"/>
      <c r="N1074" s="234"/>
      <c r="O1074" s="229"/>
      <c r="P1074" s="229"/>
      <c r="Q1074" s="229"/>
      <c r="R1074" s="229" t="s">
        <v>889</v>
      </c>
      <c r="S1074" s="229" t="s">
        <v>889</v>
      </c>
      <c r="T1074" s="229"/>
      <c r="U1074" s="229" t="s">
        <v>889</v>
      </c>
      <c r="V1074" s="229" t="s">
        <v>889</v>
      </c>
      <c r="W1074" s="221">
        <v>23</v>
      </c>
      <c r="X1074" s="229" t="s">
        <v>890</v>
      </c>
      <c r="Y1074" s="229" t="s">
        <v>889</v>
      </c>
      <c r="Z1074" s="229" t="s">
        <v>889</v>
      </c>
      <c r="AA1074" s="229" t="s">
        <v>889</v>
      </c>
      <c r="AB1074" s="229"/>
      <c r="AC1074" s="229"/>
      <c r="AD1074" s="229"/>
      <c r="AE1074" s="210"/>
      <c r="AK1074" s="234"/>
    </row>
    <row r="1075" spans="1:37" ht="15" customHeight="1">
      <c r="A1075" s="204">
        <v>46</v>
      </c>
      <c r="B1075" s="204" t="s">
        <v>245</v>
      </c>
      <c r="C1075" s="205">
        <v>24</v>
      </c>
      <c r="D1075" s="206">
        <v>5.6159999999999997</v>
      </c>
      <c r="E1075" s="207">
        <v>26.612500000000001</v>
      </c>
      <c r="F1075" s="208">
        <v>1071</v>
      </c>
      <c r="G1075" s="209"/>
      <c r="H1075" s="210" t="s">
        <v>275</v>
      </c>
      <c r="I1075" s="210">
        <v>1</v>
      </c>
      <c r="J1075" s="230"/>
      <c r="K1075" s="231">
        <v>5</v>
      </c>
      <c r="L1075" s="232">
        <v>24</v>
      </c>
      <c r="M1075" s="233"/>
      <c r="N1075" s="234"/>
      <c r="O1075" s="229"/>
      <c r="P1075" s="229"/>
      <c r="Q1075" s="229"/>
      <c r="R1075" s="229" t="s">
        <v>889</v>
      </c>
      <c r="S1075" s="229" t="s">
        <v>889</v>
      </c>
      <c r="T1075" s="229" t="s">
        <v>889</v>
      </c>
      <c r="U1075" s="229" t="s">
        <v>890</v>
      </c>
      <c r="V1075" s="229" t="s">
        <v>889</v>
      </c>
      <c r="W1075" s="221">
        <v>24</v>
      </c>
      <c r="X1075" s="229" t="s">
        <v>890</v>
      </c>
      <c r="Y1075" s="229" t="s">
        <v>889</v>
      </c>
      <c r="Z1075" s="229" t="s">
        <v>889</v>
      </c>
      <c r="AA1075" s="229" t="s">
        <v>889</v>
      </c>
      <c r="AB1075" s="229"/>
      <c r="AC1075" s="229"/>
      <c r="AD1075" s="229"/>
      <c r="AE1075" s="210"/>
      <c r="AK1075" s="234"/>
    </row>
    <row r="1076" spans="1:37" ht="15" customHeight="1">
      <c r="A1076" s="204">
        <v>47</v>
      </c>
      <c r="B1076" s="204" t="s">
        <v>247</v>
      </c>
      <c r="C1076" s="205">
        <v>1</v>
      </c>
      <c r="D1076" s="206">
        <v>2103.4639999999999</v>
      </c>
      <c r="E1076" s="207">
        <v>34.948799999999999</v>
      </c>
      <c r="F1076" s="208">
        <v>1072</v>
      </c>
      <c r="G1076" s="209"/>
      <c r="H1076" s="210" t="s">
        <v>274</v>
      </c>
      <c r="I1076" s="210">
        <v>1</v>
      </c>
      <c r="J1076" s="230" t="s">
        <v>888</v>
      </c>
      <c r="K1076" s="231"/>
      <c r="L1076" s="232">
        <v>1</v>
      </c>
      <c r="M1076" s="233"/>
      <c r="N1076" s="234"/>
      <c r="O1076" s="229"/>
      <c r="P1076" s="229"/>
      <c r="Q1076" s="229"/>
      <c r="R1076" s="229" t="s">
        <v>890</v>
      </c>
      <c r="S1076" s="229" t="s">
        <v>889</v>
      </c>
      <c r="T1076" s="229" t="s">
        <v>889</v>
      </c>
      <c r="U1076" s="229"/>
      <c r="V1076" s="229" t="s">
        <v>889</v>
      </c>
      <c r="W1076" s="221">
        <v>1</v>
      </c>
      <c r="X1076" s="229" t="s">
        <v>890</v>
      </c>
      <c r="Y1076" s="229" t="s">
        <v>889</v>
      </c>
      <c r="Z1076" s="229" t="s">
        <v>889</v>
      </c>
      <c r="AA1076" s="229"/>
      <c r="AB1076" s="229"/>
      <c r="AC1076" s="229"/>
      <c r="AD1076" s="229"/>
      <c r="AE1076" s="235"/>
      <c r="AF1076" s="235"/>
      <c r="AG1076" s="235"/>
      <c r="AH1076" s="235"/>
      <c r="AI1076" s="236"/>
      <c r="AJ1076" s="236"/>
      <c r="AK1076" s="234"/>
    </row>
    <row r="1077" spans="1:37" ht="15" customHeight="1">
      <c r="A1077" s="204">
        <v>47</v>
      </c>
      <c r="B1077" s="204" t="s">
        <v>247</v>
      </c>
      <c r="C1077" s="205">
        <v>2</v>
      </c>
      <c r="D1077" s="206">
        <v>1523.047</v>
      </c>
      <c r="E1077" s="207">
        <v>34.907600000000002</v>
      </c>
      <c r="F1077" s="208">
        <v>1073</v>
      </c>
      <c r="G1077" s="209"/>
      <c r="H1077" s="210" t="s">
        <v>274</v>
      </c>
      <c r="I1077" s="210">
        <v>1</v>
      </c>
      <c r="J1077" s="230"/>
      <c r="K1077" s="231">
        <v>1500</v>
      </c>
      <c r="L1077" s="232">
        <v>2</v>
      </c>
      <c r="M1077" s="233"/>
      <c r="N1077" s="234"/>
      <c r="O1077" s="229"/>
      <c r="P1077" s="229"/>
      <c r="Q1077" s="229"/>
      <c r="R1077" s="229" t="s">
        <v>889</v>
      </c>
      <c r="S1077" s="229" t="s">
        <v>889</v>
      </c>
      <c r="T1077" s="229"/>
      <c r="U1077" s="229"/>
      <c r="V1077" s="229" t="s">
        <v>889</v>
      </c>
      <c r="W1077" s="221">
        <v>2</v>
      </c>
      <c r="X1077" s="229" t="s">
        <v>897</v>
      </c>
      <c r="Y1077" s="229" t="s">
        <v>889</v>
      </c>
      <c r="Z1077" s="229" t="s">
        <v>889</v>
      </c>
      <c r="AA1077" s="229"/>
      <c r="AB1077" s="229"/>
      <c r="AC1077" s="229"/>
      <c r="AD1077" s="229"/>
      <c r="AE1077" s="235"/>
      <c r="AF1077" s="235"/>
      <c r="AG1077" s="235"/>
      <c r="AH1077" s="235"/>
      <c r="AI1077" s="236"/>
      <c r="AJ1077" s="236"/>
      <c r="AK1077" s="234"/>
    </row>
    <row r="1078" spans="1:37" ht="15" customHeight="1">
      <c r="A1078" s="204">
        <v>47</v>
      </c>
      <c r="B1078" s="204" t="s">
        <v>247</v>
      </c>
      <c r="C1078" s="205">
        <v>3</v>
      </c>
      <c r="D1078" s="206">
        <v>1015.465</v>
      </c>
      <c r="E1078" s="207">
        <v>34.873800000000003</v>
      </c>
      <c r="F1078" s="208">
        <v>1074</v>
      </c>
      <c r="G1078" s="209"/>
      <c r="H1078" s="210" t="s">
        <v>274</v>
      </c>
      <c r="I1078" s="210">
        <v>1</v>
      </c>
      <c r="J1078" s="230"/>
      <c r="K1078" s="231">
        <v>1000</v>
      </c>
      <c r="L1078" s="232">
        <v>3</v>
      </c>
      <c r="M1078" s="233"/>
      <c r="N1078" s="234"/>
      <c r="O1078" s="229"/>
      <c r="P1078" s="229"/>
      <c r="Q1078" s="229"/>
      <c r="R1078" s="229" t="s">
        <v>889</v>
      </c>
      <c r="S1078" s="229" t="s">
        <v>889</v>
      </c>
      <c r="T1078" s="229" t="s">
        <v>889</v>
      </c>
      <c r="U1078" s="229"/>
      <c r="V1078" s="229" t="s">
        <v>889</v>
      </c>
      <c r="W1078" s="221">
        <v>3</v>
      </c>
      <c r="X1078" s="229" t="s">
        <v>890</v>
      </c>
      <c r="Y1078" s="229" t="s">
        <v>890</v>
      </c>
      <c r="Z1078" s="229" t="s">
        <v>889</v>
      </c>
      <c r="AA1078" s="229"/>
      <c r="AB1078" s="229"/>
      <c r="AC1078" s="229"/>
      <c r="AD1078" s="229"/>
      <c r="AE1078" s="235"/>
      <c r="AF1078" s="235"/>
      <c r="AG1078" s="235"/>
      <c r="AH1078" s="235"/>
      <c r="AI1078" s="236"/>
      <c r="AJ1078" s="236"/>
      <c r="AK1078" s="234"/>
    </row>
    <row r="1079" spans="1:37" ht="15" customHeight="1">
      <c r="A1079" s="204">
        <v>47</v>
      </c>
      <c r="B1079" s="204" t="s">
        <v>247</v>
      </c>
      <c r="C1079" s="205">
        <v>4</v>
      </c>
      <c r="D1079" s="206">
        <v>812.36400000000003</v>
      </c>
      <c r="E1079" s="207">
        <v>34.861800000000002</v>
      </c>
      <c r="F1079" s="208">
        <v>1075</v>
      </c>
      <c r="G1079" s="209"/>
      <c r="H1079" s="210" t="s">
        <v>274</v>
      </c>
      <c r="I1079" s="210">
        <v>1</v>
      </c>
      <c r="J1079" s="230"/>
      <c r="K1079" s="231">
        <v>800</v>
      </c>
      <c r="L1079" s="232">
        <v>4</v>
      </c>
      <c r="M1079" s="233"/>
      <c r="N1079" s="234"/>
      <c r="O1079" s="229"/>
      <c r="P1079" s="229"/>
      <c r="Q1079" s="229"/>
      <c r="R1079" s="229" t="s">
        <v>889</v>
      </c>
      <c r="S1079" s="229" t="s">
        <v>889</v>
      </c>
      <c r="T1079" s="229"/>
      <c r="U1079" s="229"/>
      <c r="V1079" s="229" t="s">
        <v>889</v>
      </c>
      <c r="W1079" s="221">
        <v>4</v>
      </c>
      <c r="X1079" s="229" t="s">
        <v>890</v>
      </c>
      <c r="Y1079" s="229" t="s">
        <v>889</v>
      </c>
      <c r="Z1079" s="229" t="s">
        <v>889</v>
      </c>
      <c r="AA1079" s="229"/>
      <c r="AB1079" s="229"/>
      <c r="AC1079" s="229"/>
      <c r="AD1079" s="229"/>
      <c r="AE1079" s="235"/>
      <c r="AF1079" s="235"/>
      <c r="AG1079" s="235"/>
      <c r="AH1079" s="235"/>
      <c r="AI1079" s="236"/>
      <c r="AJ1079" s="236"/>
      <c r="AK1079" s="234"/>
    </row>
    <row r="1080" spans="1:37" ht="15" customHeight="1">
      <c r="A1080" s="204">
        <v>47</v>
      </c>
      <c r="B1080" s="204" t="s">
        <v>247</v>
      </c>
      <c r="C1080" s="205">
        <v>5</v>
      </c>
      <c r="D1080" s="206">
        <v>609.39200000000005</v>
      </c>
      <c r="E1080" s="207">
        <v>34.847000000000001</v>
      </c>
      <c r="F1080" s="208">
        <v>1076</v>
      </c>
      <c r="G1080" s="209" t="s">
        <v>183</v>
      </c>
      <c r="H1080" s="210" t="s">
        <v>274</v>
      </c>
      <c r="I1080" s="210">
        <v>1</v>
      </c>
      <c r="J1080" s="230"/>
      <c r="K1080" s="231">
        <v>600</v>
      </c>
      <c r="L1080" s="232">
        <v>5</v>
      </c>
      <c r="M1080" s="233"/>
      <c r="N1080" s="234"/>
      <c r="O1080" s="229"/>
      <c r="P1080" s="229"/>
      <c r="Q1080" s="229"/>
      <c r="R1080" s="229" t="s">
        <v>889</v>
      </c>
      <c r="S1080" s="229" t="s">
        <v>889</v>
      </c>
      <c r="T1080" s="229"/>
      <c r="U1080" s="229"/>
      <c r="V1080" s="229" t="s">
        <v>889</v>
      </c>
      <c r="W1080" s="221">
        <v>5</v>
      </c>
      <c r="X1080" s="229" t="s">
        <v>897</v>
      </c>
      <c r="Y1080" s="229" t="s">
        <v>889</v>
      </c>
      <c r="Z1080" s="229" t="s">
        <v>889</v>
      </c>
      <c r="AA1080" s="229"/>
      <c r="AB1080" s="229"/>
      <c r="AC1080" s="229"/>
      <c r="AD1080" s="229"/>
      <c r="AE1080" s="235"/>
      <c r="AF1080" s="235"/>
      <c r="AG1080" s="235"/>
      <c r="AH1080" s="235"/>
      <c r="AI1080" s="236"/>
      <c r="AJ1080" s="236"/>
      <c r="AK1080" s="234"/>
    </row>
    <row r="1081" spans="1:37" ht="15" customHeight="1">
      <c r="A1081" s="204">
        <v>47</v>
      </c>
      <c r="B1081" s="204" t="s">
        <v>247</v>
      </c>
      <c r="C1081" s="205">
        <v>6</v>
      </c>
      <c r="D1081" s="206">
        <v>82.885000000000005</v>
      </c>
      <c r="E1081" s="207">
        <v>31.6752</v>
      </c>
      <c r="F1081" s="208">
        <v>1077</v>
      </c>
      <c r="G1081" s="209"/>
      <c r="H1081" s="210" t="s">
        <v>274</v>
      </c>
      <c r="I1081" s="210">
        <v>1</v>
      </c>
      <c r="J1081" s="230"/>
      <c r="K1081" s="231">
        <v>500</v>
      </c>
      <c r="L1081" s="232">
        <v>6</v>
      </c>
      <c r="M1081" s="233"/>
      <c r="N1081" s="234"/>
      <c r="O1081" s="229"/>
      <c r="P1081" s="229"/>
      <c r="Q1081" s="229"/>
      <c r="R1081" s="229" t="s">
        <v>889</v>
      </c>
      <c r="S1081" s="229" t="s">
        <v>889</v>
      </c>
      <c r="T1081" s="229"/>
      <c r="U1081" s="229"/>
      <c r="V1081" s="229" t="s">
        <v>889</v>
      </c>
      <c r="W1081" s="221">
        <v>6</v>
      </c>
      <c r="X1081" s="229" t="s">
        <v>890</v>
      </c>
      <c r="Y1081" s="229" t="s">
        <v>889</v>
      </c>
      <c r="Z1081" s="229" t="s">
        <v>889</v>
      </c>
      <c r="AA1081" s="229"/>
      <c r="AB1081" s="229"/>
      <c r="AC1081" s="229"/>
      <c r="AD1081" s="229"/>
      <c r="AE1081" s="235"/>
      <c r="AF1081" s="235"/>
      <c r="AG1081" s="235"/>
      <c r="AH1081" s="235"/>
      <c r="AI1081" s="236"/>
      <c r="AJ1081" s="236"/>
      <c r="AK1081" s="234"/>
    </row>
    <row r="1082" spans="1:37" ht="15" customHeight="1">
      <c r="A1082" s="204">
        <v>47</v>
      </c>
      <c r="B1082" s="204" t="s">
        <v>247</v>
      </c>
      <c r="C1082" s="205">
        <v>7</v>
      </c>
      <c r="D1082" s="206">
        <v>487.86599999999999</v>
      </c>
      <c r="E1082" s="207">
        <v>34.825000000000003</v>
      </c>
      <c r="F1082" s="208">
        <v>1078</v>
      </c>
      <c r="G1082" s="209"/>
      <c r="H1082" s="210" t="s">
        <v>274</v>
      </c>
      <c r="I1082" s="210">
        <v>1</v>
      </c>
      <c r="J1082" s="230" t="s">
        <v>899</v>
      </c>
      <c r="K1082" s="231"/>
      <c r="L1082" s="232">
        <v>7</v>
      </c>
      <c r="M1082" s="233"/>
      <c r="N1082" s="234"/>
      <c r="O1082" s="229"/>
      <c r="P1082" s="229"/>
      <c r="Q1082" s="229"/>
      <c r="R1082" s="229" t="s">
        <v>889</v>
      </c>
      <c r="S1082" s="229" t="s">
        <v>889</v>
      </c>
      <c r="T1082" s="229" t="s">
        <v>889</v>
      </c>
      <c r="U1082" s="229"/>
      <c r="V1082" s="229" t="s">
        <v>889</v>
      </c>
      <c r="W1082" s="221">
        <v>7</v>
      </c>
      <c r="X1082" s="229" t="s">
        <v>890</v>
      </c>
      <c r="Y1082" s="229" t="s">
        <v>889</v>
      </c>
      <c r="Z1082" s="229" t="s">
        <v>889</v>
      </c>
      <c r="AA1082" s="229"/>
      <c r="AB1082" s="229"/>
      <c r="AC1082" s="229"/>
      <c r="AD1082" s="229"/>
      <c r="AE1082" s="235"/>
      <c r="AF1082" s="235"/>
      <c r="AG1082" s="235"/>
      <c r="AH1082" s="235"/>
      <c r="AI1082" s="236"/>
      <c r="AJ1082" s="236"/>
      <c r="AK1082" s="234"/>
    </row>
    <row r="1083" spans="1:37" ht="15" customHeight="1">
      <c r="A1083" s="204">
        <v>47</v>
      </c>
      <c r="B1083" s="204" t="s">
        <v>247</v>
      </c>
      <c r="C1083" s="205">
        <v>8</v>
      </c>
      <c r="D1083" s="206">
        <v>404.95800000000003</v>
      </c>
      <c r="E1083" s="207">
        <v>34.7834</v>
      </c>
      <c r="F1083" s="208">
        <v>1079</v>
      </c>
      <c r="G1083" s="209"/>
      <c r="H1083" s="210" t="s">
        <v>274</v>
      </c>
      <c r="I1083" s="210">
        <v>1</v>
      </c>
      <c r="J1083" s="230">
        <v>34.78</v>
      </c>
      <c r="K1083" s="231"/>
      <c r="L1083" s="232">
        <v>8</v>
      </c>
      <c r="M1083" s="233"/>
      <c r="N1083" s="234"/>
      <c r="O1083" s="229"/>
      <c r="P1083" s="229"/>
      <c r="Q1083" s="229"/>
      <c r="R1083" s="229" t="s">
        <v>889</v>
      </c>
      <c r="S1083" s="229" t="s">
        <v>889</v>
      </c>
      <c r="T1083" s="229"/>
      <c r="U1083" s="229"/>
      <c r="V1083" s="229" t="s">
        <v>889</v>
      </c>
      <c r="W1083" s="221">
        <v>8</v>
      </c>
      <c r="X1083" s="229" t="s">
        <v>889</v>
      </c>
      <c r="Y1083" s="229" t="s">
        <v>889</v>
      </c>
      <c r="Z1083" s="229" t="s">
        <v>889</v>
      </c>
      <c r="AA1083" s="229"/>
      <c r="AB1083" s="229"/>
      <c r="AC1083" s="229"/>
      <c r="AD1083" s="229"/>
      <c r="AE1083" s="235"/>
      <c r="AF1083" s="235"/>
      <c r="AG1083" s="235"/>
      <c r="AH1083" s="235"/>
      <c r="AI1083" s="236"/>
      <c r="AJ1083" s="236"/>
      <c r="AK1083" s="234"/>
    </row>
    <row r="1084" spans="1:37" ht="15" customHeight="1">
      <c r="A1084" s="204">
        <v>47</v>
      </c>
      <c r="B1084" s="204" t="s">
        <v>247</v>
      </c>
      <c r="C1084" s="205">
        <v>9</v>
      </c>
      <c r="D1084" s="206">
        <v>347.31200000000001</v>
      </c>
      <c r="E1084" s="207">
        <v>34.709299999999999</v>
      </c>
      <c r="F1084" s="208">
        <v>1080</v>
      </c>
      <c r="G1084" s="209"/>
      <c r="H1084" s="210" t="s">
        <v>274</v>
      </c>
      <c r="I1084" s="210">
        <v>1</v>
      </c>
      <c r="J1084" s="230">
        <v>34.700000000000003</v>
      </c>
      <c r="K1084" s="231"/>
      <c r="L1084" s="232">
        <v>9</v>
      </c>
      <c r="M1084" s="233"/>
      <c r="N1084" s="234"/>
      <c r="O1084" s="229"/>
      <c r="P1084" s="229"/>
      <c r="Q1084" s="229"/>
      <c r="R1084" s="229" t="s">
        <v>889</v>
      </c>
      <c r="S1084" s="229" t="s">
        <v>890</v>
      </c>
      <c r="T1084" s="229"/>
      <c r="U1084" s="229"/>
      <c r="V1084" s="229" t="s">
        <v>889</v>
      </c>
      <c r="W1084" s="221">
        <v>9</v>
      </c>
      <c r="X1084" s="229" t="s">
        <v>890</v>
      </c>
      <c r="Y1084" s="229" t="s">
        <v>889</v>
      </c>
      <c r="Z1084" s="229" t="s">
        <v>889</v>
      </c>
      <c r="AA1084" s="229"/>
      <c r="AB1084" s="229"/>
      <c r="AC1084" s="229"/>
      <c r="AD1084" s="229"/>
      <c r="AE1084" s="235"/>
      <c r="AF1084" s="235"/>
      <c r="AG1084" s="235"/>
      <c r="AH1084" s="235"/>
      <c r="AI1084" s="236"/>
      <c r="AJ1084" s="236"/>
      <c r="AK1084" s="234"/>
    </row>
    <row r="1085" spans="1:37" ht="15" customHeight="1">
      <c r="A1085" s="204">
        <v>47</v>
      </c>
      <c r="B1085" s="204" t="s">
        <v>247</v>
      </c>
      <c r="C1085" s="205">
        <v>10</v>
      </c>
      <c r="D1085" s="206">
        <v>275.42099999999999</v>
      </c>
      <c r="E1085" s="207">
        <v>34.428800000000003</v>
      </c>
      <c r="F1085" s="208">
        <v>1081</v>
      </c>
      <c r="G1085" s="209"/>
      <c r="H1085" s="210" t="s">
        <v>274</v>
      </c>
      <c r="I1085" s="210">
        <v>1</v>
      </c>
      <c r="J1085" s="230">
        <v>34.4</v>
      </c>
      <c r="K1085" s="231"/>
      <c r="L1085" s="232">
        <v>10</v>
      </c>
      <c r="M1085" s="233"/>
      <c r="N1085" s="234"/>
      <c r="O1085" s="229"/>
      <c r="P1085" s="229"/>
      <c r="Q1085" s="229"/>
      <c r="R1085" s="229" t="s">
        <v>889</v>
      </c>
      <c r="S1085" s="229" t="s">
        <v>889</v>
      </c>
      <c r="T1085" s="229" t="s">
        <v>889</v>
      </c>
      <c r="U1085" s="229"/>
      <c r="V1085" s="229" t="s">
        <v>889</v>
      </c>
      <c r="W1085" s="221">
        <v>10</v>
      </c>
      <c r="X1085" s="229" t="s">
        <v>890</v>
      </c>
      <c r="Y1085" s="229" t="s">
        <v>889</v>
      </c>
      <c r="Z1085" s="229" t="s">
        <v>889</v>
      </c>
      <c r="AA1085" s="229"/>
      <c r="AB1085" s="229"/>
      <c r="AC1085" s="229"/>
      <c r="AD1085" s="229"/>
      <c r="AE1085" s="235"/>
      <c r="AF1085" s="235"/>
      <c r="AG1085" s="235"/>
      <c r="AH1085" s="235"/>
      <c r="AI1085" s="236"/>
      <c r="AJ1085" s="236"/>
      <c r="AK1085" s="234"/>
    </row>
    <row r="1086" spans="1:37" ht="15" customHeight="1">
      <c r="A1086" s="204">
        <v>47</v>
      </c>
      <c r="B1086" s="204" t="s">
        <v>247</v>
      </c>
      <c r="C1086" s="205">
        <v>11</v>
      </c>
      <c r="D1086" s="206">
        <v>249.23599999999999</v>
      </c>
      <c r="E1086" s="207">
        <v>34.158000000000001</v>
      </c>
      <c r="F1086" s="208">
        <v>1082</v>
      </c>
      <c r="G1086" s="209"/>
      <c r="H1086" s="210" t="s">
        <v>274</v>
      </c>
      <c r="I1086" s="210">
        <v>1</v>
      </c>
      <c r="J1086" s="230">
        <v>34.1</v>
      </c>
      <c r="K1086" s="231"/>
      <c r="L1086" s="232">
        <v>11</v>
      </c>
      <c r="M1086" s="233"/>
      <c r="N1086" s="234"/>
      <c r="O1086" s="229"/>
      <c r="P1086" s="229"/>
      <c r="Q1086" s="229"/>
      <c r="R1086" s="229" t="s">
        <v>890</v>
      </c>
      <c r="S1086" s="229" t="s">
        <v>889</v>
      </c>
      <c r="T1086" s="229"/>
      <c r="U1086" s="229"/>
      <c r="V1086" s="229" t="s">
        <v>889</v>
      </c>
      <c r="W1086" s="221">
        <v>11</v>
      </c>
      <c r="X1086" s="229" t="s">
        <v>890</v>
      </c>
      <c r="Y1086" s="229" t="s">
        <v>889</v>
      </c>
      <c r="Z1086" s="229" t="s">
        <v>889</v>
      </c>
      <c r="AA1086" s="229"/>
      <c r="AB1086" s="229"/>
      <c r="AC1086" s="229"/>
      <c r="AD1086" s="229"/>
      <c r="AE1086" s="229"/>
      <c r="AF1086" s="235"/>
      <c r="AG1086" s="235"/>
      <c r="AH1086" s="235"/>
      <c r="AI1086" s="236"/>
      <c r="AJ1086" s="236"/>
      <c r="AK1086" s="234"/>
    </row>
    <row r="1087" spans="1:37" ht="15" customHeight="1">
      <c r="A1087" s="204">
        <v>47</v>
      </c>
      <c r="B1087" s="204" t="s">
        <v>247</v>
      </c>
      <c r="C1087" s="205">
        <v>12</v>
      </c>
      <c r="D1087" s="206">
        <v>223.97200000000001</v>
      </c>
      <c r="E1087" s="207">
        <v>33.6967</v>
      </c>
      <c r="F1087" s="208">
        <v>1083</v>
      </c>
      <c r="G1087" s="209"/>
      <c r="H1087" s="210" t="s">
        <v>274</v>
      </c>
      <c r="I1087" s="210">
        <v>1</v>
      </c>
      <c r="J1087" s="230">
        <v>33.6</v>
      </c>
      <c r="K1087" s="231"/>
      <c r="L1087" s="232">
        <v>12</v>
      </c>
      <c r="M1087" s="233"/>
      <c r="N1087" s="234"/>
      <c r="O1087" s="229"/>
      <c r="P1087" s="229"/>
      <c r="Q1087" s="229"/>
      <c r="R1087" s="229" t="s">
        <v>889</v>
      </c>
      <c r="S1087" s="229" t="s">
        <v>889</v>
      </c>
      <c r="T1087" s="229"/>
      <c r="U1087" s="229"/>
      <c r="V1087" s="229" t="s">
        <v>889</v>
      </c>
      <c r="W1087" s="221">
        <v>12</v>
      </c>
      <c r="X1087" s="229" t="s">
        <v>890</v>
      </c>
      <c r="Y1087" s="229" t="s">
        <v>889</v>
      </c>
      <c r="Z1087" s="229" t="s">
        <v>890</v>
      </c>
      <c r="AA1087" s="229"/>
      <c r="AB1087" s="229"/>
      <c r="AC1087" s="229"/>
      <c r="AD1087" s="229"/>
      <c r="AE1087" s="229"/>
      <c r="AF1087" s="235"/>
      <c r="AG1087" s="235"/>
      <c r="AH1087" s="235"/>
      <c r="AI1087" s="236"/>
      <c r="AJ1087" s="236"/>
      <c r="AK1087" s="234"/>
    </row>
    <row r="1088" spans="1:37" ht="15" customHeight="1">
      <c r="A1088" s="204">
        <v>47</v>
      </c>
      <c r="B1088" s="204" t="s">
        <v>247</v>
      </c>
      <c r="C1088" s="205">
        <v>13</v>
      </c>
      <c r="D1088" s="206">
        <v>196.423</v>
      </c>
      <c r="E1088" s="207">
        <v>33.155200000000001</v>
      </c>
      <c r="F1088" s="208">
        <v>1084</v>
      </c>
      <c r="G1088" s="209"/>
      <c r="H1088" s="210" t="s">
        <v>274</v>
      </c>
      <c r="I1088" s="210">
        <v>1</v>
      </c>
      <c r="J1088" s="230">
        <v>33.1</v>
      </c>
      <c r="K1088" s="231"/>
      <c r="L1088" s="232">
        <v>13</v>
      </c>
      <c r="M1088" s="233"/>
      <c r="N1088" s="234"/>
      <c r="O1088" s="229"/>
      <c r="P1088" s="229"/>
      <c r="Q1088" s="229"/>
      <c r="R1088" s="229" t="s">
        <v>889</v>
      </c>
      <c r="S1088" s="229" t="s">
        <v>889</v>
      </c>
      <c r="T1088" s="229" t="s">
        <v>889</v>
      </c>
      <c r="U1088" s="229"/>
      <c r="V1088" s="229" t="s">
        <v>889</v>
      </c>
      <c r="W1088" s="221">
        <v>13</v>
      </c>
      <c r="X1088" s="229" t="s">
        <v>897</v>
      </c>
      <c r="Y1088" s="229" t="s">
        <v>889</v>
      </c>
      <c r="Z1088" s="229" t="s">
        <v>889</v>
      </c>
      <c r="AA1088" s="229" t="s">
        <v>889</v>
      </c>
      <c r="AB1088" s="229"/>
      <c r="AC1088" s="229"/>
      <c r="AD1088" s="229"/>
      <c r="AE1088" s="229"/>
      <c r="AF1088" s="235"/>
      <c r="AG1088" s="235"/>
      <c r="AH1088" s="235"/>
      <c r="AI1088" s="236"/>
      <c r="AJ1088" s="236"/>
      <c r="AK1088" s="234"/>
    </row>
    <row r="1089" spans="1:37" ht="15" customHeight="1">
      <c r="A1089" s="204">
        <v>47</v>
      </c>
      <c r="B1089" s="204" t="s">
        <v>247</v>
      </c>
      <c r="C1089" s="205">
        <v>14</v>
      </c>
      <c r="D1089" s="206">
        <v>183.80799999999999</v>
      </c>
      <c r="E1089" s="207">
        <v>32.9435</v>
      </c>
      <c r="F1089" s="208">
        <v>1085</v>
      </c>
      <c r="G1089" s="209"/>
      <c r="H1089" s="210" t="s">
        <v>274</v>
      </c>
      <c r="I1089" s="210">
        <v>1</v>
      </c>
      <c r="J1089" s="230">
        <v>32.9</v>
      </c>
      <c r="K1089" s="231"/>
      <c r="L1089" s="232">
        <v>14</v>
      </c>
      <c r="M1089" s="233"/>
      <c r="N1089" s="234"/>
      <c r="O1089" s="229"/>
      <c r="P1089" s="229"/>
      <c r="Q1089" s="229"/>
      <c r="R1089" s="229" t="s">
        <v>889</v>
      </c>
      <c r="S1089" s="229" t="s">
        <v>890</v>
      </c>
      <c r="T1089" s="229"/>
      <c r="U1089" s="229"/>
      <c r="V1089" s="229" t="s">
        <v>889</v>
      </c>
      <c r="W1089" s="221">
        <v>14</v>
      </c>
      <c r="X1089" s="229" t="s">
        <v>890</v>
      </c>
      <c r="Y1089" s="229" t="s">
        <v>889</v>
      </c>
      <c r="Z1089" s="229" t="s">
        <v>889</v>
      </c>
      <c r="AA1089" s="229" t="s">
        <v>889</v>
      </c>
      <c r="AB1089" s="229"/>
      <c r="AC1089" s="229"/>
      <c r="AD1089" s="229"/>
      <c r="AE1089" s="229"/>
      <c r="AF1089" s="235"/>
      <c r="AG1089" s="235"/>
      <c r="AH1089" s="235"/>
      <c r="AI1089" s="236"/>
      <c r="AJ1089" s="236"/>
      <c r="AK1089" s="234"/>
    </row>
    <row r="1090" spans="1:37" ht="15" customHeight="1">
      <c r="A1090" s="204">
        <v>47</v>
      </c>
      <c r="B1090" s="204" t="s">
        <v>247</v>
      </c>
      <c r="C1090" s="205">
        <v>15</v>
      </c>
      <c r="D1090" s="206">
        <v>156.95699999999999</v>
      </c>
      <c r="E1090" s="207">
        <v>32.627699999999997</v>
      </c>
      <c r="F1090" s="208">
        <v>1086</v>
      </c>
      <c r="G1090" s="209"/>
      <c r="H1090" s="210" t="s">
        <v>274</v>
      </c>
      <c r="I1090" s="210">
        <v>1</v>
      </c>
      <c r="J1090" s="230">
        <v>32.6</v>
      </c>
      <c r="K1090" s="231"/>
      <c r="L1090" s="232">
        <v>15</v>
      </c>
      <c r="M1090" s="233"/>
      <c r="N1090" s="234"/>
      <c r="O1090" s="229"/>
      <c r="P1090" s="229"/>
      <c r="Q1090" s="229"/>
      <c r="R1090" s="229" t="s">
        <v>889</v>
      </c>
      <c r="S1090" s="229" t="s">
        <v>889</v>
      </c>
      <c r="T1090" s="229"/>
      <c r="U1090" s="229" t="s">
        <v>889</v>
      </c>
      <c r="V1090" s="229" t="s">
        <v>889</v>
      </c>
      <c r="W1090" s="221">
        <v>15</v>
      </c>
      <c r="X1090" s="229" t="s">
        <v>890</v>
      </c>
      <c r="Y1090" s="229" t="s">
        <v>890</v>
      </c>
      <c r="Z1090" s="229" t="s">
        <v>889</v>
      </c>
      <c r="AA1090" s="229" t="s">
        <v>889</v>
      </c>
      <c r="AB1090" s="229"/>
      <c r="AC1090" s="229"/>
      <c r="AD1090" s="229"/>
      <c r="AE1090" s="229"/>
      <c r="AF1090" s="235"/>
      <c r="AG1090" s="235"/>
      <c r="AH1090" s="235"/>
      <c r="AI1090" s="236"/>
      <c r="AJ1090" s="236"/>
      <c r="AK1090" s="234"/>
    </row>
    <row r="1091" spans="1:37" ht="15" customHeight="1">
      <c r="A1091" s="204">
        <v>47</v>
      </c>
      <c r="B1091" s="204" t="s">
        <v>247</v>
      </c>
      <c r="C1091" s="205">
        <v>16</v>
      </c>
      <c r="D1091" s="206">
        <v>141.065</v>
      </c>
      <c r="E1091" s="207">
        <v>32.451599999999999</v>
      </c>
      <c r="F1091" s="208">
        <v>1087</v>
      </c>
      <c r="G1091" s="209"/>
      <c r="H1091" s="210" t="s">
        <v>274</v>
      </c>
      <c r="I1091" s="210">
        <v>1</v>
      </c>
      <c r="J1091" s="230">
        <v>32.4</v>
      </c>
      <c r="K1091" s="231"/>
      <c r="L1091" s="232">
        <v>16</v>
      </c>
      <c r="M1091" s="233"/>
      <c r="N1091" s="234"/>
      <c r="O1091" s="229"/>
      <c r="P1091" s="229"/>
      <c r="Q1091" s="229"/>
      <c r="R1091" s="229" t="s">
        <v>889</v>
      </c>
      <c r="S1091" s="229" t="s">
        <v>889</v>
      </c>
      <c r="T1091" s="229"/>
      <c r="U1091" s="229" t="s">
        <v>889</v>
      </c>
      <c r="V1091" s="229" t="s">
        <v>889</v>
      </c>
      <c r="W1091" s="221">
        <v>16</v>
      </c>
      <c r="X1091" s="229" t="s">
        <v>890</v>
      </c>
      <c r="Y1091" s="229" t="s">
        <v>890</v>
      </c>
      <c r="Z1091" s="229" t="s">
        <v>889</v>
      </c>
      <c r="AA1091" s="229" t="s">
        <v>889</v>
      </c>
      <c r="AB1091" s="229"/>
      <c r="AC1091" s="229"/>
      <c r="AD1091" s="229"/>
      <c r="AE1091" s="229"/>
      <c r="AF1091" s="235"/>
      <c r="AG1091" s="235"/>
      <c r="AH1091" s="235"/>
      <c r="AI1091" s="236"/>
      <c r="AJ1091" s="236"/>
      <c r="AK1091" s="234"/>
    </row>
    <row r="1092" spans="1:37" ht="15" customHeight="1">
      <c r="A1092" s="204">
        <v>47</v>
      </c>
      <c r="B1092" s="204" t="s">
        <v>247</v>
      </c>
      <c r="C1092" s="205">
        <v>17</v>
      </c>
      <c r="D1092" s="206">
        <v>132.048</v>
      </c>
      <c r="E1092" s="207">
        <v>32.374000000000002</v>
      </c>
      <c r="F1092" s="208">
        <v>1088</v>
      </c>
      <c r="G1092" s="209"/>
      <c r="H1092" s="210" t="s">
        <v>274</v>
      </c>
      <c r="I1092" s="210">
        <v>1</v>
      </c>
      <c r="J1092" s="230">
        <v>32.299999999999997</v>
      </c>
      <c r="K1092" s="231"/>
      <c r="L1092" s="232">
        <v>17</v>
      </c>
      <c r="M1092" s="233"/>
      <c r="N1092" s="234"/>
      <c r="O1092" s="229"/>
      <c r="P1092" s="229"/>
      <c r="Q1092" s="229"/>
      <c r="R1092" s="229" t="s">
        <v>889</v>
      </c>
      <c r="S1092" s="229" t="s">
        <v>889</v>
      </c>
      <c r="T1092" s="229"/>
      <c r="U1092" s="229" t="s">
        <v>890</v>
      </c>
      <c r="V1092" s="229" t="s">
        <v>889</v>
      </c>
      <c r="W1092" s="221">
        <v>17</v>
      </c>
      <c r="X1092" s="229" t="s">
        <v>890</v>
      </c>
      <c r="Y1092" s="229" t="s">
        <v>889</v>
      </c>
      <c r="Z1092" s="229" t="s">
        <v>889</v>
      </c>
      <c r="AA1092" s="229" t="s">
        <v>889</v>
      </c>
      <c r="AB1092" s="229"/>
      <c r="AC1092" s="229"/>
      <c r="AD1092" s="229"/>
      <c r="AE1092" s="229"/>
      <c r="AF1092" s="235"/>
      <c r="AG1092" s="235"/>
      <c r="AH1092" s="235"/>
      <c r="AI1092" s="236"/>
      <c r="AJ1092" s="236"/>
      <c r="AK1092" s="234"/>
    </row>
    <row r="1093" spans="1:37" ht="15" customHeight="1">
      <c r="A1093" s="204">
        <v>47</v>
      </c>
      <c r="B1093" s="204" t="s">
        <v>247</v>
      </c>
      <c r="C1093" s="205">
        <v>18</v>
      </c>
      <c r="D1093" s="206">
        <v>95.619</v>
      </c>
      <c r="E1093" s="207">
        <v>31.905000000000001</v>
      </c>
      <c r="F1093" s="208">
        <v>1089</v>
      </c>
      <c r="G1093" s="209"/>
      <c r="H1093" s="210" t="s">
        <v>274</v>
      </c>
      <c r="I1093" s="210">
        <v>1</v>
      </c>
      <c r="J1093" s="230">
        <v>31.8</v>
      </c>
      <c r="K1093" s="231"/>
      <c r="L1093" s="232">
        <v>18</v>
      </c>
      <c r="M1093" s="233"/>
      <c r="N1093" s="234"/>
      <c r="O1093" s="229"/>
      <c r="P1093" s="229"/>
      <c r="Q1093" s="229"/>
      <c r="R1093" s="229" t="s">
        <v>889</v>
      </c>
      <c r="S1093" s="229" t="s">
        <v>889</v>
      </c>
      <c r="T1093" s="229"/>
      <c r="U1093" s="229" t="s">
        <v>890</v>
      </c>
      <c r="V1093" s="229" t="s">
        <v>889</v>
      </c>
      <c r="W1093" s="221">
        <v>18</v>
      </c>
      <c r="X1093" s="229" t="s">
        <v>890</v>
      </c>
      <c r="Y1093" s="229" t="s">
        <v>889</v>
      </c>
      <c r="Z1093" s="229" t="s">
        <v>889</v>
      </c>
      <c r="AA1093" s="229" t="s">
        <v>890</v>
      </c>
      <c r="AB1093" s="229"/>
      <c r="AC1093" s="229"/>
      <c r="AD1093" s="229"/>
      <c r="AE1093" s="229"/>
      <c r="AF1093" s="235"/>
      <c r="AG1093" s="235"/>
      <c r="AH1093" s="235"/>
      <c r="AI1093" s="236"/>
      <c r="AJ1093" s="236"/>
      <c r="AK1093" s="234"/>
    </row>
    <row r="1094" spans="1:37" ht="15" customHeight="1">
      <c r="A1094" s="204">
        <v>47</v>
      </c>
      <c r="B1094" s="204" t="s">
        <v>247</v>
      </c>
      <c r="C1094" s="205">
        <v>19</v>
      </c>
      <c r="D1094" s="206">
        <v>59.043999999999997</v>
      </c>
      <c r="E1094" s="207">
        <v>30.688600000000001</v>
      </c>
      <c r="F1094" s="208">
        <v>1090</v>
      </c>
      <c r="G1094" s="209"/>
      <c r="H1094" s="210" t="s">
        <v>275</v>
      </c>
      <c r="I1094" s="210">
        <v>1</v>
      </c>
      <c r="J1094" s="230" t="s">
        <v>893</v>
      </c>
      <c r="K1094" s="231"/>
      <c r="L1094" s="232">
        <v>19</v>
      </c>
      <c r="M1094" s="233"/>
      <c r="N1094" s="234"/>
      <c r="O1094" s="229"/>
      <c r="P1094" s="229"/>
      <c r="Q1094" s="229"/>
      <c r="R1094" s="229"/>
      <c r="S1094" s="229"/>
      <c r="T1094" s="229"/>
      <c r="U1094" s="229"/>
      <c r="V1094" s="229"/>
      <c r="W1094" s="221">
        <v>19</v>
      </c>
      <c r="X1094" s="229" t="s">
        <v>890</v>
      </c>
      <c r="Y1094" s="229" t="s">
        <v>889</v>
      </c>
      <c r="Z1094" s="229"/>
      <c r="AA1094" s="229"/>
      <c r="AB1094" s="229"/>
      <c r="AC1094" s="229" t="s">
        <v>890</v>
      </c>
      <c r="AD1094" s="229"/>
      <c r="AE1094" s="229"/>
      <c r="AF1094" s="235"/>
      <c r="AG1094" s="235"/>
      <c r="AH1094" s="235"/>
      <c r="AI1094" s="236"/>
      <c r="AJ1094" s="236"/>
      <c r="AK1094" s="234"/>
    </row>
    <row r="1095" spans="1:37" ht="15" customHeight="1">
      <c r="A1095" s="204">
        <v>47</v>
      </c>
      <c r="B1095" s="204" t="s">
        <v>247</v>
      </c>
      <c r="C1095" s="205">
        <v>20</v>
      </c>
      <c r="D1095" s="206">
        <v>59.055</v>
      </c>
      <c r="E1095" s="207">
        <v>30.691400000000002</v>
      </c>
      <c r="F1095" s="208">
        <v>1091</v>
      </c>
      <c r="G1095" s="209"/>
      <c r="H1095" s="210" t="s">
        <v>275</v>
      </c>
      <c r="I1095" s="210">
        <v>1</v>
      </c>
      <c r="J1095" s="230" t="s">
        <v>893</v>
      </c>
      <c r="K1095" s="231"/>
      <c r="L1095" s="232">
        <v>20</v>
      </c>
      <c r="M1095" s="233"/>
      <c r="N1095" s="234"/>
      <c r="O1095" s="229"/>
      <c r="P1095" s="229"/>
      <c r="Q1095" s="229"/>
      <c r="R1095" s="229" t="s">
        <v>889</v>
      </c>
      <c r="S1095" s="229" t="s">
        <v>889</v>
      </c>
      <c r="T1095" s="229" t="s">
        <v>889</v>
      </c>
      <c r="U1095" s="229" t="s">
        <v>890</v>
      </c>
      <c r="V1095" s="229" t="s">
        <v>889</v>
      </c>
      <c r="W1095" s="221">
        <v>20</v>
      </c>
      <c r="X1095" s="229" t="s">
        <v>890</v>
      </c>
      <c r="Y1095" s="229" t="s">
        <v>889</v>
      </c>
      <c r="Z1095" s="229" t="s">
        <v>889</v>
      </c>
      <c r="AA1095" s="229" t="s">
        <v>889</v>
      </c>
      <c r="AB1095" s="229"/>
      <c r="AC1095" s="229"/>
      <c r="AD1095" s="229"/>
      <c r="AE1095" s="229"/>
      <c r="AF1095" s="235"/>
      <c r="AG1095" s="235"/>
      <c r="AH1095" s="235"/>
      <c r="AI1095" s="236"/>
      <c r="AJ1095" s="236"/>
      <c r="AK1095" s="234"/>
    </row>
    <row r="1096" spans="1:37" ht="15" customHeight="1">
      <c r="A1096" s="204">
        <v>47</v>
      </c>
      <c r="B1096" s="204" t="s">
        <v>247</v>
      </c>
      <c r="C1096" s="205">
        <v>21</v>
      </c>
      <c r="D1096" s="206">
        <v>42.017000000000003</v>
      </c>
      <c r="E1096" s="207">
        <v>29.424299999999999</v>
      </c>
      <c r="F1096" s="208">
        <v>1092</v>
      </c>
      <c r="G1096" s="209"/>
      <c r="H1096" s="210" t="s">
        <v>274</v>
      </c>
      <c r="I1096" s="210">
        <v>1</v>
      </c>
      <c r="J1096" s="230"/>
      <c r="K1096" s="231">
        <v>40</v>
      </c>
      <c r="L1096" s="232">
        <v>21</v>
      </c>
      <c r="M1096" s="233"/>
      <c r="N1096" s="234"/>
      <c r="O1096" s="229"/>
      <c r="P1096" s="229"/>
      <c r="Q1096" s="229"/>
      <c r="R1096" s="229" t="s">
        <v>889</v>
      </c>
      <c r="S1096" s="229" t="s">
        <v>889</v>
      </c>
      <c r="T1096" s="229"/>
      <c r="U1096" s="229" t="s">
        <v>889</v>
      </c>
      <c r="V1096" s="229" t="s">
        <v>889</v>
      </c>
      <c r="W1096" s="221">
        <v>21</v>
      </c>
      <c r="X1096" s="229" t="s">
        <v>890</v>
      </c>
      <c r="Y1096" s="229" t="s">
        <v>890</v>
      </c>
      <c r="Z1096" s="229" t="s">
        <v>889</v>
      </c>
      <c r="AA1096" s="229" t="s">
        <v>889</v>
      </c>
      <c r="AB1096" s="229"/>
      <c r="AC1096" s="229"/>
      <c r="AD1096" s="229"/>
      <c r="AE1096" s="229"/>
      <c r="AF1096" s="235"/>
      <c r="AG1096" s="235"/>
      <c r="AH1096" s="235"/>
      <c r="AI1096" s="236"/>
      <c r="AJ1096" s="236"/>
      <c r="AK1096" s="234"/>
    </row>
    <row r="1097" spans="1:37" ht="15" customHeight="1">
      <c r="A1097" s="204">
        <v>47</v>
      </c>
      <c r="B1097" s="204" t="s">
        <v>247</v>
      </c>
      <c r="C1097" s="205">
        <v>22</v>
      </c>
      <c r="D1097" s="206">
        <v>21.962</v>
      </c>
      <c r="E1097" s="207">
        <v>28.300699999999999</v>
      </c>
      <c r="F1097" s="208">
        <v>1093</v>
      </c>
      <c r="G1097" s="209"/>
      <c r="H1097" s="210" t="s">
        <v>274</v>
      </c>
      <c r="I1097" s="210">
        <v>1</v>
      </c>
      <c r="J1097" s="230"/>
      <c r="K1097" s="231">
        <v>20</v>
      </c>
      <c r="L1097" s="232">
        <v>22</v>
      </c>
      <c r="M1097" s="233"/>
      <c r="N1097" s="234"/>
      <c r="O1097" s="229"/>
      <c r="P1097" s="229"/>
      <c r="Q1097" s="229"/>
      <c r="R1097" s="229" t="s">
        <v>889</v>
      </c>
      <c r="S1097" s="229" t="s">
        <v>889</v>
      </c>
      <c r="T1097" s="229"/>
      <c r="U1097" s="229" t="s">
        <v>890</v>
      </c>
      <c r="V1097" s="229" t="s">
        <v>889</v>
      </c>
      <c r="W1097" s="221">
        <v>22</v>
      </c>
      <c r="X1097" s="229" t="s">
        <v>890</v>
      </c>
      <c r="Y1097" s="229" t="s">
        <v>889</v>
      </c>
      <c r="Z1097" s="229" t="s">
        <v>890</v>
      </c>
      <c r="AA1097" s="229" t="s">
        <v>890</v>
      </c>
      <c r="AB1097" s="229"/>
      <c r="AC1097" s="229"/>
      <c r="AD1097" s="229"/>
      <c r="AE1097" s="229"/>
      <c r="AF1097" s="235"/>
      <c r="AG1097" s="235"/>
      <c r="AH1097" s="235"/>
      <c r="AI1097" s="236"/>
      <c r="AJ1097" s="236"/>
      <c r="AK1097" s="234"/>
    </row>
    <row r="1098" spans="1:37" ht="15" customHeight="1">
      <c r="A1098" s="204">
        <v>47</v>
      </c>
      <c r="B1098" s="204" t="s">
        <v>247</v>
      </c>
      <c r="C1098" s="205">
        <v>23</v>
      </c>
      <c r="D1098" s="206">
        <v>5.6230000000000002</v>
      </c>
      <c r="E1098" s="207">
        <v>26.7592</v>
      </c>
      <c r="F1098" s="208">
        <v>1094</v>
      </c>
      <c r="G1098" s="209"/>
      <c r="H1098" s="210" t="s">
        <v>275</v>
      </c>
      <c r="I1098" s="210">
        <v>1</v>
      </c>
      <c r="J1098" s="230"/>
      <c r="K1098" s="231">
        <v>5</v>
      </c>
      <c r="L1098" s="232">
        <v>23</v>
      </c>
      <c r="M1098" s="233"/>
      <c r="N1098" s="234"/>
      <c r="O1098" s="229"/>
      <c r="P1098" s="229"/>
      <c r="Q1098" s="229"/>
      <c r="R1098" s="229"/>
      <c r="S1098" s="229"/>
      <c r="T1098" s="229"/>
      <c r="U1098" s="229"/>
      <c r="V1098" s="229"/>
      <c r="W1098" s="221">
        <v>23</v>
      </c>
      <c r="X1098" s="229" t="s">
        <v>890</v>
      </c>
      <c r="Y1098" s="229" t="s">
        <v>889</v>
      </c>
      <c r="Z1098" s="229"/>
      <c r="AA1098" s="229"/>
      <c r="AB1098" s="229"/>
      <c r="AC1098" s="229" t="s">
        <v>890</v>
      </c>
      <c r="AD1098" s="229"/>
      <c r="AE1098" s="229"/>
      <c r="AF1098" s="235"/>
      <c r="AG1098" s="235"/>
      <c r="AH1098" s="235"/>
      <c r="AI1098" s="236"/>
      <c r="AJ1098" s="236"/>
      <c r="AK1098" s="234"/>
    </row>
    <row r="1099" spans="1:37" ht="15" customHeight="1">
      <c r="A1099" s="204">
        <v>47</v>
      </c>
      <c r="B1099" s="204" t="s">
        <v>247</v>
      </c>
      <c r="C1099" s="205">
        <v>24</v>
      </c>
      <c r="D1099" s="206">
        <v>5.5670000000000002</v>
      </c>
      <c r="E1099" s="207">
        <v>26.765499999999999</v>
      </c>
      <c r="F1099" s="208">
        <v>1095</v>
      </c>
      <c r="G1099" s="209"/>
      <c r="H1099" s="210" t="s">
        <v>275</v>
      </c>
      <c r="I1099" s="210">
        <v>1</v>
      </c>
      <c r="J1099" s="230"/>
      <c r="K1099" s="231">
        <v>5</v>
      </c>
      <c r="L1099" s="232">
        <v>24</v>
      </c>
      <c r="M1099" s="233"/>
      <c r="N1099" s="234"/>
      <c r="O1099" s="229"/>
      <c r="P1099" s="229"/>
      <c r="Q1099" s="229"/>
      <c r="R1099" s="229" t="s">
        <v>889</v>
      </c>
      <c r="S1099" s="229" t="s">
        <v>889</v>
      </c>
      <c r="T1099" s="229" t="s">
        <v>889</v>
      </c>
      <c r="U1099" s="229" t="s">
        <v>889</v>
      </c>
      <c r="V1099" s="229" t="s">
        <v>889</v>
      </c>
      <c r="W1099" s="221">
        <v>24</v>
      </c>
      <c r="X1099" s="229" t="s">
        <v>890</v>
      </c>
      <c r="Y1099" s="229" t="s">
        <v>889</v>
      </c>
      <c r="Z1099" s="229" t="s">
        <v>889</v>
      </c>
      <c r="AA1099" s="229" t="s">
        <v>889</v>
      </c>
      <c r="AB1099" s="229"/>
      <c r="AC1099" s="229"/>
      <c r="AD1099" s="229"/>
      <c r="AE1099" s="229"/>
      <c r="AF1099" s="235"/>
      <c r="AG1099" s="235"/>
      <c r="AH1099" s="235"/>
      <c r="AI1099" s="236"/>
      <c r="AJ1099" s="236"/>
      <c r="AK1099" s="234"/>
    </row>
    <row r="1100" spans="1:37" ht="15" customHeight="1">
      <c r="A1100" s="204">
        <v>48</v>
      </c>
      <c r="B1100" s="204" t="s">
        <v>249</v>
      </c>
      <c r="C1100" s="205">
        <v>1</v>
      </c>
      <c r="D1100" s="206">
        <v>1523.663</v>
      </c>
      <c r="E1100" s="207">
        <v>34.912199999999999</v>
      </c>
      <c r="F1100" s="208">
        <v>1096</v>
      </c>
      <c r="G1100" s="209"/>
      <c r="H1100" s="210" t="s">
        <v>274</v>
      </c>
      <c r="I1100" s="210">
        <v>1</v>
      </c>
      <c r="J1100" s="230" t="s">
        <v>888</v>
      </c>
      <c r="K1100" s="231"/>
      <c r="L1100" s="232">
        <v>1</v>
      </c>
      <c r="M1100" s="233"/>
      <c r="N1100" s="234"/>
      <c r="O1100" s="229"/>
      <c r="P1100" s="229"/>
      <c r="Q1100" s="229"/>
      <c r="R1100" s="229" t="s">
        <v>890</v>
      </c>
      <c r="S1100" s="229"/>
      <c r="T1100" s="229" t="s">
        <v>889</v>
      </c>
      <c r="U1100" s="229"/>
      <c r="V1100" s="229" t="s">
        <v>889</v>
      </c>
      <c r="W1100" s="221">
        <v>1</v>
      </c>
      <c r="X1100" s="229" t="s">
        <v>897</v>
      </c>
      <c r="Y1100" s="229" t="s">
        <v>889</v>
      </c>
      <c r="Z1100" s="229"/>
      <c r="AA1100" s="229"/>
      <c r="AB1100" s="229"/>
      <c r="AC1100" s="229"/>
      <c r="AD1100" s="229"/>
      <c r="AE1100" s="229"/>
      <c r="AF1100" s="235"/>
      <c r="AG1100" s="235"/>
      <c r="AH1100" s="235"/>
      <c r="AI1100" s="236"/>
      <c r="AJ1100" s="236"/>
      <c r="AK1100" s="234"/>
    </row>
    <row r="1101" spans="1:37" ht="15" customHeight="1">
      <c r="A1101" s="204">
        <v>48</v>
      </c>
      <c r="B1101" s="204" t="s">
        <v>249</v>
      </c>
      <c r="C1101" s="205">
        <v>2</v>
      </c>
      <c r="D1101" s="206">
        <v>1014.561</v>
      </c>
      <c r="E1101" s="207">
        <v>34.872599999999998</v>
      </c>
      <c r="F1101" s="208">
        <v>1097</v>
      </c>
      <c r="G1101" s="209"/>
      <c r="H1101" s="210" t="s">
        <v>274</v>
      </c>
      <c r="I1101" s="210">
        <v>1</v>
      </c>
      <c r="J1101" s="230"/>
      <c r="K1101" s="231">
        <v>1000</v>
      </c>
      <c r="L1101" s="232">
        <v>2</v>
      </c>
      <c r="M1101" s="233"/>
      <c r="N1101" s="234"/>
      <c r="O1101" s="229"/>
      <c r="P1101" s="229"/>
      <c r="Q1101" s="229"/>
      <c r="R1101" s="229" t="s">
        <v>889</v>
      </c>
      <c r="S1101" s="229"/>
      <c r="T1101" s="229" t="s">
        <v>889</v>
      </c>
      <c r="U1101" s="229"/>
      <c r="V1101" s="229" t="s">
        <v>889</v>
      </c>
      <c r="W1101" s="221">
        <v>2</v>
      </c>
      <c r="X1101" s="229" t="s">
        <v>890</v>
      </c>
      <c r="Y1101" s="229" t="s">
        <v>889</v>
      </c>
      <c r="Z1101" s="229"/>
      <c r="AA1101" s="229"/>
      <c r="AB1101" s="229"/>
      <c r="AC1101" s="229"/>
      <c r="AD1101" s="229"/>
      <c r="AE1101" s="229"/>
      <c r="AF1101" s="235"/>
      <c r="AG1101" s="235"/>
      <c r="AH1101" s="235"/>
      <c r="AI1101" s="236"/>
      <c r="AJ1101" s="236"/>
      <c r="AK1101" s="234"/>
    </row>
    <row r="1102" spans="1:37" ht="15" customHeight="1">
      <c r="A1102" s="204">
        <v>48</v>
      </c>
      <c r="B1102" s="204" t="s">
        <v>249</v>
      </c>
      <c r="C1102" s="205">
        <v>3</v>
      </c>
      <c r="D1102" s="206">
        <v>812.30799999999999</v>
      </c>
      <c r="E1102" s="207">
        <v>34.860900000000001</v>
      </c>
      <c r="F1102" s="208">
        <v>1098</v>
      </c>
      <c r="G1102" s="209"/>
      <c r="H1102" s="210" t="s">
        <v>274</v>
      </c>
      <c r="I1102" s="210">
        <v>1</v>
      </c>
      <c r="J1102" s="230"/>
      <c r="K1102" s="231">
        <v>800</v>
      </c>
      <c r="L1102" s="232">
        <v>3</v>
      </c>
      <c r="M1102" s="233"/>
      <c r="N1102" s="234"/>
      <c r="O1102" s="229"/>
      <c r="P1102" s="229"/>
      <c r="Q1102" s="229"/>
      <c r="R1102" s="229" t="s">
        <v>889</v>
      </c>
      <c r="S1102" s="229"/>
      <c r="T1102" s="229"/>
      <c r="U1102" s="229"/>
      <c r="V1102" s="229" t="s">
        <v>889</v>
      </c>
      <c r="W1102" s="221">
        <v>3</v>
      </c>
      <c r="X1102" s="229" t="s">
        <v>890</v>
      </c>
      <c r="Y1102" s="229" t="s">
        <v>889</v>
      </c>
      <c r="Z1102" s="229"/>
      <c r="AA1102" s="229"/>
      <c r="AB1102" s="229"/>
      <c r="AC1102" s="229"/>
      <c r="AD1102" s="229"/>
      <c r="AE1102" s="229"/>
      <c r="AF1102" s="235"/>
      <c r="AG1102" s="235"/>
      <c r="AH1102" s="235"/>
      <c r="AI1102" s="236"/>
      <c r="AJ1102" s="236"/>
      <c r="AK1102" s="234"/>
    </row>
    <row r="1103" spans="1:37" ht="15" customHeight="1">
      <c r="A1103" s="204">
        <v>48</v>
      </c>
      <c r="B1103" s="204" t="s">
        <v>249</v>
      </c>
      <c r="C1103" s="205">
        <v>4</v>
      </c>
      <c r="D1103" s="206">
        <v>610.27700000000004</v>
      </c>
      <c r="E1103" s="207">
        <v>34.845300000000002</v>
      </c>
      <c r="F1103" s="208">
        <v>1099</v>
      </c>
      <c r="G1103" s="209"/>
      <c r="H1103" s="210" t="s">
        <v>274</v>
      </c>
      <c r="I1103" s="210">
        <v>1</v>
      </c>
      <c r="J1103" s="230"/>
      <c r="K1103" s="231">
        <v>600</v>
      </c>
      <c r="L1103" s="232">
        <v>4</v>
      </c>
      <c r="M1103" s="233"/>
      <c r="N1103" s="234"/>
      <c r="O1103" s="229"/>
      <c r="P1103" s="229"/>
      <c r="Q1103" s="229"/>
      <c r="R1103" s="229" t="s">
        <v>889</v>
      </c>
      <c r="S1103" s="229"/>
      <c r="T1103" s="229"/>
      <c r="U1103" s="229"/>
      <c r="V1103" s="229" t="s">
        <v>889</v>
      </c>
      <c r="W1103" s="221">
        <v>4</v>
      </c>
      <c r="X1103" s="229" t="s">
        <v>890</v>
      </c>
      <c r="Y1103" s="229" t="s">
        <v>890</v>
      </c>
      <c r="Z1103" s="229"/>
      <c r="AA1103" s="229"/>
      <c r="AB1103" s="229"/>
      <c r="AC1103" s="229"/>
      <c r="AD1103" s="229"/>
      <c r="AE1103" s="229"/>
      <c r="AF1103" s="235"/>
      <c r="AG1103" s="235"/>
      <c r="AH1103" s="235"/>
      <c r="AI1103" s="236"/>
      <c r="AJ1103" s="236"/>
      <c r="AK1103" s="235"/>
    </row>
    <row r="1104" spans="1:37" ht="15" customHeight="1">
      <c r="A1104" s="204">
        <v>48</v>
      </c>
      <c r="B1104" s="204" t="s">
        <v>249</v>
      </c>
      <c r="C1104" s="205">
        <v>5</v>
      </c>
      <c r="D1104" s="206">
        <v>507.839</v>
      </c>
      <c r="E1104" s="207">
        <v>34.827800000000003</v>
      </c>
      <c r="F1104" s="208">
        <v>1100</v>
      </c>
      <c r="G1104" s="209"/>
      <c r="H1104" s="210" t="s">
        <v>274</v>
      </c>
      <c r="I1104" s="210">
        <v>1</v>
      </c>
      <c r="J1104" s="230"/>
      <c r="K1104" s="231">
        <v>500</v>
      </c>
      <c r="L1104" s="232">
        <v>5</v>
      </c>
      <c r="M1104" s="233"/>
      <c r="N1104" s="234"/>
      <c r="O1104" s="229"/>
      <c r="P1104" s="229"/>
      <c r="Q1104" s="229"/>
      <c r="R1104" s="229" t="s">
        <v>889</v>
      </c>
      <c r="S1104" s="229"/>
      <c r="T1104" s="229"/>
      <c r="U1104" s="229"/>
      <c r="V1104" s="229" t="s">
        <v>889</v>
      </c>
      <c r="W1104" s="221">
        <v>5</v>
      </c>
      <c r="X1104" s="229" t="s">
        <v>890</v>
      </c>
      <c r="Y1104" s="229" t="s">
        <v>889</v>
      </c>
      <c r="Z1104" s="229"/>
      <c r="AA1104" s="229"/>
      <c r="AB1104" s="229"/>
      <c r="AC1104" s="229"/>
      <c r="AD1104" s="229"/>
      <c r="AE1104" s="229"/>
      <c r="AF1104" s="235"/>
      <c r="AG1104" s="235"/>
      <c r="AH1104" s="235"/>
      <c r="AI1104" s="236"/>
      <c r="AJ1104" s="236"/>
      <c r="AK1104" s="235"/>
    </row>
    <row r="1105" spans="1:37" ht="15" customHeight="1">
      <c r="A1105" s="204">
        <v>48</v>
      </c>
      <c r="B1105" s="204" t="s">
        <v>249</v>
      </c>
      <c r="C1105" s="205">
        <v>6</v>
      </c>
      <c r="D1105" s="206">
        <v>474.63299999999998</v>
      </c>
      <c r="E1105" s="207">
        <v>34.821599999999997</v>
      </c>
      <c r="F1105" s="208">
        <v>1101</v>
      </c>
      <c r="G1105" s="209"/>
      <c r="H1105" s="210" t="s">
        <v>274</v>
      </c>
      <c r="I1105" s="210">
        <v>1</v>
      </c>
      <c r="J1105" s="230" t="s">
        <v>899</v>
      </c>
      <c r="K1105" s="231"/>
      <c r="L1105" s="232">
        <v>6</v>
      </c>
      <c r="M1105" s="233"/>
      <c r="N1105" s="234"/>
      <c r="O1105" s="229"/>
      <c r="P1105" s="229"/>
      <c r="Q1105" s="229"/>
      <c r="R1105" s="229" t="s">
        <v>889</v>
      </c>
      <c r="S1105" s="229"/>
      <c r="T1105" s="229" t="s">
        <v>889</v>
      </c>
      <c r="U1105" s="229"/>
      <c r="V1105" s="229" t="s">
        <v>889</v>
      </c>
      <c r="W1105" s="221">
        <v>6</v>
      </c>
      <c r="X1105" s="229" t="s">
        <v>890</v>
      </c>
      <c r="Y1105" s="229" t="s">
        <v>889</v>
      </c>
      <c r="Z1105" s="229"/>
      <c r="AA1105" s="229"/>
      <c r="AB1105" s="229"/>
      <c r="AC1105" s="229"/>
      <c r="AD1105" s="229"/>
      <c r="AE1105" s="229"/>
      <c r="AF1105" s="235"/>
      <c r="AG1105" s="235"/>
      <c r="AH1105" s="235"/>
      <c r="AI1105" s="236"/>
      <c r="AJ1105" s="236"/>
      <c r="AK1105" s="235"/>
    </row>
    <row r="1106" spans="1:37" ht="15" customHeight="1">
      <c r="A1106" s="204">
        <v>48</v>
      </c>
      <c r="B1106" s="204" t="s">
        <v>249</v>
      </c>
      <c r="C1106" s="205">
        <v>7</v>
      </c>
      <c r="D1106" s="206">
        <v>404.7</v>
      </c>
      <c r="E1106" s="207">
        <v>34.784500000000001</v>
      </c>
      <c r="F1106" s="208">
        <v>1102</v>
      </c>
      <c r="G1106" s="209"/>
      <c r="H1106" s="210" t="s">
        <v>274</v>
      </c>
      <c r="I1106" s="210">
        <v>1</v>
      </c>
      <c r="J1106" s="230">
        <v>34.78</v>
      </c>
      <c r="K1106" s="231"/>
      <c r="L1106" s="232">
        <v>7</v>
      </c>
      <c r="M1106" s="233"/>
      <c r="N1106" s="234"/>
      <c r="O1106" s="229"/>
      <c r="P1106" s="229"/>
      <c r="Q1106" s="229"/>
      <c r="R1106" s="229" t="s">
        <v>889</v>
      </c>
      <c r="S1106" s="229"/>
      <c r="T1106" s="229"/>
      <c r="U1106" s="229"/>
      <c r="V1106" s="229" t="s">
        <v>889</v>
      </c>
      <c r="W1106" s="221">
        <v>7</v>
      </c>
      <c r="X1106" s="229" t="s">
        <v>890</v>
      </c>
      <c r="Y1106" s="229" t="s">
        <v>889</v>
      </c>
      <c r="Z1106" s="229" t="s">
        <v>889</v>
      </c>
      <c r="AA1106" s="229"/>
      <c r="AB1106" s="229"/>
      <c r="AC1106" s="229"/>
      <c r="AD1106" s="229"/>
      <c r="AE1106" s="229"/>
      <c r="AF1106" s="235"/>
      <c r="AG1106" s="235"/>
      <c r="AH1106" s="235"/>
      <c r="AI1106" s="236"/>
      <c r="AJ1106" s="236"/>
      <c r="AK1106" s="235"/>
    </row>
    <row r="1107" spans="1:37" ht="15" customHeight="1">
      <c r="A1107" s="204">
        <v>48</v>
      </c>
      <c r="B1107" s="204" t="s">
        <v>249</v>
      </c>
      <c r="C1107" s="205">
        <v>8</v>
      </c>
      <c r="D1107" s="206">
        <v>343.83199999999999</v>
      </c>
      <c r="E1107" s="207">
        <v>34.710900000000002</v>
      </c>
      <c r="F1107" s="208">
        <v>1103</v>
      </c>
      <c r="G1107" s="209"/>
      <c r="H1107" s="210" t="s">
        <v>274</v>
      </c>
      <c r="I1107" s="210">
        <v>1</v>
      </c>
      <c r="J1107" s="230">
        <v>34.700000000000003</v>
      </c>
      <c r="K1107" s="231"/>
      <c r="L1107" s="232">
        <v>8</v>
      </c>
      <c r="M1107" s="233"/>
      <c r="N1107" s="234"/>
      <c r="O1107" s="229"/>
      <c r="P1107" s="229"/>
      <c r="Q1107" s="229"/>
      <c r="R1107" s="229" t="s">
        <v>889</v>
      </c>
      <c r="S1107" s="229" t="s">
        <v>889</v>
      </c>
      <c r="T1107" s="229"/>
      <c r="U1107" s="229"/>
      <c r="V1107" s="229" t="s">
        <v>889</v>
      </c>
      <c r="W1107" s="221">
        <v>8</v>
      </c>
      <c r="X1107" s="229" t="s">
        <v>890</v>
      </c>
      <c r="Y1107" s="229" t="s">
        <v>889</v>
      </c>
      <c r="Z1107" s="229" t="s">
        <v>889</v>
      </c>
      <c r="AA1107" s="229"/>
      <c r="AB1107" s="229"/>
      <c r="AC1107" s="229"/>
      <c r="AD1107" s="229"/>
      <c r="AE1107" s="229"/>
      <c r="AF1107" s="235"/>
      <c r="AG1107" s="235"/>
      <c r="AH1107" s="235"/>
      <c r="AI1107" s="236"/>
      <c r="AJ1107" s="236"/>
      <c r="AK1107" s="235"/>
    </row>
    <row r="1108" spans="1:37" ht="15" customHeight="1">
      <c r="A1108" s="204">
        <v>48</v>
      </c>
      <c r="B1108" s="204" t="s">
        <v>249</v>
      </c>
      <c r="C1108" s="205">
        <v>9</v>
      </c>
      <c r="D1108" s="206">
        <v>276.495</v>
      </c>
      <c r="E1108" s="207">
        <v>34.404200000000003</v>
      </c>
      <c r="F1108" s="208">
        <v>1104</v>
      </c>
      <c r="G1108" s="209"/>
      <c r="H1108" s="210" t="s">
        <v>274</v>
      </c>
      <c r="I1108" s="210">
        <v>1</v>
      </c>
      <c r="J1108" s="230">
        <v>34.4</v>
      </c>
      <c r="K1108" s="231"/>
      <c r="L1108" s="232">
        <v>9</v>
      </c>
      <c r="M1108" s="233"/>
      <c r="N1108" s="234"/>
      <c r="O1108" s="229"/>
      <c r="P1108" s="229"/>
      <c r="Q1108" s="229"/>
      <c r="R1108" s="229" t="s">
        <v>889</v>
      </c>
      <c r="S1108" s="229" t="s">
        <v>889</v>
      </c>
      <c r="T1108" s="229" t="s">
        <v>889</v>
      </c>
      <c r="U1108" s="229"/>
      <c r="V1108" s="229" t="s">
        <v>889</v>
      </c>
      <c r="W1108" s="221">
        <v>9</v>
      </c>
      <c r="X1108" s="229" t="s">
        <v>897</v>
      </c>
      <c r="Y1108" s="229" t="s">
        <v>889</v>
      </c>
      <c r="Z1108" s="229" t="s">
        <v>889</v>
      </c>
      <c r="AA1108" s="229"/>
      <c r="AB1108" s="229"/>
      <c r="AC1108" s="229"/>
      <c r="AD1108" s="229"/>
      <c r="AE1108" s="229"/>
      <c r="AF1108" s="235"/>
      <c r="AG1108" s="235"/>
      <c r="AH1108" s="235"/>
      <c r="AI1108" s="236"/>
      <c r="AJ1108" s="236"/>
      <c r="AK1108" s="235"/>
    </row>
    <row r="1109" spans="1:37" ht="15" customHeight="1">
      <c r="A1109" s="204">
        <v>48</v>
      </c>
      <c r="B1109" s="204" t="s">
        <v>249</v>
      </c>
      <c r="C1109" s="205">
        <v>10</v>
      </c>
      <c r="D1109" s="206">
        <v>245.02600000000001</v>
      </c>
      <c r="E1109" s="207">
        <v>34.128500000000003</v>
      </c>
      <c r="F1109" s="208">
        <v>1105</v>
      </c>
      <c r="G1109" s="209"/>
      <c r="H1109" s="210" t="s">
        <v>274</v>
      </c>
      <c r="I1109" s="210">
        <v>1</v>
      </c>
      <c r="J1109" s="230">
        <v>34.1</v>
      </c>
      <c r="K1109" s="231"/>
      <c r="L1109" s="232">
        <v>10</v>
      </c>
      <c r="M1109" s="233"/>
      <c r="N1109" s="234"/>
      <c r="O1109" s="229"/>
      <c r="P1109" s="229"/>
      <c r="Q1109" s="229"/>
      <c r="R1109" s="229" t="s">
        <v>889</v>
      </c>
      <c r="S1109" s="229" t="s">
        <v>889</v>
      </c>
      <c r="T1109" s="229"/>
      <c r="U1109" s="229"/>
      <c r="V1109" s="229" t="s">
        <v>889</v>
      </c>
      <c r="W1109" s="221">
        <v>10</v>
      </c>
      <c r="X1109" s="229" t="s">
        <v>890</v>
      </c>
      <c r="Y1109" s="229" t="s">
        <v>889</v>
      </c>
      <c r="Z1109" s="229" t="s">
        <v>889</v>
      </c>
      <c r="AA1109" s="229"/>
      <c r="AB1109" s="229"/>
      <c r="AC1109" s="229"/>
      <c r="AD1109" s="229"/>
      <c r="AE1109" s="229"/>
      <c r="AF1109" s="235"/>
      <c r="AG1109" s="235"/>
      <c r="AH1109" s="235"/>
      <c r="AI1109" s="236"/>
      <c r="AJ1109" s="236"/>
      <c r="AK1109" s="235"/>
    </row>
    <row r="1110" spans="1:37" ht="15" customHeight="1">
      <c r="A1110" s="204">
        <v>48</v>
      </c>
      <c r="B1110" s="204" t="s">
        <v>249</v>
      </c>
      <c r="C1110" s="205">
        <v>11</v>
      </c>
      <c r="D1110" s="206">
        <v>223.15</v>
      </c>
      <c r="E1110" s="207">
        <v>33.707799999999999</v>
      </c>
      <c r="F1110" s="208">
        <v>1106</v>
      </c>
      <c r="G1110" s="209"/>
      <c r="H1110" s="210" t="s">
        <v>274</v>
      </c>
      <c r="I1110" s="210">
        <v>1</v>
      </c>
      <c r="J1110" s="230">
        <v>33.6</v>
      </c>
      <c r="K1110" s="231"/>
      <c r="L1110" s="232">
        <v>11</v>
      </c>
      <c r="M1110" s="233"/>
      <c r="N1110" s="234"/>
      <c r="O1110" s="229"/>
      <c r="P1110" s="229"/>
      <c r="Q1110" s="229"/>
      <c r="R1110" s="229" t="s">
        <v>889</v>
      </c>
      <c r="S1110" s="229" t="s">
        <v>889</v>
      </c>
      <c r="T1110" s="229"/>
      <c r="U1110" s="229"/>
      <c r="V1110" s="229" t="s">
        <v>889</v>
      </c>
      <c r="W1110" s="221">
        <v>11</v>
      </c>
      <c r="X1110" s="229" t="s">
        <v>890</v>
      </c>
      <c r="Y1110" s="229" t="s">
        <v>889</v>
      </c>
      <c r="Z1110" s="229" t="s">
        <v>889</v>
      </c>
      <c r="AA1110" s="229"/>
      <c r="AB1110" s="229"/>
      <c r="AC1110" s="229"/>
      <c r="AD1110" s="229"/>
      <c r="AE1110" s="229"/>
      <c r="AF1110" s="235"/>
      <c r="AG1110" s="235"/>
      <c r="AH1110" s="235"/>
      <c r="AI1110" s="236"/>
      <c r="AJ1110" s="236"/>
      <c r="AK1110" s="235"/>
    </row>
    <row r="1111" spans="1:37" ht="15" customHeight="1">
      <c r="A1111" s="204">
        <v>48</v>
      </c>
      <c r="B1111" s="204" t="s">
        <v>249</v>
      </c>
      <c r="C1111" s="205">
        <v>12</v>
      </c>
      <c r="D1111" s="206">
        <v>194.38399999999999</v>
      </c>
      <c r="E1111" s="207">
        <v>33.151400000000002</v>
      </c>
      <c r="F1111" s="208">
        <v>1107</v>
      </c>
      <c r="G1111" s="209"/>
      <c r="H1111" s="210" t="s">
        <v>274</v>
      </c>
      <c r="I1111" s="210">
        <v>1</v>
      </c>
      <c r="J1111" s="230">
        <v>33.1</v>
      </c>
      <c r="K1111" s="231"/>
      <c r="L1111" s="232">
        <v>12</v>
      </c>
      <c r="M1111" s="233"/>
      <c r="N1111" s="234"/>
      <c r="O1111" s="229"/>
      <c r="P1111" s="229"/>
      <c r="Q1111" s="229"/>
      <c r="R1111" s="229" t="s">
        <v>889</v>
      </c>
      <c r="S1111" s="229" t="s">
        <v>889</v>
      </c>
      <c r="T1111" s="229" t="s">
        <v>889</v>
      </c>
      <c r="U1111" s="229"/>
      <c r="V1111" s="229" t="s">
        <v>889</v>
      </c>
      <c r="W1111" s="221">
        <v>12</v>
      </c>
      <c r="X1111" s="229" t="s">
        <v>890</v>
      </c>
      <c r="Y1111" s="229" t="s">
        <v>889</v>
      </c>
      <c r="Z1111" s="229" t="s">
        <v>890</v>
      </c>
      <c r="AA1111" s="229" t="s">
        <v>890</v>
      </c>
      <c r="AB1111" s="229"/>
      <c r="AC1111" s="229"/>
      <c r="AD1111" s="229"/>
      <c r="AE1111" s="229"/>
      <c r="AF1111" s="235"/>
      <c r="AG1111" s="235"/>
      <c r="AH1111" s="235"/>
      <c r="AI1111" s="236"/>
      <c r="AJ1111" s="236"/>
      <c r="AK1111" s="235"/>
    </row>
    <row r="1112" spans="1:37" ht="15" customHeight="1">
      <c r="A1112" s="204">
        <v>48</v>
      </c>
      <c r="B1112" s="204" t="s">
        <v>249</v>
      </c>
      <c r="C1112" s="205">
        <v>13</v>
      </c>
      <c r="D1112" s="206">
        <v>181.42</v>
      </c>
      <c r="E1112" s="207">
        <v>32.944499999999998</v>
      </c>
      <c r="F1112" s="208">
        <v>1108</v>
      </c>
      <c r="G1112" s="209"/>
      <c r="H1112" s="210" t="s">
        <v>274</v>
      </c>
      <c r="I1112" s="210">
        <v>1</v>
      </c>
      <c r="J1112" s="230">
        <v>32.9</v>
      </c>
      <c r="K1112" s="231"/>
      <c r="L1112" s="232">
        <v>13</v>
      </c>
      <c r="M1112" s="233"/>
      <c r="N1112" s="234"/>
      <c r="O1112" s="229"/>
      <c r="P1112" s="229"/>
      <c r="Q1112" s="229"/>
      <c r="R1112" s="229" t="s">
        <v>889</v>
      </c>
      <c r="S1112" s="229" t="s">
        <v>889</v>
      </c>
      <c r="T1112" s="229"/>
      <c r="U1112" s="229"/>
      <c r="V1112" s="229" t="s">
        <v>889</v>
      </c>
      <c r="W1112" s="221">
        <v>13</v>
      </c>
      <c r="X1112" s="229" t="s">
        <v>890</v>
      </c>
      <c r="Y1112" s="229" t="s">
        <v>889</v>
      </c>
      <c r="Z1112" s="229" t="s">
        <v>889</v>
      </c>
      <c r="AA1112" s="229" t="s">
        <v>889</v>
      </c>
      <c r="AB1112" s="229"/>
      <c r="AC1112" s="229"/>
      <c r="AD1112" s="229"/>
      <c r="AE1112" s="229"/>
      <c r="AF1112" s="235"/>
      <c r="AG1112" s="235"/>
      <c r="AH1112" s="235"/>
      <c r="AI1112" s="236"/>
      <c r="AJ1112" s="236"/>
      <c r="AK1112" s="235"/>
    </row>
    <row r="1113" spans="1:37" ht="15" customHeight="1">
      <c r="A1113" s="204">
        <v>48</v>
      </c>
      <c r="B1113" s="204" t="s">
        <v>249</v>
      </c>
      <c r="C1113" s="205">
        <v>14</v>
      </c>
      <c r="D1113" s="206">
        <v>153.994</v>
      </c>
      <c r="E1113" s="207">
        <v>32.619500000000002</v>
      </c>
      <c r="F1113" s="208">
        <v>1109</v>
      </c>
      <c r="G1113" s="209"/>
      <c r="H1113" s="210" t="s">
        <v>274</v>
      </c>
      <c r="I1113" s="210">
        <v>1</v>
      </c>
      <c r="J1113" s="230">
        <v>32.6</v>
      </c>
      <c r="K1113" s="231"/>
      <c r="L1113" s="232">
        <v>14</v>
      </c>
      <c r="M1113" s="233"/>
      <c r="N1113" s="234"/>
      <c r="O1113" s="229"/>
      <c r="P1113" s="229"/>
      <c r="Q1113" s="229"/>
      <c r="R1113" s="229" t="s">
        <v>889</v>
      </c>
      <c r="S1113" s="229" t="s">
        <v>889</v>
      </c>
      <c r="T1113" s="229"/>
      <c r="U1113" s="229"/>
      <c r="V1113" s="229" t="s">
        <v>889</v>
      </c>
      <c r="W1113" s="221">
        <v>14</v>
      </c>
      <c r="X1113" s="229" t="s">
        <v>890</v>
      </c>
      <c r="Y1113" s="229" t="s">
        <v>890</v>
      </c>
      <c r="Z1113" s="229" t="s">
        <v>889</v>
      </c>
      <c r="AA1113" s="229" t="s">
        <v>889</v>
      </c>
      <c r="AB1113" s="229"/>
      <c r="AC1113" s="229"/>
      <c r="AD1113" s="229"/>
      <c r="AE1113" s="229"/>
      <c r="AF1113" s="235"/>
      <c r="AG1113" s="235"/>
      <c r="AH1113" s="235"/>
      <c r="AI1113" s="236"/>
      <c r="AJ1113" s="236"/>
      <c r="AK1113" s="235"/>
    </row>
    <row r="1114" spans="1:37" ht="15" customHeight="1">
      <c r="A1114" s="204">
        <v>48</v>
      </c>
      <c r="B1114" s="204" t="s">
        <v>249</v>
      </c>
      <c r="C1114" s="205">
        <v>15</v>
      </c>
      <c r="D1114" s="206">
        <v>134.672</v>
      </c>
      <c r="E1114" s="207">
        <v>32.440899999999999</v>
      </c>
      <c r="F1114" s="208">
        <v>1110</v>
      </c>
      <c r="G1114" s="209"/>
      <c r="H1114" s="210" t="s">
        <v>274</v>
      </c>
      <c r="I1114" s="210">
        <v>1</v>
      </c>
      <c r="J1114" s="230" t="s">
        <v>920</v>
      </c>
      <c r="K1114" s="231"/>
      <c r="L1114" s="232">
        <v>15</v>
      </c>
      <c r="M1114" s="233"/>
      <c r="N1114" s="234"/>
      <c r="O1114" s="229"/>
      <c r="P1114" s="229"/>
      <c r="Q1114" s="229"/>
      <c r="R1114" s="229" t="s">
        <v>889</v>
      </c>
      <c r="S1114" s="229" t="s">
        <v>889</v>
      </c>
      <c r="T1114" s="229"/>
      <c r="U1114" s="229"/>
      <c r="V1114" s="229" t="s">
        <v>889</v>
      </c>
      <c r="W1114" s="221">
        <v>15</v>
      </c>
      <c r="X1114" s="229" t="s">
        <v>890</v>
      </c>
      <c r="Y1114" s="229" t="s">
        <v>890</v>
      </c>
      <c r="Z1114" s="229" t="s">
        <v>889</v>
      </c>
      <c r="AA1114" s="229" t="s">
        <v>889</v>
      </c>
      <c r="AB1114" s="229"/>
      <c r="AC1114" s="229"/>
      <c r="AD1114" s="229"/>
      <c r="AE1114" s="229"/>
      <c r="AF1114" s="235"/>
      <c r="AG1114" s="235"/>
      <c r="AH1114" s="235"/>
      <c r="AI1114" s="236"/>
      <c r="AJ1114" s="236"/>
      <c r="AK1114" s="235"/>
    </row>
    <row r="1115" spans="1:37" ht="15" customHeight="1">
      <c r="A1115" s="204">
        <v>48</v>
      </c>
      <c r="B1115" s="204" t="s">
        <v>249</v>
      </c>
      <c r="C1115" s="205">
        <v>16</v>
      </c>
      <c r="D1115" s="206">
        <v>125.90900000000001</v>
      </c>
      <c r="E1115" s="207">
        <v>32.350200000000001</v>
      </c>
      <c r="F1115" s="208">
        <v>1111</v>
      </c>
      <c r="G1115" s="209"/>
      <c r="H1115" s="210" t="s">
        <v>274</v>
      </c>
      <c r="I1115" s="210">
        <v>1</v>
      </c>
      <c r="J1115" s="230">
        <v>32.299999999999997</v>
      </c>
      <c r="K1115" s="231"/>
      <c r="L1115" s="232">
        <v>16</v>
      </c>
      <c r="M1115" s="233"/>
      <c r="N1115" s="234"/>
      <c r="O1115" s="229"/>
      <c r="P1115" s="229"/>
      <c r="Q1115" s="229"/>
      <c r="R1115" s="229" t="s">
        <v>890</v>
      </c>
      <c r="S1115" s="229"/>
      <c r="T1115" s="229"/>
      <c r="U1115" s="229" t="s">
        <v>890</v>
      </c>
      <c r="V1115" s="229" t="s">
        <v>889</v>
      </c>
      <c r="W1115" s="221">
        <v>16</v>
      </c>
      <c r="X1115" s="229" t="s">
        <v>890</v>
      </c>
      <c r="Y1115" s="229" t="s">
        <v>889</v>
      </c>
      <c r="Z1115" s="229" t="s">
        <v>889</v>
      </c>
      <c r="AA1115" s="229" t="s">
        <v>889</v>
      </c>
      <c r="AB1115" s="229"/>
      <c r="AC1115" s="229"/>
      <c r="AD1115" s="229"/>
      <c r="AE1115" s="229"/>
      <c r="AF1115" s="235"/>
      <c r="AG1115" s="235"/>
      <c r="AH1115" s="235"/>
      <c r="AI1115" s="236"/>
      <c r="AJ1115" s="236"/>
      <c r="AK1115" s="235"/>
    </row>
    <row r="1116" spans="1:37" ht="15" customHeight="1">
      <c r="A1116" s="204">
        <v>48</v>
      </c>
      <c r="B1116" s="204" t="s">
        <v>249</v>
      </c>
      <c r="C1116" s="205">
        <v>17</v>
      </c>
      <c r="D1116" s="206">
        <v>87.441000000000003</v>
      </c>
      <c r="E1116" s="207">
        <v>31.8611</v>
      </c>
      <c r="F1116" s="208">
        <v>1112</v>
      </c>
      <c r="G1116" s="209"/>
      <c r="H1116" s="210" t="s">
        <v>274</v>
      </c>
      <c r="I1116" s="210">
        <v>1</v>
      </c>
      <c r="J1116" s="230">
        <v>31.8</v>
      </c>
      <c r="K1116" s="231"/>
      <c r="L1116" s="232">
        <v>17</v>
      </c>
      <c r="M1116" s="233"/>
      <c r="N1116" s="234"/>
      <c r="O1116" s="229"/>
      <c r="P1116" s="229"/>
      <c r="Q1116" s="229"/>
      <c r="R1116" s="229" t="s">
        <v>889</v>
      </c>
      <c r="S1116" s="229" t="s">
        <v>889</v>
      </c>
      <c r="T1116" s="229"/>
      <c r="U1116" s="229" t="s">
        <v>890</v>
      </c>
      <c r="V1116" s="229" t="s">
        <v>889</v>
      </c>
      <c r="W1116" s="221">
        <v>17</v>
      </c>
      <c r="X1116" s="229" t="s">
        <v>890</v>
      </c>
      <c r="Y1116" s="229" t="s">
        <v>889</v>
      </c>
      <c r="Z1116" s="229" t="s">
        <v>889</v>
      </c>
      <c r="AA1116" s="229" t="s">
        <v>889</v>
      </c>
      <c r="AB1116" s="229"/>
      <c r="AC1116" s="229"/>
      <c r="AD1116" s="229"/>
      <c r="AE1116" s="229"/>
      <c r="AF1116" s="235"/>
      <c r="AG1116" s="235"/>
      <c r="AH1116" s="235"/>
      <c r="AI1116" s="236"/>
      <c r="AJ1116" s="236"/>
      <c r="AK1116" s="235"/>
    </row>
    <row r="1117" spans="1:37" ht="15" customHeight="1">
      <c r="A1117" s="204">
        <v>48</v>
      </c>
      <c r="B1117" s="204" t="s">
        <v>249</v>
      </c>
      <c r="C1117" s="205">
        <v>18</v>
      </c>
      <c r="D1117" s="206">
        <v>66.322999999999993</v>
      </c>
      <c r="E1117" s="207">
        <v>31.4175</v>
      </c>
      <c r="F1117" s="208">
        <v>1113</v>
      </c>
      <c r="G1117" s="209"/>
      <c r="H1117" s="210" t="s">
        <v>274</v>
      </c>
      <c r="I1117" s="210">
        <v>1</v>
      </c>
      <c r="J1117" s="230" t="s">
        <v>914</v>
      </c>
      <c r="K1117" s="231"/>
      <c r="L1117" s="232">
        <v>18</v>
      </c>
      <c r="M1117" s="233"/>
      <c r="N1117" s="234"/>
      <c r="O1117" s="229"/>
      <c r="P1117" s="229"/>
      <c r="Q1117" s="229"/>
      <c r="R1117" s="229" t="s">
        <v>889</v>
      </c>
      <c r="S1117" s="229" t="s">
        <v>889</v>
      </c>
      <c r="T1117" s="229" t="s">
        <v>889</v>
      </c>
      <c r="U1117" s="229" t="s">
        <v>890</v>
      </c>
      <c r="V1117" s="229" t="s">
        <v>889</v>
      </c>
      <c r="W1117" s="221">
        <v>18</v>
      </c>
      <c r="X1117" s="229" t="s">
        <v>890</v>
      </c>
      <c r="Y1117" s="229" t="s">
        <v>889</v>
      </c>
      <c r="Z1117" s="229" t="s">
        <v>889</v>
      </c>
      <c r="AA1117" s="229" t="s">
        <v>889</v>
      </c>
      <c r="AB1117" s="229"/>
      <c r="AC1117" s="229"/>
      <c r="AD1117" s="229"/>
      <c r="AE1117" s="229"/>
      <c r="AF1117" s="235"/>
      <c r="AG1117" s="235"/>
      <c r="AH1117" s="235"/>
      <c r="AI1117" s="236"/>
      <c r="AJ1117" s="236"/>
      <c r="AK1117" s="235"/>
    </row>
    <row r="1118" spans="1:37" ht="15" customHeight="1">
      <c r="A1118" s="204">
        <v>48</v>
      </c>
      <c r="B1118" s="204" t="s">
        <v>249</v>
      </c>
      <c r="C1118" s="205">
        <v>19</v>
      </c>
      <c r="D1118" s="206">
        <v>32.145000000000003</v>
      </c>
      <c r="E1118" s="207">
        <v>29.2806</v>
      </c>
      <c r="F1118" s="208">
        <v>1114</v>
      </c>
      <c r="G1118" s="209"/>
      <c r="H1118" s="210" t="s">
        <v>274</v>
      </c>
      <c r="I1118" s="210">
        <v>1</v>
      </c>
      <c r="J1118" s="230"/>
      <c r="K1118" s="231">
        <v>30</v>
      </c>
      <c r="L1118" s="232">
        <v>19</v>
      </c>
      <c r="M1118" s="233"/>
      <c r="N1118" s="234"/>
      <c r="O1118" s="229"/>
      <c r="P1118" s="229"/>
      <c r="Q1118" s="229"/>
      <c r="R1118" s="229" t="s">
        <v>889</v>
      </c>
      <c r="S1118" s="229" t="s">
        <v>889</v>
      </c>
      <c r="T1118" s="229"/>
      <c r="U1118" s="229" t="s">
        <v>890</v>
      </c>
      <c r="V1118" s="229" t="s">
        <v>889</v>
      </c>
      <c r="W1118" s="221">
        <v>19</v>
      </c>
      <c r="X1118" s="229" t="s">
        <v>890</v>
      </c>
      <c r="Y1118" s="229" t="s">
        <v>889</v>
      </c>
      <c r="Z1118" s="229" t="s">
        <v>889</v>
      </c>
      <c r="AA1118" s="229" t="s">
        <v>889</v>
      </c>
      <c r="AB1118" s="229"/>
      <c r="AC1118" s="229"/>
      <c r="AD1118" s="229"/>
      <c r="AE1118" s="229"/>
      <c r="AF1118" s="235"/>
      <c r="AG1118" s="235"/>
      <c r="AH1118" s="235"/>
      <c r="AI1118" s="236"/>
      <c r="AJ1118" s="236"/>
      <c r="AK1118" s="235"/>
    </row>
    <row r="1119" spans="1:37" ht="15" customHeight="1">
      <c r="A1119" s="204">
        <v>48</v>
      </c>
      <c r="B1119" s="204" t="s">
        <v>249</v>
      </c>
      <c r="C1119" s="205">
        <v>20</v>
      </c>
      <c r="D1119" s="206">
        <v>21.785</v>
      </c>
      <c r="E1119" s="207">
        <v>28.596399999999999</v>
      </c>
      <c r="F1119" s="208">
        <v>1115</v>
      </c>
      <c r="G1119" s="209"/>
      <c r="H1119" s="210" t="s">
        <v>274</v>
      </c>
      <c r="I1119" s="210">
        <v>1</v>
      </c>
      <c r="J1119" s="230"/>
      <c r="K1119" s="231">
        <v>20</v>
      </c>
      <c r="L1119" s="232">
        <v>20</v>
      </c>
      <c r="M1119" s="233"/>
      <c r="N1119" s="234"/>
      <c r="O1119" s="229"/>
      <c r="P1119" s="229"/>
      <c r="Q1119" s="229"/>
      <c r="R1119" s="229" t="s">
        <v>889</v>
      </c>
      <c r="S1119" s="229" t="s">
        <v>889</v>
      </c>
      <c r="T1119" s="229"/>
      <c r="U1119" s="229" t="s">
        <v>890</v>
      </c>
      <c r="V1119" s="229" t="s">
        <v>889</v>
      </c>
      <c r="W1119" s="221">
        <v>20</v>
      </c>
      <c r="X1119" s="229" t="s">
        <v>890</v>
      </c>
      <c r="Y1119" s="229" t="s">
        <v>889</v>
      </c>
      <c r="Z1119" s="229" t="s">
        <v>889</v>
      </c>
      <c r="AA1119" s="229" t="s">
        <v>889</v>
      </c>
      <c r="AB1119" s="229"/>
      <c r="AC1119" s="229"/>
      <c r="AD1119" s="229"/>
      <c r="AE1119" s="229"/>
      <c r="AF1119" s="235"/>
      <c r="AG1119" s="235"/>
      <c r="AH1119" s="235"/>
      <c r="AI1119" s="236"/>
      <c r="AJ1119" s="236"/>
      <c r="AK1119" s="235"/>
    </row>
    <row r="1120" spans="1:37" ht="15" customHeight="1">
      <c r="A1120" s="204">
        <v>48</v>
      </c>
      <c r="B1120" s="204" t="s">
        <v>249</v>
      </c>
      <c r="C1120" s="205">
        <v>21</v>
      </c>
      <c r="D1120" s="206">
        <v>5.5739999999999998</v>
      </c>
      <c r="E1120" s="207">
        <v>26.546399999999998</v>
      </c>
      <c r="F1120" s="208">
        <v>1116</v>
      </c>
      <c r="G1120" s="209"/>
      <c r="H1120" s="210" t="s">
        <v>275</v>
      </c>
      <c r="I1120" s="210">
        <v>1</v>
      </c>
      <c r="J1120" s="230"/>
      <c r="K1120" s="231">
        <v>5</v>
      </c>
      <c r="L1120" s="232">
        <v>21</v>
      </c>
      <c r="M1120" s="233"/>
      <c r="N1120" s="234"/>
      <c r="O1120" s="229"/>
      <c r="P1120" s="229"/>
      <c r="Q1120" s="229"/>
      <c r="R1120" s="229" t="s">
        <v>890</v>
      </c>
      <c r="S1120" s="229" t="s">
        <v>889</v>
      </c>
      <c r="T1120" s="229" t="s">
        <v>889</v>
      </c>
      <c r="U1120" s="229" t="s">
        <v>890</v>
      </c>
      <c r="V1120" s="229" t="s">
        <v>889</v>
      </c>
      <c r="W1120" s="221">
        <v>21</v>
      </c>
      <c r="X1120" s="229" t="s">
        <v>890</v>
      </c>
      <c r="Y1120" s="229" t="s">
        <v>889</v>
      </c>
      <c r="Z1120" s="229" t="s">
        <v>889</v>
      </c>
      <c r="AA1120" s="229" t="s">
        <v>889</v>
      </c>
      <c r="AB1120" s="229"/>
      <c r="AC1120" s="229"/>
      <c r="AD1120" s="229"/>
      <c r="AE1120" s="229"/>
      <c r="AF1120" s="235"/>
      <c r="AG1120" s="235"/>
      <c r="AH1120" s="235"/>
      <c r="AI1120" s="236"/>
      <c r="AJ1120" s="236"/>
      <c r="AK1120" s="235"/>
    </row>
    <row r="1121" spans="1:37" ht="15" customHeight="1">
      <c r="A1121" s="204">
        <v>49</v>
      </c>
      <c r="B1121" s="204" t="s">
        <v>251</v>
      </c>
      <c r="C1121" s="205">
        <v>1</v>
      </c>
      <c r="D1121" s="206">
        <v>766.32899999999995</v>
      </c>
      <c r="E1121" s="207">
        <v>34.8613</v>
      </c>
      <c r="F1121" s="208">
        <v>1117</v>
      </c>
      <c r="G1121" s="209"/>
      <c r="H1121" s="210" t="s">
        <v>274</v>
      </c>
      <c r="I1121" s="210">
        <v>1</v>
      </c>
      <c r="J1121" s="230" t="s">
        <v>888</v>
      </c>
      <c r="K1121" s="231"/>
      <c r="L1121" s="232">
        <v>1</v>
      </c>
      <c r="M1121" s="233"/>
      <c r="N1121" s="234"/>
      <c r="O1121" s="229"/>
      <c r="P1121" s="229"/>
      <c r="Q1121" s="229"/>
      <c r="R1121" s="229" t="s">
        <v>890</v>
      </c>
      <c r="S1121" s="229"/>
      <c r="T1121" s="229" t="s">
        <v>889</v>
      </c>
      <c r="U1121" s="229"/>
      <c r="V1121" s="229" t="s">
        <v>889</v>
      </c>
      <c r="W1121" s="221">
        <v>1</v>
      </c>
      <c r="X1121" s="229" t="s">
        <v>897</v>
      </c>
      <c r="Y1121" s="229" t="s">
        <v>889</v>
      </c>
      <c r="Z1121" s="229"/>
      <c r="AA1121" s="229"/>
      <c r="AB1121" s="229"/>
      <c r="AC1121" s="229"/>
      <c r="AD1121" s="229"/>
      <c r="AE1121" s="229"/>
      <c r="AF1121" s="235"/>
      <c r="AG1121" s="235"/>
      <c r="AH1121" s="235"/>
      <c r="AI1121" s="236"/>
      <c r="AJ1121" s="236"/>
      <c r="AK1121" s="235"/>
    </row>
    <row r="1122" spans="1:37" ht="15" customHeight="1">
      <c r="A1122" s="204">
        <v>49</v>
      </c>
      <c r="B1122" s="204" t="s">
        <v>251</v>
      </c>
      <c r="C1122" s="205">
        <v>2</v>
      </c>
      <c r="D1122" s="206">
        <v>710.11099999999999</v>
      </c>
      <c r="E1122" s="207">
        <v>34.856699999999996</v>
      </c>
      <c r="F1122" s="208">
        <v>1118</v>
      </c>
      <c r="G1122" s="209"/>
      <c r="H1122" s="210" t="s">
        <v>274</v>
      </c>
      <c r="I1122" s="210">
        <v>1</v>
      </c>
      <c r="J1122" s="230"/>
      <c r="K1122" s="231">
        <v>700</v>
      </c>
      <c r="L1122" s="232">
        <v>2</v>
      </c>
      <c r="M1122" s="233"/>
      <c r="N1122" s="234"/>
      <c r="O1122" s="229"/>
      <c r="P1122" s="229"/>
      <c r="Q1122" s="229"/>
      <c r="R1122" s="229" t="s">
        <v>889</v>
      </c>
      <c r="S1122" s="229"/>
      <c r="T1122" s="229"/>
      <c r="U1122" s="229"/>
      <c r="V1122" s="229" t="s">
        <v>889</v>
      </c>
      <c r="W1122" s="221">
        <v>2</v>
      </c>
      <c r="X1122" s="229" t="s">
        <v>890</v>
      </c>
      <c r="Y1122" s="229" t="s">
        <v>889</v>
      </c>
      <c r="Z1122" s="229"/>
      <c r="AA1122" s="229"/>
      <c r="AB1122" s="229"/>
      <c r="AC1122" s="229"/>
      <c r="AD1122" s="229"/>
      <c r="AE1122" s="229"/>
      <c r="AF1122" s="235"/>
      <c r="AG1122" s="235"/>
      <c r="AH1122" s="235"/>
      <c r="AI1122" s="236"/>
      <c r="AJ1122" s="236"/>
      <c r="AK1122" s="235"/>
    </row>
    <row r="1123" spans="1:37" ht="15" customHeight="1">
      <c r="A1123" s="204">
        <v>49</v>
      </c>
      <c r="B1123" s="204" t="s">
        <v>251</v>
      </c>
      <c r="C1123" s="205">
        <v>3</v>
      </c>
      <c r="D1123" s="206">
        <v>609.02800000000002</v>
      </c>
      <c r="E1123" s="207">
        <v>34.847799999999999</v>
      </c>
      <c r="F1123" s="208">
        <v>1119</v>
      </c>
      <c r="G1123" s="209"/>
      <c r="H1123" s="210" t="s">
        <v>274</v>
      </c>
      <c r="I1123" s="210">
        <v>1</v>
      </c>
      <c r="J1123" s="230"/>
      <c r="K1123" s="231">
        <v>600</v>
      </c>
      <c r="L1123" s="232">
        <v>3</v>
      </c>
      <c r="M1123" s="233"/>
      <c r="N1123" s="234"/>
      <c r="O1123" s="229"/>
      <c r="P1123" s="229"/>
      <c r="Q1123" s="229"/>
      <c r="R1123" s="229" t="s">
        <v>889</v>
      </c>
      <c r="S1123" s="229"/>
      <c r="T1123" s="229"/>
      <c r="U1123" s="229"/>
      <c r="V1123" s="229" t="s">
        <v>889</v>
      </c>
      <c r="W1123" s="221">
        <v>3</v>
      </c>
      <c r="X1123" s="229" t="s">
        <v>890</v>
      </c>
      <c r="Y1123" s="229" t="s">
        <v>889</v>
      </c>
      <c r="Z1123" s="229"/>
      <c r="AA1123" s="229"/>
      <c r="AB1123" s="229"/>
      <c r="AC1123" s="229"/>
      <c r="AD1123" s="229"/>
      <c r="AE1123" s="229"/>
      <c r="AF1123" s="235"/>
      <c r="AG1123" s="235"/>
      <c r="AH1123" s="235"/>
      <c r="AI1123" s="236"/>
      <c r="AJ1123" s="236"/>
      <c r="AK1123" s="235"/>
    </row>
    <row r="1124" spans="1:37" ht="15" customHeight="1">
      <c r="A1124" s="204">
        <v>49</v>
      </c>
      <c r="B1124" s="204" t="s">
        <v>251</v>
      </c>
      <c r="C1124" s="205">
        <v>4</v>
      </c>
      <c r="D1124" s="206">
        <v>507.81900000000002</v>
      </c>
      <c r="E1124" s="207">
        <v>34.831000000000003</v>
      </c>
      <c r="F1124" s="208">
        <v>1120</v>
      </c>
      <c r="G1124" s="209"/>
      <c r="H1124" s="210" t="s">
        <v>274</v>
      </c>
      <c r="I1124" s="210">
        <v>1</v>
      </c>
      <c r="J1124" s="230"/>
      <c r="K1124" s="231">
        <v>500</v>
      </c>
      <c r="L1124" s="232">
        <v>4</v>
      </c>
      <c r="M1124" s="233"/>
      <c r="N1124" s="234"/>
      <c r="O1124" s="229"/>
      <c r="P1124" s="229"/>
      <c r="Q1124" s="229"/>
      <c r="R1124" s="229" t="s">
        <v>889</v>
      </c>
      <c r="S1124" s="229"/>
      <c r="T1124" s="229"/>
      <c r="U1124" s="229"/>
      <c r="V1124" s="229" t="s">
        <v>889</v>
      </c>
      <c r="W1124" s="221">
        <v>4</v>
      </c>
      <c r="X1124" s="229" t="s">
        <v>890</v>
      </c>
      <c r="Y1124" s="229" t="s">
        <v>890</v>
      </c>
      <c r="Z1124" s="229"/>
      <c r="AA1124" s="229"/>
      <c r="AB1124" s="229"/>
      <c r="AC1124" s="229"/>
      <c r="AD1124" s="229"/>
      <c r="AE1124" s="229"/>
      <c r="AF1124" s="235"/>
      <c r="AG1124" s="235"/>
      <c r="AH1124" s="235"/>
      <c r="AI1124" s="236"/>
      <c r="AJ1124" s="236"/>
      <c r="AK1124" s="235"/>
    </row>
    <row r="1125" spans="1:37" ht="15" customHeight="1">
      <c r="A1125" s="204">
        <v>49</v>
      </c>
      <c r="B1125" s="204" t="s">
        <v>251</v>
      </c>
      <c r="C1125" s="205">
        <v>5</v>
      </c>
      <c r="D1125" s="206">
        <v>468.584</v>
      </c>
      <c r="E1125" s="207">
        <v>34.821199999999997</v>
      </c>
      <c r="F1125" s="208">
        <v>1121</v>
      </c>
      <c r="G1125" s="209"/>
      <c r="H1125" s="210" t="s">
        <v>274</v>
      </c>
      <c r="I1125" s="210">
        <v>1</v>
      </c>
      <c r="J1125" s="230"/>
      <c r="K1125" s="231">
        <v>450</v>
      </c>
      <c r="L1125" s="232">
        <v>5</v>
      </c>
      <c r="M1125" s="233"/>
      <c r="N1125" s="234"/>
      <c r="O1125" s="229"/>
      <c r="P1125" s="229"/>
      <c r="Q1125" s="229"/>
      <c r="R1125" s="229" t="s">
        <v>889</v>
      </c>
      <c r="S1125" s="229"/>
      <c r="T1125" s="229" t="s">
        <v>889</v>
      </c>
      <c r="U1125" s="229"/>
      <c r="V1125" s="229" t="s">
        <v>889</v>
      </c>
      <c r="W1125" s="221">
        <v>5</v>
      </c>
      <c r="X1125" s="229" t="s">
        <v>890</v>
      </c>
      <c r="Y1125" s="229" t="s">
        <v>889</v>
      </c>
      <c r="Z1125" s="229"/>
      <c r="AA1125" s="229"/>
      <c r="AB1125" s="229"/>
      <c r="AC1125" s="229"/>
      <c r="AD1125" s="229"/>
      <c r="AE1125" s="229"/>
      <c r="AF1125" s="235"/>
      <c r="AG1125" s="235"/>
      <c r="AH1125" s="235"/>
      <c r="AI1125" s="236"/>
      <c r="AJ1125" s="236"/>
      <c r="AK1125" s="235"/>
    </row>
    <row r="1126" spans="1:37" ht="15" customHeight="1">
      <c r="A1126" s="204">
        <v>49</v>
      </c>
      <c r="B1126" s="204" t="s">
        <v>251</v>
      </c>
      <c r="C1126" s="205">
        <v>6</v>
      </c>
      <c r="D1126" s="206">
        <v>457.12200000000001</v>
      </c>
      <c r="E1126" s="207">
        <v>34.817100000000003</v>
      </c>
      <c r="F1126" s="208">
        <v>1122</v>
      </c>
      <c r="G1126" s="209"/>
      <c r="H1126" s="210" t="s">
        <v>274</v>
      </c>
      <c r="I1126" s="210">
        <v>1</v>
      </c>
      <c r="J1126" s="230" t="s">
        <v>899</v>
      </c>
      <c r="K1126" s="231"/>
      <c r="L1126" s="232">
        <v>6</v>
      </c>
      <c r="M1126" s="233"/>
      <c r="N1126" s="234"/>
      <c r="O1126" s="229"/>
      <c r="P1126" s="229"/>
      <c r="Q1126" s="229"/>
      <c r="R1126" s="229" t="s">
        <v>889</v>
      </c>
      <c r="S1126" s="229"/>
      <c r="T1126" s="229"/>
      <c r="U1126" s="229"/>
      <c r="V1126" s="229" t="s">
        <v>889</v>
      </c>
      <c r="W1126" s="221">
        <v>6</v>
      </c>
      <c r="X1126" s="229" t="s">
        <v>890</v>
      </c>
      <c r="Y1126" s="229" t="s">
        <v>889</v>
      </c>
      <c r="Z1126" s="229"/>
      <c r="AA1126" s="229"/>
      <c r="AB1126" s="229"/>
      <c r="AC1126" s="229"/>
      <c r="AD1126" s="229"/>
      <c r="AE1126" s="229"/>
      <c r="AF1126" s="235"/>
      <c r="AG1126" s="235"/>
      <c r="AH1126" s="235"/>
      <c r="AI1126" s="236"/>
      <c r="AJ1126" s="236"/>
      <c r="AK1126" s="235"/>
    </row>
    <row r="1127" spans="1:37" ht="15" customHeight="1">
      <c r="A1127" s="204">
        <v>49</v>
      </c>
      <c r="B1127" s="204" t="s">
        <v>251</v>
      </c>
      <c r="C1127" s="205">
        <v>7</v>
      </c>
      <c r="D1127" s="206">
        <v>392.32600000000002</v>
      </c>
      <c r="E1127" s="207">
        <v>34.7834</v>
      </c>
      <c r="F1127" s="208">
        <v>1123</v>
      </c>
      <c r="G1127" s="209"/>
      <c r="H1127" s="210" t="s">
        <v>274</v>
      </c>
      <c r="I1127" s="210">
        <v>1</v>
      </c>
      <c r="J1127" s="230">
        <v>34.78</v>
      </c>
      <c r="K1127" s="231"/>
      <c r="L1127" s="232">
        <v>7</v>
      </c>
      <c r="M1127" s="233"/>
      <c r="N1127" s="234"/>
      <c r="O1127" s="229"/>
      <c r="P1127" s="229"/>
      <c r="Q1127" s="229"/>
      <c r="R1127" s="229" t="s">
        <v>889</v>
      </c>
      <c r="S1127" s="229"/>
      <c r="T1127" s="229"/>
      <c r="U1127" s="229"/>
      <c r="V1127" s="229" t="s">
        <v>889</v>
      </c>
      <c r="W1127" s="221">
        <v>7</v>
      </c>
      <c r="X1127" s="229" t="s">
        <v>890</v>
      </c>
      <c r="Y1127" s="229" t="s">
        <v>889</v>
      </c>
      <c r="Z1127" s="229" t="s">
        <v>889</v>
      </c>
      <c r="AA1127" s="229"/>
      <c r="AB1127" s="229"/>
      <c r="AC1127" s="229"/>
      <c r="AD1127" s="229"/>
      <c r="AE1127" s="229"/>
      <c r="AF1127" s="235"/>
      <c r="AG1127" s="235"/>
      <c r="AH1127" s="235"/>
      <c r="AI1127" s="236"/>
      <c r="AJ1127" s="236"/>
      <c r="AK1127" s="234"/>
    </row>
    <row r="1128" spans="1:37" ht="15" customHeight="1">
      <c r="A1128" s="204">
        <v>49</v>
      </c>
      <c r="B1128" s="204" t="s">
        <v>251</v>
      </c>
      <c r="C1128" s="205">
        <v>8</v>
      </c>
      <c r="D1128" s="206">
        <v>332.46</v>
      </c>
      <c r="E1128" s="207">
        <v>34.707500000000003</v>
      </c>
      <c r="F1128" s="208">
        <v>1124</v>
      </c>
      <c r="G1128" s="209"/>
      <c r="H1128" s="210" t="s">
        <v>274</v>
      </c>
      <c r="I1128" s="210">
        <v>1</v>
      </c>
      <c r="J1128" s="230">
        <v>34.700000000000003</v>
      </c>
      <c r="K1128" s="231"/>
      <c r="L1128" s="232">
        <v>8</v>
      </c>
      <c r="M1128" s="233"/>
      <c r="N1128" s="234"/>
      <c r="O1128" s="229"/>
      <c r="P1128" s="229"/>
      <c r="Q1128" s="229"/>
      <c r="R1128" s="229" t="s">
        <v>889</v>
      </c>
      <c r="S1128" s="229" t="s">
        <v>889</v>
      </c>
      <c r="T1128" s="229"/>
      <c r="U1128" s="229"/>
      <c r="V1128" s="229" t="s">
        <v>889</v>
      </c>
      <c r="W1128" s="221">
        <v>8</v>
      </c>
      <c r="X1128" s="229" t="s">
        <v>897</v>
      </c>
      <c r="Y1128" s="229" t="s">
        <v>889</v>
      </c>
      <c r="Z1128" s="229" t="s">
        <v>889</v>
      </c>
      <c r="AA1128" s="229"/>
      <c r="AB1128" s="229"/>
      <c r="AC1128" s="229"/>
      <c r="AD1128" s="229"/>
      <c r="AE1128" s="229"/>
      <c r="AF1128" s="235"/>
      <c r="AG1128" s="235"/>
      <c r="AH1128" s="235"/>
      <c r="AI1128" s="236"/>
      <c r="AJ1128" s="236"/>
      <c r="AK1128" s="234"/>
    </row>
    <row r="1129" spans="1:37" ht="15" customHeight="1">
      <c r="A1129" s="204">
        <v>49</v>
      </c>
      <c r="B1129" s="204" t="s">
        <v>251</v>
      </c>
      <c r="C1129" s="205">
        <v>9</v>
      </c>
      <c r="D1129" s="206">
        <v>300.173</v>
      </c>
      <c r="E1129" s="207">
        <v>34.615600000000001</v>
      </c>
      <c r="F1129" s="208">
        <v>1125</v>
      </c>
      <c r="G1129" s="209"/>
      <c r="H1129" s="210" t="s">
        <v>274</v>
      </c>
      <c r="I1129" s="210">
        <v>1</v>
      </c>
      <c r="J1129" s="230">
        <v>34.6</v>
      </c>
      <c r="K1129" s="231"/>
      <c r="L1129" s="232">
        <v>9</v>
      </c>
      <c r="M1129" s="233"/>
      <c r="N1129" s="234"/>
      <c r="O1129" s="229"/>
      <c r="P1129" s="229"/>
      <c r="Q1129" s="229"/>
      <c r="R1129" s="229" t="s">
        <v>889</v>
      </c>
      <c r="S1129" s="229" t="s">
        <v>889</v>
      </c>
      <c r="T1129" s="229"/>
      <c r="U1129" s="229"/>
      <c r="V1129" s="229" t="s">
        <v>889</v>
      </c>
      <c r="W1129" s="221">
        <v>9</v>
      </c>
      <c r="X1129" s="229" t="s">
        <v>890</v>
      </c>
      <c r="Y1129" s="229" t="s">
        <v>889</v>
      </c>
      <c r="Z1129" s="229" t="s">
        <v>889</v>
      </c>
      <c r="AA1129" s="229"/>
      <c r="AB1129" s="229"/>
      <c r="AC1129" s="229"/>
      <c r="AD1129" s="229"/>
      <c r="AE1129" s="229"/>
      <c r="AF1129" s="235"/>
      <c r="AG1129" s="235"/>
      <c r="AH1129" s="235"/>
      <c r="AI1129" s="236"/>
      <c r="AJ1129" s="236"/>
      <c r="AK1129" s="234"/>
    </row>
    <row r="1130" spans="1:37" ht="15" customHeight="1">
      <c r="A1130" s="204">
        <v>49</v>
      </c>
      <c r="B1130" s="204" t="s">
        <v>251</v>
      </c>
      <c r="C1130" s="205">
        <v>10</v>
      </c>
      <c r="D1130" s="206">
        <v>264.84500000000003</v>
      </c>
      <c r="E1130" s="207">
        <v>34.432699999999997</v>
      </c>
      <c r="F1130" s="208">
        <v>1126</v>
      </c>
      <c r="G1130" s="209"/>
      <c r="H1130" s="210" t="s">
        <v>274</v>
      </c>
      <c r="I1130" s="210">
        <v>1</v>
      </c>
      <c r="J1130" s="230">
        <v>34.4</v>
      </c>
      <c r="K1130" s="231"/>
      <c r="L1130" s="232">
        <v>10</v>
      </c>
      <c r="M1130" s="233"/>
      <c r="N1130" s="234"/>
      <c r="O1130" s="229"/>
      <c r="P1130" s="229"/>
      <c r="Q1130" s="229"/>
      <c r="R1130" s="229" t="s">
        <v>889</v>
      </c>
      <c r="S1130" s="229" t="s">
        <v>889</v>
      </c>
      <c r="T1130" s="229" t="s">
        <v>889</v>
      </c>
      <c r="U1130" s="229"/>
      <c r="V1130" s="229" t="s">
        <v>889</v>
      </c>
      <c r="W1130" s="221">
        <v>10</v>
      </c>
      <c r="X1130" s="229" t="s">
        <v>890</v>
      </c>
      <c r="Y1130" s="229" t="s">
        <v>889</v>
      </c>
      <c r="Z1130" s="229" t="s">
        <v>889</v>
      </c>
      <c r="AA1130" s="229"/>
      <c r="AB1130" s="229"/>
      <c r="AC1130" s="229"/>
      <c r="AD1130" s="229"/>
      <c r="AE1130" s="229"/>
      <c r="AF1130" s="235"/>
      <c r="AG1130" s="235"/>
      <c r="AH1130" s="235"/>
      <c r="AI1130" s="236"/>
      <c r="AJ1130" s="236"/>
      <c r="AK1130" s="234"/>
    </row>
    <row r="1131" spans="1:37" ht="15" customHeight="1">
      <c r="A1131" s="204">
        <v>49</v>
      </c>
      <c r="B1131" s="204" t="s">
        <v>251</v>
      </c>
      <c r="C1131" s="205">
        <v>11</v>
      </c>
      <c r="D1131" s="206">
        <v>236.94200000000001</v>
      </c>
      <c r="E1131" s="207">
        <v>34.157800000000002</v>
      </c>
      <c r="F1131" s="208">
        <v>1127</v>
      </c>
      <c r="G1131" s="209"/>
      <c r="H1131" s="210" t="s">
        <v>274</v>
      </c>
      <c r="I1131" s="210">
        <v>1</v>
      </c>
      <c r="J1131" s="230">
        <v>34.1</v>
      </c>
      <c r="K1131" s="231"/>
      <c r="L1131" s="232">
        <v>11</v>
      </c>
      <c r="M1131" s="233"/>
      <c r="N1131" s="234"/>
      <c r="O1131" s="229"/>
      <c r="P1131" s="229"/>
      <c r="Q1131" s="229"/>
      <c r="R1131" s="229" t="s">
        <v>889</v>
      </c>
      <c r="S1131" s="229" t="s">
        <v>889</v>
      </c>
      <c r="T1131" s="229"/>
      <c r="U1131" s="229"/>
      <c r="V1131" s="229" t="s">
        <v>889</v>
      </c>
      <c r="W1131" s="221">
        <v>11</v>
      </c>
      <c r="X1131" s="229" t="s">
        <v>890</v>
      </c>
      <c r="Y1131" s="229" t="s">
        <v>889</v>
      </c>
      <c r="Z1131" s="229" t="s">
        <v>889</v>
      </c>
      <c r="AA1131" s="229"/>
      <c r="AB1131" s="229"/>
      <c r="AC1131" s="229"/>
      <c r="AD1131" s="229"/>
      <c r="AE1131" s="229"/>
      <c r="AF1131" s="235"/>
      <c r="AG1131" s="235"/>
      <c r="AH1131" s="235"/>
      <c r="AI1131" s="236"/>
      <c r="AJ1131" s="236"/>
      <c r="AK1131" s="234"/>
    </row>
    <row r="1132" spans="1:37" ht="15" customHeight="1">
      <c r="A1132" s="204">
        <v>49</v>
      </c>
      <c r="B1132" s="204" t="s">
        <v>251</v>
      </c>
      <c r="C1132" s="205">
        <v>12</v>
      </c>
      <c r="D1132" s="206">
        <v>211.97300000000001</v>
      </c>
      <c r="E1132" s="207">
        <v>33.654499999999999</v>
      </c>
      <c r="F1132" s="208">
        <v>1128</v>
      </c>
      <c r="G1132" s="209"/>
      <c r="H1132" s="210" t="s">
        <v>274</v>
      </c>
      <c r="I1132" s="210">
        <v>1</v>
      </c>
      <c r="J1132" s="230">
        <v>33.6</v>
      </c>
      <c r="K1132" s="231"/>
      <c r="L1132" s="232">
        <v>12</v>
      </c>
      <c r="M1132" s="233"/>
      <c r="N1132" s="234"/>
      <c r="O1132" s="229"/>
      <c r="P1132" s="229"/>
      <c r="Q1132" s="229"/>
      <c r="R1132" s="229" t="s">
        <v>889</v>
      </c>
      <c r="S1132" s="229" t="s">
        <v>889</v>
      </c>
      <c r="T1132" s="229"/>
      <c r="U1132" s="229"/>
      <c r="V1132" s="229" t="s">
        <v>889</v>
      </c>
      <c r="W1132" s="221">
        <v>12</v>
      </c>
      <c r="X1132" s="229" t="s">
        <v>890</v>
      </c>
      <c r="Y1132" s="229" t="s">
        <v>889</v>
      </c>
      <c r="Z1132" s="229" t="s">
        <v>889</v>
      </c>
      <c r="AA1132" s="229"/>
      <c r="AB1132" s="229"/>
      <c r="AC1132" s="229"/>
      <c r="AD1132" s="229"/>
      <c r="AE1132" s="229"/>
      <c r="AF1132" s="235"/>
      <c r="AG1132" s="235"/>
      <c r="AH1132" s="235"/>
      <c r="AI1132" s="236"/>
      <c r="AJ1132" s="236"/>
      <c r="AK1132" s="234"/>
    </row>
    <row r="1133" spans="1:37" ht="15" customHeight="1">
      <c r="A1133" s="204">
        <v>49</v>
      </c>
      <c r="B1133" s="204" t="s">
        <v>251</v>
      </c>
      <c r="C1133" s="205">
        <v>13</v>
      </c>
      <c r="D1133" s="206">
        <v>185.81299999999999</v>
      </c>
      <c r="E1133" s="207">
        <v>33.175600000000003</v>
      </c>
      <c r="F1133" s="208">
        <v>1129</v>
      </c>
      <c r="G1133" s="209"/>
      <c r="H1133" s="210" t="s">
        <v>274</v>
      </c>
      <c r="I1133" s="210">
        <v>1</v>
      </c>
      <c r="J1133" s="230">
        <v>33.1</v>
      </c>
      <c r="K1133" s="231"/>
      <c r="L1133" s="232">
        <v>13</v>
      </c>
      <c r="M1133" s="233"/>
      <c r="N1133" s="234"/>
      <c r="O1133" s="229"/>
      <c r="P1133" s="229"/>
      <c r="Q1133" s="229"/>
      <c r="R1133" s="229" t="s">
        <v>889</v>
      </c>
      <c r="S1133" s="229" t="s">
        <v>889</v>
      </c>
      <c r="T1133" s="229" t="s">
        <v>889</v>
      </c>
      <c r="U1133" s="229"/>
      <c r="V1133" s="229" t="s">
        <v>889</v>
      </c>
      <c r="W1133" s="221">
        <v>13</v>
      </c>
      <c r="X1133" s="229" t="s">
        <v>890</v>
      </c>
      <c r="Y1133" s="229" t="s">
        <v>889</v>
      </c>
      <c r="Z1133" s="229" t="s">
        <v>889</v>
      </c>
      <c r="AA1133" s="229" t="s">
        <v>889</v>
      </c>
      <c r="AB1133" s="229"/>
      <c r="AC1133" s="229"/>
      <c r="AD1133" s="229"/>
      <c r="AE1133" s="229"/>
      <c r="AF1133" s="235"/>
      <c r="AG1133" s="235"/>
      <c r="AH1133" s="235"/>
      <c r="AI1133" s="236"/>
      <c r="AJ1133" s="236"/>
      <c r="AK1133" s="234"/>
    </row>
    <row r="1134" spans="1:37" ht="15" customHeight="1">
      <c r="A1134" s="204">
        <v>49</v>
      </c>
      <c r="B1134" s="204" t="s">
        <v>251</v>
      </c>
      <c r="C1134" s="205">
        <v>14</v>
      </c>
      <c r="D1134" s="206">
        <v>169.12</v>
      </c>
      <c r="E1134" s="207">
        <v>32.950800000000001</v>
      </c>
      <c r="F1134" s="208">
        <v>1130</v>
      </c>
      <c r="G1134" s="209"/>
      <c r="H1134" s="210" t="s">
        <v>274</v>
      </c>
      <c r="I1134" s="210">
        <v>1</v>
      </c>
      <c r="J1134" s="230">
        <v>32.9</v>
      </c>
      <c r="K1134" s="231"/>
      <c r="L1134" s="232">
        <v>14</v>
      </c>
      <c r="M1134" s="233"/>
      <c r="N1134" s="234"/>
      <c r="O1134" s="229"/>
      <c r="P1134" s="229"/>
      <c r="Q1134" s="229"/>
      <c r="R1134" s="229" t="s">
        <v>890</v>
      </c>
      <c r="S1134" s="229" t="s">
        <v>889</v>
      </c>
      <c r="T1134" s="229"/>
      <c r="U1134" s="229"/>
      <c r="V1134" s="229" t="s">
        <v>889</v>
      </c>
      <c r="W1134" s="221">
        <v>14</v>
      </c>
      <c r="X1134" s="229" t="s">
        <v>890</v>
      </c>
      <c r="Y1134" s="229" t="s">
        <v>889</v>
      </c>
      <c r="Z1134" s="229" t="s">
        <v>889</v>
      </c>
      <c r="AA1134" s="229" t="s">
        <v>889</v>
      </c>
      <c r="AB1134" s="229"/>
      <c r="AC1134" s="229"/>
      <c r="AD1134" s="229"/>
      <c r="AE1134" s="229"/>
      <c r="AF1134" s="235"/>
      <c r="AG1134" s="235"/>
      <c r="AH1134" s="235"/>
      <c r="AI1134" s="236"/>
      <c r="AJ1134" s="236"/>
      <c r="AK1134" s="234"/>
    </row>
    <row r="1135" spans="1:37" ht="15" customHeight="1">
      <c r="A1135" s="204">
        <v>49</v>
      </c>
      <c r="B1135" s="204" t="s">
        <v>251</v>
      </c>
      <c r="C1135" s="205">
        <v>15</v>
      </c>
      <c r="D1135" s="206">
        <v>143.80199999999999</v>
      </c>
      <c r="E1135" s="207">
        <v>32.649099999999997</v>
      </c>
      <c r="F1135" s="208">
        <v>1131</v>
      </c>
      <c r="G1135" s="209"/>
      <c r="H1135" s="210" t="s">
        <v>274</v>
      </c>
      <c r="I1135" s="210">
        <v>1</v>
      </c>
      <c r="J1135" s="230">
        <v>32.6</v>
      </c>
      <c r="K1135" s="231"/>
      <c r="L1135" s="232">
        <v>15</v>
      </c>
      <c r="M1135" s="233"/>
      <c r="N1135" s="234"/>
      <c r="O1135" s="229"/>
      <c r="P1135" s="229"/>
      <c r="Q1135" s="229"/>
      <c r="R1135" s="229" t="s">
        <v>889</v>
      </c>
      <c r="S1135" s="229" t="s">
        <v>889</v>
      </c>
      <c r="T1135" s="229"/>
      <c r="U1135" s="229"/>
      <c r="V1135" s="229" t="s">
        <v>889</v>
      </c>
      <c r="W1135" s="221">
        <v>15</v>
      </c>
      <c r="X1135" s="229" t="s">
        <v>890</v>
      </c>
      <c r="Y1135" s="229" t="s">
        <v>890</v>
      </c>
      <c r="Z1135" s="229" t="s">
        <v>889</v>
      </c>
      <c r="AA1135" s="229" t="s">
        <v>889</v>
      </c>
      <c r="AB1135" s="229"/>
      <c r="AC1135" s="229"/>
      <c r="AD1135" s="229"/>
      <c r="AE1135" s="229"/>
      <c r="AF1135" s="235"/>
      <c r="AG1135" s="235"/>
      <c r="AH1135" s="235"/>
      <c r="AI1135" s="236"/>
      <c r="AJ1135" s="236"/>
      <c r="AK1135" s="234"/>
    </row>
    <row r="1136" spans="1:37" ht="15" customHeight="1">
      <c r="A1136" s="204">
        <v>49</v>
      </c>
      <c r="B1136" s="204" t="s">
        <v>251</v>
      </c>
      <c r="C1136" s="205">
        <v>16</v>
      </c>
      <c r="D1136" s="206">
        <v>124.947</v>
      </c>
      <c r="E1136" s="207">
        <v>32.395699999999998</v>
      </c>
      <c r="F1136" s="208">
        <v>1132</v>
      </c>
      <c r="G1136" s="209"/>
      <c r="H1136" s="210" t="s">
        <v>274</v>
      </c>
      <c r="I1136" s="210">
        <v>1</v>
      </c>
      <c r="J1136" s="230" t="s">
        <v>920</v>
      </c>
      <c r="K1136" s="231"/>
      <c r="L1136" s="232">
        <v>16</v>
      </c>
      <c r="M1136" s="233"/>
      <c r="N1136" s="234"/>
      <c r="O1136" s="229"/>
      <c r="P1136" s="229"/>
      <c r="Q1136" s="229"/>
      <c r="R1136" s="229" t="s">
        <v>889</v>
      </c>
      <c r="S1136" s="229"/>
      <c r="T1136" s="229"/>
      <c r="U1136" s="229"/>
      <c r="V1136" s="229" t="s">
        <v>889</v>
      </c>
      <c r="W1136" s="221">
        <v>16</v>
      </c>
      <c r="X1136" s="229" t="s">
        <v>890</v>
      </c>
      <c r="Y1136" s="229" t="s">
        <v>889</v>
      </c>
      <c r="Z1136" s="229" t="s">
        <v>889</v>
      </c>
      <c r="AA1136" s="229" t="s">
        <v>889</v>
      </c>
      <c r="AB1136" s="229"/>
      <c r="AC1136" s="229"/>
      <c r="AD1136" s="229"/>
      <c r="AE1136" s="229"/>
      <c r="AF1136" s="235"/>
      <c r="AG1136" s="235"/>
      <c r="AH1136" s="235"/>
      <c r="AI1136" s="236"/>
      <c r="AJ1136" s="236"/>
      <c r="AK1136" s="234"/>
    </row>
    <row r="1137" spans="1:37" ht="15" customHeight="1">
      <c r="A1137" s="204">
        <v>49</v>
      </c>
      <c r="B1137" s="204" t="s">
        <v>251</v>
      </c>
      <c r="C1137" s="205">
        <v>17</v>
      </c>
      <c r="D1137" s="206">
        <v>119.342</v>
      </c>
      <c r="E1137" s="207">
        <v>32.3279</v>
      </c>
      <c r="F1137" s="208">
        <v>1133</v>
      </c>
      <c r="G1137" s="209"/>
      <c r="H1137" s="210" t="s">
        <v>274</v>
      </c>
      <c r="I1137" s="210">
        <v>1</v>
      </c>
      <c r="J1137" s="230">
        <v>32.299999999999997</v>
      </c>
      <c r="K1137" s="231"/>
      <c r="L1137" s="232">
        <v>17</v>
      </c>
      <c r="M1137" s="233"/>
      <c r="N1137" s="234"/>
      <c r="O1137" s="229"/>
      <c r="P1137" s="229"/>
      <c r="Q1137" s="229"/>
      <c r="R1137" s="229" t="s">
        <v>889</v>
      </c>
      <c r="S1137" s="229"/>
      <c r="T1137" s="229"/>
      <c r="U1137" s="229" t="s">
        <v>890</v>
      </c>
      <c r="V1137" s="229" t="s">
        <v>889</v>
      </c>
      <c r="W1137" s="221">
        <v>17</v>
      </c>
      <c r="X1137" s="229" t="s">
        <v>890</v>
      </c>
      <c r="Y1137" s="229" t="s">
        <v>889</v>
      </c>
      <c r="Z1137" s="229" t="s">
        <v>889</v>
      </c>
      <c r="AA1137" s="229" t="s">
        <v>889</v>
      </c>
      <c r="AB1137" s="229"/>
      <c r="AC1137" s="229"/>
      <c r="AD1137" s="229"/>
      <c r="AE1137" s="229"/>
      <c r="AF1137" s="235"/>
      <c r="AG1137" s="235"/>
      <c r="AH1137" s="235"/>
      <c r="AI1137" s="236"/>
      <c r="AJ1137" s="236"/>
      <c r="AK1137" s="234"/>
    </row>
    <row r="1138" spans="1:37" ht="15" customHeight="1">
      <c r="A1138" s="204">
        <v>49</v>
      </c>
      <c r="B1138" s="204" t="s">
        <v>251</v>
      </c>
      <c r="C1138" s="205">
        <v>18</v>
      </c>
      <c r="D1138" s="206">
        <v>82.234999999999999</v>
      </c>
      <c r="E1138" s="207">
        <v>31.846399999999999</v>
      </c>
      <c r="F1138" s="208">
        <v>1134</v>
      </c>
      <c r="G1138" s="209"/>
      <c r="H1138" s="210" t="s">
        <v>274</v>
      </c>
      <c r="I1138" s="210">
        <v>1</v>
      </c>
      <c r="J1138" s="230"/>
      <c r="K1138" s="231">
        <v>80</v>
      </c>
      <c r="L1138" s="232">
        <v>18</v>
      </c>
      <c r="M1138" s="233"/>
      <c r="N1138" s="234"/>
      <c r="O1138" s="229"/>
      <c r="P1138" s="229"/>
      <c r="Q1138" s="229"/>
      <c r="R1138" s="229" t="s">
        <v>889</v>
      </c>
      <c r="S1138" s="229" t="s">
        <v>889</v>
      </c>
      <c r="T1138" s="229"/>
      <c r="U1138" s="229" t="s">
        <v>890</v>
      </c>
      <c r="V1138" s="229" t="s">
        <v>889</v>
      </c>
      <c r="W1138" s="221">
        <v>18</v>
      </c>
      <c r="X1138" s="229" t="s">
        <v>890</v>
      </c>
      <c r="Y1138" s="229" t="s">
        <v>889</v>
      </c>
      <c r="Z1138" s="229" t="s">
        <v>889</v>
      </c>
      <c r="AA1138" s="229" t="s">
        <v>889</v>
      </c>
      <c r="AB1138" s="229"/>
      <c r="AC1138" s="229"/>
      <c r="AD1138" s="229"/>
      <c r="AE1138" s="229"/>
      <c r="AF1138" s="235"/>
      <c r="AG1138" s="235"/>
      <c r="AH1138" s="235"/>
      <c r="AI1138" s="236"/>
      <c r="AJ1138" s="236"/>
      <c r="AK1138" s="234"/>
    </row>
    <row r="1139" spans="1:37" ht="15" customHeight="1">
      <c r="A1139" s="204">
        <v>49</v>
      </c>
      <c r="B1139" s="204" t="s">
        <v>251</v>
      </c>
      <c r="C1139" s="205">
        <v>19</v>
      </c>
      <c r="D1139" s="206">
        <v>62.098999999999997</v>
      </c>
      <c r="E1139" s="207">
        <v>31.410599999999999</v>
      </c>
      <c r="F1139" s="208">
        <v>1135</v>
      </c>
      <c r="G1139" s="209"/>
      <c r="H1139" s="210" t="s">
        <v>274</v>
      </c>
      <c r="I1139" s="210">
        <v>1</v>
      </c>
      <c r="J1139" s="230"/>
      <c r="K1139" s="231">
        <v>60</v>
      </c>
      <c r="L1139" s="232">
        <v>19</v>
      </c>
      <c r="M1139" s="233"/>
      <c r="N1139" s="234"/>
      <c r="O1139" s="229"/>
      <c r="P1139" s="229"/>
      <c r="Q1139" s="229"/>
      <c r="R1139" s="229" t="s">
        <v>889</v>
      </c>
      <c r="S1139" s="229" t="s">
        <v>889</v>
      </c>
      <c r="T1139" s="229"/>
      <c r="U1139" s="229" t="s">
        <v>890</v>
      </c>
      <c r="V1139" s="229" t="s">
        <v>889</v>
      </c>
      <c r="W1139" s="221">
        <v>19</v>
      </c>
      <c r="X1139" s="229" t="s">
        <v>890</v>
      </c>
      <c r="Y1139" s="229" t="s">
        <v>889</v>
      </c>
      <c r="Z1139" s="229" t="s">
        <v>889</v>
      </c>
      <c r="AA1139" s="229" t="s">
        <v>889</v>
      </c>
      <c r="AB1139" s="229"/>
      <c r="AC1139" s="229"/>
      <c r="AD1139" s="229"/>
      <c r="AE1139" s="229"/>
      <c r="AF1139" s="235"/>
      <c r="AG1139" s="235"/>
      <c r="AH1139" s="235"/>
      <c r="AI1139" s="236"/>
      <c r="AJ1139" s="236"/>
      <c r="AK1139" s="234"/>
    </row>
    <row r="1140" spans="1:37" ht="15" customHeight="1">
      <c r="A1140" s="204">
        <v>49</v>
      </c>
      <c r="B1140" s="204" t="s">
        <v>251</v>
      </c>
      <c r="C1140" s="205">
        <v>20</v>
      </c>
      <c r="D1140" s="206">
        <v>54.082999999999998</v>
      </c>
      <c r="E1140" s="207">
        <v>31.148099999999999</v>
      </c>
      <c r="F1140" s="208">
        <v>1136</v>
      </c>
      <c r="G1140" s="209"/>
      <c r="H1140" s="210" t="s">
        <v>274</v>
      </c>
      <c r="I1140" s="210">
        <v>1</v>
      </c>
      <c r="J1140" s="230" t="s">
        <v>902</v>
      </c>
      <c r="K1140" s="231"/>
      <c r="L1140" s="232">
        <v>20</v>
      </c>
      <c r="M1140" s="233"/>
      <c r="N1140" s="234"/>
      <c r="O1140" s="229"/>
      <c r="P1140" s="229"/>
      <c r="Q1140" s="229"/>
      <c r="R1140" s="229" t="s">
        <v>889</v>
      </c>
      <c r="S1140" s="229" t="s">
        <v>889</v>
      </c>
      <c r="T1140" s="229" t="s">
        <v>889</v>
      </c>
      <c r="U1140" s="229" t="s">
        <v>890</v>
      </c>
      <c r="V1140" s="229" t="s">
        <v>889</v>
      </c>
      <c r="W1140" s="221">
        <v>20</v>
      </c>
      <c r="X1140" s="229" t="s">
        <v>890</v>
      </c>
      <c r="Y1140" s="229" t="s">
        <v>889</v>
      </c>
      <c r="Z1140" s="229" t="s">
        <v>889</v>
      </c>
      <c r="AA1140" s="229" t="s">
        <v>889</v>
      </c>
      <c r="AB1140" s="229"/>
      <c r="AC1140" s="229"/>
      <c r="AD1140" s="229"/>
      <c r="AE1140" s="229"/>
      <c r="AF1140" s="235"/>
      <c r="AG1140" s="235"/>
      <c r="AH1140" s="235"/>
      <c r="AI1140" s="236"/>
      <c r="AJ1140" s="236"/>
      <c r="AK1140" s="234"/>
    </row>
    <row r="1141" spans="1:37" ht="15" customHeight="1">
      <c r="A1141" s="204">
        <v>49</v>
      </c>
      <c r="B1141" s="204" t="s">
        <v>251</v>
      </c>
      <c r="C1141" s="205">
        <v>21</v>
      </c>
      <c r="D1141" s="206">
        <v>21.806999999999999</v>
      </c>
      <c r="E1141" s="207">
        <v>28.481300000000001</v>
      </c>
      <c r="F1141" s="208">
        <v>1137</v>
      </c>
      <c r="G1141" s="209"/>
      <c r="H1141" s="210" t="s">
        <v>274</v>
      </c>
      <c r="I1141" s="210">
        <v>1</v>
      </c>
      <c r="J1141" s="230"/>
      <c r="K1141" s="231">
        <v>20</v>
      </c>
      <c r="L1141" s="232">
        <v>21</v>
      </c>
      <c r="M1141" s="233"/>
      <c r="N1141" s="234"/>
      <c r="O1141" s="229"/>
      <c r="P1141" s="229"/>
      <c r="Q1141" s="229"/>
      <c r="R1141" s="229" t="s">
        <v>889</v>
      </c>
      <c r="S1141" s="229" t="s">
        <v>889</v>
      </c>
      <c r="T1141" s="229"/>
      <c r="U1141" s="229" t="s">
        <v>890</v>
      </c>
      <c r="V1141" s="229" t="s">
        <v>889</v>
      </c>
      <c r="W1141" s="221">
        <v>21</v>
      </c>
      <c r="X1141" s="229" t="s">
        <v>890</v>
      </c>
      <c r="Y1141" s="229" t="s">
        <v>889</v>
      </c>
      <c r="Z1141" s="229" t="s">
        <v>889</v>
      </c>
      <c r="AA1141" s="229" t="s">
        <v>889</v>
      </c>
      <c r="AB1141" s="229"/>
      <c r="AC1141" s="229"/>
      <c r="AD1141" s="229"/>
      <c r="AE1141" s="229"/>
      <c r="AF1141" s="235"/>
      <c r="AG1141" s="235"/>
      <c r="AH1141" s="235"/>
      <c r="AI1141" s="236"/>
      <c r="AJ1141" s="236"/>
      <c r="AK1141" s="234"/>
    </row>
    <row r="1142" spans="1:37" ht="15" customHeight="1">
      <c r="A1142" s="204">
        <v>49</v>
      </c>
      <c r="B1142" s="204" t="s">
        <v>251</v>
      </c>
      <c r="C1142" s="205">
        <v>22</v>
      </c>
      <c r="D1142" s="206">
        <v>5.86</v>
      </c>
      <c r="E1142" s="207">
        <v>26.424199999999999</v>
      </c>
      <c r="F1142" s="208">
        <v>1138</v>
      </c>
      <c r="G1142" s="209"/>
      <c r="H1142" s="210" t="s">
        <v>275</v>
      </c>
      <c r="I1142" s="210">
        <v>1</v>
      </c>
      <c r="J1142" s="230"/>
      <c r="K1142" s="231">
        <v>5</v>
      </c>
      <c r="L1142" s="232">
        <v>22</v>
      </c>
      <c r="M1142" s="233"/>
      <c r="N1142" s="234"/>
      <c r="O1142" s="229"/>
      <c r="P1142" s="229"/>
      <c r="Q1142" s="229"/>
      <c r="R1142" s="229" t="s">
        <v>889</v>
      </c>
      <c r="S1142" s="229" t="s">
        <v>889</v>
      </c>
      <c r="T1142" s="229" t="s">
        <v>889</v>
      </c>
      <c r="U1142" s="229" t="s">
        <v>890</v>
      </c>
      <c r="V1142" s="229" t="s">
        <v>889</v>
      </c>
      <c r="W1142" s="221">
        <v>22</v>
      </c>
      <c r="X1142" s="229" t="s">
        <v>890</v>
      </c>
      <c r="Y1142" s="229" t="s">
        <v>889</v>
      </c>
      <c r="Z1142" s="229" t="s">
        <v>889</v>
      </c>
      <c r="AA1142" s="229" t="s">
        <v>889</v>
      </c>
      <c r="AB1142" s="229"/>
      <c r="AC1142" s="229"/>
      <c r="AD1142" s="229"/>
      <c r="AE1142" s="229"/>
      <c r="AF1142" s="235"/>
      <c r="AG1142" s="235"/>
      <c r="AH1142" s="235"/>
      <c r="AI1142" s="236"/>
      <c r="AJ1142" s="236"/>
      <c r="AK1142" s="234"/>
    </row>
    <row r="1143" spans="1:37" ht="15" customHeight="1">
      <c r="A1143" s="204">
        <v>50</v>
      </c>
      <c r="B1143" s="204" t="s">
        <v>253</v>
      </c>
      <c r="C1143" s="205">
        <v>1</v>
      </c>
      <c r="D1143" s="206">
        <v>496.31200000000001</v>
      </c>
      <c r="E1143" s="207">
        <v>34.837699999999998</v>
      </c>
      <c r="F1143" s="208">
        <v>1139</v>
      </c>
      <c r="G1143" s="209"/>
      <c r="H1143" s="210" t="s">
        <v>274</v>
      </c>
      <c r="I1143" s="210">
        <v>1</v>
      </c>
      <c r="J1143" s="230" t="s">
        <v>888</v>
      </c>
      <c r="K1143" s="231"/>
      <c r="L1143" s="232">
        <v>1</v>
      </c>
      <c r="M1143" s="233"/>
      <c r="N1143" s="234"/>
      <c r="O1143" s="229"/>
      <c r="P1143" s="229"/>
      <c r="Q1143" s="229"/>
      <c r="R1143" s="229" t="s">
        <v>890</v>
      </c>
      <c r="S1143" s="229"/>
      <c r="T1143" s="229" t="s">
        <v>889</v>
      </c>
      <c r="U1143" s="229"/>
      <c r="V1143" s="229" t="s">
        <v>889</v>
      </c>
      <c r="W1143" s="221">
        <v>1</v>
      </c>
      <c r="X1143" s="229" t="s">
        <v>897</v>
      </c>
      <c r="Y1143" s="229" t="s">
        <v>889</v>
      </c>
      <c r="Z1143" s="229"/>
      <c r="AA1143" s="229"/>
      <c r="AB1143" s="229"/>
      <c r="AC1143" s="229"/>
      <c r="AD1143" s="229"/>
      <c r="AE1143" s="229"/>
      <c r="AF1143" s="235"/>
      <c r="AG1143" s="235"/>
      <c r="AH1143" s="235"/>
      <c r="AI1143" s="236"/>
      <c r="AJ1143" s="236"/>
      <c r="AK1143" s="210"/>
    </row>
    <row r="1144" spans="1:37" ht="15" customHeight="1">
      <c r="A1144" s="204">
        <v>50</v>
      </c>
      <c r="B1144" s="204" t="s">
        <v>253</v>
      </c>
      <c r="C1144" s="205">
        <v>2</v>
      </c>
      <c r="D1144" s="206">
        <v>426.26600000000002</v>
      </c>
      <c r="E1144" s="207">
        <v>34.817700000000002</v>
      </c>
      <c r="F1144" s="208">
        <v>1140</v>
      </c>
      <c r="G1144" s="209"/>
      <c r="H1144" s="210" t="s">
        <v>274</v>
      </c>
      <c r="I1144" s="210">
        <v>1</v>
      </c>
      <c r="J1144" s="230" t="s">
        <v>899</v>
      </c>
      <c r="K1144" s="231"/>
      <c r="L1144" s="232">
        <v>2</v>
      </c>
      <c r="M1144" s="233"/>
      <c r="N1144" s="234"/>
      <c r="O1144" s="229"/>
      <c r="P1144" s="229"/>
      <c r="Q1144" s="229"/>
      <c r="R1144" s="229" t="s">
        <v>889</v>
      </c>
      <c r="S1144" s="229"/>
      <c r="T1144" s="229" t="s">
        <v>889</v>
      </c>
      <c r="U1144" s="229"/>
      <c r="V1144" s="229" t="s">
        <v>889</v>
      </c>
      <c r="W1144" s="221">
        <v>2</v>
      </c>
      <c r="X1144" s="229" t="s">
        <v>890</v>
      </c>
      <c r="Y1144" s="229" t="s">
        <v>889</v>
      </c>
      <c r="Z1144" s="229"/>
      <c r="AA1144" s="229"/>
      <c r="AB1144" s="229"/>
      <c r="AC1144" s="229"/>
      <c r="AD1144" s="229"/>
      <c r="AE1144" s="229"/>
      <c r="AK1144" s="210"/>
    </row>
    <row r="1145" spans="1:37" ht="15" customHeight="1">
      <c r="A1145" s="204">
        <v>50</v>
      </c>
      <c r="B1145" s="204" t="s">
        <v>253</v>
      </c>
      <c r="C1145" s="205">
        <v>3</v>
      </c>
      <c r="D1145" s="206">
        <v>395.62599999999998</v>
      </c>
      <c r="E1145" s="207">
        <v>34.805599999999998</v>
      </c>
      <c r="F1145" s="208">
        <v>1141</v>
      </c>
      <c r="G1145" s="209"/>
      <c r="H1145" s="210" t="s">
        <v>274</v>
      </c>
      <c r="I1145" s="210">
        <v>1</v>
      </c>
      <c r="J1145" s="230"/>
      <c r="K1145" s="231">
        <v>400</v>
      </c>
      <c r="L1145" s="232">
        <v>3</v>
      </c>
      <c r="M1145" s="233"/>
      <c r="N1145" s="234"/>
      <c r="O1145" s="229"/>
      <c r="P1145" s="229"/>
      <c r="Q1145" s="229"/>
      <c r="R1145" s="229" t="s">
        <v>889</v>
      </c>
      <c r="S1145" s="229"/>
      <c r="T1145" s="229"/>
      <c r="U1145" s="229"/>
      <c r="V1145" s="229" t="s">
        <v>889</v>
      </c>
      <c r="W1145" s="221">
        <v>3</v>
      </c>
      <c r="X1145" s="229" t="s">
        <v>890</v>
      </c>
      <c r="Y1145" s="229" t="s">
        <v>889</v>
      </c>
      <c r="Z1145" s="229"/>
      <c r="AA1145" s="229"/>
      <c r="AB1145" s="229"/>
      <c r="AC1145" s="229"/>
      <c r="AD1145" s="229"/>
      <c r="AE1145" s="229"/>
      <c r="AK1145" s="210"/>
    </row>
    <row r="1146" spans="1:37" ht="15" customHeight="1">
      <c r="A1146" s="204">
        <v>50</v>
      </c>
      <c r="B1146" s="204" t="s">
        <v>253</v>
      </c>
      <c r="C1146" s="205">
        <v>4</v>
      </c>
      <c r="D1146" s="206">
        <v>363.43900000000002</v>
      </c>
      <c r="E1146" s="207">
        <v>34.780900000000003</v>
      </c>
      <c r="F1146" s="208">
        <v>1142</v>
      </c>
      <c r="G1146" s="209"/>
      <c r="H1146" s="210" t="s">
        <v>274</v>
      </c>
      <c r="I1146" s="210">
        <v>1</v>
      </c>
      <c r="J1146" s="230">
        <v>34.78</v>
      </c>
      <c r="K1146" s="231"/>
      <c r="L1146" s="232">
        <v>4</v>
      </c>
      <c r="M1146" s="233"/>
      <c r="N1146" s="234"/>
      <c r="O1146" s="229"/>
      <c r="P1146" s="229"/>
      <c r="Q1146" s="229"/>
      <c r="R1146" s="229" t="s">
        <v>889</v>
      </c>
      <c r="S1146" s="229"/>
      <c r="T1146" s="229"/>
      <c r="U1146" s="229"/>
      <c r="V1146" s="229" t="s">
        <v>889</v>
      </c>
      <c r="W1146" s="221">
        <v>4</v>
      </c>
      <c r="X1146" s="229" t="s">
        <v>890</v>
      </c>
      <c r="Y1146" s="229" t="s">
        <v>889</v>
      </c>
      <c r="Z1146" s="229" t="s">
        <v>889</v>
      </c>
      <c r="AA1146" s="229"/>
      <c r="AB1146" s="229"/>
      <c r="AC1146" s="229"/>
      <c r="AD1146" s="229"/>
      <c r="AE1146" s="229"/>
      <c r="AK1146" s="210"/>
    </row>
    <row r="1147" spans="1:37" ht="15" customHeight="1">
      <c r="A1147" s="204">
        <v>50</v>
      </c>
      <c r="B1147" s="204" t="s">
        <v>253</v>
      </c>
      <c r="C1147" s="205">
        <v>5</v>
      </c>
      <c r="D1147" s="206">
        <v>307.00599999999997</v>
      </c>
      <c r="E1147" s="207">
        <v>34.7102</v>
      </c>
      <c r="F1147" s="208">
        <v>1143</v>
      </c>
      <c r="G1147" s="209"/>
      <c r="H1147" s="210" t="s">
        <v>274</v>
      </c>
      <c r="I1147" s="210">
        <v>1</v>
      </c>
      <c r="J1147" s="230">
        <v>34.700000000000003</v>
      </c>
      <c r="K1147" s="231"/>
      <c r="L1147" s="232">
        <v>5</v>
      </c>
      <c r="M1147" s="233"/>
      <c r="N1147" s="234"/>
      <c r="O1147" s="229"/>
      <c r="P1147" s="229"/>
      <c r="Q1147" s="229"/>
      <c r="R1147" s="229" t="s">
        <v>889</v>
      </c>
      <c r="S1147" s="229" t="s">
        <v>889</v>
      </c>
      <c r="T1147" s="229"/>
      <c r="U1147" s="229"/>
      <c r="V1147" s="229" t="s">
        <v>889</v>
      </c>
      <c r="W1147" s="221">
        <v>5</v>
      </c>
      <c r="X1147" s="229" t="s">
        <v>897</v>
      </c>
      <c r="Y1147" s="229" t="s">
        <v>889</v>
      </c>
      <c r="Z1147" s="229" t="s">
        <v>889</v>
      </c>
      <c r="AA1147" s="229"/>
      <c r="AB1147" s="229"/>
      <c r="AC1147" s="229"/>
      <c r="AD1147" s="229"/>
      <c r="AE1147" s="229"/>
      <c r="AK1147" s="210"/>
    </row>
    <row r="1148" spans="1:37" ht="15" customHeight="1">
      <c r="A1148" s="204">
        <v>50</v>
      </c>
      <c r="B1148" s="204" t="s">
        <v>253</v>
      </c>
      <c r="C1148" s="205">
        <v>6</v>
      </c>
      <c r="D1148" s="206">
        <v>270.50599999999997</v>
      </c>
      <c r="E1148" s="207">
        <v>34.614100000000001</v>
      </c>
      <c r="F1148" s="208">
        <v>1144</v>
      </c>
      <c r="G1148" s="209"/>
      <c r="H1148" s="210" t="s">
        <v>274</v>
      </c>
      <c r="I1148" s="210">
        <v>1</v>
      </c>
      <c r="J1148" s="230">
        <v>34.6</v>
      </c>
      <c r="K1148" s="231"/>
      <c r="L1148" s="232">
        <v>6</v>
      </c>
      <c r="M1148" s="233"/>
      <c r="N1148" s="234"/>
      <c r="O1148" s="229"/>
      <c r="P1148" s="229"/>
      <c r="Q1148" s="229"/>
      <c r="R1148" s="229" t="s">
        <v>889</v>
      </c>
      <c r="S1148" s="229" t="s">
        <v>889</v>
      </c>
      <c r="T1148" s="229"/>
      <c r="U1148" s="229"/>
      <c r="V1148" s="229" t="s">
        <v>889</v>
      </c>
      <c r="W1148" s="221">
        <v>6</v>
      </c>
      <c r="X1148" s="229" t="s">
        <v>890</v>
      </c>
      <c r="Y1148" s="229" t="s">
        <v>889</v>
      </c>
      <c r="Z1148" s="229" t="s">
        <v>889</v>
      </c>
      <c r="AA1148" s="229"/>
      <c r="AB1148" s="229"/>
      <c r="AC1148" s="229"/>
      <c r="AD1148" s="229"/>
      <c r="AE1148" s="229"/>
      <c r="AK1148" s="210"/>
    </row>
    <row r="1149" spans="1:37" ht="15" customHeight="1">
      <c r="A1149" s="204">
        <v>50</v>
      </c>
      <c r="B1149" s="204" t="s">
        <v>253</v>
      </c>
      <c r="C1149" s="205">
        <v>7</v>
      </c>
      <c r="D1149" s="206">
        <v>239.108</v>
      </c>
      <c r="E1149" s="207">
        <v>34.456000000000003</v>
      </c>
      <c r="F1149" s="208">
        <v>1145</v>
      </c>
      <c r="G1149" s="209"/>
      <c r="H1149" s="210" t="s">
        <v>274</v>
      </c>
      <c r="I1149" s="210">
        <v>1</v>
      </c>
      <c r="J1149" s="230">
        <v>34.4</v>
      </c>
      <c r="K1149" s="231"/>
      <c r="L1149" s="232">
        <v>7</v>
      </c>
      <c r="M1149" s="233"/>
      <c r="N1149" s="234"/>
      <c r="O1149" s="229"/>
      <c r="P1149" s="229"/>
      <c r="Q1149" s="229"/>
      <c r="R1149" s="229" t="s">
        <v>890</v>
      </c>
      <c r="S1149" s="229" t="s">
        <v>889</v>
      </c>
      <c r="T1149" s="229" t="s">
        <v>889</v>
      </c>
      <c r="U1149" s="229"/>
      <c r="V1149" s="229" t="s">
        <v>889</v>
      </c>
      <c r="W1149" s="221">
        <v>7</v>
      </c>
      <c r="X1149" s="229" t="s">
        <v>890</v>
      </c>
      <c r="Y1149" s="229" t="s">
        <v>889</v>
      </c>
      <c r="Z1149" s="229" t="s">
        <v>889</v>
      </c>
      <c r="AA1149" s="229"/>
      <c r="AB1149" s="229"/>
      <c r="AC1149" s="229"/>
      <c r="AD1149" s="229"/>
      <c r="AE1149" s="229"/>
      <c r="AK1149" s="210"/>
    </row>
    <row r="1150" spans="1:37" ht="15" customHeight="1">
      <c r="A1150" s="204">
        <v>50</v>
      </c>
      <c r="B1150" s="204" t="s">
        <v>253</v>
      </c>
      <c r="C1150" s="205">
        <v>8</v>
      </c>
      <c r="D1150" s="206">
        <v>211.79499999999999</v>
      </c>
      <c r="E1150" s="207">
        <v>34.155299999999997</v>
      </c>
      <c r="F1150" s="208">
        <v>1146</v>
      </c>
      <c r="G1150" s="209"/>
      <c r="H1150" s="210" t="s">
        <v>274</v>
      </c>
      <c r="I1150" s="210">
        <v>1</v>
      </c>
      <c r="J1150" s="230">
        <v>34.1</v>
      </c>
      <c r="K1150" s="231"/>
      <c r="L1150" s="232">
        <v>8</v>
      </c>
      <c r="M1150" s="233"/>
      <c r="N1150" s="234"/>
      <c r="O1150" s="229"/>
      <c r="P1150" s="229"/>
      <c r="Q1150" s="229"/>
      <c r="R1150" s="229" t="s">
        <v>889</v>
      </c>
      <c r="S1150" s="229" t="s">
        <v>889</v>
      </c>
      <c r="T1150" s="229"/>
      <c r="U1150" s="229"/>
      <c r="V1150" s="229" t="s">
        <v>889</v>
      </c>
      <c r="W1150" s="221">
        <v>8</v>
      </c>
      <c r="X1150" s="229" t="s">
        <v>890</v>
      </c>
      <c r="Y1150" s="229" t="s">
        <v>889</v>
      </c>
      <c r="Z1150" s="229" t="s">
        <v>889</v>
      </c>
      <c r="AA1150" s="229"/>
      <c r="AB1150" s="229"/>
      <c r="AC1150" s="229"/>
      <c r="AD1150" s="229"/>
      <c r="AE1150" s="229"/>
      <c r="AK1150" s="210"/>
    </row>
    <row r="1151" spans="1:37" ht="15" customHeight="1">
      <c r="A1151" s="204">
        <v>50</v>
      </c>
      <c r="B1151" s="204" t="s">
        <v>253</v>
      </c>
      <c r="C1151" s="205">
        <v>9</v>
      </c>
      <c r="D1151" s="206">
        <v>187.05199999999999</v>
      </c>
      <c r="E1151" s="207">
        <v>33.620800000000003</v>
      </c>
      <c r="F1151" s="208">
        <v>1147</v>
      </c>
      <c r="G1151" s="209"/>
      <c r="H1151" s="210" t="s">
        <v>274</v>
      </c>
      <c r="I1151" s="210">
        <v>1</v>
      </c>
      <c r="J1151" s="230">
        <v>33.6</v>
      </c>
      <c r="K1151" s="231"/>
      <c r="L1151" s="232">
        <v>9</v>
      </c>
      <c r="M1151" s="233"/>
      <c r="N1151" s="234"/>
      <c r="O1151" s="229"/>
      <c r="P1151" s="229"/>
      <c r="Q1151" s="229"/>
      <c r="R1151" s="229" t="s">
        <v>889</v>
      </c>
      <c r="S1151" s="229" t="s">
        <v>889</v>
      </c>
      <c r="T1151" s="229"/>
      <c r="U1151" s="229"/>
      <c r="V1151" s="229" t="s">
        <v>889</v>
      </c>
      <c r="W1151" s="221">
        <v>9</v>
      </c>
      <c r="X1151" s="229" t="s">
        <v>890</v>
      </c>
      <c r="Y1151" s="229" t="s">
        <v>889</v>
      </c>
      <c r="Z1151" s="229" t="s">
        <v>889</v>
      </c>
      <c r="AA1151" s="229"/>
      <c r="AB1151" s="229"/>
      <c r="AC1151" s="229"/>
      <c r="AD1151" s="229"/>
      <c r="AE1151" s="229"/>
      <c r="AF1151" s="235"/>
      <c r="AG1151" s="235"/>
      <c r="AH1151" s="235"/>
      <c r="AI1151" s="236"/>
      <c r="AJ1151" s="236"/>
      <c r="AK1151" s="210"/>
    </row>
    <row r="1152" spans="1:37" ht="15" customHeight="1">
      <c r="A1152" s="204">
        <v>50</v>
      </c>
      <c r="B1152" s="204" t="s">
        <v>253</v>
      </c>
      <c r="C1152" s="205">
        <v>10</v>
      </c>
      <c r="D1152" s="206">
        <v>164.124</v>
      </c>
      <c r="E1152" s="207">
        <v>33.164299999999997</v>
      </c>
      <c r="F1152" s="208">
        <v>1148</v>
      </c>
      <c r="G1152" s="209"/>
      <c r="H1152" s="210" t="s">
        <v>274</v>
      </c>
      <c r="I1152" s="210">
        <v>1</v>
      </c>
      <c r="J1152" s="230">
        <v>33.1</v>
      </c>
      <c r="K1152" s="231"/>
      <c r="L1152" s="232">
        <v>10</v>
      </c>
      <c r="M1152" s="233"/>
      <c r="N1152" s="234"/>
      <c r="O1152" s="229"/>
      <c r="P1152" s="229"/>
      <c r="Q1152" s="229"/>
      <c r="R1152" s="229" t="s">
        <v>889</v>
      </c>
      <c r="S1152" s="229" t="s">
        <v>889</v>
      </c>
      <c r="T1152" s="229" t="s">
        <v>889</v>
      </c>
      <c r="U1152" s="229"/>
      <c r="V1152" s="229" t="s">
        <v>889</v>
      </c>
      <c r="W1152" s="221">
        <v>10</v>
      </c>
      <c r="X1152" s="229" t="s">
        <v>890</v>
      </c>
      <c r="Y1152" s="229" t="s">
        <v>889</v>
      </c>
      <c r="Z1152" s="229" t="s">
        <v>889</v>
      </c>
      <c r="AA1152" s="229" t="s">
        <v>889</v>
      </c>
      <c r="AB1152" s="229"/>
      <c r="AC1152" s="229"/>
      <c r="AD1152" s="229"/>
      <c r="AE1152" s="229"/>
      <c r="AF1152" s="235"/>
      <c r="AG1152" s="235"/>
      <c r="AH1152" s="235"/>
      <c r="AI1152" s="236"/>
      <c r="AJ1152" s="236"/>
      <c r="AK1152" s="210"/>
    </row>
    <row r="1153" spans="1:37" ht="15" customHeight="1">
      <c r="A1153" s="204">
        <v>50</v>
      </c>
      <c r="B1153" s="204" t="s">
        <v>253</v>
      </c>
      <c r="C1153" s="205">
        <v>11</v>
      </c>
      <c r="D1153" s="206">
        <v>153.09100000000001</v>
      </c>
      <c r="E1153" s="207">
        <v>32.9467</v>
      </c>
      <c r="F1153" s="208">
        <v>1149</v>
      </c>
      <c r="G1153" s="209"/>
      <c r="H1153" s="210" t="s">
        <v>274</v>
      </c>
      <c r="I1153" s="210">
        <v>1</v>
      </c>
      <c r="J1153" s="230">
        <v>32.9</v>
      </c>
      <c r="K1153" s="231"/>
      <c r="L1153" s="232">
        <v>11</v>
      </c>
      <c r="M1153" s="233"/>
      <c r="N1153" s="234"/>
      <c r="O1153" s="229"/>
      <c r="P1153" s="229"/>
      <c r="Q1153" s="229"/>
      <c r="R1153" s="229" t="s">
        <v>889</v>
      </c>
      <c r="S1153" s="229" t="s">
        <v>889</v>
      </c>
      <c r="T1153" s="229"/>
      <c r="U1153" s="229"/>
      <c r="V1153" s="229" t="s">
        <v>889</v>
      </c>
      <c r="W1153" s="221">
        <v>11</v>
      </c>
      <c r="X1153" s="229" t="s">
        <v>890</v>
      </c>
      <c r="Y1153" s="229" t="s">
        <v>889</v>
      </c>
      <c r="Z1153" s="229" t="s">
        <v>889</v>
      </c>
      <c r="AA1153" s="229" t="s">
        <v>889</v>
      </c>
      <c r="AB1153" s="229"/>
      <c r="AC1153" s="229"/>
      <c r="AD1153" s="229"/>
      <c r="AE1153" s="229"/>
      <c r="AF1153" s="235"/>
      <c r="AG1153" s="235"/>
      <c r="AH1153" s="235"/>
      <c r="AI1153" s="236"/>
      <c r="AJ1153" s="236"/>
      <c r="AK1153" s="210"/>
    </row>
    <row r="1154" spans="1:37" ht="15" customHeight="1">
      <c r="A1154" s="204">
        <v>50</v>
      </c>
      <c r="B1154" s="204" t="s">
        <v>253</v>
      </c>
      <c r="C1154" s="205">
        <v>12</v>
      </c>
      <c r="D1154" s="206">
        <v>128.40799999999999</v>
      </c>
      <c r="E1154" s="207">
        <v>32.642099999999999</v>
      </c>
      <c r="F1154" s="208">
        <v>1150</v>
      </c>
      <c r="G1154" s="209"/>
      <c r="H1154" s="210" t="s">
        <v>274</v>
      </c>
      <c r="I1154" s="210">
        <v>1</v>
      </c>
      <c r="J1154" s="230">
        <v>32.6</v>
      </c>
      <c r="K1154" s="231"/>
      <c r="L1154" s="232">
        <v>12</v>
      </c>
      <c r="M1154" s="233"/>
      <c r="N1154" s="234"/>
      <c r="O1154" s="229"/>
      <c r="P1154" s="229"/>
      <c r="Q1154" s="229"/>
      <c r="R1154" s="229" t="s">
        <v>889</v>
      </c>
      <c r="S1154" s="229" t="s">
        <v>889</v>
      </c>
      <c r="T1154" s="229"/>
      <c r="U1154" s="229"/>
      <c r="V1154" s="229" t="s">
        <v>889</v>
      </c>
      <c r="W1154" s="221">
        <v>12</v>
      </c>
      <c r="X1154" s="229" t="s">
        <v>890</v>
      </c>
      <c r="Y1154" s="229" t="s">
        <v>890</v>
      </c>
      <c r="Z1154" s="229" t="s">
        <v>889</v>
      </c>
      <c r="AA1154" s="229" t="s">
        <v>889</v>
      </c>
      <c r="AB1154" s="229"/>
      <c r="AC1154" s="229"/>
      <c r="AD1154" s="229"/>
      <c r="AE1154" s="229"/>
      <c r="AF1154" s="235"/>
      <c r="AG1154" s="235"/>
      <c r="AH1154" s="235"/>
      <c r="AI1154" s="236"/>
      <c r="AJ1154" s="236"/>
      <c r="AK1154" s="210"/>
    </row>
    <row r="1155" spans="1:37" ht="15" customHeight="1">
      <c r="A1155" s="204">
        <v>50</v>
      </c>
      <c r="B1155" s="204" t="s">
        <v>253</v>
      </c>
      <c r="C1155" s="205">
        <v>13</v>
      </c>
      <c r="D1155" s="206">
        <v>117.57599999999999</v>
      </c>
      <c r="E1155" s="207">
        <v>32.534999999999997</v>
      </c>
      <c r="F1155" s="208">
        <v>1151</v>
      </c>
      <c r="G1155" s="209"/>
      <c r="H1155" s="210" t="s">
        <v>274</v>
      </c>
      <c r="I1155" s="210">
        <v>1</v>
      </c>
      <c r="J1155" s="230" t="s">
        <v>920</v>
      </c>
      <c r="K1155" s="231"/>
      <c r="L1155" s="232">
        <v>13</v>
      </c>
      <c r="M1155" s="233"/>
      <c r="N1155" s="234"/>
      <c r="O1155" s="229"/>
      <c r="P1155" s="229"/>
      <c r="Q1155" s="229"/>
      <c r="R1155" s="229" t="s">
        <v>889</v>
      </c>
      <c r="S1155" s="229"/>
      <c r="T1155" s="229"/>
      <c r="U1155" s="229"/>
      <c r="V1155" s="229" t="s">
        <v>889</v>
      </c>
      <c r="W1155" s="221">
        <v>13</v>
      </c>
      <c r="X1155" s="229" t="s">
        <v>890</v>
      </c>
      <c r="Y1155" s="229" t="s">
        <v>890</v>
      </c>
      <c r="Z1155" s="229" t="s">
        <v>889</v>
      </c>
      <c r="AA1155" s="229" t="s">
        <v>889</v>
      </c>
      <c r="AB1155" s="229"/>
      <c r="AC1155" s="229"/>
      <c r="AD1155" s="229"/>
      <c r="AE1155" s="229"/>
      <c r="AF1155" s="235"/>
      <c r="AG1155" s="235"/>
      <c r="AH1155" s="235"/>
      <c r="AI1155" s="236"/>
      <c r="AJ1155" s="236"/>
      <c r="AK1155" s="210"/>
    </row>
    <row r="1156" spans="1:37" ht="15" customHeight="1">
      <c r="A1156" s="204">
        <v>50</v>
      </c>
      <c r="B1156" s="204" t="s">
        <v>253</v>
      </c>
      <c r="C1156" s="205">
        <v>14</v>
      </c>
      <c r="D1156" s="206">
        <v>103.20399999999999</v>
      </c>
      <c r="E1156" s="207">
        <v>32.345999999999997</v>
      </c>
      <c r="F1156" s="208">
        <v>1152</v>
      </c>
      <c r="G1156" s="209"/>
      <c r="H1156" s="210" t="s">
        <v>274</v>
      </c>
      <c r="I1156" s="210">
        <v>1</v>
      </c>
      <c r="J1156" s="230">
        <v>32.299999999999997</v>
      </c>
      <c r="K1156" s="231"/>
      <c r="L1156" s="232">
        <v>14</v>
      </c>
      <c r="M1156" s="233"/>
      <c r="N1156" s="234"/>
      <c r="O1156" s="229"/>
      <c r="P1156" s="229"/>
      <c r="Q1156" s="229"/>
      <c r="R1156" s="229" t="s">
        <v>889</v>
      </c>
      <c r="S1156" s="229" t="s">
        <v>889</v>
      </c>
      <c r="T1156" s="229"/>
      <c r="U1156" s="229" t="s">
        <v>890</v>
      </c>
      <c r="V1156" s="229" t="s">
        <v>889</v>
      </c>
      <c r="W1156" s="221">
        <v>14</v>
      </c>
      <c r="X1156" s="229" t="s">
        <v>890</v>
      </c>
      <c r="Y1156" s="229" t="s">
        <v>889</v>
      </c>
      <c r="Z1156" s="229" t="s">
        <v>889</v>
      </c>
      <c r="AA1156" s="229" t="s">
        <v>889</v>
      </c>
      <c r="AB1156" s="229"/>
      <c r="AC1156" s="229"/>
      <c r="AD1156" s="229"/>
      <c r="AE1156" s="229"/>
      <c r="AF1156" s="235"/>
      <c r="AG1156" s="235"/>
      <c r="AH1156" s="235"/>
      <c r="AI1156" s="236"/>
      <c r="AJ1156" s="236"/>
      <c r="AK1156" s="210"/>
    </row>
    <row r="1157" spans="1:37" ht="15" customHeight="1">
      <c r="A1157" s="204">
        <v>50</v>
      </c>
      <c r="B1157" s="204" t="s">
        <v>253</v>
      </c>
      <c r="C1157" s="205">
        <v>15</v>
      </c>
      <c r="D1157" s="206">
        <v>82.1</v>
      </c>
      <c r="E1157" s="207">
        <v>32.014400000000002</v>
      </c>
      <c r="F1157" s="208">
        <v>1153</v>
      </c>
      <c r="G1157" s="209"/>
      <c r="H1157" s="210" t="s">
        <v>274</v>
      </c>
      <c r="I1157" s="210">
        <v>1</v>
      </c>
      <c r="J1157" s="230"/>
      <c r="K1157" s="231">
        <v>80</v>
      </c>
      <c r="L1157" s="232">
        <v>15</v>
      </c>
      <c r="M1157" s="233"/>
      <c r="N1157" s="234"/>
      <c r="O1157" s="229"/>
      <c r="P1157" s="229"/>
      <c r="Q1157" s="229"/>
      <c r="R1157" s="229" t="s">
        <v>889</v>
      </c>
      <c r="S1157" s="229" t="s">
        <v>889</v>
      </c>
      <c r="T1157" s="229"/>
      <c r="U1157" s="229" t="s">
        <v>890</v>
      </c>
      <c r="V1157" s="229" t="s">
        <v>889</v>
      </c>
      <c r="W1157" s="221">
        <v>15</v>
      </c>
      <c r="X1157" s="229" t="s">
        <v>890</v>
      </c>
      <c r="Y1157" s="229" t="s">
        <v>889</v>
      </c>
      <c r="Z1157" s="229" t="s">
        <v>889</v>
      </c>
      <c r="AA1157" s="229" t="s">
        <v>889</v>
      </c>
      <c r="AB1157" s="229"/>
      <c r="AC1157" s="229"/>
      <c r="AD1157" s="229"/>
      <c r="AE1157" s="229"/>
      <c r="AF1157" s="235"/>
      <c r="AG1157" s="235"/>
      <c r="AH1157" s="235"/>
      <c r="AI1157" s="236"/>
      <c r="AJ1157" s="236"/>
      <c r="AK1157" s="210"/>
    </row>
    <row r="1158" spans="1:37" ht="15" customHeight="1">
      <c r="A1158" s="204">
        <v>50</v>
      </c>
      <c r="B1158" s="204" t="s">
        <v>253</v>
      </c>
      <c r="C1158" s="205">
        <v>16</v>
      </c>
      <c r="D1158" s="206">
        <v>53.710999999999999</v>
      </c>
      <c r="E1158" s="207">
        <v>31.456199999999999</v>
      </c>
      <c r="F1158" s="208">
        <v>1154</v>
      </c>
      <c r="G1158" s="209"/>
      <c r="H1158" s="210" t="s">
        <v>274</v>
      </c>
      <c r="I1158" s="210">
        <v>1</v>
      </c>
      <c r="J1158" s="230" t="s">
        <v>902</v>
      </c>
      <c r="K1158" s="231"/>
      <c r="L1158" s="232">
        <v>16</v>
      </c>
      <c r="M1158" s="233"/>
      <c r="N1158" s="234"/>
      <c r="O1158" s="229"/>
      <c r="P1158" s="229"/>
      <c r="Q1158" s="229"/>
      <c r="R1158" s="229" t="s">
        <v>889</v>
      </c>
      <c r="S1158" s="229" t="s">
        <v>889</v>
      </c>
      <c r="T1158" s="229" t="s">
        <v>889</v>
      </c>
      <c r="U1158" s="229" t="s">
        <v>890</v>
      </c>
      <c r="V1158" s="229" t="s">
        <v>889</v>
      </c>
      <c r="W1158" s="221">
        <v>16</v>
      </c>
      <c r="X1158" s="229" t="s">
        <v>890</v>
      </c>
      <c r="Y1158" s="229" t="s">
        <v>889</v>
      </c>
      <c r="Z1158" s="229" t="s">
        <v>889</v>
      </c>
      <c r="AA1158" s="229" t="s">
        <v>889</v>
      </c>
      <c r="AB1158" s="229"/>
      <c r="AC1158" s="229"/>
      <c r="AD1158" s="229"/>
      <c r="AE1158" s="235"/>
      <c r="AF1158" s="235"/>
      <c r="AG1158" s="235"/>
      <c r="AH1158" s="235"/>
      <c r="AI1158" s="236"/>
      <c r="AJ1158" s="236"/>
      <c r="AK1158" s="210"/>
    </row>
    <row r="1159" spans="1:37" ht="15" customHeight="1">
      <c r="A1159" s="204">
        <v>50</v>
      </c>
      <c r="B1159" s="204" t="s">
        <v>253</v>
      </c>
      <c r="C1159" s="205">
        <v>17</v>
      </c>
      <c r="D1159" s="206">
        <v>41.954000000000001</v>
      </c>
      <c r="E1159" s="207">
        <v>30.804200000000002</v>
      </c>
      <c r="F1159" s="208">
        <v>1155</v>
      </c>
      <c r="G1159" s="209"/>
      <c r="H1159" s="210" t="s">
        <v>274</v>
      </c>
      <c r="I1159" s="210">
        <v>1</v>
      </c>
      <c r="J1159" s="230"/>
      <c r="K1159" s="231">
        <v>40</v>
      </c>
      <c r="L1159" s="232">
        <v>17</v>
      </c>
      <c r="M1159" s="233"/>
      <c r="N1159" s="234"/>
      <c r="O1159" s="229"/>
      <c r="P1159" s="229"/>
      <c r="Q1159" s="229"/>
      <c r="R1159" s="229" t="s">
        <v>889</v>
      </c>
      <c r="S1159" s="229" t="s">
        <v>889</v>
      </c>
      <c r="T1159" s="229" t="s">
        <v>216</v>
      </c>
      <c r="U1159" s="229" t="s">
        <v>890</v>
      </c>
      <c r="V1159" s="229" t="s">
        <v>889</v>
      </c>
      <c r="W1159" s="221">
        <v>17</v>
      </c>
      <c r="X1159" s="229" t="s">
        <v>890</v>
      </c>
      <c r="Y1159" s="229" t="s">
        <v>889</v>
      </c>
      <c r="Z1159" s="229" t="s">
        <v>889</v>
      </c>
      <c r="AA1159" s="229" t="s">
        <v>889</v>
      </c>
      <c r="AB1159" s="229"/>
      <c r="AC1159" s="229"/>
      <c r="AD1159" s="229"/>
      <c r="AE1159" s="235"/>
      <c r="AF1159" s="235"/>
      <c r="AG1159" s="235"/>
      <c r="AH1159" s="235"/>
      <c r="AI1159" s="236"/>
      <c r="AJ1159" s="236"/>
      <c r="AK1159" s="210"/>
    </row>
    <row r="1160" spans="1:37" ht="15" customHeight="1">
      <c r="A1160" s="204">
        <v>50</v>
      </c>
      <c r="B1160" s="204" t="s">
        <v>253</v>
      </c>
      <c r="C1160" s="205">
        <v>18</v>
      </c>
      <c r="D1160" s="206">
        <v>21.395</v>
      </c>
      <c r="E1160" s="207">
        <v>29.335599999999999</v>
      </c>
      <c r="F1160" s="208">
        <v>1156</v>
      </c>
      <c r="G1160" s="209"/>
      <c r="H1160" s="210" t="s">
        <v>274</v>
      </c>
      <c r="I1160" s="210">
        <v>1</v>
      </c>
      <c r="J1160" s="230"/>
      <c r="K1160" s="231">
        <v>20</v>
      </c>
      <c r="L1160" s="232">
        <v>18</v>
      </c>
      <c r="M1160" s="233"/>
      <c r="N1160" s="234"/>
      <c r="O1160" s="229"/>
      <c r="P1160" s="229"/>
      <c r="Q1160" s="229"/>
      <c r="R1160" s="229" t="s">
        <v>889</v>
      </c>
      <c r="S1160" s="229" t="s">
        <v>889</v>
      </c>
      <c r="T1160" s="229"/>
      <c r="U1160" s="229" t="s">
        <v>890</v>
      </c>
      <c r="V1160" s="229" t="s">
        <v>889</v>
      </c>
      <c r="W1160" s="221">
        <v>18</v>
      </c>
      <c r="X1160" s="229" t="s">
        <v>890</v>
      </c>
      <c r="Y1160" s="229" t="s">
        <v>889</v>
      </c>
      <c r="Z1160" s="229" t="s">
        <v>889</v>
      </c>
      <c r="AA1160" s="229" t="s">
        <v>889</v>
      </c>
      <c r="AB1160" s="229"/>
      <c r="AC1160" s="229"/>
      <c r="AD1160" s="229"/>
      <c r="AE1160" s="235"/>
      <c r="AF1160" s="235"/>
      <c r="AG1160" s="235"/>
      <c r="AH1160" s="235"/>
      <c r="AI1160" s="236"/>
      <c r="AJ1160" s="236"/>
      <c r="AK1160" s="210"/>
    </row>
    <row r="1161" spans="1:37" ht="15" customHeight="1">
      <c r="A1161" s="204">
        <v>50</v>
      </c>
      <c r="B1161" s="204" t="s">
        <v>253</v>
      </c>
      <c r="C1161" s="205">
        <v>19</v>
      </c>
      <c r="D1161" s="206">
        <v>5.4790000000000001</v>
      </c>
      <c r="E1161" s="207">
        <v>26.6172</v>
      </c>
      <c r="F1161" s="208">
        <v>1157</v>
      </c>
      <c r="G1161" s="209"/>
      <c r="H1161" s="210" t="s">
        <v>275</v>
      </c>
      <c r="I1161" s="210">
        <v>1</v>
      </c>
      <c r="J1161" s="230"/>
      <c r="K1161" s="231">
        <v>5</v>
      </c>
      <c r="L1161" s="232">
        <v>19</v>
      </c>
      <c r="M1161" s="233"/>
      <c r="N1161" s="234"/>
      <c r="O1161" s="229"/>
      <c r="P1161" s="229"/>
      <c r="Q1161" s="229"/>
      <c r="R1161" s="229" t="s">
        <v>889</v>
      </c>
      <c r="S1161" s="229" t="s">
        <v>889</v>
      </c>
      <c r="T1161" s="229" t="s">
        <v>889</v>
      </c>
      <c r="U1161" s="229" t="s">
        <v>890</v>
      </c>
      <c r="V1161" s="229" t="s">
        <v>889</v>
      </c>
      <c r="W1161" s="221">
        <v>19</v>
      </c>
      <c r="X1161" s="229" t="s">
        <v>890</v>
      </c>
      <c r="Y1161" s="229" t="s">
        <v>889</v>
      </c>
      <c r="Z1161" s="229" t="s">
        <v>889</v>
      </c>
      <c r="AA1161" s="229" t="s">
        <v>889</v>
      </c>
      <c r="AB1161" s="229"/>
      <c r="AC1161" s="229"/>
      <c r="AD1161" s="229"/>
      <c r="AE1161" s="235"/>
      <c r="AF1161" s="235"/>
      <c r="AG1161" s="235"/>
      <c r="AH1161" s="235"/>
      <c r="AI1161" s="236"/>
      <c r="AJ1161" s="236"/>
      <c r="AK1161" s="210"/>
    </row>
    <row r="1162" spans="1:37" ht="15" customHeight="1">
      <c r="A1162" s="204">
        <v>51</v>
      </c>
      <c r="B1162" s="204" t="s">
        <v>255</v>
      </c>
      <c r="C1162" s="205">
        <v>1</v>
      </c>
      <c r="D1162" s="206">
        <v>220.66300000000001</v>
      </c>
      <c r="E1162" s="207">
        <v>34.700600000000001</v>
      </c>
      <c r="F1162" s="208">
        <v>1158</v>
      </c>
      <c r="G1162" s="209"/>
      <c r="H1162" s="210" t="s">
        <v>274</v>
      </c>
      <c r="I1162" s="210">
        <v>1</v>
      </c>
      <c r="J1162" s="230" t="s">
        <v>888</v>
      </c>
      <c r="K1162" s="231"/>
      <c r="L1162" s="232">
        <v>1</v>
      </c>
      <c r="M1162" s="233"/>
      <c r="N1162" s="234"/>
      <c r="O1162" s="229"/>
      <c r="P1162" s="229"/>
      <c r="Q1162" s="229"/>
      <c r="R1162" s="229" t="s">
        <v>890</v>
      </c>
      <c r="S1162" s="229" t="s">
        <v>889</v>
      </c>
      <c r="T1162" s="229" t="s">
        <v>889</v>
      </c>
      <c r="U1162" s="229"/>
      <c r="V1162" s="229" t="s">
        <v>889</v>
      </c>
      <c r="W1162" s="221">
        <v>1</v>
      </c>
      <c r="X1162" s="229" t="s">
        <v>897</v>
      </c>
      <c r="Y1162" s="229" t="s">
        <v>889</v>
      </c>
      <c r="Z1162" s="229" t="s">
        <v>889</v>
      </c>
      <c r="AA1162" s="229"/>
      <c r="AB1162" s="229"/>
      <c r="AC1162" s="229"/>
      <c r="AD1162" s="229"/>
      <c r="AE1162" s="235"/>
      <c r="AF1162" s="235"/>
      <c r="AG1162" s="235"/>
      <c r="AH1162" s="235"/>
      <c r="AI1162" s="236"/>
      <c r="AJ1162" s="236"/>
      <c r="AK1162" s="210"/>
    </row>
    <row r="1163" spans="1:37" ht="15" customHeight="1">
      <c r="A1163" s="204">
        <v>51</v>
      </c>
      <c r="B1163" s="204" t="s">
        <v>255</v>
      </c>
      <c r="C1163" s="205">
        <v>2</v>
      </c>
      <c r="D1163" s="206">
        <v>177.751</v>
      </c>
      <c r="E1163" s="207">
        <v>34.462200000000003</v>
      </c>
      <c r="F1163" s="208">
        <v>1159</v>
      </c>
      <c r="G1163" s="209"/>
      <c r="H1163" s="210" t="s">
        <v>274</v>
      </c>
      <c r="I1163" s="210">
        <v>1</v>
      </c>
      <c r="J1163" s="230">
        <v>34.4</v>
      </c>
      <c r="K1163" s="231"/>
      <c r="L1163" s="232">
        <v>2</v>
      </c>
      <c r="M1163" s="233"/>
      <c r="N1163" s="234"/>
      <c r="O1163" s="229"/>
      <c r="P1163" s="229"/>
      <c r="Q1163" s="229"/>
      <c r="R1163" s="229" t="s">
        <v>890</v>
      </c>
      <c r="S1163" s="229" t="s">
        <v>889</v>
      </c>
      <c r="T1163" s="229" t="s">
        <v>889</v>
      </c>
      <c r="U1163" s="229"/>
      <c r="V1163" s="229" t="s">
        <v>889</v>
      </c>
      <c r="W1163" s="221">
        <v>2</v>
      </c>
      <c r="X1163" s="229" t="s">
        <v>890</v>
      </c>
      <c r="Y1163" s="229" t="s">
        <v>889</v>
      </c>
      <c r="Z1163" s="229" t="s">
        <v>889</v>
      </c>
      <c r="AA1163" s="229"/>
      <c r="AB1163" s="229"/>
      <c r="AC1163" s="229"/>
      <c r="AD1163" s="229"/>
      <c r="AE1163" s="235"/>
      <c r="AF1163" s="235"/>
      <c r="AG1163" s="235"/>
      <c r="AH1163" s="235"/>
      <c r="AI1163" s="236"/>
      <c r="AJ1163" s="236"/>
      <c r="AK1163" s="210"/>
    </row>
    <row r="1164" spans="1:37" ht="15" customHeight="1">
      <c r="A1164" s="204">
        <v>51</v>
      </c>
      <c r="B1164" s="204" t="s">
        <v>255</v>
      </c>
      <c r="C1164" s="205">
        <v>3</v>
      </c>
      <c r="D1164" s="206">
        <v>156.06700000000001</v>
      </c>
      <c r="E1164" s="207">
        <v>34.1843</v>
      </c>
      <c r="F1164" s="208">
        <v>1160</v>
      </c>
      <c r="G1164" s="209"/>
      <c r="H1164" s="210" t="s">
        <v>274</v>
      </c>
      <c r="I1164" s="210">
        <v>1</v>
      </c>
      <c r="J1164" s="230">
        <v>34.1</v>
      </c>
      <c r="K1164" s="231"/>
      <c r="L1164" s="232">
        <v>3</v>
      </c>
      <c r="M1164" s="233"/>
      <c r="N1164" s="234"/>
      <c r="O1164" s="229"/>
      <c r="P1164" s="229"/>
      <c r="Q1164" s="229"/>
      <c r="R1164" s="229" t="s">
        <v>889</v>
      </c>
      <c r="S1164" s="229" t="s">
        <v>889</v>
      </c>
      <c r="T1164" s="229"/>
      <c r="U1164" s="229"/>
      <c r="V1164" s="229" t="s">
        <v>889</v>
      </c>
      <c r="W1164" s="221">
        <v>3</v>
      </c>
      <c r="X1164" s="229" t="s">
        <v>890</v>
      </c>
      <c r="Y1164" s="229" t="s">
        <v>889</v>
      </c>
      <c r="Z1164" s="229" t="s">
        <v>889</v>
      </c>
      <c r="AA1164" s="229"/>
      <c r="AB1164" s="229"/>
      <c r="AC1164" s="229"/>
      <c r="AD1164" s="229"/>
      <c r="AE1164" s="235"/>
      <c r="AF1164" s="235"/>
      <c r="AG1164" s="235"/>
      <c r="AH1164" s="235"/>
      <c r="AI1164" s="236"/>
      <c r="AJ1164" s="236"/>
      <c r="AK1164" s="210"/>
    </row>
    <row r="1165" spans="1:37" ht="15" customHeight="1">
      <c r="A1165" s="204">
        <v>51</v>
      </c>
      <c r="B1165" s="204" t="s">
        <v>255</v>
      </c>
      <c r="C1165" s="205">
        <v>4</v>
      </c>
      <c r="D1165" s="206">
        <v>138.19499999999999</v>
      </c>
      <c r="E1165" s="207">
        <v>33.767899999999997</v>
      </c>
      <c r="F1165" s="208">
        <v>1161</v>
      </c>
      <c r="G1165" s="209"/>
      <c r="H1165" s="210" t="s">
        <v>274</v>
      </c>
      <c r="I1165" s="210">
        <v>1</v>
      </c>
      <c r="J1165" s="230">
        <v>33.6</v>
      </c>
      <c r="K1165" s="231"/>
      <c r="L1165" s="232">
        <v>4</v>
      </c>
      <c r="M1165" s="233"/>
      <c r="N1165" s="234"/>
      <c r="O1165" s="229"/>
      <c r="P1165" s="229"/>
      <c r="Q1165" s="229"/>
      <c r="R1165" s="229" t="s">
        <v>889</v>
      </c>
      <c r="S1165" s="229" t="s">
        <v>889</v>
      </c>
      <c r="T1165" s="229"/>
      <c r="U1165" s="229"/>
      <c r="V1165" s="229" t="s">
        <v>889</v>
      </c>
      <c r="W1165" s="221">
        <v>4</v>
      </c>
      <c r="X1165" s="229" t="s">
        <v>890</v>
      </c>
      <c r="Y1165" s="229" t="s">
        <v>889</v>
      </c>
      <c r="Z1165" s="229" t="s">
        <v>889</v>
      </c>
      <c r="AA1165" s="229"/>
      <c r="AB1165" s="229"/>
      <c r="AC1165" s="229"/>
      <c r="AD1165" s="229"/>
      <c r="AE1165" s="235"/>
      <c r="AF1165" s="235"/>
      <c r="AG1165" s="235"/>
      <c r="AH1165" s="235"/>
      <c r="AI1165" s="236"/>
      <c r="AJ1165" s="236"/>
      <c r="AK1165" s="210"/>
    </row>
    <row r="1166" spans="1:37" ht="15" customHeight="1">
      <c r="A1166" s="204">
        <v>51</v>
      </c>
      <c r="B1166" s="204" t="s">
        <v>255</v>
      </c>
      <c r="C1166" s="205">
        <v>5</v>
      </c>
      <c r="D1166" s="206">
        <v>125.96899999999999</v>
      </c>
      <c r="E1166" s="207">
        <v>33.200699999999998</v>
      </c>
      <c r="F1166" s="208">
        <v>1162</v>
      </c>
      <c r="G1166" s="209"/>
      <c r="H1166" s="210" t="s">
        <v>274</v>
      </c>
      <c r="I1166" s="210">
        <v>1</v>
      </c>
      <c r="J1166" s="230">
        <v>33.1</v>
      </c>
      <c r="K1166" s="231"/>
      <c r="L1166" s="232">
        <v>5</v>
      </c>
      <c r="M1166" s="233"/>
      <c r="N1166" s="234"/>
      <c r="O1166" s="229"/>
      <c r="P1166" s="229"/>
      <c r="Q1166" s="229"/>
      <c r="R1166" s="229" t="s">
        <v>889</v>
      </c>
      <c r="S1166" s="229" t="s">
        <v>889</v>
      </c>
      <c r="T1166" s="229" t="s">
        <v>889</v>
      </c>
      <c r="U1166" s="229"/>
      <c r="V1166" s="229" t="s">
        <v>889</v>
      </c>
      <c r="W1166" s="221">
        <v>5</v>
      </c>
      <c r="X1166" s="229" t="s">
        <v>890</v>
      </c>
      <c r="Y1166" s="229" t="s">
        <v>889</v>
      </c>
      <c r="Z1166" s="229" t="s">
        <v>889</v>
      </c>
      <c r="AA1166" s="229" t="s">
        <v>889</v>
      </c>
      <c r="AB1166" s="229"/>
      <c r="AC1166" s="229"/>
      <c r="AD1166" s="229"/>
      <c r="AE1166" s="235"/>
      <c r="AF1166" s="235"/>
      <c r="AG1166" s="235"/>
      <c r="AH1166" s="235"/>
      <c r="AI1166" s="236"/>
      <c r="AJ1166" s="236"/>
      <c r="AK1166" s="210"/>
    </row>
    <row r="1167" spans="1:37" ht="15" customHeight="1">
      <c r="A1167" s="204">
        <v>51</v>
      </c>
      <c r="B1167" s="204" t="s">
        <v>255</v>
      </c>
      <c r="C1167" s="205">
        <v>6</v>
      </c>
      <c r="D1167" s="206">
        <v>117.908</v>
      </c>
      <c r="E1167" s="207">
        <v>32.7866</v>
      </c>
      <c r="F1167" s="208">
        <v>1163</v>
      </c>
      <c r="G1167" s="209"/>
      <c r="H1167" s="210" t="s">
        <v>274</v>
      </c>
      <c r="I1167" s="210">
        <v>1</v>
      </c>
      <c r="J1167" s="230">
        <v>32.9</v>
      </c>
      <c r="K1167" s="231"/>
      <c r="L1167" s="232">
        <v>6</v>
      </c>
      <c r="M1167" s="233"/>
      <c r="N1167" s="234"/>
      <c r="O1167" s="229"/>
      <c r="P1167" s="229"/>
      <c r="Q1167" s="229"/>
      <c r="R1167" s="229" t="s">
        <v>889</v>
      </c>
      <c r="S1167" s="229" t="s">
        <v>889</v>
      </c>
      <c r="T1167" s="229"/>
      <c r="U1167" s="229"/>
      <c r="V1167" s="229" t="s">
        <v>889</v>
      </c>
      <c r="W1167" s="221">
        <v>6</v>
      </c>
      <c r="X1167" s="229" t="s">
        <v>890</v>
      </c>
      <c r="Y1167" s="229" t="s">
        <v>889</v>
      </c>
      <c r="Z1167" s="229" t="s">
        <v>889</v>
      </c>
      <c r="AA1167" s="229" t="s">
        <v>889</v>
      </c>
      <c r="AB1167" s="229"/>
      <c r="AC1167" s="229"/>
      <c r="AD1167" s="229"/>
      <c r="AE1167" s="235"/>
      <c r="AF1167" s="235"/>
      <c r="AG1167" s="235"/>
      <c r="AH1167" s="235"/>
      <c r="AI1167" s="236"/>
      <c r="AJ1167" s="236"/>
      <c r="AK1167" s="210"/>
    </row>
    <row r="1168" spans="1:37" ht="15" customHeight="1">
      <c r="A1168" s="204">
        <v>51</v>
      </c>
      <c r="B1168" s="204" t="s">
        <v>255</v>
      </c>
      <c r="C1168" s="205">
        <v>7</v>
      </c>
      <c r="D1168" s="206">
        <v>115.60899999999999</v>
      </c>
      <c r="E1168" s="207">
        <v>32.681899999999999</v>
      </c>
      <c r="F1168" s="208">
        <v>1164</v>
      </c>
      <c r="G1168" s="209" t="s">
        <v>183</v>
      </c>
      <c r="H1168" s="210" t="s">
        <v>274</v>
      </c>
      <c r="I1168" s="210">
        <v>1</v>
      </c>
      <c r="J1168" s="230">
        <v>32.6</v>
      </c>
      <c r="K1168" s="231"/>
      <c r="L1168" s="232">
        <v>7</v>
      </c>
      <c r="M1168" s="233"/>
      <c r="N1168" s="234"/>
      <c r="O1168" s="229"/>
      <c r="P1168" s="229"/>
      <c r="Q1168" s="229"/>
      <c r="R1168" s="229" t="s">
        <v>889</v>
      </c>
      <c r="S1168" s="229" t="s">
        <v>216</v>
      </c>
      <c r="T1168" s="229"/>
      <c r="U1168" s="229"/>
      <c r="V1168" s="229" t="s">
        <v>889</v>
      </c>
      <c r="W1168" s="221">
        <v>7</v>
      </c>
      <c r="X1168" s="229" t="s">
        <v>890</v>
      </c>
      <c r="Y1168" s="229" t="s">
        <v>890</v>
      </c>
      <c r="Z1168" s="229" t="s">
        <v>889</v>
      </c>
      <c r="AA1168" s="229" t="s">
        <v>889</v>
      </c>
      <c r="AB1168" s="229"/>
      <c r="AC1168" s="229"/>
      <c r="AD1168" s="229"/>
      <c r="AE1168" s="235"/>
      <c r="AF1168" s="235"/>
      <c r="AG1168" s="235"/>
      <c r="AH1168" s="235"/>
      <c r="AI1168" s="236"/>
      <c r="AJ1168" s="236"/>
      <c r="AK1168" s="210"/>
    </row>
    <row r="1169" spans="1:37" ht="15" customHeight="1">
      <c r="A1169" s="204">
        <v>51</v>
      </c>
      <c r="B1169" s="204" t="s">
        <v>255</v>
      </c>
      <c r="C1169" s="205">
        <v>8</v>
      </c>
      <c r="D1169" s="206">
        <v>61.944000000000003</v>
      </c>
      <c r="E1169" s="207">
        <v>31.6891</v>
      </c>
      <c r="F1169" s="208">
        <v>1165</v>
      </c>
      <c r="G1169" s="209"/>
      <c r="H1169" s="210" t="s">
        <v>274</v>
      </c>
      <c r="I1169" s="210">
        <v>1</v>
      </c>
      <c r="J1169" s="230" t="s">
        <v>920</v>
      </c>
      <c r="K1169" s="231"/>
      <c r="L1169" s="232">
        <v>8</v>
      </c>
      <c r="M1169" s="233"/>
      <c r="N1169" s="234"/>
      <c r="O1169" s="229"/>
      <c r="P1169" s="229"/>
      <c r="Q1169" s="229"/>
      <c r="R1169" s="229" t="s">
        <v>889</v>
      </c>
      <c r="S1169" s="229" t="s">
        <v>889</v>
      </c>
      <c r="T1169" s="229"/>
      <c r="U1169" s="229" t="s">
        <v>890</v>
      </c>
      <c r="V1169" s="229" t="s">
        <v>889</v>
      </c>
      <c r="W1169" s="221">
        <v>8</v>
      </c>
      <c r="X1169" s="229" t="s">
        <v>890</v>
      </c>
      <c r="Y1169" s="229" t="s">
        <v>889</v>
      </c>
      <c r="Z1169" s="229" t="s">
        <v>889</v>
      </c>
      <c r="AA1169" s="229" t="s">
        <v>889</v>
      </c>
      <c r="AB1169" s="229"/>
      <c r="AC1169" s="229"/>
      <c r="AD1169" s="229"/>
      <c r="AE1169" s="235"/>
      <c r="AF1169" s="235"/>
      <c r="AG1169" s="235"/>
      <c r="AH1169" s="235"/>
      <c r="AI1169" s="236"/>
      <c r="AJ1169" s="236"/>
      <c r="AK1169" s="210"/>
    </row>
    <row r="1170" spans="1:37" ht="15" customHeight="1">
      <c r="A1170" s="204">
        <v>51</v>
      </c>
      <c r="B1170" s="204" t="s">
        <v>255</v>
      </c>
      <c r="C1170" s="205">
        <v>9</v>
      </c>
      <c r="D1170" s="206">
        <v>102.14700000000001</v>
      </c>
      <c r="E1170" s="207">
        <v>32.378100000000003</v>
      </c>
      <c r="F1170" s="208">
        <v>1166</v>
      </c>
      <c r="G1170" s="209"/>
      <c r="H1170" s="210" t="s">
        <v>274</v>
      </c>
      <c r="I1170" s="210">
        <v>1</v>
      </c>
      <c r="J1170" s="230">
        <v>32.299999999999997</v>
      </c>
      <c r="K1170" s="231"/>
      <c r="L1170" s="232">
        <v>9</v>
      </c>
      <c r="M1170" s="233"/>
      <c r="N1170" s="234"/>
      <c r="O1170" s="229"/>
      <c r="P1170" s="229"/>
      <c r="Q1170" s="229"/>
      <c r="R1170" s="229" t="s">
        <v>889</v>
      </c>
      <c r="S1170" s="229" t="s">
        <v>889</v>
      </c>
      <c r="T1170" s="229" t="s">
        <v>889</v>
      </c>
      <c r="U1170" s="229"/>
      <c r="V1170" s="229" t="s">
        <v>889</v>
      </c>
      <c r="W1170" s="221">
        <v>9</v>
      </c>
      <c r="X1170" s="229" t="s">
        <v>890</v>
      </c>
      <c r="Y1170" s="229" t="s">
        <v>889</v>
      </c>
      <c r="Z1170" s="229" t="s">
        <v>889</v>
      </c>
      <c r="AA1170" s="229" t="s">
        <v>889</v>
      </c>
      <c r="AB1170" s="229"/>
      <c r="AC1170" s="229"/>
      <c r="AD1170" s="229"/>
      <c r="AE1170" s="235"/>
      <c r="AF1170" s="235"/>
      <c r="AG1170" s="235"/>
      <c r="AH1170" s="235"/>
      <c r="AI1170" s="236"/>
      <c r="AJ1170" s="236"/>
      <c r="AK1170" s="210"/>
    </row>
    <row r="1171" spans="1:37" ht="15" customHeight="1">
      <c r="A1171" s="204">
        <v>51</v>
      </c>
      <c r="B1171" s="204" t="s">
        <v>255</v>
      </c>
      <c r="C1171" s="205">
        <v>10</v>
      </c>
      <c r="D1171" s="206">
        <v>82.257999999999996</v>
      </c>
      <c r="E1171" s="207">
        <v>32.007300000000001</v>
      </c>
      <c r="F1171" s="208">
        <v>1167</v>
      </c>
      <c r="G1171" s="209"/>
      <c r="H1171" s="210" t="s">
        <v>274</v>
      </c>
      <c r="I1171" s="210">
        <v>1</v>
      </c>
      <c r="J1171" s="230"/>
      <c r="K1171" s="231">
        <v>80</v>
      </c>
      <c r="L1171" s="232">
        <v>10</v>
      </c>
      <c r="M1171" s="233"/>
      <c r="N1171" s="234"/>
      <c r="O1171" s="229"/>
      <c r="P1171" s="229"/>
      <c r="Q1171" s="229"/>
      <c r="R1171" s="229" t="s">
        <v>889</v>
      </c>
      <c r="S1171" s="229" t="s">
        <v>889</v>
      </c>
      <c r="T1171" s="229"/>
      <c r="U1171" s="229" t="s">
        <v>890</v>
      </c>
      <c r="V1171" s="229" t="s">
        <v>889</v>
      </c>
      <c r="W1171" s="221">
        <v>10</v>
      </c>
      <c r="X1171" s="229" t="s">
        <v>890</v>
      </c>
      <c r="Y1171" s="229" t="s">
        <v>889</v>
      </c>
      <c r="Z1171" s="229" t="s">
        <v>889</v>
      </c>
      <c r="AA1171" s="229" t="s">
        <v>889</v>
      </c>
      <c r="AB1171" s="229"/>
      <c r="AC1171" s="229"/>
      <c r="AD1171" s="229"/>
      <c r="AE1171" s="235"/>
      <c r="AF1171" s="235"/>
      <c r="AG1171" s="235"/>
      <c r="AH1171" s="235"/>
      <c r="AI1171" s="236"/>
      <c r="AJ1171" s="236"/>
      <c r="AK1171" s="210"/>
    </row>
    <row r="1172" spans="1:37" ht="15" customHeight="1">
      <c r="A1172" s="204">
        <v>51</v>
      </c>
      <c r="B1172" s="204" t="s">
        <v>255</v>
      </c>
      <c r="C1172" s="205">
        <v>11</v>
      </c>
      <c r="D1172" s="206">
        <v>44.408999999999999</v>
      </c>
      <c r="E1172" s="207">
        <v>31.2943</v>
      </c>
      <c r="F1172" s="208">
        <v>1168</v>
      </c>
      <c r="G1172" s="209"/>
      <c r="H1172" s="210" t="s">
        <v>274</v>
      </c>
      <c r="I1172" s="210">
        <v>1</v>
      </c>
      <c r="J1172" s="230" t="s">
        <v>902</v>
      </c>
      <c r="K1172" s="231">
        <v>50</v>
      </c>
      <c r="L1172" s="232">
        <v>11</v>
      </c>
      <c r="M1172" s="233"/>
      <c r="N1172" s="234"/>
      <c r="O1172" s="229"/>
      <c r="P1172" s="229"/>
      <c r="Q1172" s="229"/>
      <c r="R1172" s="229" t="s">
        <v>889</v>
      </c>
      <c r="S1172" s="229" t="s">
        <v>889</v>
      </c>
      <c r="T1172" s="229" t="s">
        <v>889</v>
      </c>
      <c r="U1172" s="229" t="s">
        <v>890</v>
      </c>
      <c r="V1172" s="229" t="s">
        <v>889</v>
      </c>
      <c r="W1172" s="221">
        <v>11</v>
      </c>
      <c r="X1172" s="229" t="s">
        <v>890</v>
      </c>
      <c r="Y1172" s="229" t="s">
        <v>889</v>
      </c>
      <c r="Z1172" s="229" t="s">
        <v>889</v>
      </c>
      <c r="AA1172" s="229" t="s">
        <v>889</v>
      </c>
      <c r="AB1172" s="229"/>
      <c r="AC1172" s="229"/>
      <c r="AD1172" s="229"/>
      <c r="AE1172" s="235"/>
      <c r="AF1172" s="235"/>
      <c r="AG1172" s="235"/>
      <c r="AH1172" s="235"/>
      <c r="AI1172" s="236"/>
      <c r="AJ1172" s="236"/>
      <c r="AK1172" s="210"/>
    </row>
    <row r="1173" spans="1:37" ht="15" customHeight="1">
      <c r="A1173" s="204">
        <v>51</v>
      </c>
      <c r="B1173" s="204" t="s">
        <v>255</v>
      </c>
      <c r="C1173" s="205">
        <v>12</v>
      </c>
      <c r="D1173" s="206">
        <v>36.642000000000003</v>
      </c>
      <c r="E1173" s="207">
        <v>30.8964</v>
      </c>
      <c r="F1173" s="208">
        <v>1169</v>
      </c>
      <c r="G1173" s="209"/>
      <c r="H1173" s="210" t="s">
        <v>274</v>
      </c>
      <c r="I1173" s="210">
        <v>1</v>
      </c>
      <c r="J1173" s="230"/>
      <c r="K1173" s="231">
        <v>35</v>
      </c>
      <c r="L1173" s="232">
        <v>12</v>
      </c>
      <c r="M1173" s="233"/>
      <c r="N1173" s="234"/>
      <c r="O1173" s="229"/>
      <c r="P1173" s="229"/>
      <c r="Q1173" s="229"/>
      <c r="R1173" s="229" t="s">
        <v>889</v>
      </c>
      <c r="S1173" s="229" t="s">
        <v>889</v>
      </c>
      <c r="T1173" s="229"/>
      <c r="U1173" s="229" t="s">
        <v>890</v>
      </c>
      <c r="V1173" s="229" t="s">
        <v>889</v>
      </c>
      <c r="W1173" s="221">
        <v>12</v>
      </c>
      <c r="X1173" s="229" t="s">
        <v>890</v>
      </c>
      <c r="Y1173" s="229" t="s">
        <v>889</v>
      </c>
      <c r="Z1173" s="229" t="s">
        <v>889</v>
      </c>
      <c r="AA1173" s="229" t="s">
        <v>889</v>
      </c>
      <c r="AB1173" s="229"/>
      <c r="AC1173" s="229"/>
      <c r="AD1173" s="229"/>
      <c r="AE1173" s="235"/>
      <c r="AF1173" s="235"/>
      <c r="AG1173" s="235"/>
      <c r="AH1173" s="235"/>
      <c r="AI1173" s="236"/>
      <c r="AJ1173" s="236"/>
      <c r="AK1173" s="210"/>
    </row>
    <row r="1174" spans="1:37" ht="15" customHeight="1">
      <c r="A1174" s="204">
        <v>51</v>
      </c>
      <c r="B1174" s="204" t="s">
        <v>255</v>
      </c>
      <c r="C1174" s="205">
        <v>13</v>
      </c>
      <c r="D1174" s="206">
        <v>21.488</v>
      </c>
      <c r="E1174" s="207">
        <v>29.909600000000001</v>
      </c>
      <c r="F1174" s="208">
        <v>1170</v>
      </c>
      <c r="G1174" s="209"/>
      <c r="H1174" s="210" t="s">
        <v>274</v>
      </c>
      <c r="I1174" s="210">
        <v>1</v>
      </c>
      <c r="J1174" s="230"/>
      <c r="K1174" s="231">
        <v>20</v>
      </c>
      <c r="L1174" s="232">
        <v>13</v>
      </c>
      <c r="M1174" s="233"/>
      <c r="N1174" s="234"/>
      <c r="O1174" s="229"/>
      <c r="P1174" s="229"/>
      <c r="Q1174" s="229"/>
      <c r="R1174" s="229" t="s">
        <v>889</v>
      </c>
      <c r="S1174" s="229" t="s">
        <v>889</v>
      </c>
      <c r="T1174" s="229"/>
      <c r="U1174" s="229" t="s">
        <v>890</v>
      </c>
      <c r="V1174" s="229" t="s">
        <v>889</v>
      </c>
      <c r="W1174" s="221">
        <v>13</v>
      </c>
      <c r="X1174" s="229" t="s">
        <v>890</v>
      </c>
      <c r="Y1174" s="229" t="s">
        <v>889</v>
      </c>
      <c r="Z1174" s="229" t="s">
        <v>889</v>
      </c>
      <c r="AA1174" s="229" t="s">
        <v>889</v>
      </c>
      <c r="AB1174" s="229"/>
      <c r="AC1174" s="229"/>
      <c r="AD1174" s="229"/>
      <c r="AE1174" s="235"/>
      <c r="AF1174" s="235"/>
      <c r="AG1174" s="235"/>
      <c r="AH1174" s="235"/>
      <c r="AI1174" s="236"/>
      <c r="AJ1174" s="236"/>
      <c r="AK1174" s="210"/>
    </row>
    <row r="1175" spans="1:37" ht="15" customHeight="1">
      <c r="A1175" s="204">
        <v>51</v>
      </c>
      <c r="B1175" s="204" t="s">
        <v>255</v>
      </c>
      <c r="C1175" s="205">
        <v>14</v>
      </c>
      <c r="D1175" s="206">
        <v>5.8620000000000001</v>
      </c>
      <c r="E1175" s="207">
        <v>26.418700000000001</v>
      </c>
      <c r="F1175" s="208">
        <v>1171</v>
      </c>
      <c r="G1175" s="209"/>
      <c r="H1175" s="210" t="s">
        <v>275</v>
      </c>
      <c r="I1175" s="210">
        <v>1</v>
      </c>
      <c r="J1175" s="230"/>
      <c r="K1175" s="231">
        <v>5</v>
      </c>
      <c r="L1175" s="232">
        <v>14</v>
      </c>
      <c r="M1175" s="233"/>
      <c r="N1175" s="234"/>
      <c r="O1175" s="229"/>
      <c r="P1175" s="229"/>
      <c r="Q1175" s="229"/>
      <c r="R1175" s="229" t="s">
        <v>889</v>
      </c>
      <c r="S1175" s="229" t="s">
        <v>889</v>
      </c>
      <c r="T1175" s="229" t="s">
        <v>889</v>
      </c>
      <c r="U1175" s="229" t="s">
        <v>890</v>
      </c>
      <c r="V1175" s="229" t="s">
        <v>889</v>
      </c>
      <c r="W1175" s="221">
        <v>14</v>
      </c>
      <c r="X1175" s="229" t="s">
        <v>890</v>
      </c>
      <c r="Y1175" s="229" t="s">
        <v>889</v>
      </c>
      <c r="Z1175" s="229" t="s">
        <v>889</v>
      </c>
      <c r="AA1175" s="229" t="s">
        <v>889</v>
      </c>
      <c r="AB1175" s="229"/>
      <c r="AC1175" s="229"/>
      <c r="AD1175" s="229"/>
      <c r="AE1175" s="235"/>
      <c r="AF1175" s="235"/>
      <c r="AG1175" s="235"/>
      <c r="AH1175" s="235"/>
      <c r="AI1175" s="236"/>
      <c r="AJ1175" s="236"/>
      <c r="AK1175" s="210"/>
    </row>
    <row r="1176" spans="1:37" ht="15" customHeight="1">
      <c r="A1176" s="204">
        <v>52</v>
      </c>
      <c r="B1176" s="204" t="s">
        <v>257</v>
      </c>
      <c r="C1176" s="205">
        <v>11</v>
      </c>
      <c r="D1176" s="206">
        <v>52.195</v>
      </c>
      <c r="E1176" s="207">
        <v>32.1828</v>
      </c>
      <c r="F1176" s="208">
        <v>1172</v>
      </c>
      <c r="G1176" s="209"/>
      <c r="H1176" s="210" t="s">
        <v>274</v>
      </c>
      <c r="I1176" s="210">
        <v>1</v>
      </c>
      <c r="J1176" s="230" t="s">
        <v>921</v>
      </c>
      <c r="K1176" s="231"/>
      <c r="L1176" s="232">
        <v>11</v>
      </c>
      <c r="M1176" s="233"/>
      <c r="N1176" s="234"/>
      <c r="O1176" s="229"/>
      <c r="P1176" s="229"/>
      <c r="Q1176" s="229"/>
      <c r="R1176" s="229" t="s">
        <v>890</v>
      </c>
      <c r="S1176" s="229" t="s">
        <v>889</v>
      </c>
      <c r="T1176" s="229" t="s">
        <v>889</v>
      </c>
      <c r="U1176" s="229"/>
      <c r="V1176" s="229" t="s">
        <v>889</v>
      </c>
      <c r="W1176" s="221">
        <v>1</v>
      </c>
      <c r="X1176" s="229" t="s">
        <v>897</v>
      </c>
      <c r="Y1176" s="229" t="s">
        <v>889</v>
      </c>
      <c r="Z1176" s="229" t="s">
        <v>889</v>
      </c>
      <c r="AA1176" s="229" t="s">
        <v>889</v>
      </c>
      <c r="AB1176" s="229"/>
      <c r="AC1176" s="229"/>
      <c r="AD1176" s="229"/>
      <c r="AE1176" s="235"/>
      <c r="AF1176" s="235"/>
      <c r="AG1176" s="235"/>
      <c r="AH1176" s="235"/>
      <c r="AI1176" s="236"/>
      <c r="AJ1176" s="236"/>
      <c r="AK1176" s="210"/>
    </row>
    <row r="1177" spans="1:37" ht="15" customHeight="1">
      <c r="A1177" s="204">
        <v>52</v>
      </c>
      <c r="B1177" s="204" t="s">
        <v>257</v>
      </c>
      <c r="C1177" s="205">
        <v>12</v>
      </c>
      <c r="D1177" s="206">
        <v>51.881999999999998</v>
      </c>
      <c r="E1177" s="207">
        <v>32.180199999999999</v>
      </c>
      <c r="F1177" s="208">
        <v>1173</v>
      </c>
      <c r="G1177" s="209"/>
      <c r="H1177" s="210" t="s">
        <v>274</v>
      </c>
      <c r="I1177" s="210">
        <v>1</v>
      </c>
      <c r="J1177" s="230"/>
      <c r="K1177" s="231">
        <v>50</v>
      </c>
      <c r="L1177" s="232">
        <v>12</v>
      </c>
      <c r="M1177" s="233"/>
      <c r="N1177" s="234"/>
      <c r="O1177" s="229"/>
      <c r="P1177" s="229"/>
      <c r="Q1177" s="229"/>
      <c r="R1177" s="229" t="s">
        <v>889</v>
      </c>
      <c r="S1177" s="229" t="s">
        <v>889</v>
      </c>
      <c r="T1177" s="229" t="s">
        <v>889</v>
      </c>
      <c r="U1177" s="229" t="s">
        <v>890</v>
      </c>
      <c r="V1177" s="229" t="s">
        <v>889</v>
      </c>
      <c r="W1177" s="221">
        <v>2</v>
      </c>
      <c r="X1177" s="229" t="s">
        <v>890</v>
      </c>
      <c r="Y1177" s="229" t="s">
        <v>889</v>
      </c>
      <c r="Z1177" s="229" t="s">
        <v>889</v>
      </c>
      <c r="AA1177" s="229" t="s">
        <v>889</v>
      </c>
      <c r="AB1177" s="229"/>
      <c r="AC1177" s="229"/>
      <c r="AD1177" s="229"/>
      <c r="AE1177" s="235"/>
      <c r="AF1177" s="235"/>
      <c r="AG1177" s="235"/>
      <c r="AH1177" s="235"/>
      <c r="AI1177" s="236"/>
      <c r="AJ1177" s="236"/>
      <c r="AK1177" s="210"/>
    </row>
    <row r="1178" spans="1:37" ht="15" customHeight="1">
      <c r="A1178" s="204">
        <v>52</v>
      </c>
      <c r="B1178" s="204" t="s">
        <v>257</v>
      </c>
      <c r="C1178" s="205">
        <v>13</v>
      </c>
      <c r="D1178" s="206">
        <v>41.762</v>
      </c>
      <c r="E1178" s="207">
        <v>31.859400000000001</v>
      </c>
      <c r="F1178" s="208">
        <v>1174</v>
      </c>
      <c r="G1178" s="209"/>
      <c r="H1178" s="210" t="s">
        <v>274</v>
      </c>
      <c r="I1178" s="210">
        <v>1</v>
      </c>
      <c r="J1178" s="230"/>
      <c r="K1178" s="231">
        <v>40</v>
      </c>
      <c r="L1178" s="232">
        <v>13</v>
      </c>
      <c r="M1178" s="233"/>
      <c r="N1178" s="234"/>
      <c r="O1178" s="229"/>
      <c r="P1178" s="229"/>
      <c r="Q1178" s="229"/>
      <c r="R1178" s="229" t="s">
        <v>889</v>
      </c>
      <c r="S1178" s="229" t="s">
        <v>889</v>
      </c>
      <c r="T1178" s="229" t="s">
        <v>889</v>
      </c>
      <c r="U1178" s="229" t="s">
        <v>890</v>
      </c>
      <c r="V1178" s="229" t="s">
        <v>889</v>
      </c>
      <c r="W1178" s="221">
        <v>3</v>
      </c>
      <c r="X1178" s="229" t="s">
        <v>890</v>
      </c>
      <c r="Y1178" s="229" t="s">
        <v>889</v>
      </c>
      <c r="Z1178" s="229" t="s">
        <v>889</v>
      </c>
      <c r="AA1178" s="229" t="s">
        <v>889</v>
      </c>
      <c r="AB1178" s="229"/>
      <c r="AC1178" s="229"/>
      <c r="AD1178" s="229"/>
      <c r="AE1178" s="235"/>
      <c r="AF1178" s="235"/>
      <c r="AG1178" s="235"/>
      <c r="AH1178" s="235"/>
      <c r="AI1178" s="236"/>
      <c r="AJ1178" s="236"/>
      <c r="AK1178" s="210"/>
    </row>
    <row r="1179" spans="1:37" ht="15" customHeight="1">
      <c r="A1179" s="204">
        <v>52</v>
      </c>
      <c r="B1179" s="204" t="s">
        <v>257</v>
      </c>
      <c r="C1179" s="205">
        <v>14</v>
      </c>
      <c r="D1179" s="206">
        <v>31.61</v>
      </c>
      <c r="E1179" s="207">
        <v>31.4115</v>
      </c>
      <c r="F1179" s="208">
        <v>1175</v>
      </c>
      <c r="G1179" s="209"/>
      <c r="H1179" s="210" t="s">
        <v>274</v>
      </c>
      <c r="I1179" s="210">
        <v>1</v>
      </c>
      <c r="J1179" s="230"/>
      <c r="K1179" s="231">
        <v>30</v>
      </c>
      <c r="L1179" s="232">
        <v>14</v>
      </c>
      <c r="M1179" s="233"/>
      <c r="N1179" s="234"/>
      <c r="O1179" s="229"/>
      <c r="P1179" s="229"/>
      <c r="Q1179" s="229"/>
      <c r="R1179" s="229" t="s">
        <v>889</v>
      </c>
      <c r="S1179" s="229" t="s">
        <v>889</v>
      </c>
      <c r="T1179" s="229" t="s">
        <v>889</v>
      </c>
      <c r="U1179" s="229" t="s">
        <v>890</v>
      </c>
      <c r="V1179" s="229" t="s">
        <v>889</v>
      </c>
      <c r="W1179" s="221">
        <v>4</v>
      </c>
      <c r="X1179" s="229" t="s">
        <v>890</v>
      </c>
      <c r="Y1179" s="229" t="s">
        <v>889</v>
      </c>
      <c r="Z1179" s="229" t="s">
        <v>889</v>
      </c>
      <c r="AA1179" s="229" t="s">
        <v>889</v>
      </c>
      <c r="AB1179" s="229"/>
      <c r="AC1179" s="229"/>
      <c r="AD1179" s="229"/>
      <c r="AE1179" s="235"/>
      <c r="AF1179" s="235"/>
      <c r="AG1179" s="235"/>
      <c r="AH1179" s="235"/>
      <c r="AI1179" s="236"/>
      <c r="AJ1179" s="236"/>
      <c r="AK1179" s="210"/>
    </row>
    <row r="1180" spans="1:37" ht="15" customHeight="1">
      <c r="A1180" s="204">
        <v>52</v>
      </c>
      <c r="B1180" s="204" t="s">
        <v>257</v>
      </c>
      <c r="C1180" s="205">
        <v>15</v>
      </c>
      <c r="D1180" s="206">
        <v>11.311</v>
      </c>
      <c r="E1180" s="207">
        <v>29.4146</v>
      </c>
      <c r="F1180" s="208">
        <v>1176</v>
      </c>
      <c r="G1180" s="209" t="s">
        <v>183</v>
      </c>
      <c r="H1180" s="210" t="s">
        <v>274</v>
      </c>
      <c r="I1180" s="210">
        <v>1</v>
      </c>
      <c r="J1180" s="230" t="s">
        <v>922</v>
      </c>
      <c r="K1180" s="231"/>
      <c r="L1180" s="232">
        <v>15</v>
      </c>
      <c r="M1180" s="233"/>
      <c r="N1180" s="234"/>
      <c r="O1180" s="229"/>
      <c r="P1180" s="229"/>
      <c r="Q1180" s="229"/>
      <c r="R1180" s="229" t="s">
        <v>889</v>
      </c>
      <c r="S1180" s="229" t="s">
        <v>889</v>
      </c>
      <c r="T1180" s="229" t="s">
        <v>889</v>
      </c>
      <c r="U1180" s="229" t="s">
        <v>890</v>
      </c>
      <c r="V1180" s="229" t="s">
        <v>889</v>
      </c>
      <c r="W1180" s="221">
        <v>5</v>
      </c>
      <c r="X1180" s="229" t="s">
        <v>890</v>
      </c>
      <c r="Y1180" s="229" t="s">
        <v>889</v>
      </c>
      <c r="Z1180" s="229" t="s">
        <v>889</v>
      </c>
      <c r="AA1180" s="229" t="s">
        <v>889</v>
      </c>
      <c r="AB1180" s="229"/>
      <c r="AC1180" s="229"/>
      <c r="AD1180" s="229"/>
      <c r="AE1180" s="235"/>
      <c r="AF1180" s="235"/>
      <c r="AG1180" s="235"/>
      <c r="AH1180" s="235"/>
      <c r="AI1180" s="236"/>
      <c r="AJ1180" s="236"/>
      <c r="AK1180" s="210"/>
    </row>
    <row r="1181" spans="1:37" ht="15" customHeight="1">
      <c r="A1181" s="204">
        <v>52</v>
      </c>
      <c r="B1181" s="204" t="s">
        <v>257</v>
      </c>
      <c r="C1181" s="205">
        <v>16</v>
      </c>
      <c r="D1181" s="206">
        <v>14.526999999999999</v>
      </c>
      <c r="E1181" s="207">
        <v>30.0517</v>
      </c>
      <c r="F1181" s="208">
        <v>1177</v>
      </c>
      <c r="G1181" s="209"/>
      <c r="H1181" s="210" t="s">
        <v>274</v>
      </c>
      <c r="I1181" s="210">
        <v>1</v>
      </c>
      <c r="J1181" s="230"/>
      <c r="K1181" s="231">
        <v>10</v>
      </c>
      <c r="L1181" s="232">
        <v>16</v>
      </c>
      <c r="M1181" s="233"/>
      <c r="N1181" s="234"/>
      <c r="O1181" s="229"/>
      <c r="P1181" s="229"/>
      <c r="Q1181" s="229"/>
      <c r="R1181" s="229" t="s">
        <v>889</v>
      </c>
      <c r="S1181" s="229" t="s">
        <v>889</v>
      </c>
      <c r="T1181" s="229" t="s">
        <v>889</v>
      </c>
      <c r="U1181" s="229" t="s">
        <v>890</v>
      </c>
      <c r="V1181" s="229" t="s">
        <v>889</v>
      </c>
      <c r="W1181" s="221">
        <v>6</v>
      </c>
      <c r="X1181" s="229" t="s">
        <v>890</v>
      </c>
      <c r="Y1181" s="229" t="s">
        <v>889</v>
      </c>
      <c r="Z1181" s="229" t="s">
        <v>889</v>
      </c>
      <c r="AA1181" s="229" t="s">
        <v>889</v>
      </c>
      <c r="AB1181" s="229"/>
      <c r="AC1181" s="229"/>
      <c r="AD1181" s="229"/>
      <c r="AE1181" s="235"/>
      <c r="AF1181" s="235"/>
      <c r="AG1181" s="235"/>
      <c r="AH1181" s="235"/>
      <c r="AI1181" s="236"/>
      <c r="AJ1181" s="236"/>
      <c r="AK1181" s="210"/>
    </row>
    <row r="1182" spans="1:37" ht="15" customHeight="1">
      <c r="A1182" s="204">
        <v>52</v>
      </c>
      <c r="B1182" s="204" t="s">
        <v>257</v>
      </c>
      <c r="C1182" s="205">
        <v>17</v>
      </c>
      <c r="D1182" s="206">
        <v>6.0860000000000003</v>
      </c>
      <c r="E1182" s="207">
        <v>24.804400000000001</v>
      </c>
      <c r="F1182" s="208">
        <v>1178</v>
      </c>
      <c r="G1182" s="209"/>
      <c r="H1182" s="210" t="s">
        <v>275</v>
      </c>
      <c r="I1182" s="210">
        <v>1</v>
      </c>
      <c r="J1182" s="230"/>
      <c r="K1182" s="231">
        <v>5</v>
      </c>
      <c r="L1182" s="232">
        <v>17</v>
      </c>
      <c r="M1182" s="233"/>
      <c r="N1182" s="234"/>
      <c r="O1182" s="229"/>
      <c r="P1182" s="229"/>
      <c r="Q1182" s="229"/>
      <c r="R1182" s="229" t="s">
        <v>889</v>
      </c>
      <c r="S1182" s="229" t="s">
        <v>889</v>
      </c>
      <c r="T1182" s="229" t="s">
        <v>889</v>
      </c>
      <c r="U1182" s="229" t="s">
        <v>890</v>
      </c>
      <c r="V1182" s="229" t="s">
        <v>889</v>
      </c>
      <c r="W1182" s="221">
        <v>7</v>
      </c>
      <c r="X1182" s="229" t="s">
        <v>890</v>
      </c>
      <c r="Y1182" s="229" t="s">
        <v>889</v>
      </c>
      <c r="Z1182" s="229" t="s">
        <v>889</v>
      </c>
      <c r="AA1182" s="229" t="s">
        <v>889</v>
      </c>
      <c r="AB1182" s="229"/>
      <c r="AC1182" s="229"/>
      <c r="AD1182" s="229"/>
      <c r="AE1182" s="229"/>
      <c r="AF1182" s="235"/>
      <c r="AG1182" s="235"/>
      <c r="AH1182" s="235"/>
      <c r="AI1182" s="236"/>
      <c r="AJ1182" s="236"/>
      <c r="AK1182" s="210"/>
    </row>
    <row r="1183" spans="1:37" ht="15" customHeight="1">
      <c r="A1183" s="235"/>
      <c r="B1183" s="235"/>
      <c r="D1183" s="239"/>
      <c r="E1183" s="235"/>
      <c r="F1183" s="235"/>
      <c r="G1183" s="235"/>
      <c r="H1183" s="235"/>
      <c r="I1183" s="235"/>
      <c r="J1183" s="230"/>
      <c r="K1183" s="231"/>
      <c r="L1183" s="232"/>
      <c r="M1183" s="233"/>
      <c r="N1183" s="234"/>
      <c r="O1183" s="229"/>
      <c r="P1183" s="229"/>
      <c r="Q1183" s="229"/>
      <c r="R1183" s="229"/>
      <c r="S1183" s="229"/>
      <c r="T1183" s="229"/>
      <c r="U1183" s="229"/>
      <c r="V1183" s="229"/>
      <c r="W1183" s="221"/>
      <c r="X1183" s="229"/>
      <c r="Y1183" s="229"/>
      <c r="Z1183" s="229"/>
      <c r="AA1183" s="229"/>
      <c r="AB1183" s="229"/>
      <c r="AC1183" s="229"/>
      <c r="AD1183" s="229"/>
      <c r="AE1183" s="229"/>
      <c r="AF1183" s="235"/>
      <c r="AG1183" s="235"/>
      <c r="AH1183" s="235"/>
      <c r="AI1183" s="236"/>
      <c r="AJ1183" s="236"/>
      <c r="AK1183" s="210"/>
    </row>
    <row r="1184" spans="1:37" ht="15" customHeight="1">
      <c r="A1184" s="235"/>
      <c r="B1184" s="235"/>
      <c r="D1184" s="239"/>
      <c r="E1184" s="235"/>
      <c r="F1184" s="235"/>
      <c r="G1184" s="235"/>
      <c r="H1184" s="235"/>
      <c r="I1184" s="235"/>
      <c r="J1184" s="230"/>
      <c r="K1184" s="231"/>
      <c r="L1184" s="232"/>
      <c r="M1184" s="233"/>
      <c r="N1184" s="234"/>
      <c r="O1184" s="229"/>
      <c r="P1184" s="229"/>
      <c r="Q1184" s="229"/>
      <c r="R1184" s="229"/>
      <c r="S1184" s="229"/>
      <c r="T1184" s="229"/>
      <c r="U1184" s="229"/>
      <c r="V1184" s="229"/>
      <c r="W1184" s="221"/>
      <c r="X1184" s="229"/>
      <c r="Y1184" s="229"/>
      <c r="Z1184" s="229"/>
      <c r="AA1184" s="229"/>
      <c r="AB1184" s="229"/>
      <c r="AC1184" s="229"/>
      <c r="AD1184" s="229"/>
      <c r="AE1184" s="229"/>
      <c r="AF1184" s="235"/>
      <c r="AG1184" s="235"/>
      <c r="AH1184" s="235"/>
      <c r="AI1184" s="236"/>
      <c r="AJ1184" s="236"/>
      <c r="AK1184" s="210"/>
    </row>
    <row r="1185" spans="1:37" ht="15" customHeight="1">
      <c r="A1185" s="235"/>
      <c r="B1185" s="235"/>
      <c r="D1185" s="239"/>
      <c r="E1185" s="235"/>
      <c r="F1185" s="235"/>
      <c r="G1185" s="235"/>
      <c r="H1185" s="235"/>
      <c r="I1185" s="235"/>
      <c r="J1185" s="230"/>
      <c r="K1185" s="231"/>
      <c r="L1185" s="232"/>
      <c r="M1185" s="233"/>
      <c r="N1185" s="234"/>
      <c r="O1185" s="229"/>
      <c r="P1185" s="229"/>
      <c r="Q1185" s="229"/>
      <c r="R1185" s="229"/>
      <c r="S1185" s="229"/>
      <c r="T1185" s="229"/>
      <c r="U1185" s="229"/>
      <c r="V1185" s="229"/>
      <c r="W1185" s="221"/>
      <c r="X1185" s="229"/>
      <c r="Y1185" s="229"/>
      <c r="Z1185" s="229"/>
      <c r="AA1185" s="229"/>
      <c r="AB1185" s="229"/>
      <c r="AC1185" s="229"/>
      <c r="AD1185" s="229"/>
      <c r="AE1185" s="229"/>
      <c r="AF1185" s="235"/>
      <c r="AG1185" s="235"/>
      <c r="AH1185" s="235"/>
      <c r="AI1185" s="236"/>
      <c r="AJ1185" s="236"/>
      <c r="AK1185" s="210"/>
    </row>
    <row r="1186" spans="1:37" ht="15" customHeight="1">
      <c r="A1186" s="235"/>
      <c r="B1186" s="235"/>
      <c r="D1186" s="239"/>
      <c r="E1186" s="235"/>
      <c r="F1186" s="235"/>
      <c r="G1186" s="235"/>
      <c r="H1186" s="235"/>
      <c r="I1186" s="235"/>
      <c r="J1186" s="230"/>
      <c r="K1186" s="231"/>
      <c r="L1186" s="232"/>
      <c r="M1186" s="233"/>
      <c r="N1186" s="234"/>
      <c r="O1186" s="229"/>
      <c r="P1186" s="229"/>
      <c r="Q1186" s="229"/>
      <c r="R1186" s="229"/>
      <c r="S1186" s="229"/>
      <c r="T1186" s="229"/>
      <c r="U1186" s="229"/>
      <c r="V1186" s="229"/>
      <c r="W1186" s="221"/>
      <c r="X1186" s="229"/>
      <c r="Y1186" s="229"/>
      <c r="Z1186" s="229"/>
      <c r="AA1186" s="229"/>
      <c r="AB1186" s="229"/>
      <c r="AC1186" s="229"/>
      <c r="AD1186" s="229"/>
      <c r="AE1186" s="229"/>
      <c r="AF1186" s="235"/>
      <c r="AG1186" s="235"/>
      <c r="AH1186" s="235"/>
      <c r="AI1186" s="236"/>
      <c r="AJ1186" s="236"/>
      <c r="AK1186" s="210"/>
    </row>
    <row r="1187" spans="1:37" ht="15" customHeight="1">
      <c r="A1187" s="235"/>
      <c r="B1187" s="235"/>
      <c r="D1187" s="239"/>
      <c r="E1187" s="235"/>
      <c r="F1187" s="235"/>
      <c r="G1187" s="235"/>
      <c r="H1187" s="235"/>
      <c r="I1187" s="235"/>
      <c r="J1187" s="230"/>
      <c r="K1187" s="231"/>
      <c r="L1187" s="232"/>
      <c r="M1187" s="233"/>
      <c r="N1187" s="234"/>
      <c r="O1187" s="229"/>
      <c r="P1187" s="229"/>
      <c r="Q1187" s="229"/>
      <c r="R1187" s="229"/>
      <c r="S1187" s="229"/>
      <c r="T1187" s="229"/>
      <c r="U1187" s="229"/>
      <c r="V1187" s="229"/>
      <c r="W1187" s="221"/>
      <c r="X1187" s="229"/>
      <c r="Y1187" s="229"/>
      <c r="Z1187" s="229"/>
      <c r="AA1187" s="229"/>
      <c r="AB1187" s="229"/>
      <c r="AC1187" s="229"/>
      <c r="AD1187" s="229"/>
      <c r="AE1187" s="229"/>
      <c r="AF1187" s="235"/>
      <c r="AG1187" s="235"/>
      <c r="AH1187" s="235"/>
      <c r="AI1187" s="236"/>
      <c r="AJ1187" s="236"/>
      <c r="AK1187" s="210"/>
    </row>
    <row r="1188" spans="1:37" ht="15" customHeight="1">
      <c r="A1188" s="235"/>
      <c r="B1188" s="235"/>
      <c r="D1188" s="239"/>
      <c r="E1188" s="235"/>
      <c r="F1188" s="235"/>
      <c r="G1188" s="235"/>
      <c r="H1188" s="235"/>
      <c r="I1188" s="235"/>
      <c r="J1188" s="230"/>
      <c r="K1188" s="231"/>
      <c r="L1188" s="232"/>
      <c r="M1188" s="233"/>
      <c r="N1188" s="234"/>
      <c r="O1188" s="229"/>
      <c r="P1188" s="229"/>
      <c r="Q1188" s="229"/>
      <c r="R1188" s="229"/>
      <c r="S1188" s="229"/>
      <c r="T1188" s="229"/>
      <c r="U1188" s="229"/>
      <c r="V1188" s="229"/>
      <c r="W1188" s="221"/>
      <c r="X1188" s="229"/>
      <c r="Y1188" s="229"/>
      <c r="Z1188" s="229"/>
      <c r="AA1188" s="229"/>
      <c r="AB1188" s="229"/>
      <c r="AC1188" s="229"/>
      <c r="AD1188" s="229"/>
      <c r="AE1188" s="229"/>
      <c r="AF1188" s="235"/>
      <c r="AG1188" s="235"/>
      <c r="AH1188" s="235"/>
      <c r="AI1188" s="236"/>
      <c r="AJ1188" s="236"/>
      <c r="AK1188" s="210"/>
    </row>
    <row r="1189" spans="1:37" ht="15" customHeight="1">
      <c r="A1189" s="235"/>
      <c r="B1189" s="235"/>
      <c r="D1189" s="239"/>
      <c r="E1189" s="235"/>
      <c r="F1189" s="235"/>
      <c r="G1189" s="235"/>
      <c r="H1189" s="235"/>
      <c r="I1189" s="235"/>
      <c r="J1189" s="230"/>
      <c r="K1189" s="231"/>
      <c r="L1189" s="232"/>
      <c r="M1189" s="233"/>
      <c r="N1189" s="234"/>
      <c r="O1189" s="229"/>
      <c r="P1189" s="229"/>
      <c r="Q1189" s="229"/>
      <c r="R1189" s="229"/>
      <c r="S1189" s="229"/>
      <c r="T1189" s="229"/>
      <c r="U1189" s="229"/>
      <c r="V1189" s="229"/>
      <c r="W1189" s="221"/>
      <c r="X1189" s="229"/>
      <c r="Y1189" s="229"/>
      <c r="Z1189" s="229"/>
      <c r="AA1189" s="229"/>
      <c r="AB1189" s="229"/>
      <c r="AC1189" s="229"/>
      <c r="AD1189" s="229"/>
      <c r="AE1189" s="229"/>
      <c r="AF1189" s="235"/>
      <c r="AG1189" s="235"/>
      <c r="AH1189" s="235"/>
      <c r="AI1189" s="236"/>
      <c r="AJ1189" s="236"/>
      <c r="AK1189" s="210"/>
    </row>
    <row r="1190" spans="1:37" ht="15" customHeight="1">
      <c r="A1190" s="235"/>
      <c r="B1190" s="235"/>
      <c r="D1190" s="239"/>
      <c r="E1190" s="235"/>
      <c r="F1190" s="235"/>
      <c r="G1190" s="235"/>
      <c r="H1190" s="235"/>
      <c r="I1190" s="235"/>
      <c r="J1190" s="230"/>
      <c r="K1190" s="231"/>
      <c r="L1190" s="232"/>
      <c r="M1190" s="233"/>
      <c r="N1190" s="234"/>
      <c r="O1190" s="229"/>
      <c r="P1190" s="229"/>
      <c r="Q1190" s="229"/>
      <c r="R1190" s="229"/>
      <c r="S1190" s="229"/>
      <c r="T1190" s="229"/>
      <c r="U1190" s="229"/>
      <c r="V1190" s="229"/>
      <c r="W1190" s="221"/>
      <c r="X1190" s="229"/>
      <c r="Y1190" s="229"/>
      <c r="Z1190" s="229"/>
      <c r="AA1190" s="229"/>
      <c r="AB1190" s="229"/>
      <c r="AC1190" s="229"/>
      <c r="AD1190" s="229"/>
      <c r="AE1190" s="229"/>
      <c r="AF1190" s="235"/>
      <c r="AG1190" s="235"/>
      <c r="AH1190" s="235"/>
      <c r="AI1190" s="236"/>
      <c r="AJ1190" s="236"/>
      <c r="AK1190" s="210"/>
    </row>
    <row r="1191" spans="1:37" ht="15" customHeight="1">
      <c r="A1191" s="235"/>
      <c r="B1191" s="235"/>
      <c r="D1191" s="239"/>
      <c r="E1191" s="235"/>
      <c r="F1191" s="235"/>
      <c r="G1191" s="235"/>
      <c r="H1191" s="235"/>
      <c r="I1191" s="235"/>
      <c r="J1191" s="230"/>
      <c r="K1191" s="231"/>
      <c r="L1191" s="232"/>
      <c r="M1191" s="233"/>
      <c r="N1191" s="234"/>
      <c r="O1191" s="229"/>
      <c r="P1191" s="229"/>
      <c r="Q1191" s="229"/>
      <c r="R1191" s="229"/>
      <c r="S1191" s="229"/>
      <c r="T1191" s="229"/>
      <c r="U1191" s="229"/>
      <c r="V1191" s="229"/>
      <c r="W1191" s="221"/>
      <c r="X1191" s="229"/>
      <c r="Y1191" s="229"/>
      <c r="Z1191" s="229"/>
      <c r="AA1191" s="229"/>
      <c r="AB1191" s="229"/>
      <c r="AC1191" s="229"/>
      <c r="AD1191" s="229"/>
      <c r="AE1191" s="229"/>
      <c r="AF1191" s="235"/>
      <c r="AG1191" s="235"/>
      <c r="AH1191" s="235"/>
      <c r="AI1191" s="236"/>
      <c r="AJ1191" s="236"/>
      <c r="AK1191" s="210"/>
    </row>
    <row r="1192" spans="1:37" ht="15" customHeight="1">
      <c r="A1192" s="235"/>
      <c r="B1192" s="235"/>
      <c r="D1192" s="239"/>
      <c r="E1192" s="235"/>
      <c r="F1192" s="235"/>
      <c r="G1192" s="235"/>
      <c r="H1192" s="235"/>
      <c r="I1192" s="235"/>
      <c r="J1192" s="230"/>
      <c r="K1192" s="231"/>
      <c r="L1192" s="232"/>
      <c r="M1192" s="233"/>
      <c r="N1192" s="234"/>
      <c r="O1192" s="229"/>
      <c r="P1192" s="229"/>
      <c r="Q1192" s="229"/>
      <c r="R1192" s="229"/>
      <c r="S1192" s="229"/>
      <c r="T1192" s="229"/>
      <c r="U1192" s="229"/>
      <c r="V1192" s="229"/>
      <c r="W1192" s="221"/>
      <c r="X1192" s="229"/>
      <c r="Y1192" s="229"/>
      <c r="Z1192" s="229"/>
      <c r="AA1192" s="229"/>
      <c r="AB1192" s="229"/>
      <c r="AC1192" s="229"/>
      <c r="AD1192" s="229"/>
      <c r="AE1192" s="229"/>
      <c r="AF1192" s="235"/>
      <c r="AG1192" s="235"/>
      <c r="AH1192" s="235"/>
      <c r="AI1192" s="236"/>
      <c r="AJ1192" s="236"/>
      <c r="AK1192" s="210"/>
    </row>
    <row r="1193" spans="1:37" ht="15" customHeight="1">
      <c r="A1193" s="235"/>
      <c r="B1193" s="235"/>
      <c r="D1193" s="239"/>
      <c r="E1193" s="235"/>
      <c r="F1193" s="235"/>
      <c r="G1193" s="235"/>
      <c r="H1193" s="235"/>
      <c r="I1193" s="235"/>
      <c r="J1193" s="230"/>
      <c r="K1193" s="231"/>
      <c r="L1193" s="232"/>
      <c r="M1193" s="233"/>
      <c r="N1193" s="234"/>
      <c r="O1193" s="229"/>
      <c r="P1193" s="229"/>
      <c r="Q1193" s="229"/>
      <c r="R1193" s="229"/>
      <c r="S1193" s="229"/>
      <c r="T1193" s="229"/>
      <c r="U1193" s="229"/>
      <c r="V1193" s="229"/>
      <c r="W1193" s="221"/>
      <c r="X1193" s="229"/>
      <c r="Y1193" s="229"/>
      <c r="Z1193" s="229"/>
      <c r="AA1193" s="229"/>
      <c r="AB1193" s="229"/>
      <c r="AC1193" s="229"/>
      <c r="AD1193" s="229"/>
      <c r="AE1193" s="229"/>
      <c r="AF1193" s="235"/>
      <c r="AG1193" s="235"/>
      <c r="AH1193" s="235"/>
      <c r="AI1193" s="236"/>
      <c r="AJ1193" s="236"/>
      <c r="AK1193" s="210"/>
    </row>
    <row r="1194" spans="1:37" ht="15" customHeight="1">
      <c r="A1194" s="235"/>
      <c r="B1194" s="235"/>
      <c r="D1194" s="239"/>
      <c r="E1194" s="235"/>
      <c r="F1194" s="235"/>
      <c r="G1194" s="235"/>
      <c r="H1194" s="235"/>
      <c r="I1194" s="235"/>
      <c r="J1194" s="230"/>
      <c r="K1194" s="231"/>
      <c r="L1194" s="232"/>
      <c r="M1194" s="233"/>
      <c r="N1194" s="234"/>
      <c r="O1194" s="229"/>
      <c r="P1194" s="229"/>
      <c r="Q1194" s="229"/>
      <c r="R1194" s="229"/>
      <c r="S1194" s="229"/>
      <c r="T1194" s="229"/>
      <c r="U1194" s="229"/>
      <c r="V1194" s="229"/>
      <c r="W1194" s="221"/>
      <c r="X1194" s="229"/>
      <c r="Y1194" s="229"/>
      <c r="Z1194" s="229"/>
      <c r="AA1194" s="229"/>
      <c r="AB1194" s="229"/>
      <c r="AC1194" s="229"/>
      <c r="AD1194" s="229"/>
      <c r="AE1194" s="229"/>
      <c r="AF1194" s="235"/>
      <c r="AG1194" s="235"/>
      <c r="AH1194" s="235"/>
      <c r="AI1194" s="236"/>
      <c r="AJ1194" s="236"/>
      <c r="AK1194" s="210"/>
    </row>
    <row r="1195" spans="1:37" ht="15" customHeight="1">
      <c r="A1195" s="235"/>
      <c r="B1195" s="235"/>
      <c r="D1195" s="239"/>
      <c r="E1195" s="235"/>
      <c r="F1195" s="235"/>
      <c r="G1195" s="235"/>
      <c r="H1195" s="235"/>
      <c r="I1195" s="235"/>
      <c r="J1195" s="230"/>
      <c r="K1195" s="231"/>
      <c r="L1195" s="232"/>
      <c r="M1195" s="233"/>
      <c r="N1195" s="234"/>
      <c r="O1195" s="229"/>
      <c r="P1195" s="229"/>
      <c r="Q1195" s="229"/>
      <c r="R1195" s="229"/>
      <c r="S1195" s="229"/>
      <c r="T1195" s="229"/>
      <c r="U1195" s="229"/>
      <c r="V1195" s="229"/>
      <c r="W1195" s="221"/>
      <c r="X1195" s="229"/>
      <c r="Y1195" s="229"/>
      <c r="Z1195" s="229"/>
      <c r="AA1195" s="229"/>
      <c r="AB1195" s="229"/>
      <c r="AC1195" s="229"/>
      <c r="AD1195" s="229"/>
      <c r="AE1195" s="229"/>
      <c r="AF1195" s="235"/>
      <c r="AG1195" s="235"/>
      <c r="AH1195" s="235"/>
      <c r="AI1195" s="236"/>
      <c r="AJ1195" s="236"/>
      <c r="AK1195" s="210"/>
    </row>
    <row r="1196" spans="1:37" ht="15" customHeight="1">
      <c r="A1196" s="235"/>
      <c r="B1196" s="235"/>
      <c r="D1196" s="239"/>
      <c r="E1196" s="235"/>
      <c r="F1196" s="235"/>
      <c r="G1196" s="235"/>
      <c r="H1196" s="235"/>
      <c r="I1196" s="235"/>
      <c r="J1196" s="230"/>
      <c r="K1196" s="231"/>
      <c r="L1196" s="232"/>
      <c r="M1196" s="233"/>
      <c r="N1196" s="234"/>
      <c r="O1196" s="229"/>
      <c r="P1196" s="229"/>
      <c r="Q1196" s="229"/>
      <c r="R1196" s="229"/>
      <c r="S1196" s="229"/>
      <c r="T1196" s="229"/>
      <c r="U1196" s="229"/>
      <c r="V1196" s="229"/>
      <c r="W1196" s="221"/>
      <c r="X1196" s="229"/>
      <c r="Y1196" s="229"/>
      <c r="Z1196" s="229"/>
      <c r="AA1196" s="229"/>
      <c r="AB1196" s="229"/>
      <c r="AC1196" s="229"/>
      <c r="AD1196" s="229"/>
      <c r="AE1196" s="229"/>
      <c r="AF1196" s="235"/>
      <c r="AG1196" s="235"/>
      <c r="AH1196" s="235"/>
      <c r="AI1196" s="236"/>
      <c r="AJ1196" s="236"/>
      <c r="AK1196" s="210"/>
    </row>
    <row r="1197" spans="1:37" ht="15" customHeight="1">
      <c r="A1197" s="235"/>
      <c r="B1197" s="235"/>
      <c r="D1197" s="239"/>
      <c r="E1197" s="235"/>
      <c r="F1197" s="235"/>
      <c r="G1197" s="235"/>
      <c r="H1197" s="235"/>
      <c r="I1197" s="235"/>
      <c r="J1197" s="230"/>
      <c r="K1197" s="231"/>
      <c r="L1197" s="232"/>
      <c r="M1197" s="233"/>
      <c r="N1197" s="234"/>
      <c r="O1197" s="229"/>
      <c r="P1197" s="229"/>
      <c r="Q1197" s="229"/>
      <c r="R1197" s="229"/>
      <c r="S1197" s="229"/>
      <c r="T1197" s="229"/>
      <c r="U1197" s="229"/>
      <c r="V1197" s="229"/>
      <c r="W1197" s="221"/>
      <c r="X1197" s="229"/>
      <c r="Y1197" s="229"/>
      <c r="Z1197" s="229"/>
      <c r="AA1197" s="229"/>
      <c r="AB1197" s="229"/>
      <c r="AC1197" s="229"/>
      <c r="AD1197" s="229"/>
      <c r="AE1197" s="229"/>
      <c r="AF1197" s="235"/>
      <c r="AG1197" s="235"/>
      <c r="AH1197" s="235"/>
      <c r="AI1197" s="236"/>
      <c r="AJ1197" s="236"/>
      <c r="AK1197" s="210"/>
    </row>
    <row r="1198" spans="1:37" ht="15" customHeight="1">
      <c r="A1198" s="235"/>
      <c r="B1198" s="235"/>
      <c r="D1198" s="239"/>
      <c r="E1198" s="235"/>
      <c r="F1198" s="235"/>
      <c r="G1198" s="235"/>
      <c r="H1198" s="235"/>
      <c r="I1198" s="235"/>
      <c r="J1198" s="230"/>
      <c r="K1198" s="231"/>
      <c r="L1198" s="232"/>
      <c r="M1198" s="233"/>
      <c r="N1198" s="234"/>
      <c r="O1198" s="229"/>
      <c r="P1198" s="229"/>
      <c r="Q1198" s="229"/>
      <c r="R1198" s="229"/>
      <c r="S1198" s="229"/>
      <c r="T1198" s="229"/>
      <c r="U1198" s="229"/>
      <c r="V1198" s="229"/>
      <c r="W1198" s="221"/>
      <c r="X1198" s="229"/>
      <c r="Y1198" s="229"/>
      <c r="Z1198" s="229"/>
      <c r="AA1198" s="229"/>
      <c r="AB1198" s="229"/>
      <c r="AC1198" s="229"/>
      <c r="AD1198" s="229"/>
      <c r="AE1198" s="229"/>
      <c r="AF1198" s="235"/>
      <c r="AG1198" s="235"/>
      <c r="AH1198" s="235"/>
      <c r="AI1198" s="236"/>
      <c r="AJ1198" s="236"/>
      <c r="AK1198" s="210"/>
    </row>
    <row r="1199" spans="1:37" ht="15" customHeight="1">
      <c r="A1199" s="235"/>
      <c r="B1199" s="235"/>
      <c r="D1199" s="239"/>
      <c r="E1199" s="235"/>
      <c r="F1199" s="235"/>
      <c r="G1199" s="235"/>
      <c r="H1199" s="235"/>
      <c r="I1199" s="235"/>
      <c r="J1199" s="230"/>
      <c r="K1199" s="231"/>
      <c r="L1199" s="232"/>
      <c r="M1199" s="233"/>
      <c r="N1199" s="234"/>
      <c r="O1199" s="229"/>
      <c r="P1199" s="229"/>
      <c r="Q1199" s="229"/>
      <c r="R1199" s="229"/>
      <c r="S1199" s="229"/>
      <c r="T1199" s="229"/>
      <c r="U1199" s="229"/>
      <c r="V1199" s="229"/>
      <c r="W1199" s="221"/>
      <c r="X1199" s="229"/>
      <c r="Y1199" s="229"/>
      <c r="Z1199" s="229"/>
      <c r="AA1199" s="229"/>
      <c r="AB1199" s="229"/>
      <c r="AC1199" s="229"/>
      <c r="AD1199" s="229"/>
      <c r="AE1199" s="229"/>
      <c r="AF1199" s="235"/>
      <c r="AG1199" s="235"/>
      <c r="AH1199" s="235"/>
      <c r="AI1199" s="236"/>
      <c r="AJ1199" s="236"/>
      <c r="AK1199" s="210"/>
    </row>
    <row r="1200" spans="1:37" ht="15" customHeight="1">
      <c r="A1200" s="235"/>
      <c r="B1200" s="235"/>
      <c r="D1200" s="239"/>
      <c r="E1200" s="235"/>
      <c r="F1200" s="235"/>
      <c r="G1200" s="235"/>
      <c r="H1200" s="235"/>
      <c r="I1200" s="235"/>
      <c r="J1200" s="230"/>
      <c r="K1200" s="231"/>
      <c r="L1200" s="232"/>
      <c r="M1200" s="233"/>
      <c r="N1200" s="234"/>
      <c r="O1200" s="229"/>
      <c r="P1200" s="229"/>
      <c r="Q1200" s="229"/>
      <c r="R1200" s="229"/>
      <c r="S1200" s="229"/>
      <c r="T1200" s="229"/>
      <c r="U1200" s="229"/>
      <c r="V1200" s="229"/>
      <c r="W1200" s="221"/>
      <c r="X1200" s="229"/>
      <c r="Y1200" s="229"/>
      <c r="Z1200" s="229"/>
      <c r="AA1200" s="229"/>
      <c r="AB1200" s="229"/>
      <c r="AC1200" s="229"/>
      <c r="AD1200" s="229"/>
      <c r="AE1200" s="229"/>
      <c r="AF1200" s="235"/>
      <c r="AG1200" s="235"/>
      <c r="AH1200" s="235"/>
      <c r="AI1200" s="236"/>
      <c r="AJ1200" s="236"/>
      <c r="AK1200" s="210"/>
    </row>
    <row r="1201" spans="1:37" ht="15" customHeight="1">
      <c r="A1201" s="235"/>
      <c r="B1201" s="235"/>
      <c r="D1201" s="239"/>
      <c r="E1201" s="235"/>
      <c r="F1201" s="235"/>
      <c r="G1201" s="235"/>
      <c r="H1201" s="235"/>
      <c r="I1201" s="235"/>
      <c r="J1201" s="230"/>
      <c r="K1201" s="231"/>
      <c r="L1201" s="232"/>
      <c r="M1201" s="233"/>
      <c r="N1201" s="234"/>
      <c r="O1201" s="229"/>
      <c r="P1201" s="229"/>
      <c r="Q1201" s="229"/>
      <c r="R1201" s="229"/>
      <c r="S1201" s="229"/>
      <c r="T1201" s="229"/>
      <c r="U1201" s="229"/>
      <c r="V1201" s="229"/>
      <c r="W1201" s="221"/>
      <c r="X1201" s="229"/>
      <c r="Y1201" s="229"/>
      <c r="Z1201" s="229"/>
      <c r="AA1201" s="229"/>
      <c r="AB1201" s="229"/>
      <c r="AC1201" s="229"/>
      <c r="AD1201" s="229"/>
      <c r="AE1201" s="229"/>
      <c r="AF1201" s="235"/>
      <c r="AG1201" s="235"/>
      <c r="AH1201" s="235"/>
      <c r="AI1201" s="236"/>
      <c r="AJ1201" s="236"/>
      <c r="AK1201" s="210"/>
    </row>
    <row r="1202" spans="1:37" ht="15" customHeight="1">
      <c r="A1202" s="235"/>
      <c r="B1202" s="235"/>
      <c r="D1202" s="239"/>
      <c r="E1202" s="235"/>
      <c r="F1202" s="235"/>
      <c r="G1202" s="235"/>
      <c r="H1202" s="235"/>
      <c r="I1202" s="235"/>
      <c r="J1202" s="230"/>
      <c r="K1202" s="231"/>
      <c r="L1202" s="232"/>
      <c r="M1202" s="233"/>
      <c r="N1202" s="234"/>
      <c r="O1202" s="229"/>
      <c r="P1202" s="229"/>
      <c r="Q1202" s="229"/>
      <c r="R1202" s="229"/>
      <c r="S1202" s="229"/>
      <c r="T1202" s="229"/>
      <c r="U1202" s="229"/>
      <c r="V1202" s="229"/>
      <c r="W1202" s="221"/>
      <c r="X1202" s="229"/>
      <c r="Y1202" s="229"/>
      <c r="Z1202" s="229"/>
      <c r="AA1202" s="229"/>
      <c r="AB1202" s="229"/>
      <c r="AC1202" s="229"/>
      <c r="AD1202" s="229"/>
      <c r="AE1202" s="229"/>
      <c r="AF1202" s="235"/>
      <c r="AG1202" s="235"/>
      <c r="AH1202" s="235"/>
      <c r="AI1202" s="236"/>
      <c r="AJ1202" s="236"/>
      <c r="AK1202" s="210"/>
    </row>
    <row r="1203" spans="1:37" ht="15" customHeight="1">
      <c r="A1203" s="235"/>
      <c r="B1203" s="235"/>
      <c r="D1203" s="239"/>
      <c r="E1203" s="235"/>
      <c r="F1203" s="235"/>
      <c r="G1203" s="235"/>
      <c r="H1203" s="235"/>
      <c r="I1203" s="235"/>
      <c r="J1203" s="230"/>
      <c r="K1203" s="231"/>
      <c r="L1203" s="232"/>
      <c r="M1203" s="233"/>
      <c r="N1203" s="234"/>
      <c r="O1203" s="229"/>
      <c r="P1203" s="229"/>
      <c r="Q1203" s="229"/>
      <c r="R1203" s="229"/>
      <c r="S1203" s="229"/>
      <c r="T1203" s="229"/>
      <c r="U1203" s="229"/>
      <c r="V1203" s="229"/>
      <c r="W1203" s="221"/>
      <c r="X1203" s="229"/>
      <c r="Y1203" s="229"/>
      <c r="Z1203" s="229"/>
      <c r="AA1203" s="229"/>
      <c r="AB1203" s="229"/>
      <c r="AC1203" s="229"/>
      <c r="AD1203" s="229"/>
      <c r="AE1203" s="229"/>
      <c r="AF1203" s="235"/>
      <c r="AG1203" s="235"/>
      <c r="AH1203" s="235"/>
      <c r="AI1203" s="236"/>
      <c r="AJ1203" s="236"/>
      <c r="AK1203" s="210"/>
    </row>
    <row r="1204" spans="1:37" ht="15" customHeight="1">
      <c r="A1204" s="235"/>
      <c r="B1204" s="235"/>
      <c r="D1204" s="239"/>
      <c r="E1204" s="235"/>
      <c r="F1204" s="235"/>
      <c r="G1204" s="235"/>
      <c r="H1204" s="235"/>
      <c r="I1204" s="235"/>
      <c r="J1204" s="230"/>
      <c r="K1204" s="231"/>
      <c r="L1204" s="232"/>
      <c r="M1204" s="233"/>
      <c r="N1204" s="234"/>
      <c r="O1204" s="229"/>
      <c r="P1204" s="229"/>
      <c r="Q1204" s="229"/>
      <c r="R1204" s="229"/>
      <c r="S1204" s="229"/>
      <c r="T1204" s="229"/>
      <c r="U1204" s="229"/>
      <c r="V1204" s="229"/>
      <c r="W1204" s="221"/>
      <c r="X1204" s="229"/>
      <c r="Y1204" s="229"/>
      <c r="Z1204" s="229"/>
      <c r="AA1204" s="229"/>
      <c r="AB1204" s="229"/>
      <c r="AC1204" s="229"/>
      <c r="AD1204" s="229"/>
      <c r="AE1204" s="229"/>
      <c r="AF1204" s="235"/>
      <c r="AG1204" s="235"/>
      <c r="AH1204" s="235"/>
      <c r="AI1204" s="236"/>
      <c r="AJ1204" s="236"/>
      <c r="AK1204" s="210"/>
    </row>
    <row r="1205" spans="1:37" ht="15" customHeight="1">
      <c r="A1205" s="235"/>
      <c r="B1205" s="235"/>
      <c r="D1205" s="239"/>
      <c r="E1205" s="235"/>
      <c r="F1205" s="235"/>
      <c r="G1205" s="235"/>
      <c r="H1205" s="235"/>
      <c r="I1205" s="235"/>
      <c r="J1205" s="230"/>
      <c r="K1205" s="231"/>
      <c r="L1205" s="232"/>
      <c r="M1205" s="233"/>
      <c r="N1205" s="234"/>
      <c r="O1205" s="229"/>
      <c r="P1205" s="229"/>
      <c r="Q1205" s="229"/>
      <c r="R1205" s="229"/>
      <c r="S1205" s="229"/>
      <c r="T1205" s="229"/>
      <c r="U1205" s="229"/>
      <c r="V1205" s="229"/>
      <c r="W1205" s="221"/>
      <c r="X1205" s="229"/>
      <c r="Y1205" s="229"/>
      <c r="Z1205" s="229"/>
      <c r="AA1205" s="229"/>
      <c r="AB1205" s="229"/>
      <c r="AC1205" s="229"/>
      <c r="AD1205" s="229"/>
      <c r="AE1205" s="229"/>
      <c r="AF1205" s="235"/>
      <c r="AG1205" s="235"/>
      <c r="AH1205" s="235"/>
      <c r="AI1205" s="236"/>
      <c r="AJ1205" s="236"/>
      <c r="AK1205" s="210"/>
    </row>
    <row r="1206" spans="1:37" ht="15" customHeight="1">
      <c r="A1206" s="235"/>
      <c r="B1206" s="235"/>
      <c r="D1206" s="239"/>
      <c r="E1206" s="235"/>
      <c r="F1206" s="235"/>
      <c r="G1206" s="235"/>
      <c r="H1206" s="235"/>
      <c r="I1206" s="235"/>
      <c r="J1206" s="230"/>
      <c r="K1206" s="231"/>
      <c r="L1206" s="232"/>
      <c r="M1206" s="233"/>
      <c r="N1206" s="234"/>
      <c r="O1206" s="229"/>
      <c r="P1206" s="229"/>
      <c r="Q1206" s="229"/>
      <c r="R1206" s="229"/>
      <c r="S1206" s="229"/>
      <c r="T1206" s="229"/>
      <c r="U1206" s="229"/>
      <c r="V1206" s="229"/>
      <c r="W1206" s="221"/>
      <c r="X1206" s="229"/>
      <c r="Y1206" s="229"/>
      <c r="Z1206" s="229"/>
      <c r="AA1206" s="229"/>
      <c r="AB1206" s="229"/>
      <c r="AC1206" s="229"/>
      <c r="AD1206" s="229"/>
      <c r="AE1206" s="229"/>
      <c r="AF1206" s="235"/>
      <c r="AG1206" s="235"/>
      <c r="AH1206" s="235"/>
      <c r="AI1206" s="236"/>
      <c r="AJ1206" s="236"/>
      <c r="AK1206" s="210"/>
    </row>
    <row r="1207" spans="1:37" ht="15" customHeight="1">
      <c r="A1207" s="235"/>
      <c r="B1207" s="235"/>
      <c r="D1207" s="239"/>
      <c r="E1207" s="235"/>
      <c r="F1207" s="235"/>
      <c r="G1207" s="235"/>
      <c r="H1207" s="235"/>
      <c r="I1207" s="235"/>
      <c r="J1207" s="230"/>
      <c r="K1207" s="231"/>
      <c r="L1207" s="232"/>
      <c r="M1207" s="233"/>
      <c r="N1207" s="234"/>
      <c r="O1207" s="229"/>
      <c r="P1207" s="229"/>
      <c r="Q1207" s="229"/>
      <c r="R1207" s="229"/>
      <c r="S1207" s="229"/>
      <c r="T1207" s="229"/>
      <c r="U1207" s="229"/>
      <c r="V1207" s="229"/>
      <c r="W1207" s="221"/>
      <c r="X1207" s="229"/>
      <c r="Y1207" s="229"/>
      <c r="Z1207" s="229"/>
      <c r="AA1207" s="229"/>
      <c r="AB1207" s="229"/>
      <c r="AC1207" s="229"/>
      <c r="AD1207" s="229"/>
      <c r="AE1207" s="229"/>
      <c r="AF1207" s="235"/>
      <c r="AG1207" s="235"/>
      <c r="AH1207" s="235"/>
      <c r="AI1207" s="236"/>
      <c r="AJ1207" s="236"/>
      <c r="AK1207" s="210"/>
    </row>
    <row r="1208" spans="1:37" ht="15" customHeight="1">
      <c r="A1208" s="235"/>
      <c r="B1208" s="235"/>
      <c r="D1208" s="239"/>
      <c r="E1208" s="235"/>
      <c r="F1208" s="235"/>
      <c r="G1208" s="231"/>
      <c r="H1208" s="231"/>
      <c r="I1208" s="231"/>
      <c r="J1208" s="230"/>
      <c r="K1208" s="231"/>
      <c r="L1208" s="232"/>
      <c r="M1208" s="233"/>
      <c r="N1208" s="234"/>
      <c r="O1208" s="229"/>
      <c r="P1208" s="229"/>
      <c r="Q1208" s="229"/>
      <c r="R1208" s="229"/>
      <c r="S1208" s="229"/>
      <c r="T1208" s="229"/>
      <c r="U1208" s="229"/>
      <c r="V1208" s="229"/>
      <c r="W1208" s="221"/>
      <c r="X1208" s="229"/>
      <c r="Y1208" s="229"/>
      <c r="Z1208" s="229"/>
      <c r="AA1208" s="229"/>
      <c r="AB1208" s="229"/>
      <c r="AC1208" s="229"/>
      <c r="AD1208" s="229"/>
      <c r="AE1208" s="229"/>
      <c r="AF1208" s="235"/>
      <c r="AG1208" s="235"/>
      <c r="AH1208" s="235"/>
      <c r="AI1208" s="236"/>
      <c r="AJ1208" s="236"/>
      <c r="AK1208" s="210"/>
    </row>
    <row r="1209" spans="1:37" ht="15" customHeight="1">
      <c r="A1209" s="235"/>
      <c r="B1209" s="235"/>
      <c r="D1209" s="239"/>
      <c r="E1209" s="235"/>
      <c r="F1209" s="235"/>
      <c r="G1209" s="231"/>
      <c r="H1209" s="231"/>
      <c r="I1209" s="231"/>
      <c r="J1209" s="230"/>
      <c r="K1209" s="231"/>
      <c r="L1209" s="232"/>
      <c r="M1209" s="233"/>
      <c r="N1209" s="234"/>
      <c r="O1209" s="229"/>
      <c r="P1209" s="229"/>
      <c r="Q1209" s="229"/>
      <c r="R1209" s="229"/>
      <c r="S1209" s="229"/>
      <c r="T1209" s="229"/>
      <c r="U1209" s="229"/>
      <c r="V1209" s="229"/>
      <c r="W1209" s="221"/>
      <c r="X1209" s="229"/>
      <c r="Y1209" s="229"/>
      <c r="Z1209" s="229"/>
      <c r="AA1209" s="229"/>
      <c r="AB1209" s="229"/>
      <c r="AC1209" s="229"/>
      <c r="AD1209" s="229"/>
      <c r="AE1209" s="229"/>
      <c r="AF1209" s="235"/>
      <c r="AG1209" s="235"/>
      <c r="AH1209" s="235"/>
      <c r="AI1209" s="236"/>
      <c r="AJ1209" s="236"/>
      <c r="AK1209" s="210"/>
    </row>
    <row r="1210" spans="1:37" ht="15" customHeight="1">
      <c r="A1210" s="235"/>
      <c r="B1210" s="235"/>
      <c r="D1210" s="239"/>
      <c r="E1210" s="235"/>
      <c r="F1210" s="235"/>
      <c r="G1210" s="231"/>
      <c r="H1210" s="231"/>
      <c r="I1210" s="231"/>
      <c r="J1210" s="230"/>
      <c r="K1210" s="231"/>
      <c r="L1210" s="232"/>
      <c r="M1210" s="233"/>
      <c r="N1210" s="234"/>
      <c r="O1210" s="229"/>
      <c r="P1210" s="229"/>
      <c r="Q1210" s="229"/>
      <c r="R1210" s="229"/>
      <c r="S1210" s="229"/>
      <c r="T1210" s="229"/>
      <c r="U1210" s="229"/>
      <c r="V1210" s="229"/>
      <c r="W1210" s="221"/>
      <c r="X1210" s="229"/>
      <c r="Y1210" s="229"/>
      <c r="Z1210" s="229"/>
      <c r="AA1210" s="229"/>
      <c r="AB1210" s="229"/>
      <c r="AC1210" s="229"/>
      <c r="AD1210" s="229"/>
      <c r="AE1210" s="229"/>
      <c r="AF1210" s="235"/>
      <c r="AG1210" s="235"/>
      <c r="AH1210" s="235"/>
      <c r="AI1210" s="236"/>
      <c r="AJ1210" s="236"/>
      <c r="AK1210" s="210"/>
    </row>
    <row r="1211" spans="1:37" ht="15" customHeight="1">
      <c r="A1211" s="235"/>
      <c r="B1211" s="235"/>
      <c r="D1211" s="239"/>
      <c r="E1211" s="235"/>
      <c r="F1211" s="235"/>
      <c r="G1211" s="231"/>
      <c r="H1211" s="231"/>
      <c r="I1211" s="231"/>
      <c r="J1211" s="230"/>
      <c r="K1211" s="231"/>
      <c r="L1211" s="232"/>
      <c r="M1211" s="233"/>
      <c r="N1211" s="234"/>
      <c r="O1211" s="229"/>
      <c r="P1211" s="229"/>
      <c r="Q1211" s="229"/>
      <c r="R1211" s="229"/>
      <c r="S1211" s="229"/>
      <c r="T1211" s="229"/>
      <c r="U1211" s="229"/>
      <c r="V1211" s="229"/>
      <c r="W1211" s="221"/>
      <c r="X1211" s="229"/>
      <c r="Y1211" s="229"/>
      <c r="Z1211" s="229"/>
      <c r="AA1211" s="229"/>
      <c r="AB1211" s="229"/>
      <c r="AC1211" s="229"/>
      <c r="AD1211" s="229"/>
      <c r="AE1211" s="229"/>
      <c r="AF1211" s="235"/>
      <c r="AG1211" s="235"/>
      <c r="AH1211" s="235"/>
      <c r="AI1211" s="236"/>
      <c r="AJ1211" s="236"/>
      <c r="AK1211" s="210"/>
    </row>
    <row r="1212" spans="1:37" ht="15" customHeight="1">
      <c r="A1212" s="235"/>
      <c r="B1212" s="235"/>
      <c r="D1212" s="239"/>
      <c r="E1212" s="235"/>
      <c r="F1212" s="235"/>
      <c r="G1212" s="231"/>
      <c r="H1212" s="231"/>
      <c r="I1212" s="231"/>
      <c r="J1212" s="230"/>
      <c r="K1212" s="231"/>
      <c r="L1212" s="232"/>
      <c r="M1212" s="233"/>
      <c r="N1212" s="234"/>
      <c r="O1212" s="229"/>
      <c r="P1212" s="229"/>
      <c r="Q1212" s="229"/>
      <c r="R1212" s="229"/>
      <c r="S1212" s="229"/>
      <c r="T1212" s="229"/>
      <c r="U1212" s="229"/>
      <c r="V1212" s="229"/>
      <c r="W1212" s="221"/>
      <c r="X1212" s="229"/>
      <c r="Y1212" s="229"/>
      <c r="Z1212" s="229"/>
      <c r="AA1212" s="229"/>
      <c r="AB1212" s="229"/>
      <c r="AC1212" s="229"/>
      <c r="AD1212" s="229"/>
      <c r="AE1212" s="229"/>
      <c r="AF1212" s="235"/>
      <c r="AG1212" s="235"/>
      <c r="AH1212" s="235"/>
      <c r="AI1212" s="236"/>
      <c r="AJ1212" s="236"/>
      <c r="AK1212" s="210"/>
    </row>
    <row r="1213" spans="1:37" ht="15" customHeight="1">
      <c r="A1213" s="235"/>
      <c r="B1213" s="235"/>
      <c r="D1213" s="239"/>
      <c r="E1213" s="235"/>
      <c r="F1213" s="235"/>
      <c r="G1213" s="231"/>
      <c r="H1213" s="231"/>
      <c r="I1213" s="231"/>
      <c r="J1213" s="230"/>
      <c r="K1213" s="231"/>
      <c r="L1213" s="232"/>
      <c r="M1213" s="233"/>
      <c r="N1213" s="234"/>
      <c r="O1213" s="229"/>
      <c r="P1213" s="229"/>
      <c r="Q1213" s="229"/>
      <c r="R1213" s="229"/>
      <c r="S1213" s="229"/>
      <c r="T1213" s="229"/>
      <c r="U1213" s="229"/>
      <c r="V1213" s="229"/>
      <c r="W1213" s="221"/>
      <c r="X1213" s="229"/>
      <c r="Y1213" s="229"/>
      <c r="Z1213" s="229"/>
      <c r="AA1213" s="229"/>
      <c r="AB1213" s="229"/>
      <c r="AC1213" s="229"/>
      <c r="AD1213" s="229"/>
      <c r="AE1213" s="229"/>
      <c r="AF1213" s="235"/>
      <c r="AG1213" s="235"/>
      <c r="AH1213" s="235"/>
      <c r="AI1213" s="236"/>
      <c r="AJ1213" s="236"/>
      <c r="AK1213" s="210"/>
    </row>
    <row r="1214" spans="1:37" ht="15" customHeight="1">
      <c r="A1214" s="235"/>
      <c r="B1214" s="235"/>
      <c r="D1214" s="239"/>
      <c r="E1214" s="235"/>
      <c r="F1214" s="235"/>
      <c r="G1214" s="231"/>
      <c r="H1214" s="231"/>
      <c r="I1214" s="231"/>
      <c r="J1214" s="230"/>
      <c r="K1214" s="231"/>
      <c r="L1214" s="232"/>
      <c r="M1214" s="233"/>
      <c r="N1214" s="234"/>
      <c r="O1214" s="229"/>
      <c r="P1214" s="229"/>
      <c r="Q1214" s="229"/>
      <c r="R1214" s="229"/>
      <c r="S1214" s="229"/>
      <c r="T1214" s="229"/>
      <c r="U1214" s="229"/>
      <c r="V1214" s="229"/>
      <c r="W1214" s="221"/>
      <c r="X1214" s="229"/>
      <c r="Y1214" s="229"/>
      <c r="Z1214" s="229"/>
      <c r="AA1214" s="229"/>
      <c r="AB1214" s="229"/>
      <c r="AC1214" s="229"/>
      <c r="AD1214" s="229"/>
      <c r="AE1214" s="229"/>
      <c r="AF1214" s="235"/>
      <c r="AG1214" s="235"/>
      <c r="AH1214" s="235"/>
      <c r="AI1214" s="236"/>
      <c r="AJ1214" s="236"/>
      <c r="AK1214" s="210"/>
    </row>
    <row r="1215" spans="1:37" ht="15" customHeight="1">
      <c r="A1215" s="235"/>
      <c r="B1215" s="235"/>
      <c r="D1215" s="239"/>
      <c r="E1215" s="235"/>
      <c r="F1215" s="235"/>
      <c r="G1215" s="231"/>
      <c r="H1215" s="231"/>
      <c r="I1215" s="231"/>
      <c r="J1215" s="230"/>
      <c r="K1215" s="231"/>
      <c r="L1215" s="232"/>
      <c r="M1215" s="233"/>
      <c r="N1215" s="234"/>
      <c r="O1215" s="229"/>
      <c r="P1215" s="229"/>
      <c r="Q1215" s="229"/>
      <c r="R1215" s="229"/>
      <c r="S1215" s="229"/>
      <c r="T1215" s="229"/>
      <c r="U1215" s="229"/>
      <c r="V1215" s="229"/>
      <c r="W1215" s="221"/>
      <c r="X1215" s="229"/>
      <c r="Y1215" s="229"/>
      <c r="Z1215" s="229"/>
      <c r="AA1215" s="229"/>
      <c r="AB1215" s="229"/>
      <c r="AC1215" s="229"/>
      <c r="AD1215" s="229"/>
      <c r="AE1215" s="229"/>
      <c r="AF1215" s="235"/>
      <c r="AG1215" s="235"/>
      <c r="AH1215" s="235"/>
      <c r="AI1215" s="236"/>
      <c r="AJ1215" s="236"/>
      <c r="AK1215" s="210"/>
    </row>
    <row r="1216" spans="1:37" ht="15" customHeight="1">
      <c r="A1216" s="235"/>
      <c r="B1216" s="235"/>
      <c r="D1216" s="239"/>
      <c r="E1216" s="235"/>
      <c r="F1216" s="235"/>
      <c r="G1216" s="231"/>
      <c r="H1216" s="231"/>
      <c r="I1216" s="231"/>
      <c r="J1216" s="230"/>
      <c r="K1216" s="231"/>
      <c r="L1216" s="232"/>
      <c r="M1216" s="233"/>
      <c r="N1216" s="234"/>
      <c r="O1216" s="229"/>
      <c r="P1216" s="229"/>
      <c r="Q1216" s="229"/>
      <c r="R1216" s="229"/>
      <c r="S1216" s="229"/>
      <c r="T1216" s="229"/>
      <c r="U1216" s="229"/>
      <c r="V1216" s="229"/>
      <c r="W1216" s="221"/>
      <c r="X1216" s="229"/>
      <c r="Y1216" s="229"/>
      <c r="Z1216" s="229"/>
      <c r="AA1216" s="229"/>
      <c r="AB1216" s="229"/>
      <c r="AC1216" s="229"/>
      <c r="AD1216" s="229"/>
      <c r="AE1216" s="229"/>
      <c r="AF1216" s="235"/>
      <c r="AG1216" s="235"/>
      <c r="AH1216" s="235"/>
      <c r="AI1216" s="236"/>
      <c r="AJ1216" s="236"/>
      <c r="AK1216" s="210"/>
    </row>
    <row r="1217" spans="1:37" ht="15" customHeight="1">
      <c r="A1217" s="235"/>
      <c r="B1217" s="235"/>
      <c r="D1217" s="239"/>
      <c r="E1217" s="235"/>
      <c r="F1217" s="235"/>
      <c r="G1217" s="231"/>
      <c r="H1217" s="231"/>
      <c r="I1217" s="231"/>
      <c r="J1217" s="230"/>
      <c r="K1217" s="231"/>
      <c r="L1217" s="232"/>
      <c r="M1217" s="233"/>
      <c r="N1217" s="234"/>
      <c r="O1217" s="229"/>
      <c r="P1217" s="229"/>
      <c r="Q1217" s="229"/>
      <c r="R1217" s="229"/>
      <c r="S1217" s="229"/>
      <c r="T1217" s="229"/>
      <c r="U1217" s="229"/>
      <c r="V1217" s="229"/>
      <c r="W1217" s="221"/>
      <c r="X1217" s="229"/>
      <c r="Y1217" s="229"/>
      <c r="Z1217" s="229"/>
      <c r="AA1217" s="229"/>
      <c r="AB1217" s="229"/>
      <c r="AC1217" s="229"/>
      <c r="AD1217" s="229"/>
      <c r="AE1217" s="229"/>
      <c r="AF1217" s="235"/>
      <c r="AG1217" s="235"/>
      <c r="AH1217" s="235"/>
      <c r="AI1217" s="236"/>
      <c r="AJ1217" s="236"/>
      <c r="AK1217" s="210"/>
    </row>
    <row r="1218" spans="1:37" ht="15" customHeight="1">
      <c r="A1218" s="235"/>
      <c r="B1218" s="235"/>
      <c r="D1218" s="239"/>
      <c r="E1218" s="235"/>
      <c r="F1218" s="235"/>
      <c r="G1218" s="231"/>
      <c r="H1218" s="231"/>
      <c r="I1218" s="231"/>
      <c r="J1218" s="230"/>
      <c r="K1218" s="231"/>
      <c r="L1218" s="232"/>
      <c r="M1218" s="233"/>
      <c r="N1218" s="234"/>
      <c r="O1218" s="229"/>
      <c r="P1218" s="229"/>
      <c r="Q1218" s="229"/>
      <c r="R1218" s="229"/>
      <c r="S1218" s="229"/>
      <c r="T1218" s="229"/>
      <c r="U1218" s="229"/>
      <c r="V1218" s="229"/>
      <c r="W1218" s="221"/>
      <c r="X1218" s="229"/>
      <c r="Y1218" s="229"/>
      <c r="Z1218" s="229"/>
      <c r="AA1218" s="229"/>
      <c r="AB1218" s="229"/>
      <c r="AC1218" s="229"/>
      <c r="AD1218" s="229"/>
      <c r="AE1218" s="229"/>
      <c r="AF1218" s="235"/>
      <c r="AG1218" s="235"/>
      <c r="AH1218" s="235"/>
      <c r="AI1218" s="236"/>
      <c r="AJ1218" s="236"/>
      <c r="AK1218" s="210"/>
    </row>
    <row r="1219" spans="1:37" ht="15" customHeight="1">
      <c r="A1219" s="235"/>
      <c r="B1219" s="235"/>
      <c r="D1219" s="239"/>
      <c r="E1219" s="235"/>
      <c r="F1219" s="235"/>
      <c r="G1219" s="231"/>
      <c r="H1219" s="231"/>
      <c r="I1219" s="231"/>
      <c r="J1219" s="230"/>
      <c r="K1219" s="231"/>
      <c r="L1219" s="232"/>
      <c r="M1219" s="233"/>
      <c r="N1219" s="234"/>
      <c r="O1219" s="229"/>
      <c r="P1219" s="229"/>
      <c r="Q1219" s="229"/>
      <c r="R1219" s="229"/>
      <c r="S1219" s="229"/>
      <c r="T1219" s="229"/>
      <c r="U1219" s="229"/>
      <c r="V1219" s="229"/>
      <c r="W1219" s="221"/>
      <c r="X1219" s="229"/>
      <c r="Y1219" s="229"/>
      <c r="Z1219" s="229"/>
      <c r="AA1219" s="229"/>
      <c r="AB1219" s="229"/>
      <c r="AC1219" s="229"/>
      <c r="AD1219" s="229"/>
      <c r="AE1219" s="229"/>
      <c r="AF1219" s="235"/>
      <c r="AG1219" s="235"/>
      <c r="AH1219" s="235"/>
      <c r="AI1219" s="236"/>
      <c r="AJ1219" s="236"/>
      <c r="AK1219" s="210"/>
    </row>
    <row r="1220" spans="1:37" ht="15" customHeight="1">
      <c r="A1220" s="235"/>
      <c r="B1220" s="235"/>
      <c r="D1220" s="239"/>
      <c r="E1220" s="235"/>
      <c r="F1220" s="235"/>
      <c r="G1220" s="231"/>
      <c r="H1220" s="231"/>
      <c r="I1220" s="231"/>
      <c r="J1220" s="230"/>
      <c r="K1220" s="231"/>
      <c r="L1220" s="232"/>
      <c r="M1220" s="233"/>
      <c r="N1220" s="234"/>
      <c r="O1220" s="229"/>
      <c r="P1220" s="229"/>
      <c r="Q1220" s="229"/>
      <c r="R1220" s="229"/>
      <c r="S1220" s="229"/>
      <c r="T1220" s="229"/>
      <c r="U1220" s="229"/>
      <c r="V1220" s="229"/>
      <c r="W1220" s="221"/>
      <c r="X1220" s="229"/>
      <c r="Y1220" s="229"/>
      <c r="Z1220" s="229"/>
      <c r="AA1220" s="229"/>
      <c r="AB1220" s="229"/>
      <c r="AC1220" s="229"/>
      <c r="AD1220" s="229"/>
      <c r="AE1220" s="229"/>
      <c r="AF1220" s="235"/>
      <c r="AG1220" s="235"/>
      <c r="AH1220" s="235"/>
      <c r="AI1220" s="236"/>
      <c r="AJ1220" s="236"/>
      <c r="AK1220" s="210"/>
    </row>
    <row r="1221" spans="1:37" ht="15" customHeight="1">
      <c r="A1221" s="235"/>
      <c r="B1221" s="235"/>
      <c r="D1221" s="239"/>
      <c r="E1221" s="235"/>
      <c r="F1221" s="235"/>
      <c r="G1221" s="231"/>
      <c r="H1221" s="231"/>
      <c r="I1221" s="231"/>
      <c r="J1221" s="230"/>
      <c r="K1221" s="231"/>
      <c r="L1221" s="232"/>
      <c r="M1221" s="233"/>
      <c r="N1221" s="234"/>
      <c r="O1221" s="229"/>
      <c r="P1221" s="229"/>
      <c r="Q1221" s="229"/>
      <c r="R1221" s="229"/>
      <c r="S1221" s="229"/>
      <c r="T1221" s="229"/>
      <c r="U1221" s="229"/>
      <c r="V1221" s="229"/>
      <c r="W1221" s="221"/>
      <c r="X1221" s="229"/>
      <c r="Y1221" s="229"/>
      <c r="Z1221" s="229"/>
      <c r="AA1221" s="229"/>
      <c r="AB1221" s="229"/>
      <c r="AC1221" s="229"/>
      <c r="AD1221" s="229"/>
      <c r="AE1221" s="229"/>
      <c r="AF1221" s="235"/>
      <c r="AG1221" s="235"/>
      <c r="AH1221" s="235"/>
      <c r="AI1221" s="236"/>
      <c r="AJ1221" s="236"/>
      <c r="AK1221" s="210"/>
    </row>
    <row r="1222" spans="1:37" ht="15" customHeight="1">
      <c r="A1222" s="235"/>
      <c r="B1222" s="235"/>
      <c r="D1222" s="239"/>
      <c r="E1222" s="235"/>
      <c r="F1222" s="235"/>
      <c r="G1222" s="231"/>
      <c r="H1222" s="231"/>
      <c r="I1222" s="231"/>
      <c r="J1222" s="230"/>
      <c r="K1222" s="231"/>
      <c r="L1222" s="232"/>
      <c r="M1222" s="233"/>
      <c r="N1222" s="234"/>
      <c r="O1222" s="229"/>
      <c r="P1222" s="229"/>
      <c r="Q1222" s="229"/>
      <c r="R1222" s="229"/>
      <c r="S1222" s="229"/>
      <c r="T1222" s="229"/>
      <c r="U1222" s="229"/>
      <c r="V1222" s="229"/>
      <c r="W1222" s="221"/>
      <c r="X1222" s="229"/>
      <c r="Y1222" s="229"/>
      <c r="Z1222" s="229"/>
      <c r="AA1222" s="229"/>
      <c r="AB1222" s="229"/>
      <c r="AC1222" s="229"/>
      <c r="AD1222" s="229"/>
      <c r="AE1222" s="229"/>
      <c r="AF1222" s="235"/>
      <c r="AG1222" s="235"/>
      <c r="AH1222" s="235"/>
      <c r="AI1222" s="236"/>
      <c r="AJ1222" s="236"/>
      <c r="AK1222" s="210"/>
    </row>
    <row r="1223" spans="1:37" ht="15" customHeight="1">
      <c r="A1223" s="235"/>
      <c r="B1223" s="235"/>
      <c r="D1223" s="239"/>
      <c r="E1223" s="235"/>
      <c r="F1223" s="235"/>
      <c r="G1223" s="231"/>
      <c r="H1223" s="231"/>
      <c r="I1223" s="231"/>
      <c r="J1223" s="230"/>
      <c r="K1223" s="231"/>
      <c r="L1223" s="232"/>
      <c r="M1223" s="233"/>
      <c r="N1223" s="234"/>
      <c r="O1223" s="229"/>
      <c r="P1223" s="229"/>
      <c r="Q1223" s="229"/>
      <c r="R1223" s="229"/>
      <c r="S1223" s="229"/>
      <c r="T1223" s="229"/>
      <c r="U1223" s="229"/>
      <c r="V1223" s="229"/>
      <c r="W1223" s="221"/>
      <c r="X1223" s="229"/>
      <c r="Y1223" s="229"/>
      <c r="Z1223" s="229"/>
      <c r="AA1223" s="229"/>
      <c r="AB1223" s="229"/>
      <c r="AC1223" s="229"/>
      <c r="AD1223" s="229"/>
      <c r="AE1223" s="229"/>
      <c r="AF1223" s="235"/>
      <c r="AG1223" s="235"/>
      <c r="AH1223" s="235"/>
      <c r="AI1223" s="236"/>
      <c r="AJ1223" s="236"/>
      <c r="AK1223" s="210"/>
    </row>
    <row r="1224" spans="1:37" ht="15" customHeight="1">
      <c r="A1224" s="235"/>
      <c r="B1224" s="235"/>
      <c r="D1224" s="239"/>
      <c r="E1224" s="235"/>
      <c r="F1224" s="235"/>
      <c r="G1224" s="231"/>
      <c r="H1224" s="231"/>
      <c r="I1224" s="231"/>
      <c r="J1224" s="230"/>
      <c r="K1224" s="231"/>
      <c r="L1224" s="232"/>
      <c r="M1224" s="233"/>
      <c r="N1224" s="234"/>
      <c r="O1224" s="229"/>
      <c r="P1224" s="229"/>
      <c r="Q1224" s="229"/>
      <c r="R1224" s="229"/>
      <c r="S1224" s="229"/>
      <c r="T1224" s="229"/>
      <c r="U1224" s="229"/>
      <c r="V1224" s="229"/>
      <c r="W1224" s="221"/>
      <c r="X1224" s="229"/>
      <c r="Y1224" s="229"/>
      <c r="Z1224" s="229"/>
      <c r="AA1224" s="229"/>
      <c r="AB1224" s="229"/>
      <c r="AC1224" s="229"/>
      <c r="AD1224" s="229"/>
      <c r="AE1224" s="229"/>
      <c r="AF1224" s="235"/>
      <c r="AG1224" s="235"/>
      <c r="AH1224" s="235"/>
      <c r="AI1224" s="236"/>
      <c r="AJ1224" s="236"/>
      <c r="AK1224" s="210"/>
    </row>
    <row r="1225" spans="1:37" ht="15" customHeight="1">
      <c r="A1225" s="235"/>
      <c r="B1225" s="235"/>
      <c r="D1225" s="239"/>
      <c r="E1225" s="235"/>
      <c r="F1225" s="235"/>
      <c r="G1225" s="231"/>
      <c r="H1225" s="231"/>
      <c r="I1225" s="231"/>
      <c r="J1225" s="230"/>
      <c r="K1225" s="231"/>
      <c r="L1225" s="232"/>
      <c r="M1225" s="233"/>
      <c r="N1225" s="234"/>
      <c r="O1225" s="229"/>
      <c r="P1225" s="229"/>
      <c r="Q1225" s="229"/>
      <c r="R1225" s="229"/>
      <c r="S1225" s="229"/>
      <c r="T1225" s="229"/>
      <c r="U1225" s="229"/>
      <c r="V1225" s="229"/>
      <c r="W1225" s="221"/>
      <c r="X1225" s="229"/>
      <c r="Y1225" s="229"/>
      <c r="Z1225" s="229"/>
      <c r="AA1225" s="229"/>
      <c r="AB1225" s="229"/>
      <c r="AC1225" s="229"/>
      <c r="AD1225" s="229"/>
      <c r="AE1225" s="229"/>
      <c r="AF1225" s="235"/>
      <c r="AG1225" s="235"/>
      <c r="AH1225" s="235"/>
      <c r="AI1225" s="236"/>
      <c r="AJ1225" s="236"/>
      <c r="AK1225" s="210"/>
    </row>
    <row r="1226" spans="1:37" ht="15" customHeight="1">
      <c r="A1226" s="235"/>
      <c r="B1226" s="235"/>
      <c r="D1226" s="239"/>
      <c r="E1226" s="235"/>
      <c r="F1226" s="235"/>
      <c r="G1226" s="231"/>
      <c r="H1226" s="231"/>
      <c r="I1226" s="231"/>
      <c r="J1226" s="230"/>
      <c r="K1226" s="231"/>
      <c r="L1226" s="232"/>
      <c r="M1226" s="233"/>
      <c r="N1226" s="234"/>
      <c r="O1226" s="229"/>
      <c r="P1226" s="229"/>
      <c r="Q1226" s="229"/>
      <c r="R1226" s="229"/>
      <c r="S1226" s="229"/>
      <c r="T1226" s="229"/>
      <c r="U1226" s="229"/>
      <c r="V1226" s="229"/>
      <c r="W1226" s="221"/>
      <c r="X1226" s="229"/>
      <c r="Y1226" s="229"/>
      <c r="Z1226" s="229"/>
      <c r="AA1226" s="229"/>
      <c r="AB1226" s="229"/>
      <c r="AC1226" s="229"/>
      <c r="AD1226" s="229"/>
      <c r="AE1226" s="229"/>
      <c r="AF1226" s="235"/>
      <c r="AG1226" s="235"/>
      <c r="AH1226" s="235"/>
      <c r="AI1226" s="236"/>
      <c r="AJ1226" s="236"/>
      <c r="AK1226" s="210"/>
    </row>
    <row r="1227" spans="1:37" ht="15" customHeight="1">
      <c r="A1227" s="235"/>
      <c r="B1227" s="235"/>
      <c r="D1227" s="239"/>
      <c r="E1227" s="235"/>
      <c r="F1227" s="235"/>
      <c r="G1227" s="231"/>
      <c r="H1227" s="231"/>
      <c r="I1227" s="231"/>
      <c r="J1227" s="230"/>
      <c r="K1227" s="231"/>
      <c r="L1227" s="232"/>
      <c r="M1227" s="233"/>
      <c r="N1227" s="234"/>
      <c r="O1227" s="229"/>
      <c r="P1227" s="229"/>
      <c r="Q1227" s="229"/>
      <c r="R1227" s="229"/>
      <c r="S1227" s="229"/>
      <c r="T1227" s="229"/>
      <c r="U1227" s="229"/>
      <c r="V1227" s="229"/>
      <c r="W1227" s="221"/>
      <c r="X1227" s="229"/>
      <c r="Y1227" s="229"/>
      <c r="Z1227" s="229"/>
      <c r="AA1227" s="229"/>
      <c r="AB1227" s="229"/>
      <c r="AC1227" s="229"/>
      <c r="AD1227" s="229"/>
      <c r="AE1227" s="229"/>
      <c r="AF1227" s="235"/>
      <c r="AG1227" s="235"/>
      <c r="AH1227" s="235"/>
      <c r="AI1227" s="236"/>
      <c r="AJ1227" s="236"/>
      <c r="AK1227" s="210"/>
    </row>
    <row r="1228" spans="1:37" ht="15" customHeight="1">
      <c r="A1228" s="235"/>
      <c r="B1228" s="235"/>
      <c r="D1228" s="239"/>
      <c r="E1228" s="235"/>
      <c r="F1228" s="235"/>
      <c r="G1228" s="231"/>
      <c r="H1228" s="231"/>
      <c r="I1228" s="231"/>
      <c r="J1228" s="230"/>
      <c r="K1228" s="231"/>
      <c r="L1228" s="232"/>
      <c r="M1228" s="233"/>
      <c r="N1228" s="234"/>
      <c r="O1228" s="229"/>
      <c r="P1228" s="229"/>
      <c r="Q1228" s="229"/>
      <c r="R1228" s="229"/>
      <c r="S1228" s="229"/>
      <c r="T1228" s="229"/>
      <c r="U1228" s="229"/>
      <c r="V1228" s="229"/>
      <c r="W1228" s="221"/>
      <c r="X1228" s="229"/>
      <c r="Y1228" s="229"/>
      <c r="Z1228" s="229"/>
      <c r="AA1228" s="229"/>
      <c r="AB1228" s="229"/>
      <c r="AC1228" s="229"/>
      <c r="AD1228" s="229"/>
      <c r="AE1228" s="229"/>
      <c r="AF1228" s="235"/>
      <c r="AG1228" s="235"/>
      <c r="AH1228" s="235"/>
      <c r="AI1228" s="236"/>
      <c r="AJ1228" s="236"/>
      <c r="AK1228" s="210"/>
    </row>
    <row r="1229" spans="1:37" ht="15" customHeight="1">
      <c r="A1229" s="235"/>
      <c r="B1229" s="235"/>
      <c r="D1229" s="239"/>
      <c r="E1229" s="235"/>
      <c r="F1229" s="235"/>
      <c r="G1229" s="231"/>
      <c r="H1229" s="231"/>
      <c r="I1229" s="231"/>
      <c r="J1229" s="230"/>
      <c r="K1229" s="231"/>
      <c r="L1229" s="232"/>
      <c r="M1229" s="233"/>
      <c r="N1229" s="234"/>
      <c r="O1229" s="229"/>
      <c r="P1229" s="229"/>
      <c r="Q1229" s="229"/>
      <c r="R1229" s="229"/>
      <c r="S1229" s="229"/>
      <c r="T1229" s="229"/>
      <c r="U1229" s="229"/>
      <c r="V1229" s="229"/>
      <c r="W1229" s="221"/>
      <c r="X1229" s="229"/>
      <c r="Y1229" s="229"/>
      <c r="Z1229" s="229"/>
      <c r="AA1229" s="229"/>
      <c r="AB1229" s="229"/>
      <c r="AC1229" s="229"/>
      <c r="AD1229" s="229"/>
      <c r="AE1229" s="229"/>
      <c r="AF1229" s="235"/>
      <c r="AG1229" s="235"/>
      <c r="AH1229" s="235"/>
      <c r="AI1229" s="236"/>
      <c r="AJ1229" s="236"/>
      <c r="AK1229" s="210"/>
    </row>
    <row r="1230" spans="1:37" ht="15" customHeight="1">
      <c r="A1230" s="235"/>
      <c r="B1230" s="235"/>
      <c r="D1230" s="239"/>
      <c r="E1230" s="235"/>
      <c r="F1230" s="235"/>
      <c r="G1230" s="231"/>
      <c r="H1230" s="231"/>
      <c r="I1230" s="231"/>
      <c r="J1230" s="230"/>
      <c r="K1230" s="231"/>
      <c r="L1230" s="232"/>
      <c r="M1230" s="233"/>
      <c r="N1230" s="234"/>
      <c r="O1230" s="229"/>
      <c r="P1230" s="229"/>
      <c r="Q1230" s="229"/>
      <c r="R1230" s="229"/>
      <c r="S1230" s="229"/>
      <c r="T1230" s="229"/>
      <c r="U1230" s="229"/>
      <c r="V1230" s="229"/>
      <c r="W1230" s="221"/>
      <c r="X1230" s="229"/>
      <c r="Y1230" s="229"/>
      <c r="Z1230" s="229"/>
      <c r="AA1230" s="229"/>
      <c r="AB1230" s="229"/>
      <c r="AC1230" s="229"/>
      <c r="AD1230" s="229"/>
      <c r="AE1230" s="229"/>
      <c r="AF1230" s="235"/>
      <c r="AG1230" s="235"/>
      <c r="AH1230" s="235"/>
      <c r="AI1230" s="236"/>
      <c r="AJ1230" s="236"/>
      <c r="AK1230" s="210"/>
    </row>
    <row r="1231" spans="1:37" ht="15" customHeight="1">
      <c r="A1231" s="235"/>
      <c r="B1231" s="235"/>
      <c r="D1231" s="239"/>
      <c r="E1231" s="235"/>
      <c r="F1231" s="235"/>
      <c r="G1231" s="231"/>
      <c r="H1231" s="231"/>
      <c r="I1231" s="231"/>
      <c r="J1231" s="230"/>
      <c r="K1231" s="231"/>
      <c r="L1231" s="232"/>
      <c r="M1231" s="233"/>
      <c r="N1231" s="234"/>
      <c r="O1231" s="229"/>
      <c r="P1231" s="229"/>
      <c r="Q1231" s="229"/>
      <c r="R1231" s="229"/>
      <c r="S1231" s="229"/>
      <c r="T1231" s="229"/>
      <c r="U1231" s="229"/>
      <c r="V1231" s="229"/>
      <c r="W1231" s="221"/>
      <c r="X1231" s="229"/>
      <c r="Y1231" s="229"/>
      <c r="Z1231" s="229"/>
      <c r="AA1231" s="229"/>
      <c r="AB1231" s="229"/>
      <c r="AC1231" s="229"/>
      <c r="AD1231" s="229"/>
      <c r="AE1231" s="229"/>
      <c r="AF1231" s="235"/>
      <c r="AG1231" s="235"/>
      <c r="AH1231" s="235"/>
      <c r="AI1231" s="236"/>
      <c r="AJ1231" s="236"/>
      <c r="AK1231" s="210"/>
    </row>
    <row r="1232" spans="1:37" ht="15" customHeight="1">
      <c r="A1232" s="235"/>
      <c r="B1232" s="235"/>
      <c r="D1232" s="231"/>
      <c r="E1232" s="231"/>
      <c r="F1232" s="231"/>
      <c r="G1232" s="231"/>
      <c r="H1232" s="231"/>
      <c r="I1232" s="231"/>
      <c r="J1232" s="230"/>
      <c r="K1232" s="231"/>
      <c r="L1232" s="232"/>
      <c r="M1232" s="233"/>
      <c r="N1232" s="234"/>
      <c r="O1232" s="229"/>
      <c r="P1232" s="229"/>
      <c r="Q1232" s="229"/>
      <c r="R1232" s="229"/>
      <c r="S1232" s="229"/>
      <c r="T1232" s="229"/>
      <c r="U1232" s="229"/>
      <c r="V1232" s="229"/>
      <c r="W1232" s="221"/>
      <c r="X1232" s="229"/>
      <c r="Y1232" s="229"/>
      <c r="Z1232" s="229"/>
      <c r="AA1232" s="229"/>
      <c r="AB1232" s="229"/>
      <c r="AC1232" s="229"/>
      <c r="AD1232" s="229"/>
      <c r="AE1232" s="229"/>
      <c r="AF1232" s="235"/>
      <c r="AG1232" s="235"/>
      <c r="AH1232" s="235"/>
      <c r="AI1232" s="236"/>
      <c r="AJ1232" s="236"/>
      <c r="AK1232" s="210"/>
    </row>
    <row r="1233" spans="1:37" ht="15" customHeight="1">
      <c r="A1233" s="235"/>
      <c r="B1233" s="235"/>
      <c r="D1233" s="231"/>
      <c r="E1233" s="231"/>
      <c r="F1233" s="231"/>
      <c r="G1233" s="231"/>
      <c r="H1233" s="231"/>
      <c r="I1233" s="231"/>
      <c r="J1233" s="230"/>
      <c r="K1233" s="231"/>
      <c r="L1233" s="232"/>
      <c r="M1233" s="233"/>
      <c r="N1233" s="234"/>
      <c r="O1233" s="229"/>
      <c r="P1233" s="229"/>
      <c r="Q1233" s="229"/>
      <c r="R1233" s="229"/>
      <c r="S1233" s="229"/>
      <c r="T1233" s="229"/>
      <c r="U1233" s="229"/>
      <c r="V1233" s="229"/>
      <c r="W1233" s="221"/>
      <c r="X1233" s="229"/>
      <c r="Y1233" s="229"/>
      <c r="Z1233" s="229"/>
      <c r="AA1233" s="229"/>
      <c r="AB1233" s="229"/>
      <c r="AC1233" s="229"/>
      <c r="AD1233" s="229"/>
      <c r="AE1233" s="229"/>
      <c r="AF1233" s="235"/>
      <c r="AG1233" s="235"/>
      <c r="AH1233" s="235"/>
      <c r="AI1233" s="236"/>
      <c r="AJ1233" s="236"/>
      <c r="AK1233" s="210"/>
    </row>
    <row r="1234" spans="1:37" ht="15" customHeight="1">
      <c r="A1234" s="235"/>
      <c r="B1234" s="235"/>
      <c r="D1234" s="231"/>
      <c r="E1234" s="231"/>
      <c r="F1234" s="231"/>
      <c r="G1234" s="231"/>
      <c r="H1234" s="231"/>
      <c r="I1234" s="231"/>
      <c r="J1234" s="230"/>
      <c r="K1234" s="231"/>
      <c r="L1234" s="232"/>
      <c r="M1234" s="233"/>
      <c r="N1234" s="234"/>
      <c r="O1234" s="229"/>
      <c r="P1234" s="229"/>
      <c r="Q1234" s="229"/>
      <c r="R1234" s="229"/>
      <c r="S1234" s="229"/>
      <c r="T1234" s="229"/>
      <c r="U1234" s="229"/>
      <c r="V1234" s="229"/>
      <c r="W1234" s="221"/>
      <c r="X1234" s="229"/>
      <c r="Y1234" s="229"/>
      <c r="Z1234" s="229"/>
      <c r="AA1234" s="229"/>
      <c r="AB1234" s="229"/>
      <c r="AC1234" s="229"/>
      <c r="AD1234" s="229"/>
      <c r="AE1234" s="229"/>
      <c r="AF1234" s="235"/>
      <c r="AG1234" s="235"/>
      <c r="AH1234" s="235"/>
      <c r="AI1234" s="236"/>
      <c r="AJ1234" s="236"/>
      <c r="AK1234" s="210"/>
    </row>
    <row r="1235" spans="1:37" ht="15" customHeight="1">
      <c r="A1235" s="235"/>
      <c r="B1235" s="235"/>
      <c r="D1235" s="231"/>
      <c r="E1235" s="231"/>
      <c r="F1235" s="231"/>
      <c r="G1235" s="231"/>
      <c r="H1235" s="231"/>
      <c r="I1235" s="231"/>
      <c r="J1235" s="230"/>
      <c r="K1235" s="231"/>
      <c r="L1235" s="232"/>
      <c r="M1235" s="233"/>
      <c r="N1235" s="234"/>
      <c r="O1235" s="229"/>
      <c r="P1235" s="229"/>
      <c r="Q1235" s="229"/>
      <c r="R1235" s="229"/>
      <c r="S1235" s="229"/>
      <c r="T1235" s="229"/>
      <c r="U1235" s="229"/>
      <c r="V1235" s="229"/>
      <c r="W1235" s="221"/>
      <c r="X1235" s="229"/>
      <c r="Y1235" s="229"/>
      <c r="Z1235" s="229"/>
      <c r="AA1235" s="229"/>
      <c r="AB1235" s="229"/>
      <c r="AC1235" s="229"/>
      <c r="AD1235" s="229"/>
      <c r="AE1235" s="229"/>
      <c r="AF1235" s="235"/>
      <c r="AG1235" s="235"/>
      <c r="AH1235" s="235"/>
      <c r="AI1235" s="236"/>
      <c r="AJ1235" s="236"/>
      <c r="AK1235" s="210"/>
    </row>
    <row r="1236" spans="1:37" ht="15" customHeight="1">
      <c r="A1236" s="235"/>
      <c r="B1236" s="235"/>
      <c r="D1236" s="231"/>
      <c r="E1236" s="231"/>
      <c r="F1236" s="231"/>
      <c r="G1236" s="231"/>
      <c r="H1236" s="231"/>
      <c r="I1236" s="231"/>
      <c r="J1236" s="230"/>
      <c r="K1236" s="231"/>
      <c r="L1236" s="232"/>
      <c r="M1236" s="233"/>
      <c r="N1236" s="234"/>
      <c r="O1236" s="229"/>
      <c r="P1236" s="229"/>
      <c r="Q1236" s="229"/>
      <c r="R1236" s="229"/>
      <c r="S1236" s="229"/>
      <c r="T1236" s="229"/>
      <c r="U1236" s="229"/>
      <c r="V1236" s="229"/>
      <c r="W1236" s="221"/>
      <c r="X1236" s="229"/>
      <c r="Y1236" s="229"/>
      <c r="Z1236" s="229"/>
      <c r="AA1236" s="229"/>
      <c r="AB1236" s="229"/>
      <c r="AC1236" s="229"/>
      <c r="AD1236" s="229"/>
      <c r="AE1236" s="229"/>
      <c r="AF1236" s="235"/>
      <c r="AG1236" s="235"/>
      <c r="AH1236" s="235"/>
      <c r="AI1236" s="236"/>
      <c r="AJ1236" s="236"/>
      <c r="AK1236" s="210"/>
    </row>
    <row r="1237" spans="1:37" ht="15" customHeight="1">
      <c r="A1237" s="235"/>
      <c r="B1237" s="235"/>
      <c r="D1237" s="231"/>
      <c r="E1237" s="231"/>
      <c r="F1237" s="231"/>
      <c r="G1237" s="231"/>
      <c r="H1237" s="231"/>
      <c r="I1237" s="231"/>
      <c r="J1237" s="230"/>
      <c r="K1237" s="231"/>
      <c r="L1237" s="232"/>
      <c r="M1237" s="233"/>
      <c r="N1237" s="234"/>
      <c r="O1237" s="229"/>
      <c r="P1237" s="229"/>
      <c r="Q1237" s="229"/>
      <c r="R1237" s="229"/>
      <c r="S1237" s="229"/>
      <c r="T1237" s="229"/>
      <c r="U1237" s="229"/>
      <c r="V1237" s="229"/>
      <c r="W1237" s="221"/>
      <c r="X1237" s="229"/>
      <c r="Y1237" s="229"/>
      <c r="Z1237" s="229"/>
      <c r="AA1237" s="229"/>
      <c r="AB1237" s="229"/>
      <c r="AC1237" s="229"/>
      <c r="AD1237" s="229"/>
      <c r="AE1237" s="229"/>
      <c r="AF1237" s="235"/>
      <c r="AG1237" s="235"/>
      <c r="AH1237" s="235"/>
      <c r="AI1237" s="236"/>
      <c r="AJ1237" s="236"/>
      <c r="AK1237" s="210"/>
    </row>
    <row r="1238" spans="1:37" ht="15" customHeight="1">
      <c r="A1238" s="235"/>
      <c r="B1238" s="235"/>
      <c r="D1238" s="231"/>
      <c r="E1238" s="231"/>
      <c r="F1238" s="231"/>
      <c r="G1238" s="231"/>
      <c r="H1238" s="231"/>
      <c r="I1238" s="231"/>
      <c r="J1238" s="230"/>
      <c r="K1238" s="231"/>
      <c r="L1238" s="232"/>
      <c r="M1238" s="233"/>
      <c r="N1238" s="234"/>
      <c r="O1238" s="229"/>
      <c r="P1238" s="229"/>
      <c r="Q1238" s="229"/>
      <c r="R1238" s="229"/>
      <c r="S1238" s="229"/>
      <c r="T1238" s="229"/>
      <c r="U1238" s="229"/>
      <c r="V1238" s="229"/>
      <c r="W1238" s="221"/>
      <c r="X1238" s="229"/>
      <c r="Y1238" s="229"/>
      <c r="Z1238" s="229"/>
      <c r="AA1238" s="229"/>
      <c r="AB1238" s="229"/>
      <c r="AC1238" s="229"/>
      <c r="AD1238" s="229"/>
      <c r="AE1238" s="229"/>
      <c r="AF1238" s="235"/>
      <c r="AG1238" s="235"/>
      <c r="AH1238" s="235"/>
      <c r="AI1238" s="236"/>
      <c r="AJ1238" s="236"/>
      <c r="AK1238" s="210"/>
    </row>
    <row r="1239" spans="1:37" ht="15" customHeight="1">
      <c r="A1239" s="235"/>
      <c r="B1239" s="235"/>
      <c r="D1239" s="231"/>
      <c r="E1239" s="231"/>
      <c r="F1239" s="231"/>
      <c r="G1239" s="231"/>
      <c r="H1239" s="231"/>
      <c r="I1239" s="231"/>
      <c r="J1239" s="230"/>
      <c r="K1239" s="231"/>
      <c r="L1239" s="232"/>
      <c r="M1239" s="233"/>
      <c r="N1239" s="234"/>
      <c r="O1239" s="229"/>
      <c r="P1239" s="229"/>
      <c r="Q1239" s="229"/>
      <c r="R1239" s="229"/>
      <c r="S1239" s="229"/>
      <c r="T1239" s="229"/>
      <c r="U1239" s="229"/>
      <c r="V1239" s="229"/>
      <c r="W1239" s="221"/>
      <c r="X1239" s="229"/>
      <c r="Y1239" s="229"/>
      <c r="Z1239" s="229"/>
      <c r="AA1239" s="229"/>
      <c r="AB1239" s="229"/>
      <c r="AC1239" s="229"/>
      <c r="AD1239" s="229"/>
      <c r="AE1239" s="229"/>
      <c r="AF1239" s="235"/>
      <c r="AG1239" s="235"/>
      <c r="AH1239" s="235"/>
      <c r="AI1239" s="236"/>
      <c r="AJ1239" s="236"/>
      <c r="AK1239" s="210"/>
    </row>
    <row r="1240" spans="1:37" ht="15" customHeight="1">
      <c r="A1240" s="235"/>
      <c r="B1240" s="235"/>
      <c r="D1240" s="231"/>
      <c r="E1240" s="231"/>
      <c r="F1240" s="231"/>
      <c r="G1240" s="231"/>
      <c r="H1240" s="231"/>
      <c r="I1240" s="231"/>
      <c r="J1240" s="230"/>
      <c r="K1240" s="231"/>
      <c r="L1240" s="232"/>
      <c r="M1240" s="233"/>
      <c r="N1240" s="234"/>
      <c r="O1240" s="229"/>
      <c r="P1240" s="229"/>
      <c r="Q1240" s="229"/>
      <c r="R1240" s="229"/>
      <c r="S1240" s="229"/>
      <c r="T1240" s="229"/>
      <c r="U1240" s="229"/>
      <c r="V1240" s="229"/>
      <c r="W1240" s="221"/>
      <c r="X1240" s="229"/>
      <c r="Y1240" s="229"/>
      <c r="Z1240" s="229"/>
      <c r="AA1240" s="229"/>
      <c r="AB1240" s="229"/>
      <c r="AC1240" s="229"/>
      <c r="AD1240" s="229"/>
      <c r="AE1240" s="229"/>
      <c r="AF1240" s="235"/>
      <c r="AG1240" s="235"/>
      <c r="AH1240" s="235"/>
      <c r="AI1240" s="236"/>
      <c r="AJ1240" s="236"/>
      <c r="AK1240" s="210"/>
    </row>
    <row r="1241" spans="1:37" ht="15" customHeight="1">
      <c r="A1241" s="235"/>
      <c r="B1241" s="235"/>
      <c r="D1241" s="231"/>
      <c r="E1241" s="231"/>
      <c r="F1241" s="231"/>
      <c r="G1241" s="231"/>
      <c r="H1241" s="231"/>
      <c r="I1241" s="231"/>
      <c r="J1241" s="230"/>
      <c r="K1241" s="231"/>
      <c r="L1241" s="232"/>
      <c r="M1241" s="233"/>
      <c r="N1241" s="234"/>
      <c r="O1241" s="229"/>
      <c r="P1241" s="229"/>
      <c r="Q1241" s="229"/>
      <c r="R1241" s="229"/>
      <c r="S1241" s="229"/>
      <c r="T1241" s="229"/>
      <c r="U1241" s="229"/>
      <c r="V1241" s="229"/>
      <c r="W1241" s="221"/>
      <c r="X1241" s="229"/>
      <c r="Y1241" s="229"/>
      <c r="Z1241" s="229"/>
      <c r="AA1241" s="229"/>
      <c r="AB1241" s="229"/>
      <c r="AC1241" s="229"/>
      <c r="AD1241" s="229"/>
      <c r="AE1241" s="229"/>
      <c r="AF1241" s="235"/>
      <c r="AG1241" s="235"/>
      <c r="AH1241" s="235"/>
      <c r="AI1241" s="236"/>
      <c r="AJ1241" s="236"/>
      <c r="AK1241" s="210"/>
    </row>
    <row r="1242" spans="1:37" ht="15" customHeight="1">
      <c r="A1242" s="235"/>
      <c r="B1242" s="235"/>
      <c r="D1242" s="231"/>
      <c r="E1242" s="231"/>
      <c r="F1242" s="231"/>
      <c r="G1242" s="231"/>
      <c r="H1242" s="231"/>
      <c r="I1242" s="231"/>
      <c r="J1242" s="230"/>
      <c r="K1242" s="231"/>
      <c r="L1242" s="232"/>
      <c r="M1242" s="233"/>
      <c r="N1242" s="234"/>
      <c r="O1242" s="229"/>
      <c r="P1242" s="229"/>
      <c r="Q1242" s="229"/>
      <c r="R1242" s="229"/>
      <c r="S1242" s="229"/>
      <c r="T1242" s="229"/>
      <c r="U1242" s="229"/>
      <c r="V1242" s="229"/>
      <c r="W1242" s="221"/>
      <c r="X1242" s="229"/>
      <c r="Y1242" s="229"/>
      <c r="Z1242" s="229"/>
      <c r="AA1242" s="229"/>
      <c r="AB1242" s="229"/>
      <c r="AC1242" s="229"/>
      <c r="AD1242" s="229"/>
      <c r="AE1242" s="229"/>
      <c r="AF1242" s="235"/>
      <c r="AG1242" s="235"/>
      <c r="AH1242" s="235"/>
      <c r="AI1242" s="236"/>
      <c r="AJ1242" s="236"/>
      <c r="AK1242" s="210"/>
    </row>
    <row r="1243" spans="1:37" ht="15" customHeight="1">
      <c r="A1243" s="235"/>
      <c r="B1243" s="235"/>
      <c r="D1243" s="231"/>
      <c r="E1243" s="231"/>
      <c r="F1243" s="231"/>
      <c r="G1243" s="231"/>
      <c r="H1243" s="231"/>
      <c r="I1243" s="231"/>
      <c r="J1243" s="230"/>
      <c r="K1243" s="231"/>
      <c r="L1243" s="232"/>
      <c r="M1243" s="233"/>
      <c r="N1243" s="234"/>
      <c r="O1243" s="229"/>
      <c r="P1243" s="229"/>
      <c r="Q1243" s="229"/>
      <c r="R1243" s="229"/>
      <c r="S1243" s="229"/>
      <c r="T1243" s="229"/>
      <c r="U1243" s="229"/>
      <c r="V1243" s="229"/>
      <c r="W1243" s="221"/>
      <c r="X1243" s="229"/>
      <c r="Y1243" s="229"/>
      <c r="Z1243" s="229"/>
      <c r="AA1243" s="229"/>
      <c r="AB1243" s="229"/>
      <c r="AC1243" s="229"/>
      <c r="AD1243" s="229"/>
      <c r="AE1243" s="229"/>
      <c r="AF1243" s="235"/>
      <c r="AG1243" s="235"/>
      <c r="AH1243" s="235"/>
      <c r="AI1243" s="236"/>
      <c r="AJ1243" s="236"/>
      <c r="AK1243" s="210"/>
    </row>
    <row r="1244" spans="1:37" ht="15" customHeight="1">
      <c r="A1244" s="235"/>
      <c r="B1244" s="235"/>
      <c r="D1244" s="231"/>
      <c r="E1244" s="231"/>
      <c r="F1244" s="231"/>
      <c r="G1244" s="231"/>
      <c r="H1244" s="231"/>
      <c r="I1244" s="231"/>
      <c r="J1244" s="230"/>
      <c r="K1244" s="231"/>
      <c r="L1244" s="232"/>
      <c r="M1244" s="233"/>
      <c r="N1244" s="234"/>
      <c r="O1244" s="229"/>
      <c r="P1244" s="229"/>
      <c r="Q1244" s="229"/>
      <c r="R1244" s="229"/>
      <c r="S1244" s="229"/>
      <c r="T1244" s="229"/>
      <c r="U1244" s="229"/>
      <c r="V1244" s="229"/>
      <c r="W1244" s="221"/>
      <c r="X1244" s="229"/>
      <c r="Y1244" s="229"/>
      <c r="Z1244" s="229"/>
      <c r="AA1244" s="229"/>
      <c r="AB1244" s="229"/>
      <c r="AC1244" s="229"/>
      <c r="AD1244" s="229"/>
      <c r="AE1244" s="229"/>
      <c r="AF1244" s="235"/>
      <c r="AG1244" s="235"/>
      <c r="AH1244" s="235"/>
      <c r="AI1244" s="236"/>
      <c r="AJ1244" s="236"/>
      <c r="AK1244" s="210"/>
    </row>
    <row r="1245" spans="1:37" ht="15" customHeight="1">
      <c r="A1245" s="235"/>
      <c r="B1245" s="235"/>
      <c r="D1245" s="231"/>
      <c r="E1245" s="231"/>
      <c r="F1245" s="231"/>
      <c r="G1245" s="231"/>
      <c r="H1245" s="231"/>
      <c r="I1245" s="231"/>
      <c r="J1245" s="230"/>
      <c r="K1245" s="231"/>
      <c r="L1245" s="232"/>
      <c r="M1245" s="233"/>
      <c r="N1245" s="234"/>
      <c r="O1245" s="229"/>
      <c r="P1245" s="229"/>
      <c r="Q1245" s="229"/>
      <c r="R1245" s="229"/>
      <c r="S1245" s="229"/>
      <c r="T1245" s="229"/>
      <c r="U1245" s="229"/>
      <c r="V1245" s="229"/>
      <c r="W1245" s="221"/>
      <c r="X1245" s="229"/>
      <c r="Y1245" s="229"/>
      <c r="Z1245" s="229"/>
      <c r="AA1245" s="229"/>
      <c r="AB1245" s="229"/>
      <c r="AC1245" s="229"/>
      <c r="AD1245" s="229"/>
      <c r="AE1245" s="229"/>
      <c r="AF1245" s="235"/>
      <c r="AG1245" s="235"/>
      <c r="AH1245" s="235"/>
      <c r="AI1245" s="236"/>
      <c r="AJ1245" s="236"/>
      <c r="AK1245" s="210"/>
    </row>
    <row r="1246" spans="1:37" ht="15" customHeight="1">
      <c r="A1246" s="235"/>
      <c r="B1246" s="235"/>
      <c r="D1246" s="231"/>
      <c r="E1246" s="231"/>
      <c r="F1246" s="231"/>
      <c r="G1246" s="231"/>
      <c r="H1246" s="231"/>
      <c r="I1246" s="231"/>
      <c r="J1246" s="230"/>
      <c r="K1246" s="231"/>
      <c r="L1246" s="232"/>
      <c r="M1246" s="233"/>
      <c r="N1246" s="234"/>
      <c r="O1246" s="229"/>
      <c r="P1246" s="229"/>
      <c r="Q1246" s="229"/>
      <c r="R1246" s="210"/>
      <c r="S1246" s="210"/>
      <c r="T1246" s="210"/>
      <c r="U1246" s="210"/>
      <c r="V1246" s="210"/>
      <c r="W1246" s="220"/>
      <c r="X1246" s="210"/>
      <c r="Y1246" s="210"/>
      <c r="Z1246" s="210"/>
      <c r="AA1246" s="210"/>
      <c r="AB1246" s="229"/>
      <c r="AC1246" s="229"/>
      <c r="AD1246" s="229"/>
      <c r="AE1246" s="229"/>
      <c r="AF1246" s="235"/>
      <c r="AG1246" s="235"/>
      <c r="AH1246" s="235"/>
      <c r="AI1246" s="236"/>
      <c r="AJ1246" s="236"/>
      <c r="AK1246" s="210"/>
    </row>
    <row r="1247" spans="1:37" ht="15" customHeight="1">
      <c r="A1247" s="235"/>
      <c r="B1247" s="235"/>
      <c r="D1247" s="231"/>
      <c r="E1247" s="231"/>
      <c r="F1247" s="231"/>
      <c r="G1247" s="231"/>
      <c r="H1247" s="231"/>
      <c r="I1247" s="231"/>
      <c r="J1247" s="230"/>
      <c r="K1247" s="231"/>
      <c r="L1247" s="232"/>
      <c r="M1247" s="233"/>
      <c r="N1247" s="234"/>
      <c r="O1247" s="229"/>
      <c r="P1247" s="229"/>
      <c r="Q1247" s="229"/>
      <c r="R1247" s="229"/>
      <c r="S1247" s="229"/>
      <c r="T1247" s="229"/>
      <c r="U1247" s="229"/>
      <c r="V1247" s="229"/>
      <c r="W1247" s="221"/>
      <c r="X1247" s="229"/>
      <c r="Y1247" s="229"/>
      <c r="Z1247" s="229"/>
      <c r="AA1247" s="229"/>
      <c r="AB1247" s="229"/>
      <c r="AC1247" s="229"/>
      <c r="AD1247" s="229"/>
      <c r="AE1247" s="229"/>
      <c r="AF1247" s="235"/>
      <c r="AG1247" s="235"/>
      <c r="AH1247" s="235"/>
      <c r="AI1247" s="236"/>
      <c r="AJ1247" s="236"/>
      <c r="AK1247" s="210"/>
    </row>
    <row r="1248" spans="1:37" ht="15" customHeight="1">
      <c r="A1248" s="235"/>
      <c r="B1248" s="235"/>
      <c r="D1248" s="231"/>
      <c r="E1248" s="231"/>
      <c r="F1248" s="231"/>
      <c r="G1248" s="231"/>
      <c r="H1248" s="231"/>
      <c r="I1248" s="231"/>
      <c r="J1248" s="230"/>
      <c r="K1248" s="231"/>
      <c r="L1248" s="232"/>
      <c r="M1248" s="233"/>
      <c r="N1248" s="234"/>
      <c r="O1248" s="229"/>
      <c r="P1248" s="210"/>
      <c r="Q1248" s="210"/>
      <c r="R1248" s="229"/>
      <c r="S1248" s="229"/>
      <c r="T1248" s="229"/>
      <c r="U1248" s="229"/>
      <c r="V1248" s="229"/>
      <c r="W1248" s="221"/>
      <c r="X1248" s="229"/>
      <c r="Y1248" s="229"/>
      <c r="Z1248" s="229"/>
      <c r="AA1248" s="229"/>
      <c r="AB1248" s="210"/>
      <c r="AC1248" s="210"/>
      <c r="AD1248" s="210"/>
      <c r="AE1248" s="229"/>
      <c r="AF1248" s="235"/>
      <c r="AG1248" s="235"/>
      <c r="AH1248" s="235"/>
      <c r="AI1248" s="236"/>
      <c r="AJ1248" s="236"/>
      <c r="AK1248" s="210"/>
    </row>
    <row r="1249" spans="1:37" ht="15" customHeight="1">
      <c r="A1249" s="235"/>
      <c r="B1249" s="235"/>
      <c r="D1249" s="231"/>
      <c r="E1249" s="231"/>
      <c r="F1249" s="231"/>
      <c r="G1249" s="231"/>
      <c r="H1249" s="231"/>
      <c r="I1249" s="231"/>
      <c r="J1249" s="230"/>
      <c r="K1249" s="231"/>
      <c r="L1249" s="232"/>
      <c r="M1249" s="233"/>
      <c r="N1249" s="234"/>
      <c r="O1249" s="229"/>
      <c r="P1249" s="229"/>
      <c r="Q1249" s="229"/>
      <c r="R1249" s="229"/>
      <c r="S1249" s="229"/>
      <c r="T1249" s="229"/>
      <c r="U1249" s="229"/>
      <c r="V1249" s="229"/>
      <c r="W1249" s="221"/>
      <c r="X1249" s="229"/>
      <c r="Y1249" s="229"/>
      <c r="Z1249" s="229"/>
      <c r="AA1249" s="229"/>
      <c r="AB1249" s="229"/>
      <c r="AC1249" s="229"/>
      <c r="AD1249" s="229"/>
      <c r="AE1249" s="229"/>
      <c r="AF1249" s="235"/>
      <c r="AG1249" s="235"/>
      <c r="AH1249" s="235"/>
      <c r="AI1249" s="236"/>
      <c r="AJ1249" s="236"/>
      <c r="AK1249" s="210"/>
    </row>
    <row r="1250" spans="1:37" ht="15" customHeight="1">
      <c r="A1250" s="235"/>
      <c r="B1250" s="235"/>
      <c r="D1250" s="231"/>
      <c r="E1250" s="231"/>
      <c r="F1250" s="231"/>
      <c r="G1250" s="231"/>
      <c r="H1250" s="231"/>
      <c r="I1250" s="231"/>
      <c r="J1250" s="230"/>
      <c r="K1250" s="231"/>
      <c r="L1250" s="232"/>
      <c r="M1250" s="233"/>
      <c r="N1250" s="234"/>
      <c r="O1250" s="229"/>
      <c r="P1250" s="229"/>
      <c r="Q1250" s="229"/>
      <c r="R1250" s="229"/>
      <c r="S1250" s="229"/>
      <c r="T1250" s="229"/>
      <c r="U1250" s="229"/>
      <c r="V1250" s="229"/>
      <c r="W1250" s="221"/>
      <c r="X1250" s="229"/>
      <c r="Y1250" s="229"/>
      <c r="Z1250" s="229"/>
      <c r="AA1250" s="229"/>
      <c r="AB1250" s="229"/>
      <c r="AC1250" s="229"/>
      <c r="AD1250" s="229"/>
      <c r="AE1250" s="229"/>
      <c r="AF1250" s="235"/>
      <c r="AG1250" s="235"/>
      <c r="AH1250" s="235"/>
      <c r="AI1250" s="236"/>
      <c r="AJ1250" s="236"/>
      <c r="AK1250" s="210"/>
    </row>
    <row r="1251" spans="1:37" ht="15" customHeight="1">
      <c r="A1251" s="235"/>
      <c r="B1251" s="235"/>
      <c r="D1251" s="231"/>
      <c r="E1251" s="231"/>
      <c r="F1251" s="231"/>
      <c r="G1251" s="231"/>
      <c r="H1251" s="231"/>
      <c r="I1251" s="231"/>
      <c r="J1251" s="230"/>
      <c r="K1251" s="231"/>
      <c r="L1251" s="232"/>
      <c r="M1251" s="233"/>
      <c r="N1251" s="234"/>
      <c r="O1251" s="229"/>
      <c r="P1251" s="229"/>
      <c r="Q1251" s="229"/>
      <c r="R1251" s="229"/>
      <c r="S1251" s="229"/>
      <c r="T1251" s="229"/>
      <c r="U1251" s="229"/>
      <c r="V1251" s="229"/>
      <c r="W1251" s="221"/>
      <c r="X1251" s="229"/>
      <c r="Y1251" s="229"/>
      <c r="Z1251" s="229"/>
      <c r="AA1251" s="229"/>
      <c r="AB1251" s="229"/>
      <c r="AC1251" s="229"/>
      <c r="AD1251" s="229"/>
      <c r="AE1251" s="229"/>
      <c r="AF1251" s="235"/>
      <c r="AG1251" s="235"/>
      <c r="AH1251" s="235"/>
      <c r="AI1251" s="236"/>
      <c r="AJ1251" s="236"/>
      <c r="AK1251" s="210"/>
    </row>
    <row r="1252" spans="1:37" ht="15" customHeight="1">
      <c r="A1252" s="235"/>
      <c r="B1252" s="235"/>
      <c r="D1252" s="231"/>
      <c r="E1252" s="231"/>
      <c r="F1252" s="231"/>
      <c r="G1252" s="231"/>
      <c r="H1252" s="231"/>
      <c r="I1252" s="231"/>
      <c r="J1252" s="230"/>
      <c r="K1252" s="231"/>
      <c r="L1252" s="232"/>
      <c r="M1252" s="233"/>
      <c r="N1252" s="234"/>
      <c r="O1252" s="229"/>
      <c r="P1252" s="229"/>
      <c r="Q1252" s="229"/>
      <c r="R1252" s="229"/>
      <c r="S1252" s="229"/>
      <c r="T1252" s="229"/>
      <c r="U1252" s="229"/>
      <c r="V1252" s="229"/>
      <c r="W1252" s="221"/>
      <c r="X1252" s="229"/>
      <c r="Y1252" s="229"/>
      <c r="Z1252" s="229"/>
      <c r="AA1252" s="229"/>
      <c r="AB1252" s="229"/>
      <c r="AC1252" s="229"/>
      <c r="AD1252" s="229"/>
      <c r="AE1252" s="229"/>
      <c r="AF1252" s="235"/>
      <c r="AG1252" s="235"/>
      <c r="AH1252" s="235"/>
      <c r="AI1252" s="236"/>
      <c r="AJ1252" s="236"/>
      <c r="AK1252" s="210"/>
    </row>
    <row r="1253" spans="1:37" ht="15" customHeight="1">
      <c r="A1253" s="235"/>
      <c r="B1253" s="235"/>
      <c r="D1253" s="231"/>
      <c r="E1253" s="231"/>
      <c r="F1253" s="231"/>
      <c r="G1253" s="231"/>
      <c r="H1253" s="231"/>
      <c r="I1253" s="231"/>
      <c r="J1253" s="230"/>
      <c r="K1253" s="231"/>
      <c r="L1253" s="232"/>
      <c r="M1253" s="233"/>
      <c r="N1253" s="234"/>
      <c r="O1253" s="229"/>
      <c r="P1253" s="229"/>
      <c r="Q1253" s="229"/>
      <c r="R1253" s="229"/>
      <c r="S1253" s="229"/>
      <c r="T1253" s="229"/>
      <c r="U1253" s="229"/>
      <c r="V1253" s="229"/>
      <c r="W1253" s="221"/>
      <c r="X1253" s="229"/>
      <c r="Y1253" s="229"/>
      <c r="Z1253" s="229"/>
      <c r="AA1253" s="229"/>
      <c r="AB1253" s="229"/>
      <c r="AC1253" s="229"/>
      <c r="AD1253" s="229"/>
      <c r="AE1253" s="229"/>
      <c r="AF1253" s="235"/>
      <c r="AG1253" s="235"/>
      <c r="AH1253" s="235"/>
      <c r="AI1253" s="236"/>
      <c r="AJ1253" s="236"/>
      <c r="AK1253" s="210"/>
    </row>
    <row r="1254" spans="1:37" ht="15" customHeight="1">
      <c r="A1254" s="235"/>
      <c r="B1254" s="235"/>
      <c r="D1254" s="231"/>
      <c r="E1254" s="231"/>
      <c r="F1254" s="231"/>
      <c r="G1254" s="231"/>
      <c r="H1254" s="231"/>
      <c r="I1254" s="231"/>
      <c r="J1254" s="230"/>
      <c r="K1254" s="231"/>
      <c r="L1254" s="232"/>
      <c r="M1254" s="233"/>
      <c r="N1254" s="234"/>
      <c r="O1254" s="229"/>
      <c r="P1254" s="229"/>
      <c r="Q1254" s="229"/>
      <c r="R1254" s="229"/>
      <c r="S1254" s="229"/>
      <c r="T1254" s="229"/>
      <c r="U1254" s="229"/>
      <c r="V1254" s="229"/>
      <c r="W1254" s="221"/>
      <c r="X1254" s="229"/>
      <c r="Y1254" s="229"/>
      <c r="Z1254" s="229"/>
      <c r="AA1254" s="229"/>
      <c r="AB1254" s="229"/>
      <c r="AC1254" s="229"/>
      <c r="AD1254" s="229"/>
      <c r="AE1254" s="229"/>
      <c r="AF1254" s="235"/>
      <c r="AG1254" s="235"/>
      <c r="AH1254" s="235"/>
      <c r="AI1254" s="236"/>
      <c r="AJ1254" s="236"/>
      <c r="AK1254" s="210"/>
    </row>
    <row r="1255" spans="1:37" ht="15" customHeight="1">
      <c r="A1255" s="235"/>
      <c r="B1255" s="235"/>
      <c r="D1255" s="231"/>
      <c r="E1255" s="231"/>
      <c r="F1255" s="231"/>
      <c r="G1255" s="231"/>
      <c r="H1255" s="231"/>
      <c r="I1255" s="231"/>
      <c r="J1255" s="230"/>
      <c r="K1255" s="231"/>
      <c r="L1255" s="232"/>
      <c r="M1255" s="233"/>
      <c r="N1255" s="234"/>
      <c r="O1255" s="229"/>
      <c r="P1255" s="229"/>
      <c r="Q1255" s="229"/>
      <c r="R1255" s="229"/>
      <c r="S1255" s="229"/>
      <c r="T1255" s="229"/>
      <c r="U1255" s="229"/>
      <c r="V1255" s="229"/>
      <c r="W1255" s="221"/>
      <c r="X1255" s="229"/>
      <c r="Y1255" s="229"/>
      <c r="Z1255" s="229"/>
      <c r="AA1255" s="229"/>
      <c r="AB1255" s="229"/>
      <c r="AC1255" s="229"/>
      <c r="AD1255" s="229"/>
      <c r="AE1255" s="229"/>
      <c r="AF1255" s="235"/>
      <c r="AG1255" s="235"/>
      <c r="AH1255" s="235"/>
      <c r="AI1255" s="236"/>
      <c r="AJ1255" s="236"/>
      <c r="AK1255" s="210"/>
    </row>
    <row r="1256" spans="1:37" ht="15" customHeight="1">
      <c r="A1256" s="235"/>
      <c r="B1256" s="235"/>
      <c r="D1256" s="231"/>
      <c r="E1256" s="231"/>
      <c r="F1256" s="231"/>
      <c r="G1256" s="231"/>
      <c r="H1256" s="231"/>
      <c r="I1256" s="231"/>
      <c r="J1256" s="230"/>
      <c r="K1256" s="231"/>
      <c r="L1256" s="232"/>
      <c r="M1256" s="233"/>
      <c r="N1256" s="234"/>
      <c r="O1256" s="229"/>
      <c r="P1256" s="229"/>
      <c r="Q1256" s="229"/>
      <c r="R1256" s="229"/>
      <c r="S1256" s="229"/>
      <c r="T1256" s="229"/>
      <c r="U1256" s="229"/>
      <c r="V1256" s="229"/>
      <c r="W1256" s="221"/>
      <c r="X1256" s="229"/>
      <c r="Y1256" s="229"/>
      <c r="Z1256" s="229"/>
      <c r="AA1256" s="229"/>
      <c r="AB1256" s="229"/>
      <c r="AC1256" s="229"/>
      <c r="AD1256" s="229"/>
      <c r="AE1256" s="229"/>
      <c r="AF1256" s="235"/>
      <c r="AG1256" s="235"/>
      <c r="AH1256" s="235"/>
      <c r="AI1256" s="236"/>
      <c r="AJ1256" s="236"/>
      <c r="AK1256" s="210"/>
    </row>
    <row r="1257" spans="1:37" ht="15" customHeight="1">
      <c r="A1257" s="235"/>
      <c r="B1257" s="235"/>
      <c r="D1257" s="231"/>
      <c r="E1257" s="231"/>
      <c r="F1257" s="231"/>
      <c r="G1257" s="231"/>
      <c r="H1257" s="231"/>
      <c r="I1257" s="231"/>
      <c r="J1257" s="230"/>
      <c r="K1257" s="231"/>
      <c r="L1257" s="232"/>
      <c r="M1257" s="233"/>
      <c r="N1257" s="234"/>
      <c r="O1257" s="229"/>
      <c r="P1257" s="229"/>
      <c r="Q1257" s="229"/>
      <c r="R1257" s="229"/>
      <c r="S1257" s="229"/>
      <c r="T1257" s="229"/>
      <c r="U1257" s="229"/>
      <c r="V1257" s="229"/>
      <c r="W1257" s="221"/>
      <c r="X1257" s="229"/>
      <c r="Y1257" s="229"/>
      <c r="Z1257" s="229"/>
      <c r="AA1257" s="229"/>
      <c r="AB1257" s="229"/>
      <c r="AC1257" s="229"/>
      <c r="AD1257" s="229"/>
      <c r="AE1257" s="229"/>
      <c r="AF1257" s="235"/>
      <c r="AG1257" s="235"/>
      <c r="AH1257" s="235"/>
      <c r="AI1257" s="236"/>
      <c r="AJ1257" s="236"/>
      <c r="AK1257" s="210"/>
    </row>
    <row r="1258" spans="1:37" ht="15" customHeight="1">
      <c r="A1258" s="235"/>
      <c r="B1258" s="235"/>
      <c r="D1258" s="231"/>
      <c r="E1258" s="231"/>
      <c r="F1258" s="231"/>
      <c r="G1258" s="231"/>
      <c r="H1258" s="231"/>
      <c r="I1258" s="231"/>
      <c r="J1258" s="230"/>
      <c r="K1258" s="231"/>
      <c r="L1258" s="232"/>
      <c r="M1258" s="233"/>
      <c r="N1258" s="234"/>
      <c r="O1258" s="229"/>
      <c r="P1258" s="229"/>
      <c r="Q1258" s="229"/>
      <c r="R1258" s="229"/>
      <c r="S1258" s="229"/>
      <c r="T1258" s="229"/>
      <c r="U1258" s="229"/>
      <c r="V1258" s="229"/>
      <c r="W1258" s="221"/>
      <c r="X1258" s="229"/>
      <c r="Y1258" s="229"/>
      <c r="Z1258" s="229"/>
      <c r="AA1258" s="229"/>
      <c r="AB1258" s="229"/>
      <c r="AC1258" s="229"/>
      <c r="AD1258" s="229"/>
      <c r="AE1258" s="229"/>
      <c r="AF1258" s="235"/>
      <c r="AG1258" s="235"/>
      <c r="AH1258" s="235"/>
      <c r="AI1258" s="236"/>
      <c r="AJ1258" s="236"/>
      <c r="AK1258" s="210"/>
    </row>
    <row r="1259" spans="1:37" ht="15" customHeight="1">
      <c r="A1259" s="235"/>
      <c r="B1259" s="235"/>
      <c r="D1259" s="231"/>
      <c r="E1259" s="231"/>
      <c r="F1259" s="231"/>
      <c r="G1259" s="231"/>
      <c r="H1259" s="231"/>
      <c r="I1259" s="231"/>
      <c r="J1259" s="230"/>
      <c r="K1259" s="231"/>
      <c r="L1259" s="232"/>
      <c r="M1259" s="233"/>
      <c r="N1259" s="234"/>
      <c r="O1259" s="229"/>
      <c r="P1259" s="229"/>
      <c r="Q1259" s="229"/>
      <c r="R1259" s="229"/>
      <c r="S1259" s="229"/>
      <c r="T1259" s="229"/>
      <c r="U1259" s="229"/>
      <c r="V1259" s="229"/>
      <c r="W1259" s="221"/>
      <c r="X1259" s="229"/>
      <c r="Y1259" s="229"/>
      <c r="Z1259" s="229"/>
      <c r="AA1259" s="229"/>
      <c r="AB1259" s="229"/>
      <c r="AC1259" s="229"/>
      <c r="AD1259" s="229"/>
      <c r="AE1259" s="229"/>
      <c r="AF1259" s="235"/>
      <c r="AG1259" s="235"/>
      <c r="AH1259" s="235"/>
      <c r="AI1259" s="236"/>
      <c r="AJ1259" s="236"/>
      <c r="AK1259" s="210"/>
    </row>
    <row r="1260" spans="1:37" ht="15" customHeight="1">
      <c r="A1260" s="235"/>
      <c r="B1260" s="235"/>
      <c r="D1260" s="231"/>
      <c r="E1260" s="231"/>
      <c r="F1260" s="231"/>
      <c r="G1260" s="231"/>
      <c r="H1260" s="231"/>
      <c r="I1260" s="231"/>
      <c r="J1260" s="230"/>
      <c r="K1260" s="231"/>
      <c r="L1260" s="232"/>
      <c r="M1260" s="233"/>
      <c r="N1260" s="234"/>
      <c r="O1260" s="229"/>
      <c r="P1260" s="229"/>
      <c r="Q1260" s="229"/>
      <c r="R1260" s="229"/>
      <c r="S1260" s="229"/>
      <c r="T1260" s="229"/>
      <c r="U1260" s="229"/>
      <c r="V1260" s="229"/>
      <c r="W1260" s="221"/>
      <c r="X1260" s="229"/>
      <c r="Y1260" s="229"/>
      <c r="Z1260" s="229"/>
      <c r="AA1260" s="229"/>
      <c r="AB1260" s="229"/>
      <c r="AC1260" s="229"/>
      <c r="AD1260" s="229"/>
      <c r="AE1260" s="229"/>
      <c r="AF1260" s="235"/>
      <c r="AG1260" s="235"/>
      <c r="AH1260" s="235"/>
      <c r="AI1260" s="236"/>
      <c r="AJ1260" s="236"/>
      <c r="AK1260" s="210"/>
    </row>
    <row r="1261" spans="1:37" ht="15" customHeight="1">
      <c r="A1261" s="235"/>
      <c r="B1261" s="235"/>
      <c r="D1261" s="231"/>
      <c r="E1261" s="231"/>
      <c r="F1261" s="231"/>
      <c r="G1261" s="231"/>
      <c r="H1261" s="231"/>
      <c r="I1261" s="231"/>
      <c r="J1261" s="230"/>
      <c r="K1261" s="231"/>
      <c r="L1261" s="232"/>
      <c r="M1261" s="233"/>
      <c r="N1261" s="234"/>
      <c r="O1261" s="229"/>
      <c r="P1261" s="229"/>
      <c r="Q1261" s="229"/>
      <c r="R1261" s="229"/>
      <c r="S1261" s="229"/>
      <c r="T1261" s="229"/>
      <c r="U1261" s="229"/>
      <c r="V1261" s="229"/>
      <c r="W1261" s="221"/>
      <c r="X1261" s="229"/>
      <c r="Y1261" s="229"/>
      <c r="Z1261" s="229"/>
      <c r="AA1261" s="229"/>
      <c r="AB1261" s="229"/>
      <c r="AC1261" s="229"/>
      <c r="AD1261" s="229"/>
      <c r="AE1261" s="229"/>
      <c r="AF1261" s="235"/>
      <c r="AG1261" s="235"/>
      <c r="AH1261" s="235"/>
      <c r="AI1261" s="236"/>
      <c r="AJ1261" s="236"/>
      <c r="AK1261" s="210"/>
    </row>
    <row r="1262" spans="1:37" ht="15" customHeight="1">
      <c r="A1262" s="235"/>
      <c r="B1262" s="235"/>
      <c r="D1262" s="231"/>
      <c r="E1262" s="231"/>
      <c r="F1262" s="231"/>
      <c r="G1262" s="231"/>
      <c r="H1262" s="231"/>
      <c r="I1262" s="231"/>
      <c r="J1262" s="230"/>
      <c r="K1262" s="231"/>
      <c r="L1262" s="232"/>
      <c r="M1262" s="233"/>
      <c r="N1262" s="234"/>
      <c r="O1262" s="229"/>
      <c r="P1262" s="229"/>
      <c r="Q1262" s="229"/>
      <c r="R1262" s="229"/>
      <c r="S1262" s="229"/>
      <c r="T1262" s="229"/>
      <c r="U1262" s="229"/>
      <c r="V1262" s="229"/>
      <c r="W1262" s="221"/>
      <c r="X1262" s="229"/>
      <c r="Y1262" s="229"/>
      <c r="Z1262" s="229"/>
      <c r="AA1262" s="229"/>
      <c r="AB1262" s="229"/>
      <c r="AC1262" s="229"/>
      <c r="AD1262" s="229"/>
      <c r="AE1262" s="229"/>
      <c r="AF1262" s="235"/>
      <c r="AG1262" s="235"/>
      <c r="AH1262" s="235"/>
      <c r="AI1262" s="236"/>
      <c r="AJ1262" s="236"/>
      <c r="AK1262" s="210"/>
    </row>
    <row r="1263" spans="1:37" ht="15" customHeight="1">
      <c r="A1263" s="235"/>
      <c r="B1263" s="235"/>
      <c r="D1263" s="231"/>
      <c r="E1263" s="231"/>
      <c r="F1263" s="231"/>
      <c r="G1263" s="231"/>
      <c r="H1263" s="231"/>
      <c r="I1263" s="231"/>
      <c r="J1263" s="230"/>
      <c r="K1263" s="231"/>
      <c r="L1263" s="232"/>
      <c r="M1263" s="233"/>
      <c r="N1263" s="234"/>
      <c r="O1263" s="229"/>
      <c r="P1263" s="229"/>
      <c r="Q1263" s="229"/>
      <c r="R1263" s="229"/>
      <c r="S1263" s="229"/>
      <c r="T1263" s="229"/>
      <c r="U1263" s="229"/>
      <c r="V1263" s="229"/>
      <c r="W1263" s="221"/>
      <c r="X1263" s="229"/>
      <c r="Y1263" s="229"/>
      <c r="Z1263" s="229"/>
      <c r="AA1263" s="229"/>
      <c r="AB1263" s="229"/>
      <c r="AC1263" s="229"/>
      <c r="AD1263" s="229"/>
      <c r="AE1263" s="229"/>
      <c r="AF1263" s="235"/>
      <c r="AG1263" s="235"/>
      <c r="AH1263" s="235"/>
      <c r="AI1263" s="236"/>
      <c r="AJ1263" s="236"/>
      <c r="AK1263" s="210"/>
    </row>
    <row r="1264" spans="1:37" ht="15" customHeight="1">
      <c r="A1264" s="235"/>
      <c r="B1264" s="235"/>
      <c r="D1264" s="231"/>
      <c r="E1264" s="231"/>
      <c r="F1264" s="231"/>
      <c r="G1264" s="231"/>
      <c r="H1264" s="231"/>
      <c r="I1264" s="231"/>
      <c r="J1264" s="230"/>
      <c r="K1264" s="231"/>
      <c r="L1264" s="232"/>
      <c r="M1264" s="233"/>
      <c r="N1264" s="234"/>
      <c r="O1264" s="229"/>
      <c r="P1264" s="229"/>
      <c r="Q1264" s="229"/>
      <c r="R1264" s="229"/>
      <c r="S1264" s="229"/>
      <c r="T1264" s="229"/>
      <c r="U1264" s="229"/>
      <c r="V1264" s="229"/>
      <c r="W1264" s="221"/>
      <c r="X1264" s="229"/>
      <c r="Y1264" s="229"/>
      <c r="Z1264" s="229"/>
      <c r="AA1264" s="229"/>
      <c r="AB1264" s="229"/>
      <c r="AC1264" s="229"/>
      <c r="AD1264" s="229"/>
      <c r="AE1264" s="229"/>
      <c r="AF1264" s="235"/>
      <c r="AG1264" s="235"/>
      <c r="AH1264" s="235"/>
      <c r="AI1264" s="236"/>
      <c r="AJ1264" s="236"/>
      <c r="AK1264" s="210"/>
    </row>
    <row r="1265" spans="1:37" ht="15" customHeight="1">
      <c r="A1265" s="235"/>
      <c r="B1265" s="235"/>
      <c r="D1265" s="231"/>
      <c r="E1265" s="231"/>
      <c r="F1265" s="231"/>
      <c r="G1265" s="231"/>
      <c r="H1265" s="231"/>
      <c r="I1265" s="231"/>
      <c r="J1265" s="230"/>
      <c r="K1265" s="231"/>
      <c r="L1265" s="232"/>
      <c r="M1265" s="233"/>
      <c r="N1265" s="234"/>
      <c r="O1265" s="229"/>
      <c r="P1265" s="229"/>
      <c r="Q1265" s="229"/>
      <c r="R1265" s="229"/>
      <c r="S1265" s="229"/>
      <c r="T1265" s="229"/>
      <c r="U1265" s="229"/>
      <c r="V1265" s="229"/>
      <c r="W1265" s="221"/>
      <c r="X1265" s="229"/>
      <c r="Y1265" s="229"/>
      <c r="Z1265" s="229"/>
      <c r="AA1265" s="229"/>
      <c r="AB1265" s="229"/>
      <c r="AC1265" s="229"/>
      <c r="AD1265" s="229"/>
      <c r="AE1265" s="229"/>
      <c r="AF1265" s="235"/>
      <c r="AG1265" s="235"/>
      <c r="AH1265" s="235"/>
      <c r="AI1265" s="236"/>
      <c r="AJ1265" s="236"/>
      <c r="AK1265" s="210"/>
    </row>
    <row r="1266" spans="1:37" ht="15" customHeight="1">
      <c r="A1266" s="235"/>
      <c r="B1266" s="235"/>
      <c r="D1266" s="231"/>
      <c r="E1266" s="231"/>
      <c r="F1266" s="231"/>
      <c r="G1266" s="231"/>
      <c r="H1266" s="231"/>
      <c r="I1266" s="231"/>
      <c r="J1266" s="230"/>
      <c r="K1266" s="231"/>
      <c r="L1266" s="232"/>
      <c r="M1266" s="233"/>
      <c r="N1266" s="234"/>
      <c r="O1266" s="229"/>
      <c r="P1266" s="229"/>
      <c r="Q1266" s="229"/>
      <c r="R1266" s="229"/>
      <c r="S1266" s="229"/>
      <c r="T1266" s="229"/>
      <c r="U1266" s="229"/>
      <c r="V1266" s="229"/>
      <c r="W1266" s="221"/>
      <c r="X1266" s="229"/>
      <c r="Y1266" s="229"/>
      <c r="Z1266" s="229"/>
      <c r="AA1266" s="229"/>
      <c r="AB1266" s="229"/>
      <c r="AC1266" s="229"/>
      <c r="AD1266" s="229"/>
      <c r="AE1266" s="229"/>
      <c r="AF1266" s="235"/>
      <c r="AG1266" s="235"/>
      <c r="AH1266" s="235"/>
      <c r="AI1266" s="236"/>
      <c r="AJ1266" s="236"/>
      <c r="AK1266" s="210"/>
    </row>
    <row r="1267" spans="1:37" ht="15" customHeight="1">
      <c r="A1267" s="235"/>
      <c r="B1267" s="235"/>
      <c r="D1267" s="231"/>
      <c r="E1267" s="231"/>
      <c r="F1267" s="231"/>
      <c r="G1267" s="231"/>
      <c r="H1267" s="231"/>
      <c r="I1267" s="231"/>
      <c r="J1267" s="230"/>
      <c r="K1267" s="231"/>
      <c r="L1267" s="232"/>
      <c r="M1267" s="233"/>
      <c r="N1267" s="234"/>
      <c r="O1267" s="229"/>
      <c r="P1267" s="229"/>
      <c r="Q1267" s="229"/>
      <c r="R1267" s="229"/>
      <c r="S1267" s="229"/>
      <c r="T1267" s="229"/>
      <c r="U1267" s="229"/>
      <c r="V1267" s="229"/>
      <c r="W1267" s="221"/>
      <c r="X1267" s="229"/>
      <c r="Y1267" s="229"/>
      <c r="Z1267" s="229"/>
      <c r="AA1267" s="229"/>
      <c r="AB1267" s="229"/>
      <c r="AC1267" s="229"/>
      <c r="AD1267" s="229"/>
      <c r="AE1267" s="229"/>
      <c r="AF1267" s="235"/>
      <c r="AG1267" s="235"/>
      <c r="AH1267" s="235"/>
      <c r="AI1267" s="236"/>
      <c r="AJ1267" s="236"/>
      <c r="AK1267" s="210"/>
    </row>
    <row r="1268" spans="1:37" ht="15" customHeight="1">
      <c r="A1268" s="235"/>
      <c r="B1268" s="235"/>
      <c r="D1268" s="231"/>
      <c r="E1268" s="231"/>
      <c r="F1268" s="231"/>
      <c r="G1268" s="231"/>
      <c r="H1268" s="231"/>
      <c r="I1268" s="231"/>
      <c r="J1268" s="230"/>
      <c r="K1268" s="231"/>
      <c r="L1268" s="232"/>
      <c r="M1268" s="233"/>
      <c r="N1268" s="234"/>
      <c r="O1268" s="229"/>
      <c r="P1268" s="229"/>
      <c r="Q1268" s="229"/>
      <c r="R1268" s="229"/>
      <c r="S1268" s="229"/>
      <c r="T1268" s="229"/>
      <c r="U1268" s="229"/>
      <c r="V1268" s="229"/>
      <c r="W1268" s="221"/>
      <c r="X1268" s="229"/>
      <c r="Y1268" s="229"/>
      <c r="Z1268" s="229"/>
      <c r="AA1268" s="229"/>
      <c r="AB1268" s="229"/>
      <c r="AC1268" s="229"/>
      <c r="AD1268" s="229"/>
      <c r="AE1268" s="229"/>
      <c r="AF1268" s="235"/>
      <c r="AG1268" s="235"/>
      <c r="AH1268" s="235"/>
      <c r="AI1268" s="236"/>
      <c r="AJ1268" s="236"/>
      <c r="AK1268" s="210"/>
    </row>
    <row r="1269" spans="1:37" ht="15" customHeight="1">
      <c r="A1269" s="235"/>
      <c r="B1269" s="235"/>
      <c r="D1269" s="231"/>
      <c r="E1269" s="231"/>
      <c r="F1269" s="231"/>
      <c r="G1269" s="231"/>
      <c r="H1269" s="231"/>
      <c r="I1269" s="231"/>
      <c r="J1269" s="230"/>
      <c r="K1269" s="231"/>
      <c r="L1269" s="232"/>
      <c r="M1269" s="233"/>
      <c r="N1269" s="234"/>
      <c r="O1269" s="229"/>
      <c r="P1269" s="229"/>
      <c r="Q1269" s="229"/>
      <c r="R1269" s="229"/>
      <c r="S1269" s="229"/>
      <c r="T1269" s="229"/>
      <c r="U1269" s="229"/>
      <c r="V1269" s="229"/>
      <c r="W1269" s="221"/>
      <c r="X1269" s="229"/>
      <c r="Y1269" s="229"/>
      <c r="Z1269" s="229"/>
      <c r="AA1269" s="229"/>
      <c r="AB1269" s="229"/>
      <c r="AC1269" s="229"/>
      <c r="AD1269" s="229"/>
      <c r="AE1269" s="229"/>
      <c r="AF1269" s="235"/>
      <c r="AG1269" s="235"/>
      <c r="AH1269" s="235"/>
      <c r="AI1269" s="236"/>
      <c r="AJ1269" s="236"/>
      <c r="AK1269" s="210"/>
    </row>
    <row r="1270" spans="1:37" ht="15" customHeight="1">
      <c r="A1270" s="235"/>
      <c r="B1270" s="235"/>
      <c r="D1270" s="231"/>
      <c r="E1270" s="231"/>
      <c r="F1270" s="231"/>
      <c r="G1270" s="231"/>
      <c r="H1270" s="231"/>
      <c r="I1270" s="231"/>
      <c r="J1270" s="230"/>
      <c r="K1270" s="231"/>
      <c r="L1270" s="232"/>
      <c r="M1270" s="233"/>
      <c r="N1270" s="234"/>
      <c r="O1270" s="229"/>
      <c r="P1270" s="229"/>
      <c r="Q1270" s="229"/>
      <c r="R1270" s="229"/>
      <c r="S1270" s="229"/>
      <c r="T1270" s="229"/>
      <c r="U1270" s="229"/>
      <c r="V1270" s="229"/>
      <c r="W1270" s="221"/>
      <c r="X1270" s="229"/>
      <c r="Y1270" s="229"/>
      <c r="Z1270" s="229"/>
      <c r="AA1270" s="229"/>
      <c r="AB1270" s="229"/>
      <c r="AC1270" s="229"/>
      <c r="AD1270" s="229"/>
      <c r="AE1270" s="229"/>
      <c r="AF1270" s="235"/>
      <c r="AG1270" s="235"/>
      <c r="AH1270" s="235"/>
      <c r="AI1270" s="236"/>
      <c r="AJ1270" s="236"/>
      <c r="AK1270" s="210"/>
    </row>
    <row r="1271" spans="1:37" ht="15" customHeight="1">
      <c r="A1271" s="235"/>
      <c r="B1271" s="235"/>
      <c r="D1271" s="231"/>
      <c r="E1271" s="231"/>
      <c r="F1271" s="231"/>
      <c r="G1271" s="231"/>
      <c r="H1271" s="231"/>
      <c r="I1271" s="231"/>
      <c r="J1271" s="230"/>
      <c r="K1271" s="231"/>
      <c r="L1271" s="232"/>
      <c r="M1271" s="233"/>
      <c r="N1271" s="234"/>
      <c r="O1271" s="229"/>
      <c r="P1271" s="229"/>
      <c r="Q1271" s="229"/>
      <c r="R1271" s="229"/>
      <c r="S1271" s="229"/>
      <c r="T1271" s="229"/>
      <c r="U1271" s="229"/>
      <c r="V1271" s="229"/>
      <c r="W1271" s="221"/>
      <c r="X1271" s="229"/>
      <c r="Y1271" s="229"/>
      <c r="Z1271" s="229"/>
      <c r="AA1271" s="229"/>
      <c r="AB1271" s="229"/>
      <c r="AC1271" s="229"/>
      <c r="AD1271" s="229"/>
      <c r="AE1271" s="229"/>
      <c r="AF1271" s="235"/>
      <c r="AG1271" s="235"/>
      <c r="AH1271" s="235"/>
      <c r="AI1271" s="236"/>
      <c r="AJ1271" s="236"/>
      <c r="AK1271" s="210"/>
    </row>
    <row r="1272" spans="1:37" ht="15" customHeight="1">
      <c r="A1272" s="235"/>
      <c r="B1272" s="235"/>
      <c r="D1272" s="231"/>
      <c r="E1272" s="231"/>
      <c r="F1272" s="231"/>
      <c r="G1272" s="231"/>
      <c r="H1272" s="231"/>
      <c r="I1272" s="231"/>
      <c r="J1272" s="230"/>
      <c r="K1272" s="231"/>
      <c r="L1272" s="232"/>
      <c r="M1272" s="233"/>
      <c r="N1272" s="234"/>
      <c r="O1272" s="229"/>
      <c r="P1272" s="229"/>
      <c r="Q1272" s="229"/>
      <c r="R1272" s="229"/>
      <c r="S1272" s="229"/>
      <c r="T1272" s="229"/>
      <c r="U1272" s="229"/>
      <c r="V1272" s="229"/>
      <c r="W1272" s="221"/>
      <c r="X1272" s="229"/>
      <c r="Y1272" s="229"/>
      <c r="Z1272" s="229"/>
      <c r="AA1272" s="229"/>
      <c r="AB1272" s="229"/>
      <c r="AC1272" s="229"/>
      <c r="AD1272" s="229"/>
      <c r="AE1272" s="229"/>
      <c r="AF1272" s="235"/>
      <c r="AG1272" s="235"/>
      <c r="AH1272" s="235"/>
      <c r="AI1272" s="236"/>
      <c r="AJ1272" s="236"/>
      <c r="AK1272" s="210"/>
    </row>
    <row r="1273" spans="1:37" ht="15" customHeight="1">
      <c r="A1273" s="235"/>
      <c r="B1273" s="235"/>
      <c r="D1273" s="231"/>
      <c r="E1273" s="231"/>
      <c r="F1273" s="231"/>
      <c r="G1273" s="231"/>
      <c r="H1273" s="231"/>
      <c r="I1273" s="231"/>
      <c r="J1273" s="230"/>
      <c r="K1273" s="231"/>
      <c r="L1273" s="232"/>
      <c r="M1273" s="233"/>
      <c r="N1273" s="234"/>
      <c r="O1273" s="229"/>
      <c r="P1273" s="229"/>
      <c r="Q1273" s="229"/>
      <c r="R1273" s="229"/>
      <c r="S1273" s="229"/>
      <c r="T1273" s="229"/>
      <c r="U1273" s="229"/>
      <c r="V1273" s="229"/>
      <c r="W1273" s="221"/>
      <c r="X1273" s="229"/>
      <c r="Y1273" s="229"/>
      <c r="Z1273" s="229"/>
      <c r="AA1273" s="229"/>
      <c r="AB1273" s="229"/>
      <c r="AC1273" s="229"/>
      <c r="AD1273" s="229"/>
      <c r="AE1273" s="229"/>
      <c r="AF1273" s="235"/>
      <c r="AG1273" s="235"/>
      <c r="AH1273" s="235"/>
      <c r="AI1273" s="236"/>
      <c r="AJ1273" s="236"/>
      <c r="AK1273" s="210"/>
    </row>
    <row r="1274" spans="1:37" ht="15" customHeight="1">
      <c r="A1274" s="235"/>
      <c r="B1274" s="235"/>
      <c r="D1274" s="231"/>
      <c r="E1274" s="231"/>
      <c r="F1274" s="231"/>
      <c r="G1274" s="231"/>
      <c r="H1274" s="231"/>
      <c r="I1274" s="231"/>
      <c r="J1274" s="230"/>
      <c r="K1274" s="231"/>
      <c r="L1274" s="232"/>
      <c r="M1274" s="233"/>
      <c r="N1274" s="234"/>
      <c r="O1274" s="229"/>
      <c r="P1274" s="229"/>
      <c r="Q1274" s="229"/>
      <c r="R1274" s="229"/>
      <c r="S1274" s="229"/>
      <c r="T1274" s="229"/>
      <c r="U1274" s="229"/>
      <c r="V1274" s="229"/>
      <c r="W1274" s="221"/>
      <c r="X1274" s="229"/>
      <c r="Y1274" s="229"/>
      <c r="Z1274" s="229"/>
      <c r="AA1274" s="229"/>
      <c r="AB1274" s="229"/>
      <c r="AC1274" s="229"/>
      <c r="AD1274" s="229"/>
      <c r="AE1274" s="229"/>
      <c r="AF1274" s="235"/>
      <c r="AG1274" s="235"/>
      <c r="AH1274" s="235"/>
      <c r="AI1274" s="236"/>
      <c r="AJ1274" s="236"/>
      <c r="AK1274" s="210"/>
    </row>
    <row r="1275" spans="1:37" ht="15" customHeight="1">
      <c r="A1275" s="235"/>
      <c r="B1275" s="235"/>
      <c r="D1275" s="231"/>
      <c r="E1275" s="231"/>
      <c r="F1275" s="231"/>
      <c r="G1275" s="231"/>
      <c r="H1275" s="231"/>
      <c r="I1275" s="231"/>
      <c r="J1275" s="230"/>
      <c r="K1275" s="231"/>
      <c r="L1275" s="232"/>
      <c r="M1275" s="233"/>
      <c r="N1275" s="234"/>
      <c r="O1275" s="229"/>
      <c r="P1275" s="229"/>
      <c r="Q1275" s="229"/>
      <c r="R1275" s="229"/>
      <c r="S1275" s="229"/>
      <c r="T1275" s="229"/>
      <c r="U1275" s="229"/>
      <c r="V1275" s="229"/>
      <c r="W1275" s="221"/>
      <c r="X1275" s="229"/>
      <c r="Y1275" s="229"/>
      <c r="Z1275" s="229"/>
      <c r="AA1275" s="229"/>
      <c r="AB1275" s="229"/>
      <c r="AC1275" s="229"/>
      <c r="AD1275" s="229"/>
      <c r="AE1275" s="229"/>
      <c r="AF1275" s="235"/>
      <c r="AG1275" s="235"/>
      <c r="AH1275" s="235"/>
      <c r="AI1275" s="236"/>
      <c r="AJ1275" s="236"/>
      <c r="AK1275" s="210"/>
    </row>
    <row r="1276" spans="1:37" ht="15" customHeight="1">
      <c r="A1276" s="235"/>
      <c r="B1276" s="235"/>
      <c r="D1276" s="231"/>
      <c r="E1276" s="231"/>
      <c r="F1276" s="231"/>
      <c r="G1276" s="231"/>
      <c r="H1276" s="231"/>
      <c r="I1276" s="231"/>
      <c r="J1276" s="230"/>
      <c r="K1276" s="231"/>
      <c r="L1276" s="232"/>
      <c r="M1276" s="233"/>
      <c r="N1276" s="234"/>
      <c r="O1276" s="229"/>
      <c r="P1276" s="229"/>
      <c r="Q1276" s="229"/>
      <c r="R1276" s="229"/>
      <c r="S1276" s="229"/>
      <c r="T1276" s="229"/>
      <c r="U1276" s="229"/>
      <c r="V1276" s="229"/>
      <c r="W1276" s="221"/>
      <c r="X1276" s="229"/>
      <c r="Y1276" s="229"/>
      <c r="Z1276" s="229"/>
      <c r="AA1276" s="229"/>
      <c r="AB1276" s="229"/>
      <c r="AC1276" s="229"/>
      <c r="AD1276" s="229"/>
      <c r="AE1276" s="229"/>
      <c r="AF1276" s="235"/>
      <c r="AG1276" s="235"/>
      <c r="AH1276" s="235"/>
      <c r="AI1276" s="236"/>
      <c r="AJ1276" s="236"/>
      <c r="AK1276" s="210"/>
    </row>
    <row r="1277" spans="1:37" ht="15" customHeight="1">
      <c r="A1277" s="235"/>
      <c r="B1277" s="235"/>
      <c r="D1277" s="231"/>
      <c r="E1277" s="231"/>
      <c r="F1277" s="231"/>
      <c r="G1277" s="231"/>
      <c r="H1277" s="231"/>
      <c r="I1277" s="231"/>
      <c r="J1277" s="230"/>
      <c r="K1277" s="231"/>
      <c r="L1277" s="232"/>
      <c r="M1277" s="233"/>
      <c r="N1277" s="234"/>
      <c r="O1277" s="229"/>
      <c r="P1277" s="229"/>
      <c r="Q1277" s="229"/>
      <c r="R1277" s="229"/>
      <c r="S1277" s="229"/>
      <c r="T1277" s="229"/>
      <c r="U1277" s="229"/>
      <c r="V1277" s="229"/>
      <c r="W1277" s="221"/>
      <c r="X1277" s="229"/>
      <c r="Y1277" s="229"/>
      <c r="Z1277" s="229"/>
      <c r="AA1277" s="229"/>
      <c r="AB1277" s="229"/>
      <c r="AC1277" s="229"/>
      <c r="AD1277" s="229"/>
      <c r="AE1277" s="229"/>
      <c r="AF1277" s="235"/>
      <c r="AG1277" s="235"/>
      <c r="AH1277" s="235"/>
      <c r="AI1277" s="236"/>
      <c r="AJ1277" s="236"/>
      <c r="AK1277" s="210"/>
    </row>
    <row r="1278" spans="1:37" ht="15" customHeight="1">
      <c r="A1278" s="235"/>
      <c r="B1278" s="235"/>
      <c r="D1278" s="231"/>
      <c r="E1278" s="231"/>
      <c r="F1278" s="231"/>
      <c r="G1278" s="231"/>
      <c r="H1278" s="231"/>
      <c r="I1278" s="231"/>
      <c r="J1278" s="230"/>
      <c r="K1278" s="231"/>
      <c r="L1278" s="232"/>
      <c r="M1278" s="233"/>
      <c r="N1278" s="234"/>
      <c r="O1278" s="229"/>
      <c r="P1278" s="229"/>
      <c r="Q1278" s="229"/>
      <c r="R1278" s="229"/>
      <c r="S1278" s="229"/>
      <c r="T1278" s="229"/>
      <c r="U1278" s="229"/>
      <c r="V1278" s="229"/>
      <c r="W1278" s="221"/>
      <c r="X1278" s="229"/>
      <c r="Y1278" s="229"/>
      <c r="Z1278" s="229"/>
      <c r="AA1278" s="229"/>
      <c r="AB1278" s="229"/>
      <c r="AC1278" s="229"/>
      <c r="AD1278" s="229"/>
      <c r="AE1278" s="229"/>
      <c r="AF1278" s="235"/>
      <c r="AG1278" s="235"/>
      <c r="AH1278" s="235"/>
      <c r="AI1278" s="236"/>
      <c r="AJ1278" s="236"/>
      <c r="AK1278" s="210"/>
    </row>
    <row r="1279" spans="1:37" ht="15" customHeight="1">
      <c r="A1279" s="235"/>
      <c r="B1279" s="235"/>
      <c r="D1279" s="231"/>
      <c r="E1279" s="231"/>
      <c r="F1279" s="231"/>
      <c r="G1279" s="231"/>
      <c r="H1279" s="231"/>
      <c r="I1279" s="231"/>
      <c r="J1279" s="230"/>
      <c r="K1279" s="231"/>
      <c r="L1279" s="232"/>
      <c r="M1279" s="233"/>
      <c r="N1279" s="234"/>
      <c r="O1279" s="229"/>
      <c r="P1279" s="229"/>
      <c r="Q1279" s="229"/>
      <c r="R1279" s="229"/>
      <c r="S1279" s="229"/>
      <c r="T1279" s="229"/>
      <c r="U1279" s="229"/>
      <c r="V1279" s="229"/>
      <c r="W1279" s="221"/>
      <c r="X1279" s="229"/>
      <c r="Y1279" s="229"/>
      <c r="Z1279" s="229"/>
      <c r="AA1279" s="229"/>
      <c r="AB1279" s="229"/>
      <c r="AC1279" s="229"/>
      <c r="AD1279" s="229"/>
      <c r="AE1279" s="229"/>
      <c r="AF1279" s="235"/>
      <c r="AG1279" s="235"/>
      <c r="AH1279" s="235"/>
      <c r="AI1279" s="236"/>
      <c r="AJ1279" s="236"/>
      <c r="AK1279" s="210"/>
    </row>
    <row r="1280" spans="1:37" ht="15" customHeight="1">
      <c r="A1280" s="235"/>
      <c r="B1280" s="235"/>
      <c r="D1280" s="231"/>
      <c r="E1280" s="231"/>
      <c r="F1280" s="231"/>
      <c r="G1280" s="231"/>
      <c r="H1280" s="231"/>
      <c r="I1280" s="231"/>
      <c r="J1280" s="230"/>
      <c r="K1280" s="231"/>
      <c r="L1280" s="232"/>
      <c r="M1280" s="233"/>
      <c r="N1280" s="234"/>
      <c r="O1280" s="229"/>
      <c r="P1280" s="229"/>
      <c r="Q1280" s="229"/>
      <c r="R1280" s="229"/>
      <c r="S1280" s="229"/>
      <c r="T1280" s="229"/>
      <c r="U1280" s="229"/>
      <c r="V1280" s="229"/>
      <c r="W1280" s="221"/>
      <c r="X1280" s="229"/>
      <c r="Y1280" s="229"/>
      <c r="Z1280" s="229"/>
      <c r="AA1280" s="229"/>
      <c r="AB1280" s="229"/>
      <c r="AC1280" s="229"/>
      <c r="AD1280" s="229"/>
      <c r="AE1280" s="229"/>
      <c r="AF1280" s="235"/>
      <c r="AG1280" s="235"/>
      <c r="AH1280" s="235"/>
      <c r="AI1280" s="236"/>
      <c r="AJ1280" s="236"/>
      <c r="AK1280" s="210"/>
    </row>
    <row r="1281" spans="1:37" ht="15" customHeight="1">
      <c r="A1281" s="235"/>
      <c r="B1281" s="235"/>
      <c r="D1281" s="231"/>
      <c r="E1281" s="231"/>
      <c r="F1281" s="231"/>
      <c r="G1281" s="231"/>
      <c r="H1281" s="231"/>
      <c r="I1281" s="231"/>
      <c r="J1281" s="230"/>
      <c r="K1281" s="231"/>
      <c r="L1281" s="232"/>
      <c r="M1281" s="233"/>
      <c r="N1281" s="234"/>
      <c r="O1281" s="229"/>
      <c r="P1281" s="229"/>
      <c r="Q1281" s="229"/>
      <c r="R1281" s="229"/>
      <c r="S1281" s="229"/>
      <c r="T1281" s="229"/>
      <c r="U1281" s="229"/>
      <c r="V1281" s="229"/>
      <c r="W1281" s="221"/>
      <c r="X1281" s="229"/>
      <c r="Y1281" s="229"/>
      <c r="Z1281" s="229"/>
      <c r="AA1281" s="229"/>
      <c r="AB1281" s="229"/>
      <c r="AC1281" s="229"/>
      <c r="AD1281" s="229"/>
      <c r="AE1281" s="229"/>
      <c r="AF1281" s="235"/>
      <c r="AG1281" s="235"/>
      <c r="AH1281" s="235"/>
      <c r="AI1281" s="236"/>
      <c r="AJ1281" s="236"/>
      <c r="AK1281" s="210"/>
    </row>
    <row r="1282" spans="1:37" ht="15" customHeight="1">
      <c r="A1282" s="235"/>
      <c r="B1282" s="235"/>
      <c r="D1282" s="231"/>
      <c r="E1282" s="231"/>
      <c r="F1282" s="231"/>
      <c r="G1282" s="231"/>
      <c r="H1282" s="231"/>
      <c r="I1282" s="231"/>
      <c r="J1282" s="230"/>
      <c r="K1282" s="231"/>
      <c r="L1282" s="232"/>
      <c r="M1282" s="233"/>
      <c r="N1282" s="234"/>
      <c r="O1282" s="229"/>
      <c r="P1282" s="229"/>
      <c r="Q1282" s="229"/>
      <c r="R1282" s="229"/>
      <c r="S1282" s="229"/>
      <c r="T1282" s="229"/>
      <c r="U1282" s="229"/>
      <c r="V1282" s="229"/>
      <c r="W1282" s="221"/>
      <c r="X1282" s="229"/>
      <c r="Y1282" s="229"/>
      <c r="Z1282" s="229"/>
      <c r="AA1282" s="229"/>
      <c r="AB1282" s="229"/>
      <c r="AC1282" s="229"/>
      <c r="AD1282" s="229"/>
      <c r="AE1282" s="229"/>
      <c r="AF1282" s="235"/>
      <c r="AG1282" s="235"/>
      <c r="AH1282" s="235"/>
      <c r="AI1282" s="236"/>
      <c r="AJ1282" s="236"/>
      <c r="AK1282" s="210"/>
    </row>
    <row r="1283" spans="1:37" ht="15" customHeight="1">
      <c r="A1283" s="235"/>
      <c r="B1283" s="235"/>
      <c r="D1283" s="231"/>
      <c r="E1283" s="231"/>
      <c r="F1283" s="231"/>
      <c r="G1283" s="231"/>
      <c r="H1283" s="231"/>
      <c r="I1283" s="231"/>
      <c r="J1283" s="230"/>
      <c r="K1283" s="231"/>
      <c r="L1283" s="232"/>
      <c r="M1283" s="233"/>
      <c r="N1283" s="234"/>
      <c r="O1283" s="229"/>
      <c r="P1283" s="229"/>
      <c r="Q1283" s="229"/>
      <c r="R1283" s="229"/>
      <c r="S1283" s="229"/>
      <c r="T1283" s="229"/>
      <c r="U1283" s="229"/>
      <c r="V1283" s="229"/>
      <c r="W1283" s="221"/>
      <c r="X1283" s="229"/>
      <c r="Y1283" s="229"/>
      <c r="Z1283" s="229"/>
      <c r="AA1283" s="229"/>
      <c r="AB1283" s="229"/>
      <c r="AC1283" s="229"/>
      <c r="AD1283" s="229"/>
      <c r="AE1283" s="229"/>
      <c r="AF1283" s="235"/>
      <c r="AG1283" s="235"/>
      <c r="AH1283" s="235"/>
      <c r="AI1283" s="236"/>
      <c r="AJ1283" s="236"/>
      <c r="AK1283" s="210"/>
    </row>
    <row r="1284" spans="1:37" ht="15" customHeight="1">
      <c r="A1284" s="235"/>
      <c r="B1284" s="235"/>
      <c r="D1284" s="231"/>
      <c r="E1284" s="231"/>
      <c r="F1284" s="231"/>
      <c r="G1284" s="231"/>
      <c r="H1284" s="231"/>
      <c r="I1284" s="231"/>
      <c r="J1284" s="230"/>
      <c r="K1284" s="231"/>
      <c r="L1284" s="232"/>
      <c r="M1284" s="233"/>
      <c r="N1284" s="234"/>
      <c r="O1284" s="229"/>
      <c r="P1284" s="229"/>
      <c r="Q1284" s="229"/>
      <c r="R1284" s="229"/>
      <c r="S1284" s="229"/>
      <c r="T1284" s="229"/>
      <c r="U1284" s="229"/>
      <c r="V1284" s="229"/>
      <c r="W1284" s="221"/>
      <c r="X1284" s="229"/>
      <c r="Y1284" s="229"/>
      <c r="Z1284" s="229"/>
      <c r="AA1284" s="229"/>
      <c r="AB1284" s="229"/>
      <c r="AC1284" s="229"/>
      <c r="AD1284" s="229"/>
      <c r="AE1284" s="229"/>
      <c r="AF1284" s="235"/>
      <c r="AG1284" s="235"/>
      <c r="AH1284" s="235"/>
      <c r="AI1284" s="236"/>
      <c r="AJ1284" s="236"/>
      <c r="AK1284" s="210"/>
    </row>
    <row r="1285" spans="1:37" ht="15" customHeight="1">
      <c r="A1285" s="235"/>
      <c r="B1285" s="235"/>
      <c r="D1285" s="231"/>
      <c r="E1285" s="231"/>
      <c r="F1285" s="231"/>
      <c r="G1285" s="231"/>
      <c r="H1285" s="231"/>
      <c r="I1285" s="231"/>
      <c r="J1285" s="230"/>
      <c r="K1285" s="231"/>
      <c r="L1285" s="232"/>
      <c r="M1285" s="233"/>
      <c r="N1285" s="234"/>
      <c r="O1285" s="229"/>
      <c r="P1285" s="229"/>
      <c r="Q1285" s="229"/>
      <c r="R1285" s="229"/>
      <c r="S1285" s="229"/>
      <c r="T1285" s="229"/>
      <c r="U1285" s="229"/>
      <c r="V1285" s="229"/>
      <c r="W1285" s="221"/>
      <c r="X1285" s="229"/>
      <c r="Y1285" s="229"/>
      <c r="Z1285" s="229"/>
      <c r="AA1285" s="229"/>
      <c r="AB1285" s="229"/>
      <c r="AC1285" s="229"/>
      <c r="AD1285" s="229"/>
      <c r="AE1285" s="229"/>
      <c r="AF1285" s="235"/>
      <c r="AG1285" s="235"/>
      <c r="AH1285" s="235"/>
      <c r="AI1285" s="236"/>
      <c r="AJ1285" s="236"/>
      <c r="AK1285" s="210"/>
    </row>
    <row r="1286" spans="1:37" ht="15" customHeight="1">
      <c r="A1286" s="235"/>
      <c r="B1286" s="235"/>
      <c r="D1286" s="231"/>
      <c r="E1286" s="231"/>
      <c r="F1286" s="231"/>
      <c r="G1286" s="231"/>
      <c r="H1286" s="231"/>
      <c r="I1286" s="231"/>
      <c r="J1286" s="230"/>
      <c r="K1286" s="231"/>
      <c r="L1286" s="232"/>
      <c r="M1286" s="233"/>
      <c r="N1286" s="234"/>
      <c r="O1286" s="229"/>
      <c r="P1286" s="229"/>
      <c r="Q1286" s="229"/>
      <c r="R1286" s="229"/>
      <c r="S1286" s="229"/>
      <c r="T1286" s="229"/>
      <c r="U1286" s="229"/>
      <c r="V1286" s="229"/>
      <c r="W1286" s="221"/>
      <c r="X1286" s="229"/>
      <c r="Y1286" s="229"/>
      <c r="Z1286" s="229"/>
      <c r="AA1286" s="229"/>
      <c r="AB1286" s="229"/>
      <c r="AC1286" s="229"/>
      <c r="AD1286" s="229"/>
      <c r="AE1286" s="229"/>
      <c r="AF1286" s="235"/>
      <c r="AG1286" s="235"/>
      <c r="AH1286" s="235"/>
      <c r="AI1286" s="236"/>
      <c r="AJ1286" s="236"/>
      <c r="AK1286" s="210"/>
    </row>
    <row r="1287" spans="1:37" ht="15" customHeight="1">
      <c r="A1287" s="235"/>
      <c r="B1287" s="235"/>
      <c r="D1287" s="231"/>
      <c r="E1287" s="231"/>
      <c r="F1287" s="231"/>
      <c r="G1287" s="231"/>
      <c r="H1287" s="231"/>
      <c r="I1287" s="231"/>
      <c r="J1287" s="230"/>
      <c r="K1287" s="231"/>
      <c r="L1287" s="232"/>
      <c r="M1287" s="233"/>
      <c r="N1287" s="234"/>
      <c r="O1287" s="229"/>
      <c r="P1287" s="229"/>
      <c r="Q1287" s="229"/>
      <c r="R1287" s="229"/>
      <c r="S1287" s="229"/>
      <c r="T1287" s="229"/>
      <c r="U1287" s="229"/>
      <c r="V1287" s="229"/>
      <c r="W1287" s="221"/>
      <c r="X1287" s="229"/>
      <c r="Y1287" s="229"/>
      <c r="Z1287" s="229"/>
      <c r="AA1287" s="229"/>
      <c r="AB1287" s="229"/>
      <c r="AC1287" s="229"/>
      <c r="AD1287" s="229"/>
      <c r="AE1287" s="229"/>
      <c r="AF1287" s="235"/>
      <c r="AG1287" s="235"/>
      <c r="AH1287" s="235"/>
      <c r="AI1287" s="236"/>
      <c r="AJ1287" s="236"/>
      <c r="AK1287" s="210"/>
    </row>
    <row r="1288" spans="1:37" ht="15" customHeight="1">
      <c r="A1288" s="235"/>
      <c r="B1288" s="235"/>
      <c r="D1288" s="231"/>
      <c r="E1288" s="231"/>
      <c r="F1288" s="231"/>
      <c r="G1288" s="231"/>
      <c r="H1288" s="231"/>
      <c r="I1288" s="231"/>
      <c r="J1288" s="230"/>
      <c r="K1288" s="231"/>
      <c r="L1288" s="232"/>
      <c r="M1288" s="233"/>
      <c r="N1288" s="234"/>
      <c r="O1288" s="229"/>
      <c r="P1288" s="229"/>
      <c r="Q1288" s="229"/>
      <c r="R1288" s="229"/>
      <c r="S1288" s="229"/>
      <c r="T1288" s="229"/>
      <c r="U1288" s="229"/>
      <c r="V1288" s="229"/>
      <c r="W1288" s="221"/>
      <c r="X1288" s="229"/>
      <c r="Y1288" s="229"/>
      <c r="Z1288" s="229"/>
      <c r="AA1288" s="229"/>
      <c r="AB1288" s="229"/>
      <c r="AC1288" s="229"/>
      <c r="AD1288" s="229"/>
      <c r="AE1288" s="229"/>
      <c r="AF1288" s="235"/>
      <c r="AG1288" s="235"/>
      <c r="AH1288" s="235"/>
      <c r="AI1288" s="236"/>
      <c r="AJ1288" s="236"/>
      <c r="AK1288" s="210"/>
    </row>
    <row r="1289" spans="1:37" ht="15" customHeight="1">
      <c r="A1289" s="235"/>
      <c r="B1289" s="235"/>
      <c r="D1289" s="231"/>
      <c r="E1289" s="231"/>
      <c r="F1289" s="231"/>
      <c r="G1289" s="231"/>
      <c r="H1289" s="231"/>
      <c r="I1289" s="231"/>
      <c r="J1289" s="230"/>
      <c r="K1289" s="231"/>
      <c r="L1289" s="232"/>
      <c r="M1289" s="233"/>
      <c r="N1289" s="234"/>
      <c r="O1289" s="229"/>
      <c r="P1289" s="229"/>
      <c r="Q1289" s="229"/>
      <c r="R1289" s="229"/>
      <c r="S1289" s="229"/>
      <c r="T1289" s="229"/>
      <c r="U1289" s="229"/>
      <c r="V1289" s="229"/>
      <c r="W1289" s="221"/>
      <c r="X1289" s="229"/>
      <c r="Y1289" s="229"/>
      <c r="Z1289" s="229"/>
      <c r="AA1289" s="229"/>
      <c r="AB1289" s="229"/>
      <c r="AC1289" s="229"/>
      <c r="AD1289" s="229"/>
      <c r="AE1289" s="229"/>
      <c r="AF1289" s="235"/>
      <c r="AG1289" s="235"/>
      <c r="AH1289" s="235"/>
      <c r="AI1289" s="236"/>
      <c r="AJ1289" s="236"/>
      <c r="AK1289" s="210"/>
    </row>
    <row r="1290" spans="1:37" ht="15" customHeight="1">
      <c r="A1290" s="235"/>
      <c r="B1290" s="235"/>
      <c r="D1290" s="231"/>
      <c r="E1290" s="231"/>
      <c r="F1290" s="231"/>
      <c r="G1290" s="231"/>
      <c r="H1290" s="231"/>
      <c r="I1290" s="231"/>
      <c r="J1290" s="230"/>
      <c r="K1290" s="231"/>
      <c r="L1290" s="232"/>
      <c r="M1290" s="233"/>
      <c r="N1290" s="234"/>
      <c r="O1290" s="229"/>
      <c r="P1290" s="229"/>
      <c r="Q1290" s="229"/>
      <c r="R1290" s="229"/>
      <c r="S1290" s="229"/>
      <c r="T1290" s="229"/>
      <c r="U1290" s="229"/>
      <c r="V1290" s="229"/>
      <c r="W1290" s="221"/>
      <c r="X1290" s="229"/>
      <c r="Y1290" s="229"/>
      <c r="Z1290" s="229"/>
      <c r="AA1290" s="229"/>
      <c r="AB1290" s="229"/>
      <c r="AC1290" s="229"/>
      <c r="AD1290" s="229"/>
      <c r="AE1290" s="229"/>
      <c r="AF1290" s="235"/>
      <c r="AG1290" s="235"/>
      <c r="AH1290" s="235"/>
      <c r="AI1290" s="236"/>
      <c r="AJ1290" s="236"/>
      <c r="AK1290" s="210"/>
    </row>
    <row r="1291" spans="1:37" ht="15" customHeight="1">
      <c r="A1291" s="235"/>
      <c r="B1291" s="235"/>
      <c r="D1291" s="231"/>
      <c r="E1291" s="231"/>
      <c r="F1291" s="231"/>
      <c r="G1291" s="231"/>
      <c r="H1291" s="231"/>
      <c r="I1291" s="231"/>
      <c r="J1291" s="230"/>
      <c r="K1291" s="231"/>
      <c r="L1291" s="232"/>
      <c r="M1291" s="233"/>
      <c r="N1291" s="234"/>
      <c r="O1291" s="229"/>
      <c r="P1291" s="229"/>
      <c r="Q1291" s="229"/>
      <c r="R1291" s="229"/>
      <c r="S1291" s="229"/>
      <c r="T1291" s="229"/>
      <c r="U1291" s="229"/>
      <c r="V1291" s="229"/>
      <c r="W1291" s="221"/>
      <c r="X1291" s="229"/>
      <c r="Y1291" s="229"/>
      <c r="Z1291" s="229"/>
      <c r="AA1291" s="229"/>
      <c r="AB1291" s="229"/>
      <c r="AC1291" s="229"/>
      <c r="AD1291" s="229"/>
      <c r="AE1291" s="229"/>
      <c r="AF1291" s="235"/>
      <c r="AG1291" s="235"/>
      <c r="AH1291" s="235"/>
      <c r="AI1291" s="236"/>
      <c r="AJ1291" s="236"/>
      <c r="AK1291" s="210"/>
    </row>
    <row r="1292" spans="1:37" ht="15" customHeight="1">
      <c r="A1292" s="235"/>
      <c r="B1292" s="235"/>
      <c r="D1292" s="231"/>
      <c r="E1292" s="231"/>
      <c r="F1292" s="231"/>
      <c r="G1292" s="231"/>
      <c r="H1292" s="231"/>
      <c r="I1292" s="231"/>
      <c r="J1292" s="230"/>
      <c r="K1292" s="231"/>
      <c r="L1292" s="232"/>
      <c r="M1292" s="233"/>
      <c r="N1292" s="234"/>
      <c r="O1292" s="229"/>
      <c r="P1292" s="229"/>
      <c r="Q1292" s="229"/>
      <c r="R1292" s="229"/>
      <c r="S1292" s="229"/>
      <c r="T1292" s="229"/>
      <c r="U1292" s="229"/>
      <c r="V1292" s="229"/>
      <c r="W1292" s="221"/>
      <c r="X1292" s="229"/>
      <c r="Y1292" s="229"/>
      <c r="Z1292" s="229"/>
      <c r="AA1292" s="229"/>
      <c r="AB1292" s="229"/>
      <c r="AC1292" s="229"/>
      <c r="AD1292" s="229"/>
      <c r="AE1292" s="229"/>
      <c r="AF1292" s="235"/>
      <c r="AG1292" s="235"/>
      <c r="AH1292" s="235"/>
      <c r="AI1292" s="236"/>
      <c r="AJ1292" s="236"/>
      <c r="AK1292" s="210"/>
    </row>
    <row r="1293" spans="1:37" ht="15" customHeight="1">
      <c r="A1293" s="235"/>
      <c r="B1293" s="235"/>
      <c r="D1293" s="231"/>
      <c r="E1293" s="231"/>
      <c r="F1293" s="231"/>
      <c r="G1293" s="231"/>
      <c r="H1293" s="231"/>
      <c r="I1293" s="231"/>
      <c r="J1293" s="230"/>
      <c r="K1293" s="231"/>
      <c r="L1293" s="232"/>
      <c r="M1293" s="233"/>
      <c r="N1293" s="234"/>
      <c r="O1293" s="229"/>
      <c r="P1293" s="229"/>
      <c r="Q1293" s="229"/>
      <c r="R1293" s="229"/>
      <c r="S1293" s="229"/>
      <c r="T1293" s="229"/>
      <c r="U1293" s="229"/>
      <c r="V1293" s="229"/>
      <c r="W1293" s="221"/>
      <c r="X1293" s="229"/>
      <c r="Y1293" s="229"/>
      <c r="Z1293" s="229"/>
      <c r="AA1293" s="229"/>
      <c r="AB1293" s="229"/>
      <c r="AC1293" s="229"/>
      <c r="AD1293" s="229"/>
      <c r="AE1293" s="229"/>
      <c r="AF1293" s="235"/>
      <c r="AG1293" s="235"/>
      <c r="AH1293" s="235"/>
      <c r="AI1293" s="236"/>
      <c r="AJ1293" s="236"/>
      <c r="AK1293" s="210"/>
    </row>
    <row r="1294" spans="1:37" ht="15" customHeight="1">
      <c r="A1294" s="235"/>
      <c r="B1294" s="235"/>
      <c r="D1294" s="231"/>
      <c r="E1294" s="231"/>
      <c r="F1294" s="231"/>
      <c r="G1294" s="231"/>
      <c r="H1294" s="231"/>
      <c r="I1294" s="231"/>
      <c r="J1294" s="230"/>
      <c r="K1294" s="231"/>
      <c r="L1294" s="232"/>
      <c r="M1294" s="233"/>
      <c r="N1294" s="234"/>
      <c r="O1294" s="229"/>
      <c r="P1294" s="229"/>
      <c r="Q1294" s="229"/>
      <c r="R1294" s="229"/>
      <c r="S1294" s="229"/>
      <c r="T1294" s="229"/>
      <c r="U1294" s="229"/>
      <c r="V1294" s="229"/>
      <c r="W1294" s="221"/>
      <c r="X1294" s="229"/>
      <c r="Y1294" s="229"/>
      <c r="Z1294" s="229"/>
      <c r="AA1294" s="229"/>
      <c r="AB1294" s="229"/>
      <c r="AC1294" s="229"/>
      <c r="AD1294" s="229"/>
      <c r="AE1294" s="229"/>
      <c r="AF1294" s="235"/>
      <c r="AG1294" s="235"/>
      <c r="AH1294" s="235"/>
      <c r="AI1294" s="236"/>
      <c r="AJ1294" s="236"/>
      <c r="AK1294" s="210"/>
    </row>
    <row r="1295" spans="1:37" ht="15" customHeight="1">
      <c r="A1295" s="235"/>
      <c r="B1295" s="235"/>
      <c r="D1295" s="231"/>
      <c r="E1295" s="231"/>
      <c r="F1295" s="231"/>
      <c r="G1295" s="231"/>
      <c r="H1295" s="231"/>
      <c r="I1295" s="231"/>
      <c r="J1295" s="230"/>
      <c r="K1295" s="231"/>
      <c r="L1295" s="232"/>
      <c r="M1295" s="233"/>
      <c r="N1295" s="234"/>
      <c r="O1295" s="229"/>
      <c r="P1295" s="229"/>
      <c r="Q1295" s="229"/>
      <c r="R1295" s="229"/>
      <c r="S1295" s="229"/>
      <c r="T1295" s="229"/>
      <c r="U1295" s="229"/>
      <c r="V1295" s="229"/>
      <c r="W1295" s="221"/>
      <c r="X1295" s="229"/>
      <c r="Y1295" s="229"/>
      <c r="Z1295" s="229"/>
      <c r="AA1295" s="229"/>
      <c r="AB1295" s="229"/>
      <c r="AC1295" s="229"/>
      <c r="AD1295" s="229"/>
      <c r="AE1295" s="229"/>
      <c r="AF1295" s="235"/>
      <c r="AG1295" s="235"/>
      <c r="AH1295" s="235"/>
      <c r="AI1295" s="236"/>
      <c r="AJ1295" s="236"/>
      <c r="AK1295" s="210"/>
    </row>
    <row r="1296" spans="1:37" ht="15" customHeight="1">
      <c r="A1296" s="235"/>
      <c r="B1296" s="235"/>
      <c r="D1296" s="231"/>
      <c r="E1296" s="231"/>
      <c r="F1296" s="231"/>
      <c r="G1296" s="231"/>
      <c r="H1296" s="231"/>
      <c r="I1296" s="231"/>
      <c r="J1296" s="230"/>
      <c r="K1296" s="231"/>
      <c r="L1296" s="232"/>
      <c r="M1296" s="233"/>
      <c r="N1296" s="234"/>
      <c r="O1296" s="229"/>
      <c r="P1296" s="229"/>
      <c r="Q1296" s="229"/>
      <c r="R1296" s="229"/>
      <c r="S1296" s="229"/>
      <c r="T1296" s="229"/>
      <c r="U1296" s="229"/>
      <c r="V1296" s="229"/>
      <c r="W1296" s="221"/>
      <c r="X1296" s="229"/>
      <c r="Y1296" s="229"/>
      <c r="Z1296" s="229"/>
      <c r="AA1296" s="229"/>
      <c r="AB1296" s="229"/>
      <c r="AC1296" s="229"/>
      <c r="AD1296" s="229"/>
      <c r="AE1296" s="229"/>
      <c r="AF1296" s="235"/>
      <c r="AG1296" s="235"/>
      <c r="AH1296" s="235"/>
      <c r="AI1296" s="236"/>
      <c r="AJ1296" s="236"/>
      <c r="AK1296" s="210"/>
    </row>
    <row r="1297" spans="1:37" ht="15" customHeight="1">
      <c r="A1297" s="235"/>
      <c r="B1297" s="235"/>
      <c r="D1297" s="231"/>
      <c r="E1297" s="231"/>
      <c r="F1297" s="231"/>
      <c r="G1297" s="231"/>
      <c r="H1297" s="231"/>
      <c r="I1297" s="231"/>
      <c r="J1297" s="230"/>
      <c r="K1297" s="231"/>
      <c r="L1297" s="232"/>
      <c r="M1297" s="233"/>
      <c r="N1297" s="234"/>
      <c r="O1297" s="229"/>
      <c r="P1297" s="229"/>
      <c r="Q1297" s="229"/>
      <c r="R1297" s="229"/>
      <c r="S1297" s="229"/>
      <c r="T1297" s="229"/>
      <c r="U1297" s="229"/>
      <c r="V1297" s="229"/>
      <c r="W1297" s="221"/>
      <c r="X1297" s="229"/>
      <c r="Y1297" s="229"/>
      <c r="Z1297" s="229"/>
      <c r="AA1297" s="229"/>
      <c r="AB1297" s="229"/>
      <c r="AC1297" s="229"/>
      <c r="AD1297" s="229"/>
      <c r="AE1297" s="229"/>
      <c r="AF1297" s="235"/>
      <c r="AG1297" s="235"/>
      <c r="AH1297" s="235"/>
      <c r="AI1297" s="236"/>
      <c r="AJ1297" s="236"/>
      <c r="AK1297" s="210"/>
    </row>
    <row r="1298" spans="1:37" ht="15" customHeight="1">
      <c r="A1298" s="235"/>
      <c r="B1298" s="235"/>
      <c r="D1298" s="231"/>
      <c r="E1298" s="231"/>
      <c r="F1298" s="231"/>
      <c r="G1298" s="231"/>
      <c r="H1298" s="231"/>
      <c r="I1298" s="231"/>
      <c r="J1298" s="230"/>
      <c r="K1298" s="231"/>
      <c r="L1298" s="232"/>
      <c r="M1298" s="233"/>
      <c r="N1298" s="234"/>
      <c r="O1298" s="229"/>
      <c r="P1298" s="229"/>
      <c r="Q1298" s="229"/>
      <c r="R1298" s="229"/>
      <c r="S1298" s="229"/>
      <c r="T1298" s="229"/>
      <c r="U1298" s="229"/>
      <c r="V1298" s="229"/>
      <c r="W1298" s="221"/>
      <c r="X1298" s="229"/>
      <c r="Y1298" s="229"/>
      <c r="Z1298" s="229"/>
      <c r="AA1298" s="229"/>
      <c r="AB1298" s="229"/>
      <c r="AC1298" s="229"/>
      <c r="AD1298" s="229"/>
      <c r="AE1298" s="229"/>
      <c r="AF1298" s="235"/>
      <c r="AG1298" s="235"/>
      <c r="AH1298" s="235"/>
      <c r="AI1298" s="236"/>
      <c r="AJ1298" s="236"/>
      <c r="AK1298" s="210"/>
    </row>
    <row r="1299" spans="1:37" ht="15" customHeight="1">
      <c r="A1299" s="235"/>
      <c r="B1299" s="235"/>
      <c r="D1299" s="231"/>
      <c r="E1299" s="231"/>
      <c r="F1299" s="231"/>
      <c r="G1299" s="231"/>
      <c r="H1299" s="231"/>
      <c r="I1299" s="231"/>
      <c r="J1299" s="230"/>
      <c r="K1299" s="231"/>
      <c r="L1299" s="232"/>
      <c r="M1299" s="233"/>
      <c r="N1299" s="234"/>
      <c r="O1299" s="229"/>
      <c r="P1299" s="229"/>
      <c r="Q1299" s="229"/>
      <c r="R1299" s="229"/>
      <c r="S1299" s="229"/>
      <c r="T1299" s="229"/>
      <c r="U1299" s="229"/>
      <c r="V1299" s="229"/>
      <c r="W1299" s="221"/>
      <c r="X1299" s="229"/>
      <c r="Y1299" s="229"/>
      <c r="Z1299" s="229"/>
      <c r="AA1299" s="229"/>
      <c r="AB1299" s="229"/>
      <c r="AC1299" s="229"/>
      <c r="AD1299" s="229"/>
      <c r="AE1299" s="229"/>
      <c r="AF1299" s="235"/>
      <c r="AG1299" s="235"/>
      <c r="AH1299" s="235"/>
      <c r="AI1299" s="236"/>
      <c r="AJ1299" s="236"/>
      <c r="AK1299" s="210"/>
    </row>
    <row r="1300" spans="1:37" ht="15" customHeight="1">
      <c r="A1300" s="235"/>
      <c r="B1300" s="235"/>
      <c r="D1300" s="231"/>
      <c r="E1300" s="231"/>
      <c r="F1300" s="231"/>
      <c r="G1300" s="231"/>
      <c r="H1300" s="231"/>
      <c r="I1300" s="231"/>
      <c r="J1300" s="230"/>
      <c r="K1300" s="231"/>
      <c r="L1300" s="232"/>
      <c r="M1300" s="233"/>
      <c r="N1300" s="234"/>
      <c r="O1300" s="229"/>
      <c r="P1300" s="229"/>
      <c r="Q1300" s="229"/>
      <c r="R1300" s="229"/>
      <c r="S1300" s="229"/>
      <c r="T1300" s="229"/>
      <c r="U1300" s="229"/>
      <c r="V1300" s="229"/>
      <c r="W1300" s="221"/>
      <c r="X1300" s="229"/>
      <c r="Y1300" s="229"/>
      <c r="Z1300" s="229"/>
      <c r="AA1300" s="229"/>
      <c r="AB1300" s="229"/>
      <c r="AC1300" s="229"/>
      <c r="AD1300" s="229"/>
      <c r="AE1300" s="229"/>
      <c r="AF1300" s="235"/>
      <c r="AG1300" s="235"/>
      <c r="AH1300" s="235"/>
      <c r="AI1300" s="236"/>
      <c r="AJ1300" s="236"/>
      <c r="AK1300" s="210"/>
    </row>
    <row r="1301" spans="1:37" ht="15" customHeight="1">
      <c r="A1301" s="235"/>
      <c r="B1301" s="235"/>
      <c r="D1301" s="231"/>
      <c r="E1301" s="231"/>
      <c r="F1301" s="231"/>
      <c r="G1301" s="231"/>
      <c r="H1301" s="231"/>
      <c r="I1301" s="231"/>
      <c r="J1301" s="230"/>
      <c r="K1301" s="231"/>
      <c r="L1301" s="232"/>
      <c r="M1301" s="233"/>
      <c r="N1301" s="234"/>
      <c r="O1301" s="229"/>
      <c r="P1301" s="229"/>
      <c r="Q1301" s="229"/>
      <c r="R1301" s="229"/>
      <c r="S1301" s="229"/>
      <c r="T1301" s="229"/>
      <c r="U1301" s="229"/>
      <c r="V1301" s="229"/>
      <c r="W1301" s="221"/>
      <c r="X1301" s="229"/>
      <c r="Y1301" s="229"/>
      <c r="Z1301" s="229"/>
      <c r="AA1301" s="229"/>
      <c r="AB1301" s="229"/>
      <c r="AC1301" s="229"/>
      <c r="AD1301" s="229"/>
      <c r="AE1301" s="229"/>
      <c r="AF1301" s="235"/>
      <c r="AG1301" s="235"/>
      <c r="AH1301" s="235"/>
      <c r="AI1301" s="236"/>
      <c r="AJ1301" s="236"/>
      <c r="AK1301" s="210"/>
    </row>
    <row r="1302" spans="1:37" ht="15" customHeight="1">
      <c r="A1302" s="235"/>
      <c r="B1302" s="235"/>
      <c r="D1302" s="231"/>
      <c r="E1302" s="231"/>
      <c r="F1302" s="231"/>
      <c r="G1302" s="231"/>
      <c r="H1302" s="231"/>
      <c r="I1302" s="231"/>
      <c r="J1302" s="230"/>
      <c r="K1302" s="231"/>
      <c r="L1302" s="232"/>
      <c r="M1302" s="233"/>
      <c r="N1302" s="234"/>
      <c r="O1302" s="229"/>
      <c r="P1302" s="229"/>
      <c r="Q1302" s="229"/>
      <c r="R1302" s="229"/>
      <c r="S1302" s="229"/>
      <c r="T1302" s="229"/>
      <c r="U1302" s="229"/>
      <c r="V1302" s="229"/>
      <c r="W1302" s="221"/>
      <c r="X1302" s="229"/>
      <c r="Y1302" s="229"/>
      <c r="Z1302" s="229"/>
      <c r="AA1302" s="229"/>
      <c r="AB1302" s="229"/>
      <c r="AC1302" s="229"/>
      <c r="AD1302" s="229"/>
      <c r="AE1302" s="229"/>
      <c r="AF1302" s="235"/>
      <c r="AG1302" s="235"/>
      <c r="AH1302" s="235"/>
      <c r="AI1302" s="236"/>
      <c r="AJ1302" s="236"/>
      <c r="AK1302" s="210"/>
    </row>
    <row r="1303" spans="1:37" ht="15" customHeight="1">
      <c r="A1303" s="235"/>
      <c r="B1303" s="235"/>
      <c r="D1303" s="231"/>
      <c r="E1303" s="231"/>
      <c r="F1303" s="231"/>
      <c r="G1303" s="231"/>
      <c r="H1303" s="231"/>
      <c r="I1303" s="231"/>
      <c r="J1303" s="230"/>
      <c r="K1303" s="231"/>
      <c r="L1303" s="232"/>
      <c r="M1303" s="233"/>
      <c r="N1303" s="234"/>
      <c r="O1303" s="229"/>
      <c r="P1303" s="229"/>
      <c r="Q1303" s="229"/>
      <c r="R1303" s="229"/>
      <c r="S1303" s="229"/>
      <c r="T1303" s="229"/>
      <c r="U1303" s="229"/>
      <c r="V1303" s="229"/>
      <c r="W1303" s="221"/>
      <c r="X1303" s="229"/>
      <c r="Y1303" s="229"/>
      <c r="Z1303" s="229"/>
      <c r="AA1303" s="229"/>
      <c r="AB1303" s="229"/>
      <c r="AC1303" s="229"/>
      <c r="AD1303" s="229"/>
      <c r="AE1303" s="229"/>
      <c r="AF1303" s="235"/>
      <c r="AG1303" s="235"/>
      <c r="AH1303" s="235"/>
      <c r="AI1303" s="236"/>
      <c r="AJ1303" s="236"/>
      <c r="AK1303" s="210"/>
    </row>
    <row r="1304" spans="1:37" ht="15" customHeight="1">
      <c r="A1304" s="235"/>
      <c r="B1304" s="235"/>
      <c r="D1304" s="231"/>
      <c r="E1304" s="231"/>
      <c r="F1304" s="231"/>
      <c r="G1304" s="231"/>
      <c r="H1304" s="231"/>
      <c r="I1304" s="231"/>
      <c r="J1304" s="230"/>
      <c r="K1304" s="231"/>
      <c r="L1304" s="232"/>
      <c r="M1304" s="233"/>
      <c r="N1304" s="234"/>
      <c r="O1304" s="229"/>
      <c r="P1304" s="229"/>
      <c r="Q1304" s="229"/>
      <c r="R1304" s="229"/>
      <c r="S1304" s="229"/>
      <c r="T1304" s="229"/>
      <c r="U1304" s="229"/>
      <c r="V1304" s="229"/>
      <c r="W1304" s="221"/>
      <c r="X1304" s="229"/>
      <c r="Y1304" s="229"/>
      <c r="Z1304" s="229"/>
      <c r="AA1304" s="229"/>
      <c r="AB1304" s="229"/>
      <c r="AC1304" s="229"/>
      <c r="AD1304" s="229"/>
      <c r="AE1304" s="229"/>
      <c r="AF1304" s="235"/>
      <c r="AG1304" s="235"/>
      <c r="AH1304" s="235"/>
      <c r="AI1304" s="236"/>
      <c r="AJ1304" s="236"/>
      <c r="AK1304" s="210"/>
    </row>
    <row r="1305" spans="1:37" ht="15" customHeight="1">
      <c r="A1305" s="235"/>
      <c r="B1305" s="235"/>
      <c r="D1305" s="231"/>
      <c r="E1305" s="231"/>
      <c r="F1305" s="231"/>
      <c r="G1305" s="231"/>
      <c r="H1305" s="231"/>
      <c r="I1305" s="231"/>
      <c r="J1305" s="230"/>
      <c r="K1305" s="231"/>
      <c r="L1305" s="232"/>
      <c r="M1305" s="233"/>
      <c r="N1305" s="234"/>
      <c r="O1305" s="229"/>
      <c r="P1305" s="229"/>
      <c r="Q1305" s="229"/>
      <c r="R1305" s="229"/>
      <c r="S1305" s="229"/>
      <c r="T1305" s="229"/>
      <c r="U1305" s="229"/>
      <c r="V1305" s="229"/>
      <c r="W1305" s="221"/>
      <c r="X1305" s="229"/>
      <c r="Y1305" s="229"/>
      <c r="Z1305" s="229"/>
      <c r="AA1305" s="229"/>
      <c r="AB1305" s="229"/>
      <c r="AC1305" s="229"/>
      <c r="AD1305" s="229"/>
      <c r="AE1305" s="229"/>
      <c r="AF1305" s="235"/>
      <c r="AG1305" s="235"/>
      <c r="AH1305" s="235"/>
      <c r="AI1305" s="236"/>
      <c r="AJ1305" s="236"/>
      <c r="AK1305" s="210"/>
    </row>
    <row r="1306" spans="1:37" ht="15" customHeight="1">
      <c r="A1306" s="235"/>
      <c r="B1306" s="235"/>
      <c r="D1306" s="231"/>
      <c r="E1306" s="231"/>
      <c r="F1306" s="231"/>
      <c r="G1306" s="231"/>
      <c r="H1306" s="231"/>
      <c r="I1306" s="231"/>
      <c r="J1306" s="230"/>
      <c r="K1306" s="231"/>
      <c r="L1306" s="232"/>
      <c r="M1306" s="233"/>
      <c r="N1306" s="234"/>
      <c r="O1306" s="229"/>
      <c r="P1306" s="229"/>
      <c r="Q1306" s="229"/>
      <c r="R1306" s="229"/>
      <c r="S1306" s="229"/>
      <c r="T1306" s="229"/>
      <c r="U1306" s="229"/>
      <c r="V1306" s="229"/>
      <c r="W1306" s="221"/>
      <c r="X1306" s="229"/>
      <c r="Y1306" s="229"/>
      <c r="Z1306" s="229"/>
      <c r="AA1306" s="229"/>
      <c r="AB1306" s="229"/>
      <c r="AC1306" s="229"/>
      <c r="AD1306" s="229"/>
      <c r="AE1306" s="229"/>
      <c r="AF1306" s="235"/>
      <c r="AG1306" s="235"/>
      <c r="AH1306" s="235"/>
      <c r="AI1306" s="236"/>
      <c r="AJ1306" s="236"/>
      <c r="AK1306" s="210"/>
    </row>
    <row r="1307" spans="1:37" ht="15" customHeight="1">
      <c r="A1307" s="235"/>
      <c r="B1307" s="235"/>
      <c r="D1307" s="231"/>
      <c r="E1307" s="231"/>
      <c r="F1307" s="231"/>
      <c r="G1307" s="231"/>
      <c r="H1307" s="231"/>
      <c r="I1307" s="231"/>
      <c r="J1307" s="230"/>
      <c r="K1307" s="231"/>
      <c r="L1307" s="232"/>
      <c r="M1307" s="233"/>
      <c r="N1307" s="234"/>
      <c r="O1307" s="229"/>
      <c r="P1307" s="229"/>
      <c r="Q1307" s="229"/>
      <c r="R1307" s="229"/>
      <c r="S1307" s="229"/>
      <c r="T1307" s="229"/>
      <c r="U1307" s="229"/>
      <c r="V1307" s="229"/>
      <c r="W1307" s="221"/>
      <c r="X1307" s="229"/>
      <c r="Y1307" s="229"/>
      <c r="Z1307" s="229"/>
      <c r="AA1307" s="229"/>
      <c r="AB1307" s="229"/>
      <c r="AC1307" s="229"/>
      <c r="AD1307" s="229"/>
      <c r="AE1307" s="235"/>
      <c r="AF1307" s="235"/>
      <c r="AG1307" s="235"/>
      <c r="AH1307" s="235"/>
      <c r="AI1307" s="236"/>
      <c r="AJ1307" s="236"/>
      <c r="AK1307" s="210"/>
    </row>
    <row r="1308" spans="1:37" ht="15" customHeight="1">
      <c r="A1308" s="235"/>
      <c r="B1308" s="235"/>
      <c r="D1308" s="231"/>
      <c r="E1308" s="231"/>
      <c r="F1308" s="231"/>
      <c r="G1308" s="231"/>
      <c r="H1308" s="231"/>
      <c r="I1308" s="231"/>
      <c r="J1308" s="230"/>
      <c r="K1308" s="231"/>
      <c r="L1308" s="232"/>
      <c r="M1308" s="233"/>
      <c r="N1308" s="234"/>
      <c r="O1308" s="229"/>
      <c r="P1308" s="229"/>
      <c r="Q1308" s="229"/>
      <c r="R1308" s="229"/>
      <c r="S1308" s="229"/>
      <c r="T1308" s="229"/>
      <c r="U1308" s="229"/>
      <c r="V1308" s="229"/>
      <c r="W1308" s="221"/>
      <c r="X1308" s="229"/>
      <c r="Y1308" s="229"/>
      <c r="Z1308" s="229"/>
      <c r="AA1308" s="229"/>
      <c r="AB1308" s="229"/>
      <c r="AC1308" s="229"/>
      <c r="AD1308" s="229"/>
      <c r="AE1308" s="235"/>
      <c r="AF1308" s="235"/>
      <c r="AG1308" s="235"/>
      <c r="AH1308" s="235"/>
      <c r="AI1308" s="236"/>
      <c r="AJ1308" s="236"/>
      <c r="AK1308" s="210"/>
    </row>
    <row r="1309" spans="1:37" ht="15" customHeight="1">
      <c r="A1309" s="235"/>
      <c r="B1309" s="235"/>
      <c r="D1309" s="231"/>
      <c r="E1309" s="231"/>
      <c r="F1309" s="231"/>
      <c r="G1309" s="231"/>
      <c r="H1309" s="231"/>
      <c r="I1309" s="231"/>
      <c r="J1309" s="230"/>
      <c r="K1309" s="231"/>
      <c r="L1309" s="232"/>
      <c r="M1309" s="233"/>
      <c r="N1309" s="234"/>
      <c r="O1309" s="229"/>
      <c r="P1309" s="229"/>
      <c r="Q1309" s="229"/>
      <c r="R1309" s="235"/>
      <c r="S1309" s="235"/>
      <c r="T1309" s="235"/>
      <c r="U1309" s="235"/>
      <c r="V1309" s="235"/>
      <c r="W1309" s="240"/>
      <c r="X1309" s="235"/>
      <c r="Y1309" s="235"/>
      <c r="Z1309" s="235"/>
      <c r="AA1309" s="235"/>
      <c r="AB1309" s="229"/>
      <c r="AC1309" s="229"/>
      <c r="AD1309" s="229"/>
      <c r="AE1309" s="235"/>
      <c r="AF1309" s="235"/>
      <c r="AG1309" s="235"/>
      <c r="AH1309" s="235"/>
      <c r="AI1309" s="236"/>
      <c r="AJ1309" s="236"/>
      <c r="AK1309" s="210"/>
    </row>
    <row r="1310" spans="1:37" ht="15" customHeight="1">
      <c r="A1310" s="235"/>
      <c r="B1310" s="235"/>
      <c r="D1310" s="231"/>
      <c r="E1310" s="231"/>
      <c r="F1310" s="231"/>
      <c r="G1310" s="231"/>
      <c r="H1310" s="231"/>
      <c r="I1310" s="231"/>
      <c r="J1310" s="230"/>
      <c r="K1310" s="231"/>
      <c r="L1310" s="232"/>
      <c r="M1310" s="233"/>
      <c r="N1310" s="234"/>
      <c r="O1310" s="229"/>
      <c r="P1310" s="229"/>
      <c r="Q1310" s="229"/>
      <c r="R1310" s="235"/>
      <c r="S1310" s="235"/>
      <c r="T1310" s="235"/>
      <c r="U1310" s="235"/>
      <c r="V1310" s="235"/>
      <c r="W1310" s="240"/>
      <c r="X1310" s="235"/>
      <c r="Y1310" s="235"/>
      <c r="Z1310" s="235"/>
      <c r="AA1310" s="235"/>
      <c r="AB1310" s="229"/>
      <c r="AC1310" s="229"/>
      <c r="AD1310" s="229"/>
      <c r="AE1310" s="235"/>
      <c r="AF1310" s="235"/>
      <c r="AG1310" s="235"/>
      <c r="AH1310" s="235"/>
      <c r="AI1310" s="236"/>
      <c r="AJ1310" s="236"/>
      <c r="AK1310" s="210"/>
    </row>
    <row r="1311" spans="1:37" ht="15" customHeight="1">
      <c r="A1311" s="235"/>
      <c r="B1311" s="235"/>
      <c r="D1311" s="231"/>
      <c r="E1311" s="231"/>
      <c r="F1311" s="231"/>
      <c r="G1311" s="231"/>
      <c r="H1311" s="231"/>
      <c r="I1311" s="231"/>
      <c r="J1311" s="230"/>
      <c r="K1311" s="231"/>
      <c r="L1311" s="232"/>
      <c r="M1311" s="233"/>
      <c r="N1311" s="234"/>
      <c r="O1311" s="229"/>
      <c r="P1311" s="235"/>
      <c r="Q1311" s="235"/>
      <c r="R1311" s="235"/>
      <c r="S1311" s="235"/>
      <c r="T1311" s="235"/>
      <c r="U1311" s="235"/>
      <c r="V1311" s="235"/>
      <c r="W1311" s="240"/>
      <c r="X1311" s="235"/>
      <c r="Y1311" s="235"/>
      <c r="Z1311" s="235"/>
      <c r="AA1311" s="235"/>
      <c r="AB1311" s="235"/>
      <c r="AC1311" s="235"/>
      <c r="AD1311" s="235"/>
      <c r="AE1311" s="235"/>
      <c r="AF1311" s="235"/>
      <c r="AG1311" s="235"/>
      <c r="AH1311" s="235"/>
      <c r="AI1311" s="236"/>
      <c r="AJ1311" s="236"/>
      <c r="AK1311" s="210"/>
    </row>
    <row r="1312" spans="1:37" ht="15" customHeight="1">
      <c r="A1312" s="235"/>
      <c r="B1312" s="235"/>
      <c r="D1312" s="231"/>
      <c r="E1312" s="231"/>
      <c r="F1312" s="231"/>
      <c r="G1312" s="231"/>
      <c r="H1312" s="231"/>
      <c r="I1312" s="231"/>
      <c r="J1312" s="230"/>
      <c r="K1312" s="231"/>
      <c r="L1312" s="232"/>
      <c r="M1312" s="233"/>
      <c r="N1312" s="234"/>
      <c r="O1312" s="229"/>
      <c r="P1312" s="235"/>
      <c r="Q1312" s="235"/>
      <c r="R1312" s="235"/>
      <c r="S1312" s="235"/>
      <c r="T1312" s="235"/>
      <c r="U1312" s="235"/>
      <c r="V1312" s="235"/>
      <c r="W1312" s="240"/>
      <c r="X1312" s="235"/>
      <c r="Y1312" s="235"/>
      <c r="Z1312" s="235"/>
      <c r="AA1312" s="235"/>
      <c r="AB1312" s="235"/>
      <c r="AC1312" s="235"/>
      <c r="AD1312" s="235"/>
      <c r="AE1312" s="235"/>
      <c r="AF1312" s="235"/>
      <c r="AG1312" s="235"/>
      <c r="AH1312" s="235"/>
      <c r="AI1312" s="236"/>
      <c r="AJ1312" s="236"/>
      <c r="AK1312" s="210"/>
    </row>
    <row r="1313" spans="1:37" ht="15" customHeight="1">
      <c r="A1313" s="235"/>
      <c r="B1313" s="235"/>
      <c r="D1313" s="231"/>
      <c r="E1313" s="231"/>
      <c r="F1313" s="231"/>
      <c r="G1313" s="231"/>
      <c r="H1313" s="231"/>
      <c r="I1313" s="231"/>
      <c r="J1313" s="230"/>
      <c r="K1313" s="231"/>
      <c r="L1313" s="232"/>
      <c r="M1313" s="233"/>
      <c r="N1313" s="234"/>
      <c r="O1313" s="229"/>
      <c r="P1313" s="235"/>
      <c r="Q1313" s="235"/>
      <c r="R1313" s="235"/>
      <c r="S1313" s="235"/>
      <c r="T1313" s="235"/>
      <c r="U1313" s="235"/>
      <c r="V1313" s="235"/>
      <c r="W1313" s="240"/>
      <c r="X1313" s="235"/>
      <c r="Y1313" s="235"/>
      <c r="Z1313" s="235"/>
      <c r="AA1313" s="235"/>
      <c r="AB1313" s="235"/>
      <c r="AC1313" s="235"/>
      <c r="AD1313" s="235"/>
      <c r="AE1313" s="235"/>
      <c r="AF1313" s="235"/>
      <c r="AG1313" s="235"/>
      <c r="AH1313" s="235"/>
      <c r="AI1313" s="236"/>
      <c r="AJ1313" s="236"/>
      <c r="AK1313" s="210"/>
    </row>
    <row r="1314" spans="1:37" ht="15" customHeight="1">
      <c r="A1314" s="235"/>
      <c r="B1314" s="235"/>
      <c r="D1314" s="231"/>
      <c r="E1314" s="231"/>
      <c r="F1314" s="231"/>
      <c r="G1314" s="231"/>
      <c r="H1314" s="231"/>
      <c r="I1314" s="231"/>
      <c r="J1314" s="230"/>
      <c r="K1314" s="231"/>
      <c r="L1314" s="232"/>
      <c r="M1314" s="233"/>
      <c r="N1314" s="234"/>
      <c r="O1314" s="229"/>
      <c r="P1314" s="235"/>
      <c r="Q1314" s="235"/>
      <c r="R1314" s="235"/>
      <c r="S1314" s="235"/>
      <c r="T1314" s="235"/>
      <c r="U1314" s="235"/>
      <c r="V1314" s="235"/>
      <c r="W1314" s="240"/>
      <c r="X1314" s="235"/>
      <c r="Y1314" s="235"/>
      <c r="Z1314" s="235"/>
      <c r="AA1314" s="235"/>
      <c r="AB1314" s="235"/>
      <c r="AC1314" s="235"/>
      <c r="AD1314" s="235"/>
      <c r="AE1314" s="235"/>
      <c r="AF1314" s="235"/>
      <c r="AG1314" s="235"/>
      <c r="AH1314" s="235"/>
      <c r="AI1314" s="236"/>
      <c r="AJ1314" s="236"/>
      <c r="AK1314" s="210"/>
    </row>
    <row r="1315" spans="1:37" ht="15" customHeight="1">
      <c r="A1315" s="235"/>
      <c r="B1315" s="235"/>
      <c r="D1315" s="231"/>
      <c r="E1315" s="231"/>
      <c r="F1315" s="231"/>
      <c r="G1315" s="231"/>
      <c r="H1315" s="231"/>
      <c r="I1315" s="231"/>
      <c r="J1315" s="230"/>
      <c r="K1315" s="231"/>
      <c r="L1315" s="232"/>
      <c r="M1315" s="233"/>
      <c r="N1315" s="234"/>
      <c r="O1315" s="229"/>
      <c r="P1315" s="235"/>
      <c r="Q1315" s="235"/>
      <c r="R1315" s="235"/>
      <c r="S1315" s="235"/>
      <c r="T1315" s="235"/>
      <c r="U1315" s="235"/>
      <c r="V1315" s="235"/>
      <c r="W1315" s="240"/>
      <c r="X1315" s="235"/>
      <c r="Y1315" s="235"/>
      <c r="Z1315" s="235"/>
      <c r="AA1315" s="235"/>
      <c r="AB1315" s="235"/>
      <c r="AC1315" s="235"/>
      <c r="AD1315" s="235"/>
      <c r="AE1315" s="235"/>
      <c r="AF1315" s="235"/>
      <c r="AG1315" s="235"/>
      <c r="AH1315" s="235"/>
      <c r="AI1315" s="236"/>
      <c r="AJ1315" s="236"/>
      <c r="AK1315" s="210"/>
    </row>
    <row r="1316" spans="1:37" ht="15" customHeight="1">
      <c r="A1316" s="235"/>
      <c r="B1316" s="235"/>
      <c r="D1316" s="231"/>
      <c r="E1316" s="231"/>
      <c r="F1316" s="231"/>
      <c r="G1316" s="231"/>
      <c r="H1316" s="231"/>
      <c r="I1316" s="231"/>
      <c r="J1316" s="230"/>
      <c r="K1316" s="231"/>
      <c r="L1316" s="232"/>
      <c r="M1316" s="233"/>
      <c r="N1316" s="234"/>
      <c r="O1316" s="229"/>
      <c r="P1316" s="235"/>
      <c r="Q1316" s="235"/>
      <c r="R1316" s="235"/>
      <c r="S1316" s="235"/>
      <c r="T1316" s="235"/>
      <c r="U1316" s="235"/>
      <c r="V1316" s="235"/>
      <c r="W1316" s="240"/>
      <c r="X1316" s="235"/>
      <c r="Y1316" s="235"/>
      <c r="Z1316" s="235"/>
      <c r="AA1316" s="235"/>
      <c r="AB1316" s="235"/>
      <c r="AC1316" s="235"/>
      <c r="AD1316" s="235"/>
      <c r="AE1316" s="235"/>
      <c r="AF1316" s="235"/>
      <c r="AG1316" s="235"/>
      <c r="AH1316" s="235"/>
      <c r="AI1316" s="236"/>
      <c r="AJ1316" s="236"/>
      <c r="AK1316" s="210"/>
    </row>
    <row r="1317" spans="1:37" ht="15" customHeight="1">
      <c r="A1317" s="235"/>
      <c r="B1317" s="235"/>
      <c r="D1317" s="231"/>
      <c r="E1317" s="231"/>
      <c r="F1317" s="231"/>
      <c r="G1317" s="231"/>
      <c r="H1317" s="231"/>
      <c r="I1317" s="231"/>
      <c r="J1317" s="230"/>
      <c r="K1317" s="231"/>
      <c r="L1317" s="232"/>
      <c r="M1317" s="233"/>
      <c r="N1317" s="234"/>
      <c r="O1317" s="229"/>
      <c r="P1317" s="235"/>
      <c r="Q1317" s="235"/>
      <c r="R1317" s="235"/>
      <c r="S1317" s="235"/>
      <c r="T1317" s="235"/>
      <c r="U1317" s="235"/>
      <c r="V1317" s="235"/>
      <c r="W1317" s="240"/>
      <c r="X1317" s="235"/>
      <c r="Y1317" s="235"/>
      <c r="Z1317" s="235"/>
      <c r="AA1317" s="235"/>
      <c r="AB1317" s="235"/>
      <c r="AC1317" s="235"/>
      <c r="AD1317" s="235"/>
      <c r="AE1317" s="235"/>
      <c r="AF1317" s="235"/>
      <c r="AG1317" s="235"/>
      <c r="AH1317" s="235"/>
      <c r="AI1317" s="236"/>
      <c r="AJ1317" s="236"/>
      <c r="AK1317" s="210"/>
    </row>
    <row r="1318" spans="1:37" ht="15" customHeight="1">
      <c r="A1318" s="235"/>
      <c r="B1318" s="235"/>
      <c r="D1318" s="231"/>
      <c r="E1318" s="231"/>
      <c r="F1318" s="231"/>
      <c r="G1318" s="231"/>
      <c r="H1318" s="231"/>
      <c r="I1318" s="231"/>
      <c r="J1318" s="230"/>
      <c r="K1318" s="231"/>
      <c r="L1318" s="232"/>
      <c r="M1318" s="233"/>
      <c r="N1318" s="234"/>
      <c r="O1318" s="229"/>
      <c r="P1318" s="235"/>
      <c r="Q1318" s="235"/>
      <c r="R1318" s="235"/>
      <c r="S1318" s="235"/>
      <c r="T1318" s="235"/>
      <c r="U1318" s="235"/>
      <c r="V1318" s="235"/>
      <c r="W1318" s="240"/>
      <c r="X1318" s="235"/>
      <c r="Y1318" s="235"/>
      <c r="Z1318" s="235"/>
      <c r="AA1318" s="235"/>
      <c r="AB1318" s="235"/>
      <c r="AC1318" s="235"/>
      <c r="AD1318" s="235"/>
      <c r="AE1318" s="235"/>
      <c r="AF1318" s="235"/>
      <c r="AG1318" s="235"/>
      <c r="AH1318" s="235"/>
      <c r="AI1318" s="236"/>
      <c r="AJ1318" s="236"/>
      <c r="AK1318" s="210"/>
    </row>
    <row r="1319" spans="1:37" ht="15" customHeight="1">
      <c r="A1319" s="235"/>
      <c r="B1319" s="235"/>
      <c r="D1319" s="231"/>
      <c r="E1319" s="231"/>
      <c r="F1319" s="231"/>
      <c r="G1319" s="231"/>
      <c r="H1319" s="231"/>
      <c r="I1319" s="231"/>
      <c r="J1319" s="230"/>
      <c r="K1319" s="231"/>
      <c r="L1319" s="232"/>
      <c r="M1319" s="233"/>
      <c r="N1319" s="234"/>
      <c r="O1319" s="229"/>
      <c r="P1319" s="235"/>
      <c r="Q1319" s="235"/>
      <c r="R1319" s="235"/>
      <c r="S1319" s="235"/>
      <c r="T1319" s="235"/>
      <c r="U1319" s="235"/>
      <c r="V1319" s="235"/>
      <c r="W1319" s="240"/>
      <c r="X1319" s="235"/>
      <c r="Y1319" s="235"/>
      <c r="Z1319" s="235"/>
      <c r="AA1319" s="235"/>
      <c r="AB1319" s="235"/>
      <c r="AC1319" s="235"/>
      <c r="AD1319" s="235"/>
      <c r="AE1319" s="235"/>
      <c r="AF1319" s="235"/>
      <c r="AG1319" s="235"/>
      <c r="AH1319" s="235"/>
      <c r="AI1319" s="236"/>
      <c r="AJ1319" s="236"/>
      <c r="AK1319" s="210"/>
    </row>
    <row r="1320" spans="1:37" ht="15" customHeight="1">
      <c r="A1320" s="235"/>
      <c r="B1320" s="235"/>
      <c r="D1320" s="231"/>
      <c r="E1320" s="231"/>
      <c r="F1320" s="231"/>
      <c r="G1320" s="231"/>
      <c r="H1320" s="231"/>
      <c r="I1320" s="231"/>
      <c r="J1320" s="230"/>
      <c r="K1320" s="231"/>
      <c r="L1320" s="232"/>
      <c r="M1320" s="233"/>
      <c r="N1320" s="234"/>
      <c r="O1320" s="229"/>
      <c r="P1320" s="235"/>
      <c r="Q1320" s="235"/>
      <c r="R1320" s="235"/>
      <c r="S1320" s="235"/>
      <c r="T1320" s="235"/>
      <c r="U1320" s="235"/>
      <c r="V1320" s="235"/>
      <c r="W1320" s="240"/>
      <c r="X1320" s="235"/>
      <c r="Y1320" s="235"/>
      <c r="Z1320" s="235"/>
      <c r="AA1320" s="235"/>
      <c r="AB1320" s="235"/>
      <c r="AC1320" s="235"/>
      <c r="AD1320" s="235"/>
      <c r="AE1320" s="235"/>
      <c r="AF1320" s="235"/>
      <c r="AG1320" s="235"/>
      <c r="AH1320" s="235"/>
      <c r="AI1320" s="236"/>
      <c r="AJ1320" s="236"/>
      <c r="AK1320" s="210"/>
    </row>
    <row r="1321" spans="1:37" ht="15" customHeight="1">
      <c r="A1321" s="235"/>
      <c r="B1321" s="235"/>
      <c r="D1321" s="231"/>
      <c r="E1321" s="231"/>
      <c r="F1321" s="231"/>
      <c r="G1321" s="231"/>
      <c r="H1321" s="231"/>
      <c r="I1321" s="231"/>
      <c r="J1321" s="230"/>
      <c r="K1321" s="231"/>
      <c r="L1321" s="232"/>
      <c r="M1321" s="233"/>
      <c r="N1321" s="234"/>
      <c r="O1321" s="229"/>
      <c r="P1321" s="235"/>
      <c r="Q1321" s="235"/>
      <c r="R1321" s="235"/>
      <c r="S1321" s="235"/>
      <c r="T1321" s="235"/>
      <c r="U1321" s="235"/>
      <c r="V1321" s="235"/>
      <c r="W1321" s="240"/>
      <c r="X1321" s="235"/>
      <c r="Y1321" s="235"/>
      <c r="Z1321" s="235"/>
      <c r="AA1321" s="235"/>
      <c r="AB1321" s="235"/>
      <c r="AC1321" s="235"/>
      <c r="AD1321" s="235"/>
      <c r="AE1321" s="235"/>
      <c r="AF1321" s="235"/>
      <c r="AG1321" s="235"/>
      <c r="AH1321" s="235"/>
      <c r="AI1321" s="236"/>
      <c r="AJ1321" s="236"/>
      <c r="AK1321" s="210"/>
    </row>
    <row r="1322" spans="1:37" ht="15" customHeight="1">
      <c r="A1322" s="235"/>
      <c r="B1322" s="235"/>
      <c r="D1322" s="231"/>
      <c r="E1322" s="231"/>
      <c r="F1322" s="231"/>
      <c r="G1322" s="231"/>
      <c r="H1322" s="231"/>
      <c r="I1322" s="231"/>
      <c r="J1322" s="230"/>
      <c r="K1322" s="231"/>
      <c r="L1322" s="232"/>
      <c r="M1322" s="233"/>
      <c r="N1322" s="234"/>
      <c r="O1322" s="229"/>
      <c r="P1322" s="235"/>
      <c r="Q1322" s="235"/>
      <c r="R1322" s="235"/>
      <c r="S1322" s="235"/>
      <c r="T1322" s="235"/>
      <c r="U1322" s="235"/>
      <c r="V1322" s="235"/>
      <c r="W1322" s="240"/>
      <c r="X1322" s="235"/>
      <c r="Y1322" s="235"/>
      <c r="Z1322" s="235"/>
      <c r="AA1322" s="235"/>
      <c r="AB1322" s="235"/>
      <c r="AC1322" s="235"/>
      <c r="AD1322" s="235"/>
      <c r="AE1322" s="235"/>
      <c r="AF1322" s="235"/>
      <c r="AG1322" s="235"/>
      <c r="AH1322" s="235"/>
      <c r="AI1322" s="236"/>
      <c r="AJ1322" s="236"/>
      <c r="AK1322" s="210"/>
    </row>
    <row r="1323" spans="1:37" ht="15" customHeight="1">
      <c r="A1323" s="235"/>
      <c r="B1323" s="235"/>
      <c r="D1323" s="231"/>
      <c r="E1323" s="231"/>
      <c r="F1323" s="231"/>
      <c r="G1323" s="231"/>
      <c r="H1323" s="231"/>
      <c r="I1323" s="231"/>
      <c r="J1323" s="230"/>
      <c r="K1323" s="231"/>
      <c r="L1323" s="232"/>
      <c r="M1323" s="233"/>
      <c r="N1323" s="234"/>
      <c r="O1323" s="229"/>
      <c r="P1323" s="235"/>
      <c r="Q1323" s="235"/>
      <c r="R1323" s="235"/>
      <c r="S1323" s="235"/>
      <c r="T1323" s="235"/>
      <c r="U1323" s="235"/>
      <c r="V1323" s="235"/>
      <c r="W1323" s="240"/>
      <c r="X1323" s="235"/>
      <c r="Y1323" s="235"/>
      <c r="Z1323" s="235"/>
      <c r="AA1323" s="235"/>
      <c r="AB1323" s="235"/>
      <c r="AC1323" s="235"/>
      <c r="AD1323" s="235"/>
      <c r="AE1323" s="235"/>
      <c r="AF1323" s="235"/>
      <c r="AG1323" s="235"/>
      <c r="AH1323" s="235"/>
      <c r="AI1323" s="236"/>
      <c r="AJ1323" s="236"/>
      <c r="AK1323" s="210"/>
    </row>
    <row r="1324" spans="1:37" ht="15" customHeight="1">
      <c r="A1324" s="235"/>
      <c r="B1324" s="235"/>
      <c r="D1324" s="231"/>
      <c r="E1324" s="231"/>
      <c r="F1324" s="231"/>
      <c r="G1324" s="231"/>
      <c r="H1324" s="231"/>
      <c r="I1324" s="231"/>
      <c r="J1324" s="230"/>
      <c r="K1324" s="231"/>
      <c r="L1324" s="232"/>
      <c r="M1324" s="233"/>
      <c r="N1324" s="234"/>
      <c r="O1324" s="229"/>
      <c r="P1324" s="235"/>
      <c r="Q1324" s="235"/>
      <c r="R1324" s="235"/>
      <c r="S1324" s="235"/>
      <c r="T1324" s="235"/>
      <c r="U1324" s="235"/>
      <c r="V1324" s="235"/>
      <c r="W1324" s="240"/>
      <c r="X1324" s="235"/>
      <c r="Y1324" s="235"/>
      <c r="Z1324" s="235"/>
      <c r="AA1324" s="235"/>
      <c r="AB1324" s="235"/>
      <c r="AC1324" s="235"/>
      <c r="AD1324" s="235"/>
      <c r="AE1324" s="235"/>
      <c r="AF1324" s="235"/>
      <c r="AG1324" s="235"/>
      <c r="AH1324" s="235"/>
      <c r="AI1324" s="236"/>
      <c r="AJ1324" s="236"/>
      <c r="AK1324" s="210"/>
    </row>
    <row r="1325" spans="1:37" ht="15" customHeight="1">
      <c r="A1325" s="235"/>
      <c r="B1325" s="235"/>
      <c r="D1325" s="231"/>
      <c r="E1325" s="231"/>
      <c r="F1325" s="231"/>
      <c r="G1325" s="231"/>
      <c r="H1325" s="231"/>
      <c r="I1325" s="231"/>
      <c r="J1325" s="230"/>
      <c r="K1325" s="231"/>
      <c r="L1325" s="232"/>
      <c r="M1325" s="233"/>
      <c r="N1325" s="234"/>
      <c r="O1325" s="229"/>
      <c r="P1325" s="235"/>
      <c r="Q1325" s="235"/>
      <c r="R1325" s="235"/>
      <c r="S1325" s="235"/>
      <c r="T1325" s="235"/>
      <c r="U1325" s="235"/>
      <c r="V1325" s="235"/>
      <c r="W1325" s="240"/>
      <c r="X1325" s="235"/>
      <c r="Y1325" s="235"/>
      <c r="Z1325" s="235"/>
      <c r="AA1325" s="235"/>
      <c r="AB1325" s="235"/>
      <c r="AC1325" s="235"/>
      <c r="AD1325" s="235"/>
      <c r="AE1325" s="235"/>
      <c r="AF1325" s="235"/>
      <c r="AG1325" s="235"/>
      <c r="AH1325" s="235"/>
      <c r="AI1325" s="236"/>
      <c r="AJ1325" s="236"/>
      <c r="AK1325" s="210"/>
    </row>
    <row r="1326" spans="1:37" ht="15" customHeight="1">
      <c r="A1326" s="235"/>
      <c r="B1326" s="235"/>
      <c r="D1326" s="231"/>
      <c r="E1326" s="231"/>
      <c r="F1326" s="231"/>
      <c r="G1326" s="231"/>
      <c r="H1326" s="231"/>
      <c r="I1326" s="231"/>
      <c r="J1326" s="230"/>
      <c r="K1326" s="231"/>
      <c r="L1326" s="232"/>
      <c r="M1326" s="233"/>
      <c r="N1326" s="234"/>
      <c r="O1326" s="229"/>
      <c r="P1326" s="235"/>
      <c r="Q1326" s="235"/>
      <c r="R1326" s="235"/>
      <c r="S1326" s="235"/>
      <c r="T1326" s="235"/>
      <c r="U1326" s="235"/>
      <c r="V1326" s="235"/>
      <c r="W1326" s="240"/>
      <c r="X1326" s="235"/>
      <c r="Y1326" s="235"/>
      <c r="Z1326" s="235"/>
      <c r="AA1326" s="235"/>
      <c r="AB1326" s="235"/>
      <c r="AC1326" s="235"/>
      <c r="AD1326" s="235"/>
      <c r="AE1326" s="235"/>
      <c r="AF1326" s="235"/>
      <c r="AG1326" s="235"/>
      <c r="AH1326" s="235"/>
      <c r="AI1326" s="236"/>
      <c r="AJ1326" s="236"/>
      <c r="AK1326" s="210"/>
    </row>
    <row r="1327" spans="1:37" ht="15" customHeight="1">
      <c r="A1327" s="235"/>
      <c r="B1327" s="235"/>
      <c r="D1327" s="231"/>
      <c r="E1327" s="231"/>
      <c r="F1327" s="231"/>
      <c r="G1327" s="231"/>
      <c r="H1327" s="231"/>
      <c r="I1327" s="231"/>
      <c r="J1327" s="230"/>
      <c r="K1327" s="231"/>
      <c r="L1327" s="232"/>
      <c r="M1327" s="233"/>
      <c r="N1327" s="234"/>
      <c r="O1327" s="229"/>
      <c r="P1327" s="235"/>
      <c r="Q1327" s="235"/>
      <c r="R1327" s="235"/>
      <c r="S1327" s="235"/>
      <c r="T1327" s="235"/>
      <c r="U1327" s="235"/>
      <c r="V1327" s="235"/>
      <c r="W1327" s="240"/>
      <c r="X1327" s="235"/>
      <c r="Y1327" s="235"/>
      <c r="Z1327" s="235"/>
      <c r="AA1327" s="235"/>
      <c r="AB1327" s="235"/>
      <c r="AC1327" s="235"/>
      <c r="AD1327" s="235"/>
      <c r="AE1327" s="235"/>
      <c r="AF1327" s="235"/>
      <c r="AG1327" s="235"/>
      <c r="AH1327" s="235"/>
      <c r="AI1327" s="236"/>
      <c r="AJ1327" s="236"/>
      <c r="AK1327" s="210"/>
    </row>
    <row r="1328" spans="1:37" ht="15" customHeight="1">
      <c r="A1328" s="235"/>
      <c r="B1328" s="235"/>
      <c r="D1328" s="231"/>
      <c r="E1328" s="231"/>
      <c r="F1328" s="231"/>
      <c r="G1328" s="231"/>
      <c r="H1328" s="231"/>
      <c r="I1328" s="231"/>
      <c r="J1328" s="230"/>
      <c r="K1328" s="231"/>
      <c r="L1328" s="232"/>
      <c r="M1328" s="233"/>
      <c r="N1328" s="234"/>
      <c r="O1328" s="229"/>
      <c r="P1328" s="235"/>
      <c r="Q1328" s="235"/>
      <c r="R1328" s="235"/>
      <c r="S1328" s="235"/>
      <c r="T1328" s="235"/>
      <c r="U1328" s="235"/>
      <c r="V1328" s="235"/>
      <c r="W1328" s="240"/>
      <c r="X1328" s="235"/>
      <c r="Y1328" s="235"/>
      <c r="Z1328" s="235"/>
      <c r="AA1328" s="235"/>
      <c r="AB1328" s="235"/>
      <c r="AC1328" s="235"/>
      <c r="AD1328" s="235"/>
      <c r="AE1328" s="235"/>
      <c r="AF1328" s="235"/>
      <c r="AG1328" s="235"/>
      <c r="AH1328" s="235"/>
      <c r="AI1328" s="236"/>
      <c r="AJ1328" s="236"/>
      <c r="AK1328" s="210"/>
    </row>
    <row r="1329" spans="1:37" ht="15" customHeight="1">
      <c r="A1329" s="235"/>
      <c r="B1329" s="235"/>
      <c r="D1329" s="231"/>
      <c r="E1329" s="231"/>
      <c r="F1329" s="231"/>
      <c r="G1329" s="241"/>
      <c r="I1329" s="241"/>
      <c r="J1329" s="242"/>
      <c r="K1329" s="231"/>
      <c r="L1329" s="232"/>
      <c r="M1329" s="233"/>
      <c r="N1329" s="234"/>
      <c r="O1329" s="229"/>
      <c r="P1329" s="235"/>
      <c r="Q1329" s="235"/>
      <c r="R1329" s="235"/>
      <c r="S1329" s="235"/>
      <c r="T1329" s="235"/>
      <c r="U1329" s="235"/>
      <c r="V1329" s="235"/>
      <c r="W1329" s="240"/>
      <c r="X1329" s="235"/>
      <c r="Y1329" s="235"/>
      <c r="Z1329" s="235"/>
      <c r="AA1329" s="235"/>
      <c r="AB1329" s="235"/>
      <c r="AC1329" s="235"/>
      <c r="AD1329" s="235"/>
      <c r="AE1329" s="235"/>
      <c r="AF1329" s="235"/>
      <c r="AG1329" s="235"/>
      <c r="AH1329" s="235"/>
      <c r="AI1329" s="236"/>
      <c r="AJ1329" s="236"/>
      <c r="AK1329" s="210"/>
    </row>
    <row r="1330" spans="1:37" ht="15" customHeight="1">
      <c r="A1330" s="235"/>
      <c r="B1330" s="235"/>
      <c r="D1330" s="231"/>
      <c r="E1330" s="231"/>
      <c r="F1330" s="231"/>
      <c r="G1330" s="241"/>
      <c r="I1330" s="241"/>
      <c r="J1330" s="242"/>
      <c r="K1330" s="231"/>
      <c r="L1330" s="232"/>
      <c r="M1330" s="233"/>
      <c r="N1330" s="234"/>
      <c r="O1330" s="229"/>
      <c r="P1330" s="235"/>
      <c r="Q1330" s="235"/>
      <c r="R1330" s="235"/>
      <c r="S1330" s="235"/>
      <c r="T1330" s="235"/>
      <c r="U1330" s="235"/>
      <c r="V1330" s="235"/>
      <c r="W1330" s="240"/>
      <c r="X1330" s="235"/>
      <c r="Y1330" s="235"/>
      <c r="Z1330" s="235"/>
      <c r="AA1330" s="235"/>
      <c r="AB1330" s="235"/>
      <c r="AC1330" s="235"/>
      <c r="AD1330" s="235"/>
      <c r="AE1330" s="235"/>
      <c r="AF1330" s="235"/>
      <c r="AG1330" s="235"/>
      <c r="AH1330" s="235"/>
      <c r="AI1330" s="236"/>
      <c r="AJ1330" s="236"/>
      <c r="AK1330" s="210"/>
    </row>
    <row r="1331" spans="1:37" ht="15" customHeight="1">
      <c r="A1331" s="235"/>
      <c r="B1331" s="235"/>
      <c r="D1331" s="231"/>
      <c r="E1331" s="231"/>
      <c r="F1331" s="231"/>
      <c r="G1331" s="241"/>
      <c r="I1331" s="241"/>
      <c r="J1331" s="230"/>
      <c r="L1331" s="232"/>
      <c r="M1331" s="233"/>
      <c r="N1331" s="234"/>
      <c r="O1331" s="229"/>
      <c r="P1331" s="235"/>
      <c r="Q1331" s="235"/>
      <c r="R1331" s="235"/>
      <c r="S1331" s="235"/>
      <c r="T1331" s="235"/>
      <c r="U1331" s="235"/>
      <c r="V1331" s="235"/>
      <c r="W1331" s="240"/>
      <c r="X1331" s="235"/>
      <c r="Y1331" s="235"/>
      <c r="Z1331" s="235"/>
      <c r="AA1331" s="235"/>
      <c r="AB1331" s="235"/>
      <c r="AC1331" s="235"/>
      <c r="AD1331" s="235"/>
      <c r="AE1331" s="235"/>
      <c r="AF1331" s="235"/>
      <c r="AG1331" s="235"/>
      <c r="AH1331" s="235"/>
      <c r="AI1331" s="236"/>
      <c r="AJ1331" s="236"/>
      <c r="AK1331" s="210"/>
    </row>
    <row r="1332" spans="1:37" ht="15" customHeight="1">
      <c r="A1332" s="235"/>
      <c r="B1332" s="235"/>
      <c r="D1332" s="231"/>
      <c r="E1332" s="231"/>
      <c r="F1332" s="231"/>
      <c r="G1332" s="241"/>
      <c r="I1332" s="241"/>
      <c r="J1332" s="242"/>
      <c r="L1332" s="232"/>
      <c r="M1332" s="233"/>
      <c r="N1332" s="234"/>
      <c r="O1332" s="229"/>
      <c r="P1332" s="235"/>
      <c r="Q1332" s="235"/>
      <c r="R1332" s="235"/>
      <c r="S1332" s="235"/>
      <c r="T1332" s="235"/>
      <c r="U1332" s="235"/>
      <c r="V1332" s="235"/>
      <c r="W1332" s="240"/>
      <c r="X1332" s="235"/>
      <c r="Y1332" s="235"/>
      <c r="Z1332" s="235"/>
      <c r="AA1332" s="235"/>
      <c r="AB1332" s="235"/>
      <c r="AC1332" s="235"/>
      <c r="AD1332" s="235"/>
      <c r="AE1332" s="235"/>
      <c r="AF1332" s="235"/>
      <c r="AG1332" s="235"/>
      <c r="AH1332" s="235"/>
      <c r="AI1332" s="236"/>
      <c r="AJ1332" s="236"/>
      <c r="AK1332" s="210"/>
    </row>
    <row r="1333" spans="1:37" ht="15" customHeight="1">
      <c r="A1333" s="235"/>
      <c r="B1333" s="235"/>
      <c r="D1333" s="231"/>
      <c r="E1333" s="231"/>
      <c r="F1333" s="231"/>
      <c r="G1333" s="241"/>
      <c r="I1333" s="241"/>
      <c r="J1333" s="242"/>
      <c r="L1333" s="232"/>
      <c r="M1333" s="233"/>
      <c r="N1333" s="234"/>
      <c r="O1333" s="229"/>
      <c r="P1333" s="235"/>
      <c r="Q1333" s="235"/>
      <c r="R1333" s="235"/>
      <c r="S1333" s="235"/>
      <c r="T1333" s="235"/>
      <c r="U1333" s="235"/>
      <c r="V1333" s="235"/>
      <c r="W1333" s="240"/>
      <c r="X1333" s="235"/>
      <c r="Y1333" s="235"/>
      <c r="Z1333" s="235"/>
      <c r="AA1333" s="235"/>
      <c r="AB1333" s="235"/>
      <c r="AC1333" s="235"/>
      <c r="AD1333" s="235"/>
      <c r="AE1333" s="235"/>
      <c r="AF1333" s="235"/>
      <c r="AG1333" s="235"/>
      <c r="AH1333" s="235"/>
      <c r="AI1333" s="236"/>
      <c r="AJ1333" s="236"/>
      <c r="AK1333" s="210"/>
    </row>
    <row r="1334" spans="1:37" ht="15" customHeight="1">
      <c r="A1334" s="235"/>
      <c r="B1334" s="235"/>
      <c r="D1334" s="231"/>
      <c r="E1334" s="231"/>
      <c r="F1334" s="231"/>
      <c r="G1334" s="241"/>
      <c r="I1334" s="241"/>
      <c r="J1334" s="242"/>
      <c r="L1334" s="232"/>
      <c r="M1334" s="233"/>
      <c r="N1334" s="234"/>
      <c r="O1334" s="229"/>
      <c r="P1334" s="235"/>
      <c r="Q1334" s="235"/>
      <c r="R1334" s="235"/>
      <c r="S1334" s="235"/>
      <c r="T1334" s="235"/>
      <c r="U1334" s="235"/>
      <c r="V1334" s="235"/>
      <c r="W1334" s="240"/>
      <c r="X1334" s="235"/>
      <c r="Y1334" s="235"/>
      <c r="Z1334" s="235"/>
      <c r="AA1334" s="235"/>
      <c r="AB1334" s="235"/>
      <c r="AC1334" s="235"/>
      <c r="AD1334" s="235"/>
      <c r="AE1334" s="235"/>
      <c r="AF1334" s="235"/>
      <c r="AG1334" s="235"/>
      <c r="AH1334" s="235"/>
      <c r="AI1334" s="236"/>
      <c r="AJ1334" s="236"/>
      <c r="AK1334" s="210"/>
    </row>
    <row r="1335" spans="1:37" ht="15" customHeight="1">
      <c r="A1335" s="235"/>
      <c r="B1335" s="235"/>
      <c r="D1335" s="231"/>
      <c r="E1335" s="231"/>
      <c r="F1335" s="231"/>
      <c r="G1335" s="241"/>
      <c r="I1335" s="241"/>
      <c r="J1335" s="242"/>
      <c r="L1335" s="232"/>
      <c r="M1335" s="233"/>
      <c r="N1335" s="234"/>
      <c r="O1335" s="229"/>
      <c r="P1335" s="235"/>
      <c r="Q1335" s="235"/>
      <c r="R1335" s="235"/>
      <c r="S1335" s="235"/>
      <c r="T1335" s="235"/>
      <c r="U1335" s="235"/>
      <c r="V1335" s="235"/>
      <c r="W1335" s="240"/>
      <c r="X1335" s="235"/>
      <c r="Y1335" s="235"/>
      <c r="Z1335" s="235"/>
      <c r="AA1335" s="235"/>
      <c r="AB1335" s="235"/>
      <c r="AC1335" s="235"/>
      <c r="AD1335" s="235"/>
      <c r="AE1335" s="235"/>
      <c r="AF1335" s="235"/>
      <c r="AG1335" s="235"/>
      <c r="AH1335" s="235"/>
      <c r="AI1335" s="236"/>
      <c r="AJ1335" s="236"/>
      <c r="AK1335" s="210"/>
    </row>
    <row r="1336" spans="1:37" ht="15" customHeight="1">
      <c r="A1336" s="235"/>
      <c r="B1336" s="235"/>
      <c r="D1336" s="231"/>
      <c r="E1336" s="231"/>
      <c r="F1336" s="231"/>
      <c r="G1336" s="241"/>
      <c r="I1336" s="241"/>
      <c r="J1336" s="242"/>
      <c r="K1336" s="231"/>
      <c r="L1336" s="232"/>
      <c r="M1336" s="233"/>
      <c r="N1336" s="234"/>
      <c r="O1336" s="229"/>
      <c r="P1336" s="235"/>
      <c r="Q1336" s="235"/>
      <c r="R1336" s="235"/>
      <c r="S1336" s="235"/>
      <c r="T1336" s="235"/>
      <c r="U1336" s="235"/>
      <c r="V1336" s="235"/>
      <c r="W1336" s="240"/>
      <c r="X1336" s="235"/>
      <c r="Y1336" s="235"/>
      <c r="Z1336" s="235"/>
      <c r="AA1336" s="235"/>
      <c r="AB1336" s="235"/>
      <c r="AC1336" s="235"/>
      <c r="AD1336" s="235"/>
      <c r="AE1336" s="235"/>
      <c r="AF1336" s="235"/>
      <c r="AG1336" s="235"/>
      <c r="AH1336" s="235"/>
      <c r="AI1336" s="236"/>
      <c r="AJ1336" s="236"/>
      <c r="AK1336" s="210"/>
    </row>
    <row r="1337" spans="1:37" ht="15" customHeight="1">
      <c r="A1337" s="235"/>
      <c r="B1337" s="235"/>
      <c r="D1337" s="231"/>
      <c r="E1337" s="231"/>
      <c r="F1337" s="231"/>
      <c r="G1337" s="241"/>
      <c r="I1337" s="241"/>
      <c r="J1337" s="242"/>
      <c r="K1337" s="231"/>
      <c r="L1337" s="232"/>
      <c r="M1337" s="233"/>
      <c r="N1337" s="234"/>
      <c r="O1337" s="229"/>
      <c r="P1337" s="235"/>
      <c r="Q1337" s="235"/>
      <c r="R1337" s="235"/>
      <c r="S1337" s="235"/>
      <c r="T1337" s="235"/>
      <c r="U1337" s="235"/>
      <c r="V1337" s="235"/>
      <c r="W1337" s="240"/>
      <c r="X1337" s="235"/>
      <c r="Y1337" s="235"/>
      <c r="Z1337" s="235"/>
      <c r="AA1337" s="235"/>
      <c r="AB1337" s="235"/>
      <c r="AC1337" s="235"/>
      <c r="AD1337" s="235"/>
      <c r="AE1337" s="235"/>
      <c r="AF1337" s="235"/>
      <c r="AG1337" s="235"/>
      <c r="AH1337" s="235"/>
      <c r="AI1337" s="236"/>
      <c r="AJ1337" s="236"/>
      <c r="AK1337" s="210"/>
    </row>
    <row r="1338" spans="1:37" ht="15" customHeight="1">
      <c r="A1338" s="235"/>
      <c r="B1338" s="235"/>
      <c r="D1338" s="231"/>
      <c r="E1338" s="231"/>
      <c r="F1338" s="231"/>
      <c r="G1338" s="241"/>
      <c r="I1338" s="241"/>
      <c r="J1338" s="242"/>
      <c r="K1338" s="231"/>
      <c r="L1338" s="232"/>
      <c r="M1338" s="233"/>
      <c r="N1338" s="234"/>
      <c r="O1338" s="229"/>
      <c r="P1338" s="235"/>
      <c r="Q1338" s="235"/>
      <c r="R1338" s="235"/>
      <c r="S1338" s="235"/>
      <c r="T1338" s="235"/>
      <c r="U1338" s="235"/>
      <c r="V1338" s="235"/>
      <c r="W1338" s="240"/>
      <c r="X1338" s="235"/>
      <c r="Y1338" s="235"/>
      <c r="Z1338" s="235"/>
      <c r="AA1338" s="235"/>
      <c r="AB1338" s="235"/>
      <c r="AC1338" s="235"/>
      <c r="AD1338" s="235"/>
      <c r="AE1338" s="235"/>
      <c r="AF1338" s="235"/>
      <c r="AG1338" s="235"/>
      <c r="AH1338" s="235"/>
      <c r="AI1338" s="236"/>
      <c r="AJ1338" s="236"/>
      <c r="AK1338" s="210"/>
    </row>
    <row r="1339" spans="1:37" ht="15" customHeight="1">
      <c r="A1339" s="235"/>
      <c r="B1339" s="235"/>
      <c r="D1339" s="231"/>
      <c r="E1339" s="231"/>
      <c r="F1339" s="231"/>
      <c r="G1339" s="241"/>
      <c r="I1339" s="241"/>
      <c r="J1339" s="242"/>
      <c r="K1339" s="231"/>
      <c r="L1339" s="232"/>
      <c r="M1339" s="233"/>
      <c r="N1339" s="234"/>
      <c r="O1339" s="229"/>
      <c r="P1339" s="235"/>
      <c r="Q1339" s="235"/>
      <c r="R1339" s="235"/>
      <c r="S1339" s="235"/>
      <c r="T1339" s="235"/>
      <c r="U1339" s="235"/>
      <c r="V1339" s="235"/>
      <c r="W1339" s="240"/>
      <c r="X1339" s="235"/>
      <c r="Y1339" s="235"/>
      <c r="Z1339" s="235"/>
      <c r="AA1339" s="235"/>
      <c r="AB1339" s="235"/>
      <c r="AC1339" s="235"/>
      <c r="AD1339" s="235"/>
      <c r="AE1339" s="235"/>
      <c r="AF1339" s="235"/>
      <c r="AG1339" s="235"/>
      <c r="AH1339" s="235"/>
      <c r="AI1339" s="236"/>
      <c r="AJ1339" s="236"/>
      <c r="AK1339" s="210"/>
    </row>
    <row r="1340" spans="1:37" ht="15" customHeight="1">
      <c r="A1340" s="235"/>
      <c r="B1340" s="235"/>
      <c r="D1340" s="231"/>
      <c r="E1340" s="231"/>
      <c r="F1340" s="231"/>
      <c r="G1340" s="241"/>
      <c r="I1340" s="241"/>
      <c r="J1340" s="242"/>
      <c r="K1340" s="231"/>
      <c r="L1340" s="232"/>
      <c r="M1340" s="233"/>
      <c r="N1340" s="234"/>
      <c r="O1340" s="229"/>
      <c r="P1340" s="235"/>
      <c r="Q1340" s="235"/>
      <c r="R1340" s="235"/>
      <c r="S1340" s="235"/>
      <c r="T1340" s="235"/>
      <c r="U1340" s="235"/>
      <c r="V1340" s="235"/>
      <c r="W1340" s="240"/>
      <c r="X1340" s="235"/>
      <c r="Y1340" s="235"/>
      <c r="Z1340" s="235"/>
      <c r="AA1340" s="235"/>
      <c r="AB1340" s="235"/>
      <c r="AC1340" s="235"/>
      <c r="AD1340" s="235"/>
      <c r="AE1340" s="235"/>
      <c r="AF1340" s="235"/>
      <c r="AG1340" s="235"/>
      <c r="AH1340" s="235"/>
      <c r="AI1340" s="236"/>
      <c r="AJ1340" s="236"/>
      <c r="AK1340" s="210"/>
    </row>
    <row r="1341" spans="1:37" ht="15" customHeight="1">
      <c r="A1341" s="235"/>
      <c r="B1341" s="235"/>
      <c r="D1341" s="231"/>
      <c r="E1341" s="231"/>
      <c r="F1341" s="231"/>
      <c r="G1341" s="241"/>
      <c r="I1341" s="241"/>
      <c r="J1341" s="242"/>
      <c r="K1341" s="231"/>
      <c r="L1341" s="232"/>
      <c r="M1341" s="233"/>
      <c r="N1341" s="234"/>
      <c r="O1341" s="229"/>
      <c r="P1341" s="235"/>
      <c r="Q1341" s="235"/>
      <c r="R1341" s="235"/>
      <c r="S1341" s="235"/>
      <c r="T1341" s="235"/>
      <c r="U1341" s="235"/>
      <c r="V1341" s="235"/>
      <c r="W1341" s="240"/>
      <c r="X1341" s="235"/>
      <c r="Y1341" s="235"/>
      <c r="Z1341" s="235"/>
      <c r="AA1341" s="235"/>
      <c r="AB1341" s="235"/>
      <c r="AC1341" s="235"/>
      <c r="AD1341" s="235"/>
      <c r="AE1341" s="235"/>
      <c r="AF1341" s="235"/>
      <c r="AG1341" s="235"/>
      <c r="AH1341" s="235"/>
      <c r="AI1341" s="236"/>
      <c r="AJ1341" s="236"/>
      <c r="AK1341" s="210"/>
    </row>
    <row r="1342" spans="1:37" ht="15" customHeight="1">
      <c r="A1342" s="235"/>
      <c r="B1342" s="235"/>
      <c r="D1342" s="231"/>
      <c r="E1342" s="231"/>
      <c r="F1342" s="231"/>
      <c r="G1342" s="241"/>
      <c r="I1342" s="241"/>
      <c r="J1342" s="242"/>
      <c r="K1342" s="231"/>
      <c r="L1342" s="232"/>
      <c r="M1342" s="233"/>
      <c r="N1342" s="234"/>
      <c r="O1342" s="229"/>
      <c r="P1342" s="235"/>
      <c r="Q1342" s="235"/>
      <c r="R1342" s="235"/>
      <c r="S1342" s="235"/>
      <c r="T1342" s="235"/>
      <c r="U1342" s="235"/>
      <c r="V1342" s="235"/>
      <c r="W1342" s="240"/>
      <c r="X1342" s="235"/>
      <c r="Y1342" s="235"/>
      <c r="Z1342" s="235"/>
      <c r="AA1342" s="235"/>
      <c r="AB1342" s="235"/>
      <c r="AC1342" s="235"/>
      <c r="AD1342" s="235"/>
      <c r="AE1342" s="235"/>
      <c r="AF1342" s="235"/>
      <c r="AG1342" s="235"/>
      <c r="AH1342" s="235"/>
      <c r="AI1342" s="236"/>
      <c r="AJ1342" s="236"/>
      <c r="AK1342" s="210"/>
    </row>
    <row r="1343" spans="1:37" ht="15" customHeight="1">
      <c r="A1343" s="235"/>
      <c r="B1343" s="235"/>
      <c r="D1343" s="231"/>
      <c r="E1343" s="231"/>
      <c r="F1343" s="231"/>
      <c r="G1343" s="241"/>
      <c r="I1343" s="241"/>
      <c r="J1343" s="242"/>
      <c r="K1343" s="231"/>
      <c r="L1343" s="232"/>
      <c r="M1343" s="233"/>
      <c r="N1343" s="234"/>
      <c r="O1343" s="229"/>
      <c r="P1343" s="235"/>
      <c r="Q1343" s="235"/>
      <c r="R1343" s="235"/>
      <c r="S1343" s="235"/>
      <c r="T1343" s="235"/>
      <c r="U1343" s="235"/>
      <c r="V1343" s="235"/>
      <c r="W1343" s="240"/>
      <c r="X1343" s="235"/>
      <c r="Y1343" s="235"/>
      <c r="Z1343" s="235"/>
      <c r="AA1343" s="235"/>
      <c r="AB1343" s="235"/>
      <c r="AC1343" s="235"/>
      <c r="AD1343" s="235"/>
      <c r="AE1343" s="235"/>
      <c r="AF1343" s="235"/>
      <c r="AG1343" s="235"/>
      <c r="AH1343" s="235"/>
      <c r="AI1343" s="236"/>
      <c r="AJ1343" s="236"/>
      <c r="AK1343" s="210"/>
    </row>
    <row r="1344" spans="1:37" ht="15" customHeight="1">
      <c r="A1344" s="235"/>
      <c r="B1344" s="235"/>
      <c r="D1344" s="231"/>
      <c r="E1344" s="231"/>
      <c r="F1344" s="231"/>
      <c r="G1344" s="241"/>
      <c r="I1344" s="241"/>
      <c r="J1344" s="230"/>
      <c r="L1344" s="232"/>
      <c r="M1344" s="233"/>
      <c r="N1344" s="234"/>
      <c r="O1344" s="229"/>
      <c r="P1344" s="235"/>
      <c r="Q1344" s="235"/>
      <c r="R1344" s="235"/>
      <c r="S1344" s="235"/>
      <c r="T1344" s="235"/>
      <c r="U1344" s="235"/>
      <c r="V1344" s="235"/>
      <c r="W1344" s="240"/>
      <c r="X1344" s="235"/>
      <c r="Y1344" s="235"/>
      <c r="Z1344" s="235"/>
      <c r="AA1344" s="235"/>
      <c r="AB1344" s="235"/>
      <c r="AC1344" s="235"/>
      <c r="AD1344" s="235"/>
      <c r="AE1344" s="235"/>
      <c r="AF1344" s="235"/>
      <c r="AG1344" s="235"/>
      <c r="AH1344" s="235"/>
      <c r="AI1344" s="236"/>
      <c r="AJ1344" s="236"/>
      <c r="AK1344" s="210"/>
    </row>
    <row r="1345" spans="1:37" ht="15" customHeight="1">
      <c r="A1345" s="235"/>
      <c r="B1345" s="235"/>
      <c r="D1345" s="231"/>
      <c r="E1345" s="231"/>
      <c r="F1345" s="231"/>
      <c r="G1345" s="241"/>
      <c r="I1345" s="241"/>
      <c r="J1345" s="242"/>
      <c r="L1345" s="232"/>
      <c r="M1345" s="233"/>
      <c r="N1345" s="234"/>
      <c r="O1345" s="229"/>
      <c r="P1345" s="235"/>
      <c r="Q1345" s="235"/>
      <c r="R1345" s="235"/>
      <c r="S1345" s="235"/>
      <c r="T1345" s="235"/>
      <c r="U1345" s="235"/>
      <c r="V1345" s="235"/>
      <c r="W1345" s="240"/>
      <c r="X1345" s="235"/>
      <c r="Y1345" s="235"/>
      <c r="Z1345" s="235"/>
      <c r="AA1345" s="235"/>
      <c r="AB1345" s="235"/>
      <c r="AC1345" s="235"/>
      <c r="AD1345" s="235"/>
      <c r="AE1345" s="235"/>
      <c r="AF1345" s="235"/>
      <c r="AG1345" s="235"/>
      <c r="AH1345" s="235"/>
      <c r="AI1345" s="236"/>
      <c r="AJ1345" s="236"/>
      <c r="AK1345" s="210"/>
    </row>
    <row r="1346" spans="1:37" ht="15" customHeight="1">
      <c r="A1346" s="235"/>
      <c r="B1346" s="235"/>
      <c r="D1346" s="231"/>
      <c r="E1346" s="231"/>
      <c r="F1346" s="231"/>
      <c r="G1346" s="241"/>
      <c r="I1346" s="241"/>
      <c r="J1346" s="242"/>
      <c r="L1346" s="232"/>
      <c r="M1346" s="233"/>
      <c r="N1346" s="234"/>
      <c r="O1346" s="229"/>
      <c r="P1346" s="235"/>
      <c r="Q1346" s="235"/>
      <c r="R1346" s="235"/>
      <c r="S1346" s="235"/>
      <c r="T1346" s="235"/>
      <c r="U1346" s="235"/>
      <c r="V1346" s="235"/>
      <c r="W1346" s="240"/>
      <c r="X1346" s="235"/>
      <c r="Y1346" s="235"/>
      <c r="Z1346" s="235"/>
      <c r="AA1346" s="235"/>
      <c r="AB1346" s="235"/>
      <c r="AC1346" s="235"/>
      <c r="AD1346" s="235"/>
      <c r="AE1346" s="235"/>
      <c r="AF1346" s="235"/>
      <c r="AG1346" s="235"/>
      <c r="AH1346" s="235"/>
      <c r="AI1346" s="236"/>
      <c r="AJ1346" s="236"/>
      <c r="AK1346" s="210"/>
    </row>
    <row r="1347" spans="1:37" ht="15" customHeight="1">
      <c r="A1347" s="235"/>
      <c r="B1347" s="235"/>
      <c r="D1347" s="231"/>
      <c r="E1347" s="231"/>
      <c r="F1347" s="231"/>
      <c r="G1347" s="241"/>
      <c r="I1347" s="241"/>
      <c r="J1347" s="242"/>
      <c r="K1347" s="231"/>
      <c r="L1347" s="232"/>
      <c r="M1347" s="233"/>
      <c r="N1347" s="234"/>
      <c r="O1347" s="229"/>
      <c r="P1347" s="235"/>
      <c r="Q1347" s="235"/>
      <c r="R1347" s="235"/>
      <c r="S1347" s="235"/>
      <c r="T1347" s="235"/>
      <c r="U1347" s="235"/>
      <c r="V1347" s="235"/>
      <c r="W1347" s="240"/>
      <c r="X1347" s="235"/>
      <c r="Y1347" s="235"/>
      <c r="Z1347" s="235"/>
      <c r="AA1347" s="235"/>
      <c r="AB1347" s="235"/>
      <c r="AC1347" s="235"/>
      <c r="AD1347" s="235"/>
      <c r="AE1347" s="235"/>
      <c r="AF1347" s="235"/>
      <c r="AG1347" s="235"/>
      <c r="AH1347" s="235"/>
      <c r="AI1347" s="236"/>
      <c r="AJ1347" s="236"/>
      <c r="AK1347" s="210"/>
    </row>
    <row r="1348" spans="1:37" ht="15" customHeight="1">
      <c r="A1348" s="235"/>
      <c r="B1348" s="235"/>
      <c r="D1348" s="231"/>
      <c r="E1348" s="231"/>
      <c r="F1348" s="231"/>
      <c r="G1348" s="241"/>
      <c r="I1348" s="241"/>
      <c r="J1348" s="242"/>
      <c r="K1348" s="231"/>
      <c r="L1348" s="232"/>
      <c r="M1348" s="233"/>
      <c r="N1348" s="234"/>
      <c r="O1348" s="229"/>
      <c r="P1348" s="235"/>
      <c r="Q1348" s="235"/>
      <c r="R1348" s="235"/>
      <c r="S1348" s="235"/>
      <c r="T1348" s="235"/>
      <c r="U1348" s="235"/>
      <c r="V1348" s="235"/>
      <c r="W1348" s="240"/>
      <c r="X1348" s="235"/>
      <c r="Y1348" s="235"/>
      <c r="Z1348" s="235"/>
      <c r="AA1348" s="235"/>
      <c r="AB1348" s="235"/>
      <c r="AC1348" s="235"/>
      <c r="AD1348" s="235"/>
      <c r="AE1348" s="235"/>
      <c r="AF1348" s="235"/>
      <c r="AG1348" s="235"/>
      <c r="AH1348" s="235"/>
      <c r="AI1348" s="236"/>
      <c r="AJ1348" s="236"/>
      <c r="AK1348" s="210"/>
    </row>
    <row r="1349" spans="1:37" ht="15" customHeight="1">
      <c r="A1349" s="235"/>
      <c r="B1349" s="235"/>
      <c r="D1349" s="231"/>
      <c r="E1349" s="231"/>
      <c r="F1349" s="231"/>
      <c r="G1349" s="241"/>
      <c r="I1349" s="241"/>
      <c r="J1349" s="242"/>
      <c r="K1349" s="231"/>
      <c r="L1349" s="232"/>
      <c r="M1349" s="233"/>
      <c r="N1349" s="234"/>
      <c r="O1349" s="229"/>
      <c r="P1349" s="235"/>
      <c r="Q1349" s="235"/>
      <c r="R1349" s="235"/>
      <c r="S1349" s="235"/>
      <c r="T1349" s="235"/>
      <c r="U1349" s="235"/>
      <c r="V1349" s="235"/>
      <c r="W1349" s="240"/>
      <c r="X1349" s="235"/>
      <c r="Y1349" s="235"/>
      <c r="Z1349" s="235"/>
      <c r="AA1349" s="235"/>
      <c r="AB1349" s="235"/>
      <c r="AC1349" s="235"/>
      <c r="AD1349" s="235"/>
      <c r="AE1349" s="235"/>
      <c r="AF1349" s="235"/>
      <c r="AG1349" s="235"/>
      <c r="AH1349" s="235"/>
      <c r="AI1349" s="236"/>
      <c r="AJ1349" s="236"/>
      <c r="AK1349" s="210"/>
    </row>
    <row r="1350" spans="1:37" ht="15" customHeight="1">
      <c r="A1350" s="235"/>
      <c r="B1350" s="235"/>
      <c r="D1350" s="231"/>
      <c r="E1350" s="231"/>
      <c r="F1350" s="231"/>
      <c r="G1350" s="241"/>
      <c r="I1350" s="241"/>
      <c r="J1350" s="242"/>
      <c r="K1350" s="231"/>
      <c r="L1350" s="232"/>
      <c r="M1350" s="233"/>
      <c r="N1350" s="234"/>
      <c r="O1350" s="229"/>
      <c r="P1350" s="235"/>
      <c r="Q1350" s="235"/>
      <c r="R1350" s="235"/>
      <c r="S1350" s="235"/>
      <c r="T1350" s="235"/>
      <c r="U1350" s="235"/>
      <c r="V1350" s="235"/>
      <c r="W1350" s="240"/>
      <c r="X1350" s="235"/>
      <c r="Y1350" s="235"/>
      <c r="Z1350" s="235"/>
      <c r="AA1350" s="235"/>
      <c r="AB1350" s="235"/>
      <c r="AC1350" s="235"/>
      <c r="AD1350" s="235"/>
      <c r="AE1350" s="235"/>
      <c r="AF1350" s="235"/>
      <c r="AG1350" s="235"/>
      <c r="AH1350" s="235"/>
      <c r="AI1350" s="236"/>
      <c r="AJ1350" s="236"/>
      <c r="AK1350" s="210"/>
    </row>
    <row r="1351" spans="1:37" ht="15" customHeight="1">
      <c r="A1351" s="235"/>
      <c r="B1351" s="235"/>
      <c r="D1351" s="231"/>
      <c r="E1351" s="231"/>
      <c r="F1351" s="231"/>
      <c r="G1351" s="241"/>
      <c r="I1351" s="241"/>
      <c r="J1351" s="242"/>
      <c r="K1351" s="231"/>
      <c r="L1351" s="232"/>
      <c r="M1351" s="233"/>
      <c r="N1351" s="234"/>
      <c r="O1351" s="229"/>
      <c r="P1351" s="235"/>
      <c r="Q1351" s="235"/>
      <c r="R1351" s="235"/>
      <c r="S1351" s="235"/>
      <c r="T1351" s="235"/>
      <c r="U1351" s="235"/>
      <c r="V1351" s="235"/>
      <c r="W1351" s="240"/>
      <c r="X1351" s="235"/>
      <c r="Y1351" s="235"/>
      <c r="Z1351" s="235"/>
      <c r="AA1351" s="235"/>
      <c r="AB1351" s="235"/>
      <c r="AC1351" s="235"/>
      <c r="AD1351" s="235"/>
      <c r="AE1351" s="235"/>
      <c r="AF1351" s="235"/>
      <c r="AG1351" s="235"/>
      <c r="AH1351" s="235"/>
      <c r="AI1351" s="236"/>
      <c r="AJ1351" s="236"/>
      <c r="AK1351" s="210"/>
    </row>
    <row r="1352" spans="1:37" ht="15" customHeight="1">
      <c r="A1352" s="235"/>
      <c r="B1352" s="235"/>
      <c r="D1352" s="231"/>
      <c r="E1352" s="231"/>
      <c r="F1352" s="231"/>
      <c r="G1352" s="241"/>
      <c r="I1352" s="241"/>
      <c r="J1352" s="242"/>
      <c r="K1352" s="231"/>
      <c r="L1352" s="232"/>
      <c r="M1352" s="233"/>
      <c r="N1352" s="234"/>
      <c r="O1352" s="229"/>
      <c r="P1352" s="235"/>
      <c r="Q1352" s="235"/>
      <c r="R1352" s="235"/>
      <c r="S1352" s="235"/>
      <c r="T1352" s="235"/>
      <c r="U1352" s="235"/>
      <c r="V1352" s="235"/>
      <c r="W1352" s="240"/>
      <c r="X1352" s="235"/>
      <c r="Y1352" s="235"/>
      <c r="Z1352" s="235"/>
      <c r="AA1352" s="235"/>
      <c r="AB1352" s="235"/>
      <c r="AC1352" s="235"/>
      <c r="AD1352" s="235"/>
      <c r="AE1352" s="235"/>
      <c r="AF1352" s="235"/>
      <c r="AG1352" s="235"/>
      <c r="AH1352" s="235"/>
      <c r="AI1352" s="236"/>
      <c r="AJ1352" s="236"/>
      <c r="AK1352" s="210"/>
    </row>
    <row r="1353" spans="1:37" ht="15" customHeight="1">
      <c r="A1353" s="235"/>
      <c r="B1353" s="235"/>
      <c r="D1353" s="243"/>
      <c r="E1353" s="241"/>
      <c r="F1353" s="241"/>
      <c r="G1353" s="241"/>
      <c r="I1353" s="241"/>
      <c r="J1353" s="242"/>
      <c r="K1353" s="231"/>
      <c r="L1353" s="232"/>
      <c r="M1353" s="233"/>
      <c r="N1353" s="234"/>
      <c r="O1353" s="229"/>
      <c r="P1353" s="235"/>
      <c r="Q1353" s="235"/>
      <c r="R1353" s="235"/>
      <c r="S1353" s="235"/>
      <c r="T1353" s="235"/>
      <c r="U1353" s="235"/>
      <c r="V1353" s="235"/>
      <c r="W1353" s="240"/>
      <c r="X1353" s="235"/>
      <c r="Y1353" s="235"/>
      <c r="Z1353" s="235"/>
      <c r="AA1353" s="235"/>
      <c r="AB1353" s="235"/>
      <c r="AC1353" s="235"/>
      <c r="AD1353" s="235"/>
      <c r="AE1353" s="235"/>
      <c r="AF1353" s="235"/>
      <c r="AG1353" s="235"/>
      <c r="AH1353" s="235"/>
      <c r="AI1353" s="236"/>
      <c r="AJ1353" s="236"/>
      <c r="AK1353" s="210"/>
    </row>
    <row r="1354" spans="1:37" ht="15" customHeight="1">
      <c r="A1354" s="235"/>
      <c r="B1354" s="235"/>
      <c r="D1354" s="243"/>
      <c r="E1354" s="241"/>
      <c r="F1354" s="241"/>
      <c r="G1354" s="241"/>
      <c r="I1354" s="241"/>
      <c r="J1354" s="242"/>
      <c r="K1354" s="231"/>
      <c r="L1354" s="232"/>
      <c r="M1354" s="233"/>
      <c r="N1354" s="234"/>
      <c r="O1354" s="229"/>
      <c r="P1354" s="235"/>
      <c r="Q1354" s="235"/>
      <c r="R1354" s="235"/>
      <c r="S1354" s="235"/>
      <c r="T1354" s="235"/>
      <c r="U1354" s="235"/>
      <c r="V1354" s="235"/>
      <c r="W1354" s="240"/>
      <c r="X1354" s="235"/>
      <c r="Y1354" s="235"/>
      <c r="Z1354" s="235"/>
      <c r="AA1354" s="235"/>
      <c r="AB1354" s="235"/>
      <c r="AC1354" s="235"/>
      <c r="AD1354" s="235"/>
      <c r="AE1354" s="235"/>
      <c r="AF1354" s="235"/>
      <c r="AG1354" s="235"/>
      <c r="AH1354" s="235"/>
      <c r="AI1354" s="236"/>
      <c r="AJ1354" s="236"/>
      <c r="AK1354" s="210"/>
    </row>
    <row r="1355" spans="1:37" ht="15" customHeight="1">
      <c r="A1355" s="235"/>
      <c r="B1355" s="235"/>
      <c r="D1355" s="243"/>
      <c r="E1355" s="241"/>
      <c r="F1355" s="241"/>
      <c r="G1355" s="241"/>
      <c r="I1355" s="241"/>
      <c r="J1355" s="230"/>
      <c r="L1355" s="232"/>
      <c r="M1355" s="233"/>
      <c r="N1355" s="234"/>
      <c r="O1355" s="229"/>
      <c r="P1355" s="235"/>
      <c r="Q1355" s="235"/>
      <c r="R1355" s="235"/>
      <c r="S1355" s="235"/>
      <c r="T1355" s="235"/>
      <c r="U1355" s="235"/>
      <c r="V1355" s="235"/>
      <c r="W1355" s="240"/>
      <c r="X1355" s="235"/>
      <c r="Y1355" s="235"/>
      <c r="Z1355" s="235"/>
      <c r="AA1355" s="235"/>
      <c r="AB1355" s="235"/>
      <c r="AC1355" s="235"/>
      <c r="AD1355" s="235"/>
      <c r="AE1355" s="235"/>
      <c r="AF1355" s="235"/>
      <c r="AG1355" s="235"/>
      <c r="AH1355" s="235"/>
      <c r="AI1355" s="236"/>
      <c r="AJ1355" s="236"/>
      <c r="AK1355" s="210"/>
    </row>
    <row r="1356" spans="1:37" ht="15" customHeight="1">
      <c r="A1356" s="235"/>
      <c r="B1356" s="235"/>
      <c r="D1356" s="243"/>
      <c r="E1356" s="241"/>
      <c r="F1356" s="241"/>
      <c r="G1356" s="241"/>
      <c r="I1356" s="241"/>
      <c r="J1356" s="242"/>
      <c r="L1356" s="232"/>
      <c r="M1356" s="233"/>
      <c r="N1356" s="234"/>
      <c r="O1356" s="229"/>
      <c r="P1356" s="235"/>
      <c r="Q1356" s="235"/>
      <c r="R1356" s="235"/>
      <c r="S1356" s="235"/>
      <c r="T1356" s="235"/>
      <c r="U1356" s="235"/>
      <c r="V1356" s="235"/>
      <c r="W1356" s="240"/>
      <c r="X1356" s="235"/>
      <c r="Y1356" s="235"/>
      <c r="Z1356" s="235"/>
      <c r="AA1356" s="235"/>
      <c r="AB1356" s="235"/>
      <c r="AC1356" s="235"/>
      <c r="AD1356" s="235"/>
      <c r="AE1356" s="235"/>
      <c r="AF1356" s="235"/>
      <c r="AG1356" s="235"/>
      <c r="AH1356" s="235"/>
      <c r="AI1356" s="236"/>
      <c r="AJ1356" s="236"/>
      <c r="AK1356" s="210"/>
    </row>
    <row r="1357" spans="1:37" ht="15" customHeight="1">
      <c r="A1357" s="235"/>
      <c r="B1357" s="235"/>
      <c r="D1357" s="243"/>
      <c r="E1357" s="241"/>
      <c r="F1357" s="241"/>
      <c r="G1357" s="241"/>
      <c r="I1357" s="241"/>
      <c r="J1357" s="242"/>
      <c r="L1357" s="232"/>
      <c r="M1357" s="233"/>
      <c r="N1357" s="234"/>
      <c r="O1357" s="229"/>
      <c r="P1357" s="235"/>
      <c r="Q1357" s="235"/>
      <c r="R1357" s="235"/>
      <c r="S1357" s="235"/>
      <c r="T1357" s="235"/>
      <c r="U1357" s="235"/>
      <c r="V1357" s="235"/>
      <c r="W1357" s="240"/>
      <c r="X1357" s="235"/>
      <c r="Y1357" s="235"/>
      <c r="Z1357" s="235"/>
      <c r="AA1357" s="235"/>
      <c r="AB1357" s="235"/>
      <c r="AC1357" s="235"/>
      <c r="AD1357" s="235"/>
      <c r="AE1357" s="235"/>
      <c r="AF1357" s="235"/>
      <c r="AG1357" s="235"/>
      <c r="AH1357" s="235"/>
      <c r="AI1357" s="236"/>
      <c r="AJ1357" s="236"/>
      <c r="AK1357" s="210"/>
    </row>
    <row r="1358" spans="1:37" ht="15" customHeight="1">
      <c r="A1358" s="235"/>
      <c r="B1358" s="235"/>
      <c r="D1358" s="243"/>
      <c r="E1358" s="241"/>
      <c r="F1358" s="241"/>
      <c r="G1358" s="241"/>
      <c r="I1358" s="241"/>
      <c r="J1358" s="242"/>
      <c r="L1358" s="232"/>
      <c r="M1358" s="233"/>
      <c r="N1358" s="234"/>
      <c r="O1358" s="229"/>
      <c r="P1358" s="235"/>
      <c r="Q1358" s="235"/>
      <c r="R1358" s="235"/>
      <c r="S1358" s="235"/>
      <c r="T1358" s="235"/>
      <c r="U1358" s="235"/>
      <c r="V1358" s="235"/>
      <c r="W1358" s="240"/>
      <c r="X1358" s="235"/>
      <c r="Y1358" s="235"/>
      <c r="Z1358" s="235"/>
      <c r="AA1358" s="235"/>
      <c r="AB1358" s="235"/>
      <c r="AC1358" s="235"/>
      <c r="AD1358" s="235"/>
      <c r="AE1358" s="235"/>
      <c r="AF1358" s="235"/>
      <c r="AG1358" s="235"/>
      <c r="AH1358" s="235"/>
      <c r="AI1358" s="236"/>
      <c r="AJ1358" s="236"/>
      <c r="AK1358" s="210"/>
    </row>
    <row r="1359" spans="1:37" ht="15" customHeight="1">
      <c r="A1359" s="235"/>
      <c r="B1359" s="235"/>
      <c r="D1359" s="243"/>
      <c r="E1359" s="241"/>
      <c r="F1359" s="241"/>
      <c r="G1359" s="241"/>
      <c r="I1359" s="241"/>
      <c r="J1359" s="230"/>
      <c r="L1359" s="232"/>
      <c r="M1359" s="233"/>
      <c r="N1359" s="234"/>
      <c r="O1359" s="229"/>
      <c r="P1359" s="235"/>
      <c r="Q1359" s="235"/>
      <c r="R1359" s="235"/>
      <c r="S1359" s="235"/>
      <c r="T1359" s="235"/>
      <c r="U1359" s="235"/>
      <c r="V1359" s="235"/>
      <c r="W1359" s="240"/>
      <c r="X1359" s="235"/>
      <c r="Y1359" s="235"/>
      <c r="Z1359" s="235"/>
      <c r="AA1359" s="235"/>
      <c r="AB1359" s="235"/>
      <c r="AC1359" s="235"/>
      <c r="AD1359" s="235"/>
      <c r="AE1359" s="235"/>
      <c r="AF1359" s="235"/>
      <c r="AG1359" s="235"/>
      <c r="AH1359" s="235"/>
      <c r="AI1359" s="236"/>
      <c r="AJ1359" s="236"/>
      <c r="AK1359" s="210"/>
    </row>
    <row r="1360" spans="1:37" ht="15" customHeight="1">
      <c r="A1360" s="235"/>
      <c r="B1360" s="235"/>
      <c r="D1360" s="243"/>
      <c r="E1360" s="241"/>
      <c r="F1360" s="241"/>
      <c r="G1360" s="241"/>
      <c r="I1360" s="241"/>
      <c r="J1360" s="242"/>
      <c r="L1360" s="232"/>
      <c r="M1360" s="233"/>
      <c r="N1360" s="234"/>
      <c r="O1360" s="229"/>
      <c r="P1360" s="235"/>
      <c r="Q1360" s="235"/>
      <c r="R1360" s="235"/>
      <c r="S1360" s="235"/>
      <c r="T1360" s="235"/>
      <c r="U1360" s="235"/>
      <c r="V1360" s="235"/>
      <c r="W1360" s="240"/>
      <c r="X1360" s="235"/>
      <c r="Y1360" s="235"/>
      <c r="Z1360" s="235"/>
      <c r="AA1360" s="235"/>
      <c r="AB1360" s="235"/>
      <c r="AC1360" s="235"/>
      <c r="AD1360" s="235"/>
      <c r="AE1360" s="235"/>
      <c r="AF1360" s="235"/>
      <c r="AG1360" s="235"/>
      <c r="AH1360" s="235"/>
      <c r="AI1360" s="236"/>
      <c r="AJ1360" s="236"/>
      <c r="AK1360" s="210"/>
    </row>
    <row r="1361" spans="1:37" ht="15" customHeight="1">
      <c r="A1361" s="235"/>
      <c r="B1361" s="235"/>
      <c r="D1361" s="243"/>
      <c r="E1361" s="241"/>
      <c r="F1361" s="241"/>
      <c r="G1361" s="241"/>
      <c r="I1361" s="241"/>
      <c r="J1361" s="242"/>
      <c r="L1361" s="232"/>
      <c r="M1361" s="233"/>
      <c r="N1361" s="234"/>
      <c r="O1361" s="229"/>
      <c r="P1361" s="235"/>
      <c r="Q1361" s="235"/>
      <c r="R1361" s="235"/>
      <c r="S1361" s="235"/>
      <c r="T1361" s="235"/>
      <c r="U1361" s="235"/>
      <c r="V1361" s="235"/>
      <c r="W1361" s="240"/>
      <c r="X1361" s="235"/>
      <c r="Y1361" s="235"/>
      <c r="Z1361" s="235"/>
      <c r="AA1361" s="235"/>
      <c r="AB1361" s="235"/>
      <c r="AC1361" s="235"/>
      <c r="AD1361" s="235"/>
      <c r="AE1361" s="235"/>
      <c r="AF1361" s="235"/>
      <c r="AG1361" s="235"/>
      <c r="AH1361" s="235"/>
      <c r="AI1361" s="236"/>
      <c r="AJ1361" s="236"/>
      <c r="AK1361" s="234"/>
    </row>
    <row r="1362" spans="1:37" ht="15" customHeight="1">
      <c r="A1362" s="235"/>
      <c r="B1362" s="235"/>
      <c r="D1362" s="243"/>
      <c r="E1362" s="241"/>
      <c r="F1362" s="241"/>
      <c r="G1362" s="241"/>
      <c r="I1362" s="241"/>
      <c r="J1362" s="242"/>
      <c r="L1362" s="232"/>
      <c r="M1362" s="233"/>
      <c r="N1362" s="234"/>
      <c r="O1362" s="229"/>
      <c r="P1362" s="235"/>
      <c r="Q1362" s="235"/>
      <c r="R1362" s="235"/>
      <c r="S1362" s="235"/>
      <c r="T1362" s="235"/>
      <c r="U1362" s="235"/>
      <c r="V1362" s="235"/>
      <c r="W1362" s="240"/>
      <c r="X1362" s="235"/>
      <c r="Y1362" s="235"/>
      <c r="Z1362" s="235"/>
      <c r="AA1362" s="235"/>
      <c r="AB1362" s="235"/>
      <c r="AC1362" s="235"/>
      <c r="AD1362" s="235"/>
      <c r="AE1362" s="235"/>
      <c r="AF1362" s="235"/>
      <c r="AG1362" s="235"/>
      <c r="AH1362" s="235"/>
      <c r="AI1362" s="236"/>
      <c r="AJ1362" s="236"/>
      <c r="AK1362" s="234"/>
    </row>
    <row r="1363" spans="1:37" ht="15" customHeight="1">
      <c r="A1363" s="235"/>
      <c r="B1363" s="235"/>
      <c r="D1363" s="243"/>
      <c r="E1363" s="241"/>
      <c r="F1363" s="241"/>
      <c r="G1363" s="241"/>
      <c r="I1363" s="241"/>
      <c r="J1363" s="230"/>
      <c r="L1363" s="232"/>
      <c r="M1363" s="233"/>
      <c r="N1363" s="234"/>
      <c r="O1363" s="229"/>
      <c r="P1363" s="235"/>
      <c r="Q1363" s="235"/>
      <c r="R1363" s="235"/>
      <c r="S1363" s="235"/>
      <c r="T1363" s="235"/>
      <c r="U1363" s="235"/>
      <c r="V1363" s="235"/>
      <c r="W1363" s="240"/>
      <c r="X1363" s="235"/>
      <c r="Y1363" s="235"/>
      <c r="Z1363" s="235"/>
      <c r="AA1363" s="235"/>
      <c r="AB1363" s="235"/>
      <c r="AC1363" s="235"/>
      <c r="AD1363" s="235"/>
      <c r="AE1363" s="235"/>
      <c r="AF1363" s="235"/>
      <c r="AG1363" s="235"/>
      <c r="AH1363" s="235"/>
      <c r="AI1363" s="236"/>
      <c r="AJ1363" s="236"/>
      <c r="AK1363" s="234"/>
    </row>
    <row r="1364" spans="1:37" ht="15" customHeight="1">
      <c r="A1364" s="235"/>
      <c r="B1364" s="235"/>
      <c r="D1364" s="243"/>
      <c r="E1364" s="241"/>
      <c r="F1364" s="241"/>
      <c r="G1364" s="241"/>
      <c r="I1364" s="241"/>
      <c r="J1364" s="242"/>
      <c r="L1364" s="232"/>
      <c r="M1364" s="233"/>
      <c r="N1364" s="234"/>
      <c r="O1364" s="229"/>
      <c r="P1364" s="235"/>
      <c r="Q1364" s="235"/>
      <c r="R1364" s="235"/>
      <c r="S1364" s="235"/>
      <c r="T1364" s="235"/>
      <c r="U1364" s="235"/>
      <c r="V1364" s="235"/>
      <c r="W1364" s="240"/>
      <c r="X1364" s="235"/>
      <c r="Y1364" s="235"/>
      <c r="Z1364" s="235"/>
      <c r="AA1364" s="235"/>
      <c r="AB1364" s="235"/>
      <c r="AC1364" s="235"/>
      <c r="AD1364" s="235"/>
      <c r="AE1364" s="235"/>
      <c r="AF1364" s="235"/>
      <c r="AG1364" s="235"/>
      <c r="AH1364" s="235"/>
      <c r="AI1364" s="236"/>
      <c r="AJ1364" s="236"/>
      <c r="AK1364" s="234"/>
    </row>
    <row r="1365" spans="1:37" ht="15" customHeight="1">
      <c r="A1365" s="235"/>
      <c r="B1365" s="235"/>
      <c r="D1365" s="243"/>
      <c r="E1365" s="241"/>
      <c r="F1365" s="241"/>
      <c r="G1365" s="241"/>
      <c r="I1365" s="241"/>
      <c r="J1365" s="242"/>
      <c r="L1365" s="232"/>
      <c r="M1365" s="233"/>
      <c r="N1365" s="234"/>
      <c r="O1365" s="229"/>
      <c r="P1365" s="235"/>
      <c r="Q1365" s="235"/>
      <c r="R1365" s="235"/>
      <c r="S1365" s="235"/>
      <c r="T1365" s="235"/>
      <c r="U1365" s="235"/>
      <c r="V1365" s="235"/>
      <c r="W1365" s="240"/>
      <c r="X1365" s="235"/>
      <c r="Y1365" s="235"/>
      <c r="Z1365" s="235"/>
      <c r="AA1365" s="235"/>
      <c r="AB1365" s="235"/>
      <c r="AC1365" s="235"/>
      <c r="AD1365" s="235"/>
      <c r="AE1365" s="235"/>
      <c r="AF1365" s="235"/>
      <c r="AG1365" s="235"/>
      <c r="AH1365" s="235"/>
      <c r="AI1365" s="236"/>
      <c r="AJ1365" s="236"/>
      <c r="AK1365" s="234"/>
    </row>
    <row r="1366" spans="1:37" ht="15" customHeight="1">
      <c r="A1366" s="235"/>
      <c r="B1366" s="235"/>
      <c r="D1366" s="243"/>
      <c r="E1366" s="241"/>
      <c r="F1366" s="241"/>
      <c r="G1366" s="241"/>
      <c r="I1366" s="241"/>
      <c r="J1366" s="242"/>
      <c r="L1366" s="232"/>
      <c r="M1366" s="233"/>
      <c r="N1366" s="234"/>
      <c r="O1366" s="229"/>
      <c r="P1366" s="235"/>
      <c r="Q1366" s="235"/>
      <c r="R1366" s="235"/>
      <c r="S1366" s="235"/>
      <c r="T1366" s="235"/>
      <c r="U1366" s="235"/>
      <c r="V1366" s="235"/>
      <c r="W1366" s="240"/>
      <c r="X1366" s="235"/>
      <c r="Y1366" s="235"/>
      <c r="Z1366" s="235"/>
      <c r="AA1366" s="235"/>
      <c r="AB1366" s="235"/>
      <c r="AC1366" s="235"/>
      <c r="AD1366" s="235"/>
      <c r="AE1366" s="235"/>
      <c r="AF1366" s="235"/>
      <c r="AG1366" s="235"/>
      <c r="AH1366" s="235"/>
      <c r="AI1366" s="236"/>
      <c r="AJ1366" s="236"/>
      <c r="AK1366" s="234"/>
    </row>
    <row r="1367" spans="1:37" ht="15" customHeight="1">
      <c r="A1367" s="235"/>
      <c r="B1367" s="235"/>
      <c r="D1367" s="243"/>
      <c r="E1367" s="241"/>
      <c r="F1367" s="241"/>
      <c r="G1367" s="241"/>
      <c r="I1367" s="241"/>
      <c r="J1367" s="242"/>
      <c r="L1367" s="232"/>
      <c r="M1367" s="233"/>
      <c r="N1367" s="234"/>
      <c r="O1367" s="229"/>
      <c r="P1367" s="235"/>
      <c r="Q1367" s="235"/>
      <c r="R1367" s="235"/>
      <c r="S1367" s="235"/>
      <c r="T1367" s="235"/>
      <c r="U1367" s="235"/>
      <c r="V1367" s="235"/>
      <c r="W1367" s="240"/>
      <c r="X1367" s="235"/>
      <c r="Y1367" s="235"/>
      <c r="Z1367" s="235"/>
      <c r="AA1367" s="235"/>
      <c r="AB1367" s="235"/>
      <c r="AC1367" s="235"/>
      <c r="AD1367" s="235"/>
      <c r="AE1367" s="235"/>
      <c r="AF1367" s="235"/>
      <c r="AG1367" s="235"/>
      <c r="AH1367" s="235"/>
      <c r="AI1367" s="236"/>
      <c r="AJ1367" s="236"/>
      <c r="AK1367" s="234"/>
    </row>
    <row r="1368" spans="1:37" ht="15" customHeight="1">
      <c r="A1368" s="235"/>
      <c r="B1368" s="235"/>
      <c r="D1368" s="243"/>
      <c r="E1368" s="241"/>
      <c r="F1368" s="241"/>
      <c r="G1368" s="241"/>
      <c r="I1368" s="241"/>
      <c r="J1368" s="242"/>
      <c r="L1368" s="232"/>
      <c r="M1368" s="233"/>
      <c r="N1368" s="234"/>
      <c r="O1368" s="229"/>
      <c r="P1368" s="235"/>
      <c r="Q1368" s="235"/>
      <c r="R1368" s="235"/>
      <c r="S1368" s="235"/>
      <c r="T1368" s="235"/>
      <c r="U1368" s="235"/>
      <c r="V1368" s="235"/>
      <c r="W1368" s="240"/>
      <c r="X1368" s="235"/>
      <c r="Y1368" s="235"/>
      <c r="Z1368" s="235"/>
      <c r="AA1368" s="235"/>
      <c r="AB1368" s="235"/>
      <c r="AC1368" s="235"/>
      <c r="AD1368" s="235"/>
      <c r="AE1368" s="235"/>
      <c r="AF1368" s="235"/>
      <c r="AG1368" s="235"/>
      <c r="AH1368" s="235"/>
      <c r="AI1368" s="236"/>
      <c r="AJ1368" s="236"/>
      <c r="AK1368" s="234"/>
    </row>
    <row r="1369" spans="1:37" ht="15" customHeight="1">
      <c r="A1369" s="235"/>
      <c r="B1369" s="235"/>
      <c r="D1369" s="243"/>
      <c r="E1369" s="241"/>
      <c r="F1369" s="241"/>
      <c r="G1369" s="241"/>
      <c r="I1369" s="241"/>
      <c r="J1369" s="230"/>
      <c r="L1369" s="232"/>
      <c r="M1369" s="233"/>
      <c r="N1369" s="234"/>
      <c r="O1369" s="229"/>
      <c r="P1369" s="235"/>
      <c r="Q1369" s="235"/>
      <c r="R1369" s="235"/>
      <c r="S1369" s="235"/>
      <c r="T1369" s="235"/>
      <c r="U1369" s="235"/>
      <c r="V1369" s="235"/>
      <c r="W1369" s="240"/>
      <c r="X1369" s="235"/>
      <c r="Y1369" s="235"/>
      <c r="Z1369" s="235"/>
      <c r="AA1369" s="235"/>
      <c r="AB1369" s="235"/>
      <c r="AC1369" s="235"/>
      <c r="AD1369" s="235"/>
      <c r="AE1369" s="235"/>
      <c r="AF1369" s="235"/>
      <c r="AG1369" s="235"/>
      <c r="AH1369" s="235"/>
      <c r="AI1369" s="236"/>
      <c r="AJ1369" s="236"/>
      <c r="AK1369" s="234"/>
    </row>
    <row r="1370" spans="1:37" ht="15" customHeight="1">
      <c r="A1370" s="235"/>
      <c r="B1370" s="235"/>
      <c r="D1370" s="243"/>
      <c r="E1370" s="241"/>
      <c r="F1370" s="241"/>
      <c r="G1370" s="241"/>
      <c r="I1370" s="241"/>
      <c r="J1370" s="242"/>
      <c r="L1370" s="232"/>
      <c r="M1370" s="233"/>
      <c r="N1370" s="234"/>
      <c r="O1370" s="229"/>
      <c r="P1370" s="235"/>
      <c r="Q1370" s="235"/>
      <c r="R1370" s="235"/>
      <c r="S1370" s="235"/>
      <c r="T1370" s="235"/>
      <c r="U1370" s="235"/>
      <c r="V1370" s="235"/>
      <c r="W1370" s="240"/>
      <c r="X1370" s="235"/>
      <c r="Y1370" s="235"/>
      <c r="Z1370" s="235"/>
      <c r="AA1370" s="235"/>
      <c r="AB1370" s="235"/>
      <c r="AC1370" s="235"/>
      <c r="AD1370" s="235"/>
      <c r="AE1370" s="235"/>
      <c r="AF1370" s="235"/>
      <c r="AG1370" s="235"/>
      <c r="AH1370" s="235"/>
      <c r="AI1370" s="236"/>
      <c r="AJ1370" s="236"/>
      <c r="AK1370" s="234"/>
    </row>
    <row r="1371" spans="1:37" ht="15" customHeight="1">
      <c r="A1371" s="235"/>
      <c r="B1371" s="235"/>
      <c r="D1371" s="243"/>
      <c r="E1371" s="241"/>
      <c r="F1371" s="241"/>
      <c r="G1371" s="241"/>
      <c r="I1371" s="241"/>
      <c r="J1371" s="242"/>
      <c r="L1371" s="232"/>
      <c r="M1371" s="233"/>
      <c r="N1371" s="234"/>
      <c r="O1371" s="229"/>
      <c r="P1371" s="235"/>
      <c r="Q1371" s="235"/>
      <c r="R1371" s="235"/>
      <c r="S1371" s="235"/>
      <c r="T1371" s="235"/>
      <c r="U1371" s="235"/>
      <c r="V1371" s="235"/>
      <c r="W1371" s="240"/>
      <c r="X1371" s="235"/>
      <c r="Y1371" s="235"/>
      <c r="Z1371" s="235"/>
      <c r="AA1371" s="235"/>
      <c r="AB1371" s="235"/>
      <c r="AC1371" s="235"/>
      <c r="AD1371" s="235"/>
      <c r="AE1371" s="235"/>
      <c r="AF1371" s="235"/>
      <c r="AG1371" s="235"/>
      <c r="AH1371" s="235"/>
      <c r="AI1371" s="236"/>
      <c r="AJ1371" s="236"/>
      <c r="AK1371" s="234"/>
    </row>
    <row r="1372" spans="1:37" ht="15" customHeight="1">
      <c r="A1372" s="235"/>
      <c r="B1372" s="235"/>
      <c r="D1372" s="243"/>
      <c r="E1372" s="241"/>
      <c r="F1372" s="241"/>
      <c r="G1372" s="241"/>
      <c r="I1372" s="241"/>
      <c r="J1372" s="242"/>
      <c r="L1372" s="232"/>
      <c r="M1372" s="233"/>
      <c r="N1372" s="234"/>
      <c r="O1372" s="229"/>
      <c r="P1372" s="235"/>
      <c r="Q1372" s="235"/>
      <c r="R1372" s="235"/>
      <c r="S1372" s="235"/>
      <c r="T1372" s="235"/>
      <c r="U1372" s="235"/>
      <c r="V1372" s="235"/>
      <c r="W1372" s="240"/>
      <c r="X1372" s="235"/>
      <c r="Y1372" s="235"/>
      <c r="Z1372" s="235"/>
      <c r="AA1372" s="235"/>
      <c r="AB1372" s="235"/>
      <c r="AC1372" s="235"/>
      <c r="AD1372" s="235"/>
      <c r="AE1372" s="235"/>
      <c r="AF1372" s="235"/>
      <c r="AG1372" s="235"/>
      <c r="AH1372" s="235"/>
      <c r="AI1372" s="236"/>
      <c r="AJ1372" s="236"/>
      <c r="AK1372" s="234"/>
    </row>
    <row r="1373" spans="1:37" ht="15" customHeight="1">
      <c r="A1373" s="235"/>
      <c r="B1373" s="235"/>
      <c r="D1373" s="243"/>
      <c r="E1373" s="241"/>
      <c r="F1373" s="241"/>
      <c r="G1373" s="241"/>
      <c r="I1373" s="241"/>
      <c r="J1373" s="242"/>
      <c r="L1373" s="232"/>
      <c r="M1373" s="233"/>
      <c r="N1373" s="234"/>
      <c r="O1373" s="229"/>
      <c r="P1373" s="235"/>
      <c r="Q1373" s="235"/>
      <c r="R1373" s="235"/>
      <c r="S1373" s="235"/>
      <c r="T1373" s="235"/>
      <c r="U1373" s="235"/>
      <c r="V1373" s="235"/>
      <c r="W1373" s="240"/>
      <c r="X1373" s="235"/>
      <c r="Y1373" s="235"/>
      <c r="Z1373" s="235"/>
      <c r="AA1373" s="235"/>
      <c r="AB1373" s="235"/>
      <c r="AC1373" s="235"/>
      <c r="AD1373" s="235"/>
      <c r="AE1373" s="235"/>
      <c r="AF1373" s="235"/>
      <c r="AG1373" s="235"/>
      <c r="AH1373" s="235"/>
      <c r="AI1373" s="236"/>
      <c r="AJ1373" s="236"/>
      <c r="AK1373" s="235"/>
    </row>
    <row r="1374" spans="1:37" ht="15" customHeight="1">
      <c r="A1374" s="235"/>
      <c r="B1374" s="235"/>
      <c r="D1374" s="243"/>
      <c r="E1374" s="241"/>
      <c r="F1374" s="241"/>
      <c r="G1374" s="241"/>
      <c r="I1374" s="241"/>
      <c r="J1374" s="242"/>
      <c r="L1374" s="232"/>
      <c r="M1374" s="233"/>
      <c r="N1374" s="234"/>
      <c r="O1374" s="229"/>
      <c r="P1374" s="235"/>
      <c r="Q1374" s="235"/>
      <c r="R1374" s="235"/>
      <c r="S1374" s="235"/>
      <c r="T1374" s="235"/>
      <c r="U1374" s="235"/>
      <c r="V1374" s="235"/>
      <c r="W1374" s="240"/>
      <c r="X1374" s="235"/>
      <c r="Y1374" s="235"/>
      <c r="Z1374" s="235"/>
      <c r="AA1374" s="235"/>
      <c r="AB1374" s="235"/>
      <c r="AC1374" s="235"/>
      <c r="AD1374" s="235"/>
      <c r="AE1374" s="235"/>
      <c r="AF1374" s="235"/>
      <c r="AG1374" s="235"/>
      <c r="AH1374" s="235"/>
      <c r="AI1374" s="236"/>
      <c r="AJ1374" s="236"/>
      <c r="AK1374" s="235"/>
    </row>
    <row r="1375" spans="1:37" ht="15" customHeight="1">
      <c r="A1375" s="235"/>
      <c r="B1375" s="235"/>
      <c r="D1375" s="243"/>
      <c r="E1375" s="241"/>
      <c r="F1375" s="241"/>
      <c r="G1375" s="241"/>
      <c r="I1375" s="241"/>
      <c r="J1375" s="242"/>
      <c r="L1375" s="232"/>
      <c r="M1375" s="233"/>
      <c r="N1375" s="234"/>
      <c r="O1375" s="229"/>
      <c r="P1375" s="235"/>
      <c r="Q1375" s="235"/>
      <c r="R1375" s="235"/>
      <c r="S1375" s="235"/>
      <c r="T1375" s="235"/>
      <c r="U1375" s="235"/>
      <c r="V1375" s="235"/>
      <c r="W1375" s="240"/>
      <c r="X1375" s="235"/>
      <c r="Y1375" s="235"/>
      <c r="Z1375" s="235"/>
      <c r="AA1375" s="235"/>
      <c r="AB1375" s="235"/>
      <c r="AC1375" s="235"/>
      <c r="AD1375" s="235"/>
      <c r="AE1375" s="235"/>
      <c r="AF1375" s="235"/>
      <c r="AG1375" s="235"/>
      <c r="AH1375" s="235"/>
      <c r="AI1375" s="236"/>
      <c r="AJ1375" s="236"/>
      <c r="AK1375" s="235"/>
    </row>
    <row r="1376" spans="1:37" ht="15" customHeight="1">
      <c r="A1376" s="235"/>
      <c r="B1376" s="235"/>
      <c r="D1376" s="243"/>
      <c r="E1376" s="241"/>
      <c r="F1376" s="241"/>
      <c r="G1376" s="241"/>
      <c r="I1376" s="241"/>
      <c r="J1376" s="242"/>
      <c r="L1376" s="232"/>
      <c r="M1376" s="233"/>
      <c r="N1376" s="234"/>
      <c r="O1376" s="229"/>
      <c r="P1376" s="235"/>
      <c r="Q1376" s="235"/>
      <c r="R1376" s="235"/>
      <c r="S1376" s="235"/>
      <c r="T1376" s="235"/>
      <c r="U1376" s="235"/>
      <c r="V1376" s="235"/>
      <c r="W1376" s="240"/>
      <c r="X1376" s="235"/>
      <c r="Y1376" s="235"/>
      <c r="Z1376" s="235"/>
      <c r="AA1376" s="235"/>
      <c r="AB1376" s="235"/>
      <c r="AC1376" s="235"/>
      <c r="AD1376" s="235"/>
      <c r="AE1376" s="235"/>
      <c r="AF1376" s="235"/>
      <c r="AG1376" s="235"/>
      <c r="AH1376" s="235"/>
      <c r="AI1376" s="236"/>
      <c r="AJ1376" s="236"/>
      <c r="AK1376" s="235"/>
    </row>
    <row r="1377" spans="1:37" ht="15" customHeight="1">
      <c r="A1377" s="235"/>
      <c r="B1377" s="235"/>
      <c r="D1377" s="243"/>
      <c r="E1377" s="241"/>
      <c r="F1377" s="241"/>
      <c r="G1377" s="241"/>
      <c r="I1377" s="241"/>
      <c r="J1377" s="242"/>
      <c r="L1377" s="232"/>
      <c r="M1377" s="233"/>
      <c r="N1377" s="234"/>
      <c r="O1377" s="229"/>
      <c r="P1377" s="235"/>
      <c r="Q1377" s="235"/>
      <c r="R1377" s="235"/>
      <c r="S1377" s="235"/>
      <c r="T1377" s="235"/>
      <c r="U1377" s="235"/>
      <c r="V1377" s="235"/>
      <c r="W1377" s="240"/>
      <c r="X1377" s="235"/>
      <c r="Y1377" s="235"/>
      <c r="Z1377" s="235"/>
      <c r="AA1377" s="235"/>
      <c r="AB1377" s="235"/>
      <c r="AC1377" s="235"/>
      <c r="AD1377" s="235"/>
      <c r="AE1377" s="235"/>
      <c r="AF1377" s="235"/>
      <c r="AG1377" s="235"/>
      <c r="AH1377" s="235"/>
      <c r="AI1377" s="236"/>
      <c r="AJ1377" s="236"/>
      <c r="AK1377" s="235"/>
    </row>
    <row r="1378" spans="1:37" ht="15" customHeight="1">
      <c r="A1378" s="235"/>
      <c r="B1378" s="235"/>
      <c r="D1378" s="243"/>
      <c r="E1378" s="241"/>
      <c r="F1378" s="241"/>
      <c r="G1378" s="241"/>
      <c r="I1378" s="241"/>
      <c r="J1378" s="242"/>
      <c r="L1378" s="232"/>
      <c r="M1378" s="233"/>
      <c r="N1378" s="234"/>
      <c r="O1378" s="229"/>
      <c r="P1378" s="235"/>
      <c r="Q1378" s="235"/>
      <c r="R1378" s="235"/>
      <c r="S1378" s="235"/>
      <c r="T1378" s="235"/>
      <c r="U1378" s="235"/>
      <c r="V1378" s="235"/>
      <c r="W1378" s="240"/>
      <c r="X1378" s="235"/>
      <c r="Y1378" s="235"/>
      <c r="Z1378" s="235"/>
      <c r="AA1378" s="235"/>
      <c r="AB1378" s="235"/>
      <c r="AC1378" s="235"/>
      <c r="AD1378" s="235"/>
      <c r="AE1378" s="235"/>
      <c r="AF1378" s="235"/>
      <c r="AG1378" s="235"/>
      <c r="AH1378" s="235"/>
      <c r="AI1378" s="236"/>
      <c r="AJ1378" s="236"/>
      <c r="AK1378" s="235"/>
    </row>
    <row r="1379" spans="1:37" ht="15" customHeight="1">
      <c r="A1379" s="235"/>
      <c r="B1379" s="235"/>
      <c r="D1379" s="243"/>
      <c r="E1379" s="241"/>
      <c r="F1379" s="241"/>
      <c r="G1379" s="241"/>
      <c r="I1379" s="241"/>
      <c r="J1379" s="242"/>
      <c r="L1379" s="232"/>
      <c r="M1379" s="233"/>
      <c r="N1379" s="234"/>
      <c r="O1379" s="229"/>
      <c r="P1379" s="235"/>
      <c r="Q1379" s="235"/>
      <c r="R1379" s="235"/>
      <c r="S1379" s="235"/>
      <c r="T1379" s="235"/>
      <c r="U1379" s="235"/>
      <c r="V1379" s="235"/>
      <c r="W1379" s="240"/>
      <c r="X1379" s="235"/>
      <c r="Y1379" s="235"/>
      <c r="Z1379" s="235"/>
      <c r="AA1379" s="235"/>
      <c r="AB1379" s="235"/>
      <c r="AC1379" s="235"/>
      <c r="AD1379" s="235"/>
      <c r="AE1379" s="235"/>
      <c r="AF1379" s="235"/>
      <c r="AG1379" s="235"/>
      <c r="AH1379" s="235"/>
      <c r="AI1379" s="236"/>
      <c r="AJ1379" s="236"/>
      <c r="AK1379" s="235"/>
    </row>
    <row r="1380" spans="1:37" ht="15" customHeight="1">
      <c r="A1380" s="235"/>
      <c r="B1380" s="235"/>
      <c r="D1380" s="243"/>
      <c r="E1380" s="241"/>
      <c r="F1380" s="241"/>
      <c r="G1380" s="241"/>
      <c r="I1380" s="241"/>
      <c r="J1380" s="242"/>
      <c r="L1380" s="232"/>
      <c r="M1380" s="233"/>
      <c r="N1380" s="234"/>
      <c r="O1380" s="235"/>
      <c r="P1380" s="235"/>
      <c r="Q1380" s="235"/>
      <c r="R1380" s="235"/>
      <c r="S1380" s="235"/>
      <c r="T1380" s="235"/>
      <c r="U1380" s="235"/>
      <c r="V1380" s="235"/>
      <c r="W1380" s="240"/>
      <c r="X1380" s="235"/>
      <c r="Y1380" s="235"/>
      <c r="Z1380" s="235"/>
      <c r="AA1380" s="235"/>
      <c r="AB1380" s="235"/>
      <c r="AC1380" s="235"/>
      <c r="AD1380" s="235"/>
      <c r="AE1380" s="210"/>
      <c r="AK1380" s="234"/>
    </row>
    <row r="1381" spans="1:37" ht="15" customHeight="1">
      <c r="A1381" s="235"/>
      <c r="B1381" s="235"/>
      <c r="D1381" s="243"/>
      <c r="E1381" s="241"/>
      <c r="F1381" s="241"/>
      <c r="G1381" s="241"/>
      <c r="I1381" s="241"/>
      <c r="J1381" s="242"/>
      <c r="L1381" s="232"/>
      <c r="M1381" s="233"/>
      <c r="N1381" s="234"/>
      <c r="O1381" s="235"/>
      <c r="P1381" s="235"/>
      <c r="Q1381" s="235"/>
      <c r="R1381" s="235"/>
      <c r="S1381" s="235"/>
      <c r="T1381" s="235"/>
      <c r="U1381" s="235"/>
      <c r="V1381" s="235"/>
      <c r="W1381" s="240"/>
      <c r="X1381" s="235"/>
      <c r="Y1381" s="235"/>
      <c r="Z1381" s="235"/>
      <c r="AA1381" s="235"/>
      <c r="AB1381" s="235"/>
      <c r="AC1381" s="235"/>
      <c r="AD1381" s="235"/>
      <c r="AE1381" s="210"/>
      <c r="AK1381" s="234"/>
    </row>
    <row r="1382" spans="1:37" ht="15" customHeight="1">
      <c r="A1382" s="235"/>
      <c r="B1382" s="235"/>
      <c r="D1382" s="243"/>
      <c r="E1382" s="241"/>
      <c r="F1382" s="241"/>
      <c r="G1382" s="241"/>
      <c r="I1382" s="241"/>
      <c r="J1382" s="242"/>
      <c r="L1382" s="232"/>
      <c r="M1382" s="233"/>
      <c r="N1382" s="234"/>
      <c r="O1382" s="235"/>
      <c r="P1382" s="235"/>
      <c r="Q1382" s="235"/>
      <c r="R1382" s="235"/>
      <c r="S1382" s="235"/>
      <c r="T1382" s="235"/>
      <c r="U1382" s="235"/>
      <c r="V1382" s="235"/>
      <c r="W1382" s="240"/>
      <c r="X1382" s="235"/>
      <c r="Y1382" s="235"/>
      <c r="Z1382" s="235"/>
      <c r="AA1382" s="235"/>
      <c r="AB1382" s="235"/>
      <c r="AC1382" s="235"/>
      <c r="AD1382" s="235"/>
      <c r="AE1382" s="210"/>
      <c r="AK1382" s="234"/>
    </row>
    <row r="1383" spans="1:37" ht="15" customHeight="1">
      <c r="A1383" s="235"/>
      <c r="B1383" s="235"/>
      <c r="D1383" s="243"/>
      <c r="E1383" s="241"/>
      <c r="F1383" s="241"/>
      <c r="G1383" s="241"/>
      <c r="I1383" s="241"/>
      <c r="J1383" s="242"/>
      <c r="L1383" s="232"/>
      <c r="M1383" s="233"/>
      <c r="N1383" s="234"/>
      <c r="O1383" s="235"/>
      <c r="P1383" s="235"/>
      <c r="Q1383" s="235"/>
      <c r="R1383" s="235"/>
      <c r="S1383" s="235"/>
      <c r="T1383" s="235"/>
      <c r="U1383" s="235"/>
      <c r="V1383" s="235"/>
      <c r="W1383" s="240"/>
      <c r="X1383" s="235"/>
      <c r="Y1383" s="235"/>
      <c r="Z1383" s="235"/>
      <c r="AA1383" s="235"/>
      <c r="AB1383" s="235"/>
      <c r="AC1383" s="235"/>
      <c r="AD1383" s="235"/>
      <c r="AE1383" s="210"/>
      <c r="AK1383" s="234"/>
    </row>
    <row r="1384" spans="1:37" ht="15" customHeight="1">
      <c r="A1384" s="235"/>
      <c r="B1384" s="235"/>
      <c r="D1384" s="243"/>
      <c r="E1384" s="241"/>
      <c r="F1384" s="241"/>
      <c r="G1384" s="241"/>
      <c r="I1384" s="241"/>
      <c r="J1384" s="242"/>
      <c r="L1384" s="232"/>
      <c r="M1384" s="233"/>
      <c r="N1384" s="234"/>
      <c r="O1384" s="235"/>
      <c r="P1384" s="235"/>
      <c r="Q1384" s="235"/>
      <c r="R1384" s="235"/>
      <c r="S1384" s="235"/>
      <c r="T1384" s="235"/>
      <c r="U1384" s="235"/>
      <c r="V1384" s="235"/>
      <c r="W1384" s="240"/>
      <c r="X1384" s="235"/>
      <c r="Y1384" s="235"/>
      <c r="Z1384" s="235"/>
      <c r="AA1384" s="235"/>
      <c r="AB1384" s="235"/>
      <c r="AC1384" s="235"/>
      <c r="AD1384" s="235"/>
      <c r="AE1384" s="210"/>
      <c r="AK1384" s="234"/>
    </row>
    <row r="1385" spans="1:37" ht="15" customHeight="1">
      <c r="A1385" s="235"/>
      <c r="B1385" s="235"/>
      <c r="D1385" s="243"/>
      <c r="E1385" s="241"/>
      <c r="F1385" s="241"/>
      <c r="G1385" s="241"/>
      <c r="I1385" s="241"/>
      <c r="J1385" s="242"/>
      <c r="L1385" s="232"/>
      <c r="M1385" s="233"/>
      <c r="N1385" s="234"/>
      <c r="O1385" s="235"/>
      <c r="P1385" s="235"/>
      <c r="Q1385" s="235"/>
      <c r="R1385" s="235"/>
      <c r="S1385" s="235"/>
      <c r="T1385" s="235"/>
      <c r="U1385" s="235"/>
      <c r="V1385" s="235"/>
      <c r="W1385" s="240"/>
      <c r="X1385" s="235"/>
      <c r="Y1385" s="235"/>
      <c r="Z1385" s="235"/>
      <c r="AA1385" s="235"/>
      <c r="AB1385" s="235"/>
      <c r="AC1385" s="235"/>
      <c r="AD1385" s="235"/>
      <c r="AE1385" s="210"/>
      <c r="AK1385" s="234"/>
    </row>
    <row r="1386" spans="1:37" ht="15" customHeight="1">
      <c r="A1386" s="235"/>
      <c r="B1386" s="235"/>
      <c r="D1386" s="243"/>
      <c r="E1386" s="241"/>
      <c r="F1386" s="241"/>
      <c r="G1386" s="241"/>
      <c r="I1386" s="241"/>
      <c r="J1386" s="242"/>
      <c r="L1386" s="232"/>
      <c r="M1386" s="233"/>
      <c r="N1386" s="234"/>
      <c r="O1386" s="235"/>
      <c r="P1386" s="235"/>
      <c r="Q1386" s="235"/>
      <c r="R1386" s="235"/>
      <c r="S1386" s="235"/>
      <c r="T1386" s="235"/>
      <c r="U1386" s="235"/>
      <c r="V1386" s="235"/>
      <c r="W1386" s="240"/>
      <c r="X1386" s="235"/>
      <c r="Y1386" s="235"/>
      <c r="Z1386" s="235"/>
      <c r="AA1386" s="235"/>
      <c r="AB1386" s="235"/>
      <c r="AC1386" s="235"/>
      <c r="AD1386" s="235"/>
      <c r="AE1386" s="210"/>
      <c r="AK1386" s="234"/>
    </row>
    <row r="1387" spans="1:37" ht="15" customHeight="1">
      <c r="A1387" s="235"/>
      <c r="B1387" s="235"/>
      <c r="D1387" s="243"/>
      <c r="E1387" s="241"/>
      <c r="F1387" s="241"/>
      <c r="G1387" s="241"/>
      <c r="I1387" s="241"/>
      <c r="J1387" s="242"/>
      <c r="L1387" s="232"/>
      <c r="M1387" s="233"/>
      <c r="N1387" s="234"/>
      <c r="O1387" s="235"/>
      <c r="P1387" s="235"/>
      <c r="Q1387" s="235"/>
      <c r="R1387" s="235"/>
      <c r="S1387" s="235"/>
      <c r="T1387" s="235"/>
      <c r="U1387" s="235"/>
      <c r="V1387" s="235"/>
      <c r="W1387" s="240"/>
      <c r="X1387" s="235"/>
      <c r="Y1387" s="235"/>
      <c r="Z1387" s="235"/>
      <c r="AA1387" s="235"/>
      <c r="AB1387" s="235"/>
      <c r="AC1387" s="235"/>
      <c r="AD1387" s="235"/>
      <c r="AE1387" s="210"/>
      <c r="AK1387" s="234"/>
    </row>
    <row r="1388" spans="1:37" ht="15" customHeight="1">
      <c r="A1388" s="235"/>
      <c r="B1388" s="235"/>
      <c r="D1388" s="243"/>
      <c r="E1388" s="241"/>
      <c r="F1388" s="241"/>
      <c r="G1388" s="241"/>
      <c r="I1388" s="241"/>
      <c r="J1388" s="242"/>
      <c r="L1388" s="232"/>
      <c r="M1388" s="233"/>
      <c r="N1388" s="234"/>
      <c r="O1388" s="235"/>
      <c r="P1388" s="235"/>
      <c r="Q1388" s="235"/>
      <c r="R1388" s="235"/>
      <c r="S1388" s="235"/>
      <c r="T1388" s="235"/>
      <c r="U1388" s="235"/>
      <c r="V1388" s="235"/>
      <c r="W1388" s="240"/>
      <c r="X1388" s="235"/>
      <c r="Y1388" s="235"/>
      <c r="Z1388" s="235"/>
      <c r="AA1388" s="235"/>
      <c r="AB1388" s="235"/>
      <c r="AC1388" s="235"/>
      <c r="AD1388" s="235"/>
      <c r="AE1388" s="210"/>
      <c r="AK1388" s="234"/>
    </row>
    <row r="1389" spans="1:37" ht="15" customHeight="1">
      <c r="A1389" s="235"/>
      <c r="B1389" s="235"/>
      <c r="D1389" s="243"/>
      <c r="E1389" s="241"/>
      <c r="F1389" s="241"/>
      <c r="G1389" s="241"/>
      <c r="I1389" s="241"/>
      <c r="J1389" s="242"/>
      <c r="L1389" s="232"/>
      <c r="M1389" s="233"/>
      <c r="N1389" s="234"/>
      <c r="O1389" s="235"/>
      <c r="P1389" s="235"/>
      <c r="Q1389" s="235"/>
      <c r="R1389" s="235"/>
      <c r="S1389" s="235"/>
      <c r="T1389" s="235"/>
      <c r="U1389" s="235"/>
      <c r="V1389" s="235"/>
      <c r="W1389" s="240"/>
      <c r="X1389" s="235"/>
      <c r="Y1389" s="235"/>
      <c r="Z1389" s="235"/>
      <c r="AA1389" s="235"/>
      <c r="AB1389" s="235"/>
      <c r="AC1389" s="235"/>
      <c r="AD1389" s="235"/>
      <c r="AE1389" s="210"/>
      <c r="AK1389" s="234"/>
    </row>
    <row r="1390" spans="1:37" ht="15" customHeight="1">
      <c r="A1390" s="235"/>
      <c r="B1390" s="235"/>
      <c r="D1390" s="243"/>
      <c r="E1390" s="241"/>
      <c r="F1390" s="241"/>
      <c r="G1390" s="241"/>
      <c r="I1390" s="241"/>
      <c r="J1390" s="242"/>
      <c r="L1390" s="232"/>
      <c r="M1390" s="233"/>
      <c r="N1390" s="234"/>
      <c r="O1390" s="235"/>
      <c r="P1390" s="235"/>
      <c r="Q1390" s="235"/>
      <c r="R1390" s="235"/>
      <c r="S1390" s="235"/>
      <c r="T1390" s="235"/>
      <c r="U1390" s="235"/>
      <c r="V1390" s="235"/>
      <c r="W1390" s="240"/>
      <c r="X1390" s="235"/>
      <c r="Y1390" s="235"/>
      <c r="Z1390" s="235"/>
      <c r="AA1390" s="235"/>
      <c r="AB1390" s="235"/>
      <c r="AC1390" s="235"/>
      <c r="AD1390" s="235"/>
      <c r="AE1390" s="210"/>
      <c r="AK1390" s="234"/>
    </row>
    <row r="1391" spans="1:37" ht="15" customHeight="1">
      <c r="A1391" s="235"/>
      <c r="B1391" s="235"/>
      <c r="D1391" s="243"/>
      <c r="E1391" s="241"/>
      <c r="F1391" s="241"/>
      <c r="G1391" s="241"/>
      <c r="I1391" s="241"/>
      <c r="J1391" s="242"/>
      <c r="L1391" s="232"/>
      <c r="M1391" s="233"/>
      <c r="N1391" s="234"/>
      <c r="O1391" s="235"/>
      <c r="P1391" s="235"/>
      <c r="Q1391" s="235"/>
      <c r="R1391" s="235"/>
      <c r="S1391" s="235"/>
      <c r="T1391" s="235"/>
      <c r="U1391" s="235"/>
      <c r="V1391" s="235"/>
      <c r="W1391" s="240"/>
      <c r="X1391" s="235"/>
      <c r="Y1391" s="235"/>
      <c r="Z1391" s="235"/>
      <c r="AA1391" s="235"/>
      <c r="AB1391" s="235"/>
      <c r="AC1391" s="235"/>
      <c r="AD1391" s="235"/>
      <c r="AE1391" s="210"/>
      <c r="AK1391" s="234"/>
    </row>
    <row r="1392" spans="1:37" ht="15" customHeight="1">
      <c r="A1392" s="235"/>
      <c r="B1392" s="235"/>
      <c r="D1392" s="243"/>
      <c r="E1392" s="241"/>
      <c r="F1392" s="241"/>
      <c r="G1392" s="241"/>
      <c r="I1392" s="241"/>
      <c r="J1392" s="242"/>
      <c r="L1392" s="232"/>
      <c r="M1392" s="233"/>
      <c r="N1392" s="234"/>
      <c r="O1392" s="235"/>
      <c r="P1392" s="235"/>
      <c r="Q1392" s="235"/>
      <c r="R1392" s="235"/>
      <c r="S1392" s="235"/>
      <c r="T1392" s="235"/>
      <c r="U1392" s="235"/>
      <c r="V1392" s="235"/>
      <c r="W1392" s="240"/>
      <c r="X1392" s="235"/>
      <c r="Y1392" s="235"/>
      <c r="Z1392" s="235"/>
      <c r="AA1392" s="235"/>
      <c r="AB1392" s="235"/>
      <c r="AC1392" s="235"/>
      <c r="AD1392" s="235"/>
      <c r="AE1392" s="210"/>
      <c r="AK1392" s="234"/>
    </row>
    <row r="1393" spans="1:37" ht="15" customHeight="1">
      <c r="A1393" s="235"/>
      <c r="B1393" s="235"/>
      <c r="D1393" s="243"/>
      <c r="E1393" s="241"/>
      <c r="F1393" s="241"/>
      <c r="G1393" s="241"/>
      <c r="I1393" s="241"/>
      <c r="J1393" s="242"/>
      <c r="L1393" s="232"/>
      <c r="M1393" s="233"/>
      <c r="N1393" s="234"/>
      <c r="O1393" s="235"/>
      <c r="P1393" s="235"/>
      <c r="Q1393" s="235"/>
      <c r="R1393" s="235"/>
      <c r="S1393" s="235"/>
      <c r="T1393" s="235"/>
      <c r="U1393" s="235"/>
      <c r="V1393" s="235"/>
      <c r="W1393" s="240"/>
      <c r="X1393" s="235"/>
      <c r="Y1393" s="235"/>
      <c r="Z1393" s="235"/>
      <c r="AA1393" s="235"/>
      <c r="AB1393" s="235"/>
      <c r="AC1393" s="235"/>
      <c r="AD1393" s="235"/>
      <c r="AE1393" s="235"/>
      <c r="AF1393" s="235"/>
      <c r="AG1393" s="235"/>
      <c r="AH1393" s="235"/>
      <c r="AI1393" s="236"/>
      <c r="AJ1393" s="236"/>
      <c r="AK1393" s="210"/>
    </row>
    <row r="1394" spans="1:37" ht="15" customHeight="1">
      <c r="A1394" s="235"/>
      <c r="B1394" s="235"/>
      <c r="D1394" s="243"/>
      <c r="E1394" s="241"/>
      <c r="F1394" s="241"/>
      <c r="G1394" s="241"/>
      <c r="I1394" s="241"/>
      <c r="J1394" s="242"/>
      <c r="L1394" s="232"/>
      <c r="M1394" s="233"/>
      <c r="N1394" s="234"/>
      <c r="O1394" s="235"/>
      <c r="P1394" s="235"/>
      <c r="Q1394" s="235"/>
      <c r="R1394" s="235"/>
      <c r="S1394" s="235"/>
      <c r="T1394" s="235"/>
      <c r="U1394" s="235"/>
      <c r="V1394" s="235"/>
      <c r="W1394" s="240"/>
      <c r="X1394" s="235"/>
      <c r="Y1394" s="235"/>
      <c r="Z1394" s="235"/>
      <c r="AA1394" s="235"/>
      <c r="AB1394" s="235"/>
      <c r="AC1394" s="235"/>
      <c r="AD1394" s="235"/>
      <c r="AE1394" s="235"/>
      <c r="AF1394" s="235"/>
      <c r="AG1394" s="235"/>
      <c r="AH1394" s="235"/>
      <c r="AI1394" s="236"/>
      <c r="AJ1394" s="236"/>
      <c r="AK1394" s="210"/>
    </row>
    <row r="1395" spans="1:37" ht="15" customHeight="1">
      <c r="A1395" s="235"/>
      <c r="B1395" s="235"/>
      <c r="D1395" s="243"/>
      <c r="E1395" s="241"/>
      <c r="F1395" s="241"/>
      <c r="G1395" s="241"/>
      <c r="I1395" s="241"/>
      <c r="J1395" s="242"/>
      <c r="L1395" s="232"/>
      <c r="M1395" s="233"/>
      <c r="N1395" s="234"/>
      <c r="O1395" s="235"/>
      <c r="P1395" s="235"/>
      <c r="Q1395" s="235"/>
      <c r="R1395" s="235"/>
      <c r="S1395" s="235"/>
      <c r="T1395" s="235"/>
      <c r="U1395" s="235"/>
      <c r="V1395" s="235"/>
      <c r="W1395" s="240"/>
      <c r="X1395" s="235"/>
      <c r="Y1395" s="235"/>
      <c r="Z1395" s="235"/>
      <c r="AA1395" s="235"/>
      <c r="AB1395" s="235"/>
      <c r="AC1395" s="235"/>
      <c r="AD1395" s="235"/>
      <c r="AE1395" s="235"/>
      <c r="AF1395" s="235"/>
      <c r="AG1395" s="235"/>
      <c r="AH1395" s="235"/>
      <c r="AI1395" s="236"/>
      <c r="AJ1395" s="236"/>
      <c r="AK1395" s="210"/>
    </row>
    <row r="1396" spans="1:37" ht="15" customHeight="1">
      <c r="A1396" s="235"/>
      <c r="B1396" s="235"/>
      <c r="D1396" s="243"/>
      <c r="E1396" s="241"/>
      <c r="F1396" s="241"/>
      <c r="G1396" s="241"/>
      <c r="I1396" s="241"/>
      <c r="J1396" s="242"/>
      <c r="L1396" s="232"/>
      <c r="M1396" s="233"/>
      <c r="N1396" s="234"/>
      <c r="O1396" s="235"/>
      <c r="P1396" s="235"/>
      <c r="Q1396" s="235"/>
      <c r="R1396" s="235"/>
      <c r="S1396" s="235"/>
      <c r="T1396" s="235"/>
      <c r="U1396" s="235"/>
      <c r="V1396" s="235"/>
      <c r="W1396" s="240"/>
      <c r="X1396" s="235"/>
      <c r="Y1396" s="235"/>
      <c r="Z1396" s="235"/>
      <c r="AA1396" s="235"/>
      <c r="AB1396" s="235"/>
      <c r="AC1396" s="235"/>
      <c r="AD1396" s="235"/>
      <c r="AE1396" s="235"/>
      <c r="AF1396" s="235"/>
      <c r="AG1396" s="235"/>
      <c r="AH1396" s="235"/>
      <c r="AI1396" s="236"/>
      <c r="AJ1396" s="236"/>
      <c r="AK1396" s="210"/>
    </row>
    <row r="1397" spans="1:37" ht="15" customHeight="1">
      <c r="A1397" s="235"/>
      <c r="B1397" s="235"/>
      <c r="D1397" s="243"/>
      <c r="E1397" s="241"/>
      <c r="F1397" s="241"/>
      <c r="G1397" s="241"/>
      <c r="I1397" s="241"/>
      <c r="J1397" s="242"/>
      <c r="L1397" s="232"/>
      <c r="M1397" s="233"/>
      <c r="N1397" s="234"/>
      <c r="O1397" s="235"/>
      <c r="P1397" s="235"/>
      <c r="Q1397" s="235"/>
      <c r="R1397" s="235"/>
      <c r="S1397" s="235"/>
      <c r="T1397" s="235"/>
      <c r="U1397" s="235"/>
      <c r="V1397" s="235"/>
      <c r="W1397" s="240"/>
      <c r="X1397" s="235"/>
      <c r="Y1397" s="235"/>
      <c r="Z1397" s="235"/>
      <c r="AA1397" s="235"/>
      <c r="AB1397" s="235"/>
      <c r="AC1397" s="235"/>
      <c r="AD1397" s="235"/>
      <c r="AE1397" s="235"/>
      <c r="AF1397" s="235"/>
      <c r="AG1397" s="235"/>
      <c r="AH1397" s="235"/>
      <c r="AI1397" s="236"/>
      <c r="AJ1397" s="236"/>
      <c r="AK1397" s="210"/>
    </row>
    <row r="1398" spans="1:37" ht="15" customHeight="1">
      <c r="A1398" s="235"/>
      <c r="B1398" s="235"/>
      <c r="D1398" s="243"/>
      <c r="E1398" s="241"/>
      <c r="F1398" s="241"/>
      <c r="G1398" s="241"/>
      <c r="I1398" s="241"/>
      <c r="J1398" s="242"/>
      <c r="L1398" s="232"/>
      <c r="M1398" s="210"/>
      <c r="N1398" s="234"/>
      <c r="O1398" s="235"/>
      <c r="P1398" s="235"/>
      <c r="Q1398" s="235"/>
      <c r="R1398" s="235"/>
      <c r="S1398" s="235"/>
      <c r="T1398" s="235"/>
      <c r="U1398" s="235"/>
      <c r="V1398" s="235"/>
      <c r="W1398" s="240"/>
      <c r="X1398" s="235"/>
      <c r="Y1398" s="235"/>
      <c r="Z1398" s="235"/>
      <c r="AA1398" s="235"/>
      <c r="AB1398" s="235"/>
      <c r="AC1398" s="235"/>
      <c r="AD1398" s="235"/>
      <c r="AE1398" s="235"/>
      <c r="AF1398" s="235"/>
      <c r="AG1398" s="235"/>
      <c r="AH1398" s="235"/>
      <c r="AI1398" s="236"/>
      <c r="AJ1398" s="236"/>
      <c r="AK1398" s="210"/>
    </row>
    <row r="1399" spans="1:37" ht="15" customHeight="1">
      <c r="A1399" s="235"/>
      <c r="B1399" s="235"/>
      <c r="D1399" s="243"/>
      <c r="E1399" s="241"/>
      <c r="F1399" s="241"/>
      <c r="G1399" s="241"/>
      <c r="I1399" s="241"/>
      <c r="J1399" s="242"/>
      <c r="L1399" s="232"/>
      <c r="M1399" s="210"/>
      <c r="N1399" s="234"/>
      <c r="O1399" s="235"/>
      <c r="P1399" s="235"/>
      <c r="Q1399" s="235"/>
      <c r="R1399" s="235"/>
      <c r="S1399" s="235"/>
      <c r="T1399" s="235"/>
      <c r="U1399" s="235"/>
      <c r="V1399" s="235"/>
      <c r="W1399" s="240"/>
      <c r="X1399" s="235"/>
      <c r="Y1399" s="235"/>
      <c r="Z1399" s="235"/>
      <c r="AA1399" s="235"/>
      <c r="AB1399" s="235"/>
      <c r="AC1399" s="235"/>
      <c r="AD1399" s="235"/>
      <c r="AE1399" s="235"/>
      <c r="AF1399" s="235"/>
      <c r="AG1399" s="235"/>
      <c r="AH1399" s="235"/>
      <c r="AI1399" s="236"/>
      <c r="AJ1399" s="236"/>
      <c r="AK1399" s="210"/>
    </row>
    <row r="1400" spans="1:37" ht="15" customHeight="1">
      <c r="A1400" s="235"/>
      <c r="B1400" s="235"/>
      <c r="D1400" s="243"/>
      <c r="E1400" s="241"/>
      <c r="F1400" s="241"/>
      <c r="G1400" s="241"/>
      <c r="I1400" s="241"/>
      <c r="J1400" s="242"/>
      <c r="L1400" s="232"/>
      <c r="M1400" s="210"/>
      <c r="N1400" s="234"/>
      <c r="O1400" s="235"/>
      <c r="P1400" s="235"/>
      <c r="Q1400" s="235"/>
      <c r="R1400" s="235"/>
      <c r="S1400" s="235"/>
      <c r="T1400" s="235"/>
      <c r="U1400" s="235"/>
      <c r="V1400" s="235"/>
      <c r="W1400" s="240"/>
      <c r="X1400" s="235"/>
      <c r="Y1400" s="235"/>
      <c r="Z1400" s="235"/>
      <c r="AA1400" s="235"/>
      <c r="AB1400" s="235"/>
      <c r="AC1400" s="235"/>
      <c r="AD1400" s="235"/>
      <c r="AE1400" s="235"/>
      <c r="AF1400" s="235"/>
      <c r="AG1400" s="235"/>
      <c r="AH1400" s="235"/>
      <c r="AI1400" s="236"/>
      <c r="AJ1400" s="236"/>
      <c r="AK1400" s="210"/>
    </row>
    <row r="1401" spans="1:37" ht="15" customHeight="1">
      <c r="A1401" s="235"/>
      <c r="B1401" s="235"/>
      <c r="D1401" s="243"/>
      <c r="E1401" s="241"/>
      <c r="F1401" s="241"/>
      <c r="G1401" s="241"/>
      <c r="I1401" s="241"/>
      <c r="J1401" s="242"/>
      <c r="L1401" s="232"/>
      <c r="M1401" s="210"/>
      <c r="N1401" s="234"/>
      <c r="O1401" s="235"/>
      <c r="P1401" s="235"/>
      <c r="Q1401" s="235"/>
      <c r="R1401" s="235"/>
      <c r="S1401" s="235"/>
      <c r="T1401" s="235"/>
      <c r="U1401" s="235"/>
      <c r="V1401" s="235"/>
      <c r="W1401" s="240"/>
      <c r="X1401" s="235"/>
      <c r="Y1401" s="235"/>
      <c r="Z1401" s="235"/>
      <c r="AA1401" s="235"/>
      <c r="AB1401" s="235"/>
      <c r="AC1401" s="235"/>
      <c r="AD1401" s="235"/>
      <c r="AE1401" s="235"/>
      <c r="AF1401" s="235"/>
      <c r="AG1401" s="235"/>
      <c r="AH1401" s="235"/>
      <c r="AI1401" s="236"/>
      <c r="AJ1401" s="236"/>
      <c r="AK1401" s="210"/>
    </row>
    <row r="1402" spans="1:37" ht="15" customHeight="1">
      <c r="A1402" s="235"/>
      <c r="B1402" s="235"/>
      <c r="D1402" s="243"/>
      <c r="E1402" s="241"/>
      <c r="F1402" s="241"/>
      <c r="G1402" s="241"/>
      <c r="I1402" s="241"/>
      <c r="J1402" s="242"/>
      <c r="L1402" s="232"/>
      <c r="M1402" s="210"/>
      <c r="N1402" s="234"/>
      <c r="O1402" s="235"/>
      <c r="P1402" s="235"/>
      <c r="Q1402" s="235"/>
      <c r="R1402" s="235"/>
      <c r="S1402" s="235"/>
      <c r="T1402" s="235"/>
      <c r="U1402" s="235"/>
      <c r="V1402" s="235"/>
      <c r="W1402" s="240"/>
      <c r="X1402" s="235"/>
      <c r="Y1402" s="235"/>
      <c r="Z1402" s="235"/>
      <c r="AA1402" s="235"/>
      <c r="AB1402" s="235"/>
      <c r="AC1402" s="235"/>
      <c r="AD1402" s="235"/>
      <c r="AE1402" s="235"/>
      <c r="AF1402" s="235"/>
      <c r="AG1402" s="235"/>
      <c r="AH1402" s="235"/>
      <c r="AI1402" s="236"/>
      <c r="AJ1402" s="236"/>
      <c r="AK1402" s="210"/>
    </row>
    <row r="1403" spans="1:37" ht="15" customHeight="1">
      <c r="A1403" s="235"/>
      <c r="B1403" s="235"/>
      <c r="D1403" s="243"/>
      <c r="E1403" s="241"/>
      <c r="F1403" s="241"/>
      <c r="G1403" s="241"/>
      <c r="I1403" s="241"/>
      <c r="J1403" s="242"/>
      <c r="L1403" s="232"/>
      <c r="M1403" s="210"/>
      <c r="N1403" s="234"/>
      <c r="O1403" s="235"/>
      <c r="P1403" s="235"/>
      <c r="Q1403" s="235"/>
      <c r="R1403" s="235"/>
      <c r="S1403" s="235"/>
      <c r="T1403" s="235"/>
      <c r="U1403" s="235"/>
      <c r="V1403" s="235"/>
      <c r="W1403" s="240"/>
      <c r="X1403" s="235"/>
      <c r="Y1403" s="235"/>
      <c r="Z1403" s="235"/>
      <c r="AA1403" s="235"/>
      <c r="AB1403" s="235"/>
      <c r="AC1403" s="235"/>
      <c r="AD1403" s="235"/>
      <c r="AE1403" s="235"/>
      <c r="AF1403" s="235"/>
      <c r="AG1403" s="235"/>
      <c r="AH1403" s="235"/>
      <c r="AI1403" s="236"/>
      <c r="AJ1403" s="236"/>
      <c r="AK1403" s="210"/>
    </row>
    <row r="1404" spans="1:37" ht="15" customHeight="1">
      <c r="A1404" s="235"/>
      <c r="B1404" s="235"/>
      <c r="D1404" s="243"/>
      <c r="E1404" s="241"/>
      <c r="F1404" s="241"/>
      <c r="G1404" s="241"/>
      <c r="I1404" s="241"/>
      <c r="J1404" s="242"/>
      <c r="L1404" s="232"/>
      <c r="M1404" s="210"/>
      <c r="N1404" s="234"/>
      <c r="O1404" s="235"/>
      <c r="P1404" s="235"/>
      <c r="Q1404" s="235"/>
      <c r="R1404" s="235"/>
      <c r="S1404" s="235"/>
      <c r="T1404" s="235"/>
      <c r="U1404" s="235"/>
      <c r="V1404" s="235"/>
      <c r="W1404" s="240"/>
      <c r="X1404" s="235"/>
      <c r="Y1404" s="235"/>
      <c r="Z1404" s="235"/>
      <c r="AA1404" s="235"/>
      <c r="AB1404" s="235"/>
      <c r="AC1404" s="235"/>
      <c r="AD1404" s="235"/>
      <c r="AE1404" s="235"/>
      <c r="AF1404" s="235"/>
      <c r="AG1404" s="235"/>
      <c r="AH1404" s="235"/>
      <c r="AI1404" s="236"/>
      <c r="AJ1404" s="236"/>
      <c r="AK1404" s="210"/>
    </row>
    <row r="1405" spans="1:37" ht="15" customHeight="1">
      <c r="A1405" s="235"/>
      <c r="B1405" s="235"/>
      <c r="D1405" s="243"/>
      <c r="E1405" s="241"/>
      <c r="F1405" s="241"/>
      <c r="G1405" s="241"/>
      <c r="I1405" s="241"/>
      <c r="J1405" s="242"/>
      <c r="L1405" s="232"/>
      <c r="M1405" s="210"/>
      <c r="N1405" s="234"/>
      <c r="O1405" s="235"/>
      <c r="P1405" s="235"/>
      <c r="Q1405" s="235"/>
      <c r="R1405" s="235"/>
      <c r="S1405" s="235"/>
      <c r="T1405" s="235"/>
      <c r="U1405" s="235"/>
      <c r="V1405" s="235"/>
      <c r="W1405" s="240"/>
      <c r="X1405" s="235"/>
      <c r="Y1405" s="235"/>
      <c r="Z1405" s="235"/>
      <c r="AA1405" s="235"/>
      <c r="AB1405" s="235"/>
      <c r="AC1405" s="235"/>
      <c r="AD1405" s="235"/>
      <c r="AE1405" s="235"/>
      <c r="AF1405" s="235"/>
      <c r="AG1405" s="235"/>
      <c r="AH1405" s="235"/>
      <c r="AI1405" s="236"/>
      <c r="AJ1405" s="236"/>
      <c r="AK1405" s="210"/>
    </row>
    <row r="1406" spans="1:37" ht="15" customHeight="1">
      <c r="A1406" s="235"/>
      <c r="B1406" s="235"/>
      <c r="D1406" s="243"/>
      <c r="E1406" s="241"/>
      <c r="F1406" s="241"/>
      <c r="G1406" s="241"/>
      <c r="I1406" s="241"/>
      <c r="J1406" s="242"/>
      <c r="L1406" s="232"/>
      <c r="M1406" s="210"/>
      <c r="N1406" s="234"/>
      <c r="O1406" s="235"/>
      <c r="P1406" s="235"/>
      <c r="Q1406" s="235"/>
      <c r="R1406" s="235"/>
      <c r="S1406" s="235"/>
      <c r="T1406" s="235"/>
      <c r="U1406" s="235"/>
      <c r="V1406" s="235"/>
      <c r="W1406" s="240"/>
      <c r="X1406" s="235"/>
      <c r="Y1406" s="235"/>
      <c r="Z1406" s="235"/>
      <c r="AA1406" s="235"/>
      <c r="AB1406" s="235"/>
      <c r="AC1406" s="235"/>
      <c r="AD1406" s="235"/>
      <c r="AE1406" s="235"/>
      <c r="AF1406" s="235"/>
      <c r="AG1406" s="235"/>
      <c r="AH1406" s="235"/>
      <c r="AI1406" s="236"/>
      <c r="AJ1406" s="236"/>
      <c r="AK1406" s="210"/>
    </row>
    <row r="1407" spans="1:37" ht="15" customHeight="1">
      <c r="A1407" s="235"/>
      <c r="B1407" s="235"/>
      <c r="D1407" s="243"/>
      <c r="E1407" s="241"/>
      <c r="F1407" s="241"/>
      <c r="G1407" s="241"/>
      <c r="I1407" s="241"/>
      <c r="J1407" s="242"/>
      <c r="L1407" s="232"/>
      <c r="M1407" s="210"/>
      <c r="N1407" s="234"/>
      <c r="O1407" s="235"/>
      <c r="P1407" s="235"/>
      <c r="Q1407" s="235"/>
      <c r="R1407" s="235"/>
      <c r="S1407" s="235"/>
      <c r="T1407" s="235"/>
      <c r="U1407" s="235"/>
      <c r="V1407" s="235"/>
      <c r="W1407" s="240"/>
      <c r="X1407" s="235"/>
      <c r="Y1407" s="235"/>
      <c r="Z1407" s="235"/>
      <c r="AA1407" s="235"/>
      <c r="AB1407" s="235"/>
      <c r="AC1407" s="235"/>
      <c r="AD1407" s="235"/>
      <c r="AE1407" s="235"/>
      <c r="AF1407" s="235"/>
      <c r="AG1407" s="235"/>
      <c r="AH1407" s="235"/>
      <c r="AI1407" s="236"/>
      <c r="AJ1407" s="236"/>
      <c r="AK1407" s="210"/>
    </row>
    <row r="1408" spans="1:37" ht="15" customHeight="1">
      <c r="A1408" s="235"/>
      <c r="B1408" s="235"/>
      <c r="D1408" s="243"/>
      <c r="E1408" s="241"/>
      <c r="F1408" s="241"/>
      <c r="G1408" s="241"/>
      <c r="I1408" s="241"/>
      <c r="J1408" s="242"/>
      <c r="L1408" s="232"/>
      <c r="M1408" s="210"/>
      <c r="N1408" s="234"/>
      <c r="O1408" s="235"/>
      <c r="P1408" s="235"/>
      <c r="Q1408" s="235"/>
      <c r="R1408" s="235"/>
      <c r="S1408" s="235"/>
      <c r="T1408" s="235"/>
      <c r="U1408" s="235"/>
      <c r="V1408" s="235"/>
      <c r="W1408" s="240"/>
      <c r="X1408" s="235"/>
      <c r="Y1408" s="235"/>
      <c r="Z1408" s="235"/>
      <c r="AA1408" s="235"/>
      <c r="AB1408" s="235"/>
      <c r="AC1408" s="235"/>
      <c r="AD1408" s="235"/>
      <c r="AE1408" s="235"/>
      <c r="AF1408" s="235"/>
      <c r="AG1408" s="235"/>
      <c r="AH1408" s="235"/>
      <c r="AI1408" s="236"/>
      <c r="AJ1408" s="236"/>
      <c r="AK1408" s="210"/>
    </row>
    <row r="1409" spans="1:37" ht="15" customHeight="1">
      <c r="A1409" s="235"/>
      <c r="B1409" s="235"/>
      <c r="D1409" s="243"/>
      <c r="E1409" s="241"/>
      <c r="F1409" s="241"/>
      <c r="G1409" s="241"/>
      <c r="I1409" s="241"/>
      <c r="J1409" s="242"/>
      <c r="L1409" s="232"/>
      <c r="M1409" s="210"/>
      <c r="N1409" s="234"/>
      <c r="O1409" s="235"/>
      <c r="P1409" s="235"/>
      <c r="Q1409" s="235"/>
      <c r="R1409" s="235"/>
      <c r="S1409" s="235"/>
      <c r="T1409" s="235"/>
      <c r="U1409" s="235"/>
      <c r="V1409" s="235"/>
      <c r="W1409" s="240"/>
      <c r="X1409" s="235"/>
      <c r="Y1409" s="235"/>
      <c r="Z1409" s="235"/>
      <c r="AA1409" s="235"/>
      <c r="AB1409" s="235"/>
      <c r="AC1409" s="235"/>
      <c r="AD1409" s="235"/>
      <c r="AE1409" s="235"/>
      <c r="AF1409" s="235"/>
      <c r="AG1409" s="235"/>
      <c r="AH1409" s="235"/>
      <c r="AI1409" s="236"/>
      <c r="AJ1409" s="236"/>
      <c r="AK1409" s="210"/>
    </row>
    <row r="1410" spans="1:37" ht="15" customHeight="1">
      <c r="A1410" s="235"/>
      <c r="B1410" s="235"/>
      <c r="D1410" s="243"/>
      <c r="E1410" s="241"/>
      <c r="F1410" s="241"/>
      <c r="G1410" s="241"/>
      <c r="I1410" s="241"/>
      <c r="J1410" s="242"/>
      <c r="L1410" s="232"/>
      <c r="M1410" s="210"/>
      <c r="N1410" s="234"/>
      <c r="O1410" s="235"/>
      <c r="P1410" s="235"/>
      <c r="Q1410" s="235"/>
      <c r="R1410" s="235"/>
      <c r="S1410" s="235"/>
      <c r="T1410" s="235"/>
      <c r="U1410" s="235"/>
      <c r="V1410" s="235"/>
      <c r="W1410" s="240"/>
      <c r="X1410" s="235"/>
      <c r="Y1410" s="235"/>
      <c r="Z1410" s="235"/>
      <c r="AA1410" s="235"/>
      <c r="AB1410" s="235"/>
      <c r="AC1410" s="235"/>
      <c r="AD1410" s="235"/>
      <c r="AE1410" s="235"/>
      <c r="AF1410" s="235"/>
      <c r="AG1410" s="235"/>
      <c r="AH1410" s="235"/>
      <c r="AI1410" s="236"/>
      <c r="AJ1410" s="236"/>
      <c r="AK1410" s="210"/>
    </row>
    <row r="1411" spans="1:37" ht="15" customHeight="1">
      <c r="A1411" s="235"/>
      <c r="B1411" s="235"/>
      <c r="D1411" s="243"/>
      <c r="E1411" s="241"/>
      <c r="F1411" s="241"/>
      <c r="G1411" s="241"/>
      <c r="I1411" s="241"/>
      <c r="J1411" s="242"/>
      <c r="L1411" s="232"/>
      <c r="M1411" s="210"/>
      <c r="N1411" s="234"/>
      <c r="O1411" s="235"/>
      <c r="P1411" s="235"/>
      <c r="Q1411" s="235"/>
      <c r="R1411" s="235"/>
      <c r="S1411" s="235"/>
      <c r="T1411" s="235"/>
      <c r="U1411" s="235"/>
      <c r="V1411" s="235"/>
      <c r="W1411" s="240"/>
      <c r="X1411" s="235"/>
      <c r="Y1411" s="235"/>
      <c r="Z1411" s="235"/>
      <c r="AA1411" s="235"/>
      <c r="AB1411" s="235"/>
      <c r="AC1411" s="235"/>
      <c r="AD1411" s="235"/>
      <c r="AE1411" s="235"/>
      <c r="AF1411" s="235"/>
      <c r="AG1411" s="235"/>
      <c r="AH1411" s="235"/>
      <c r="AI1411" s="236"/>
      <c r="AJ1411" s="236"/>
      <c r="AK1411" s="210"/>
    </row>
    <row r="1412" spans="1:37" ht="15" customHeight="1">
      <c r="A1412" s="235"/>
      <c r="B1412" s="235"/>
      <c r="D1412" s="243"/>
      <c r="E1412" s="241"/>
      <c r="F1412" s="241"/>
      <c r="G1412" s="241"/>
      <c r="I1412" s="241"/>
      <c r="J1412" s="242"/>
      <c r="L1412" s="232"/>
      <c r="M1412" s="210"/>
      <c r="N1412" s="234"/>
      <c r="O1412" s="235"/>
      <c r="P1412" s="235"/>
      <c r="Q1412" s="235"/>
      <c r="R1412" s="235"/>
      <c r="S1412" s="235"/>
      <c r="T1412" s="235"/>
      <c r="U1412" s="235"/>
      <c r="V1412" s="235"/>
      <c r="W1412" s="240"/>
      <c r="X1412" s="235"/>
      <c r="Y1412" s="235"/>
      <c r="Z1412" s="235"/>
      <c r="AA1412" s="235"/>
      <c r="AB1412" s="235"/>
      <c r="AC1412" s="235"/>
      <c r="AD1412" s="235"/>
      <c r="AE1412" s="235"/>
      <c r="AF1412" s="235"/>
      <c r="AG1412" s="235"/>
      <c r="AH1412" s="235"/>
      <c r="AI1412" s="236"/>
      <c r="AJ1412" s="236"/>
      <c r="AK1412" s="210"/>
    </row>
    <row r="1413" spans="1:37" ht="15" customHeight="1">
      <c r="A1413" s="235"/>
      <c r="B1413" s="235"/>
      <c r="D1413" s="243"/>
      <c r="E1413" s="241"/>
      <c r="F1413" s="241"/>
      <c r="G1413" s="241"/>
      <c r="I1413" s="241"/>
      <c r="J1413" s="242"/>
      <c r="L1413" s="232"/>
      <c r="M1413" s="210"/>
      <c r="N1413" s="234"/>
      <c r="O1413" s="235"/>
      <c r="P1413" s="235"/>
      <c r="Q1413" s="235"/>
      <c r="R1413" s="235"/>
      <c r="S1413" s="235"/>
      <c r="T1413" s="235"/>
      <c r="U1413" s="235"/>
      <c r="V1413" s="235"/>
      <c r="W1413" s="240"/>
      <c r="X1413" s="235"/>
      <c r="Y1413" s="235"/>
      <c r="Z1413" s="235"/>
      <c r="AA1413" s="235"/>
      <c r="AB1413" s="235"/>
      <c r="AC1413" s="235"/>
      <c r="AD1413" s="235"/>
      <c r="AE1413" s="210"/>
      <c r="AK1413" s="210"/>
    </row>
    <row r="1414" spans="1:37" ht="15" customHeight="1">
      <c r="A1414" s="235"/>
      <c r="B1414" s="235"/>
      <c r="D1414" s="243"/>
      <c r="E1414" s="241"/>
      <c r="F1414" s="241"/>
      <c r="G1414" s="241"/>
      <c r="I1414" s="241"/>
      <c r="J1414" s="242"/>
      <c r="L1414" s="232"/>
      <c r="M1414" s="210"/>
      <c r="N1414" s="234"/>
      <c r="O1414" s="235"/>
      <c r="P1414" s="235"/>
      <c r="Q1414" s="235"/>
      <c r="R1414" s="235"/>
      <c r="S1414" s="235"/>
      <c r="T1414" s="235"/>
      <c r="U1414" s="235"/>
      <c r="V1414" s="235"/>
      <c r="W1414" s="240"/>
      <c r="X1414" s="235"/>
      <c r="Y1414" s="235"/>
      <c r="Z1414" s="235"/>
      <c r="AA1414" s="235"/>
      <c r="AB1414" s="235"/>
      <c r="AC1414" s="235"/>
      <c r="AD1414" s="235"/>
      <c r="AE1414" s="210"/>
      <c r="AK1414" s="210"/>
    </row>
    <row r="1415" spans="1:37" ht="15" customHeight="1">
      <c r="A1415" s="235"/>
      <c r="B1415" s="235"/>
      <c r="D1415" s="243"/>
      <c r="E1415" s="241"/>
      <c r="F1415" s="241"/>
      <c r="G1415" s="241"/>
      <c r="I1415" s="241"/>
      <c r="J1415" s="242"/>
      <c r="L1415" s="232"/>
      <c r="M1415" s="210"/>
      <c r="N1415" s="234"/>
      <c r="O1415" s="235"/>
      <c r="P1415" s="235"/>
      <c r="Q1415" s="235"/>
      <c r="R1415" s="235"/>
      <c r="S1415" s="235"/>
      <c r="T1415" s="235"/>
      <c r="U1415" s="235"/>
      <c r="V1415" s="235"/>
      <c r="W1415" s="240"/>
      <c r="X1415" s="235"/>
      <c r="Y1415" s="235"/>
      <c r="Z1415" s="235"/>
      <c r="AA1415" s="235"/>
      <c r="AB1415" s="235"/>
      <c r="AC1415" s="235"/>
      <c r="AD1415" s="235"/>
      <c r="AE1415" s="210"/>
      <c r="AK1415" s="210"/>
    </row>
    <row r="1416" spans="1:37" ht="15" customHeight="1">
      <c r="A1416" s="235"/>
      <c r="B1416" s="235"/>
      <c r="D1416" s="243"/>
      <c r="E1416" s="241"/>
      <c r="F1416" s="241"/>
      <c r="G1416" s="241"/>
      <c r="I1416" s="241"/>
      <c r="J1416" s="242"/>
      <c r="L1416" s="232"/>
      <c r="M1416" s="210"/>
      <c r="N1416" s="234"/>
      <c r="O1416" s="235"/>
      <c r="P1416" s="235"/>
      <c r="Q1416" s="235"/>
      <c r="R1416" s="235"/>
      <c r="S1416" s="235"/>
      <c r="T1416" s="235"/>
      <c r="U1416" s="235"/>
      <c r="V1416" s="235"/>
      <c r="W1416" s="240"/>
      <c r="X1416" s="235"/>
      <c r="Y1416" s="235"/>
      <c r="Z1416" s="235"/>
      <c r="AA1416" s="235"/>
      <c r="AB1416" s="235"/>
      <c r="AC1416" s="235"/>
      <c r="AD1416" s="235"/>
      <c r="AE1416" s="210"/>
      <c r="AK1416" s="210"/>
    </row>
    <row r="1417" spans="1:37" ht="15" customHeight="1">
      <c r="A1417" s="235"/>
      <c r="B1417" s="235"/>
      <c r="D1417" s="243"/>
      <c r="E1417" s="241"/>
      <c r="F1417" s="241"/>
      <c r="G1417" s="241"/>
      <c r="I1417" s="241"/>
      <c r="J1417" s="242"/>
      <c r="L1417" s="232"/>
      <c r="M1417" s="210"/>
      <c r="N1417" s="234"/>
      <c r="O1417" s="235"/>
      <c r="P1417" s="235"/>
      <c r="Q1417" s="235"/>
      <c r="R1417" s="235"/>
      <c r="S1417" s="235"/>
      <c r="T1417" s="235"/>
      <c r="U1417" s="235"/>
      <c r="V1417" s="235"/>
      <c r="W1417" s="240"/>
      <c r="X1417" s="235"/>
      <c r="Y1417" s="235"/>
      <c r="Z1417" s="235"/>
      <c r="AA1417" s="235"/>
      <c r="AB1417" s="235"/>
      <c r="AC1417" s="235"/>
      <c r="AD1417" s="235"/>
      <c r="AE1417" s="210"/>
      <c r="AK1417" s="210"/>
    </row>
    <row r="1418" spans="1:37" ht="15" customHeight="1">
      <c r="A1418" s="235"/>
      <c r="B1418" s="235"/>
      <c r="D1418" s="243"/>
      <c r="E1418" s="241"/>
      <c r="F1418" s="241"/>
      <c r="G1418" s="241"/>
      <c r="I1418" s="241"/>
      <c r="J1418" s="242"/>
      <c r="L1418" s="232"/>
      <c r="M1418" s="210"/>
      <c r="N1418" s="234"/>
      <c r="O1418" s="235"/>
      <c r="P1418" s="235"/>
      <c r="Q1418" s="235"/>
      <c r="R1418" s="235"/>
      <c r="S1418" s="235"/>
      <c r="T1418" s="235"/>
      <c r="U1418" s="235"/>
      <c r="V1418" s="235"/>
      <c r="W1418" s="240"/>
      <c r="X1418" s="235"/>
      <c r="Y1418" s="235"/>
      <c r="Z1418" s="235"/>
      <c r="AA1418" s="235"/>
      <c r="AB1418" s="235"/>
      <c r="AC1418" s="235"/>
      <c r="AD1418" s="235"/>
      <c r="AE1418" s="210"/>
      <c r="AK1418" s="210"/>
    </row>
    <row r="1419" spans="1:37" ht="15" customHeight="1">
      <c r="A1419" s="235"/>
      <c r="B1419" s="235"/>
      <c r="D1419" s="243"/>
      <c r="E1419" s="241"/>
      <c r="F1419" s="241"/>
      <c r="G1419" s="241"/>
      <c r="I1419" s="241"/>
      <c r="J1419" s="242"/>
      <c r="L1419" s="232"/>
      <c r="M1419" s="210"/>
      <c r="N1419" s="234"/>
      <c r="O1419" s="235"/>
      <c r="P1419" s="235"/>
      <c r="Q1419" s="235"/>
      <c r="R1419" s="235"/>
      <c r="S1419" s="235"/>
      <c r="T1419" s="235"/>
      <c r="U1419" s="235"/>
      <c r="V1419" s="235"/>
      <c r="W1419" s="240"/>
      <c r="X1419" s="235"/>
      <c r="Y1419" s="235"/>
      <c r="Z1419" s="235"/>
      <c r="AA1419" s="235"/>
      <c r="AB1419" s="235"/>
      <c r="AC1419" s="235"/>
      <c r="AD1419" s="235"/>
      <c r="AE1419" s="210"/>
      <c r="AK1419" s="210"/>
    </row>
    <row r="1420" spans="1:37" ht="15" customHeight="1">
      <c r="A1420" s="235"/>
      <c r="B1420" s="235"/>
      <c r="D1420" s="243"/>
      <c r="E1420" s="241"/>
      <c r="F1420" s="241"/>
      <c r="G1420" s="241"/>
      <c r="I1420" s="241"/>
      <c r="J1420" s="242"/>
      <c r="L1420" s="232"/>
      <c r="M1420" s="210"/>
      <c r="N1420" s="234"/>
      <c r="O1420" s="235"/>
      <c r="P1420" s="235"/>
      <c r="Q1420" s="235"/>
      <c r="R1420" s="235"/>
      <c r="S1420" s="235"/>
      <c r="T1420" s="235"/>
      <c r="U1420" s="235"/>
      <c r="V1420" s="235"/>
      <c r="W1420" s="240"/>
      <c r="X1420" s="235"/>
      <c r="Y1420" s="235"/>
      <c r="Z1420" s="235"/>
      <c r="AA1420" s="235"/>
      <c r="AB1420" s="235"/>
      <c r="AC1420" s="235"/>
      <c r="AD1420" s="235"/>
      <c r="AE1420" s="210"/>
      <c r="AK1420" s="210"/>
    </row>
    <row r="1421" spans="1:37" ht="15" customHeight="1">
      <c r="A1421" s="235"/>
      <c r="B1421" s="235"/>
      <c r="D1421" s="243"/>
      <c r="E1421" s="241"/>
      <c r="F1421" s="241"/>
      <c r="G1421" s="241"/>
      <c r="I1421" s="241"/>
      <c r="J1421" s="242"/>
      <c r="L1421" s="232"/>
      <c r="M1421" s="210"/>
      <c r="N1421" s="234"/>
      <c r="O1421" s="235"/>
      <c r="P1421" s="235"/>
      <c r="Q1421" s="235"/>
      <c r="R1421" s="235"/>
      <c r="S1421" s="235"/>
      <c r="T1421" s="235"/>
      <c r="U1421" s="235"/>
      <c r="V1421" s="235"/>
      <c r="W1421" s="240"/>
      <c r="X1421" s="235"/>
      <c r="Y1421" s="235"/>
      <c r="Z1421" s="235"/>
      <c r="AA1421" s="235"/>
      <c r="AB1421" s="235"/>
      <c r="AC1421" s="235"/>
      <c r="AD1421" s="235"/>
      <c r="AE1421" s="210"/>
      <c r="AK1421" s="210"/>
    </row>
    <row r="1422" spans="1:37" ht="15" customHeight="1">
      <c r="A1422" s="235"/>
      <c r="B1422" s="235"/>
      <c r="D1422" s="243"/>
      <c r="E1422" s="241"/>
      <c r="F1422" s="241"/>
      <c r="G1422" s="241"/>
      <c r="I1422" s="241"/>
      <c r="J1422" s="242"/>
      <c r="L1422" s="232"/>
      <c r="M1422" s="210"/>
      <c r="N1422" s="234"/>
      <c r="O1422" s="235"/>
      <c r="P1422" s="235"/>
      <c r="Q1422" s="235"/>
      <c r="R1422" s="235"/>
      <c r="S1422" s="235"/>
      <c r="T1422" s="235"/>
      <c r="U1422" s="235"/>
      <c r="V1422" s="235"/>
      <c r="W1422" s="240"/>
      <c r="X1422" s="235"/>
      <c r="Y1422" s="235"/>
      <c r="Z1422" s="235"/>
      <c r="AA1422" s="235"/>
      <c r="AB1422" s="235"/>
      <c r="AC1422" s="235"/>
      <c r="AD1422" s="235"/>
      <c r="AE1422" s="210"/>
      <c r="AK1422" s="210"/>
    </row>
    <row r="1423" spans="1:37" ht="15" customHeight="1">
      <c r="A1423" s="235"/>
      <c r="B1423" s="235"/>
      <c r="D1423" s="243"/>
      <c r="E1423" s="241"/>
      <c r="F1423" s="241"/>
      <c r="G1423" s="241"/>
      <c r="I1423" s="241"/>
      <c r="J1423" s="242"/>
      <c r="L1423" s="232"/>
      <c r="M1423" s="210"/>
      <c r="N1423" s="234"/>
      <c r="O1423" s="235"/>
      <c r="P1423" s="235"/>
      <c r="Q1423" s="235"/>
      <c r="R1423" s="235"/>
      <c r="S1423" s="235"/>
      <c r="T1423" s="235"/>
      <c r="U1423" s="235"/>
      <c r="V1423" s="235"/>
      <c r="W1423" s="240"/>
      <c r="X1423" s="235"/>
      <c r="Y1423" s="235"/>
      <c r="Z1423" s="235"/>
      <c r="AA1423" s="235"/>
      <c r="AB1423" s="235"/>
      <c r="AC1423" s="235"/>
      <c r="AD1423" s="235"/>
      <c r="AE1423" s="210"/>
      <c r="AK1423" s="210"/>
    </row>
    <row r="1424" spans="1:37" ht="15" customHeight="1">
      <c r="A1424" s="235"/>
      <c r="B1424" s="235"/>
      <c r="D1424" s="243"/>
      <c r="E1424" s="241"/>
      <c r="F1424" s="241"/>
      <c r="G1424" s="241"/>
      <c r="I1424" s="241"/>
      <c r="J1424" s="242"/>
      <c r="L1424" s="232"/>
      <c r="M1424" s="210"/>
      <c r="N1424" s="234"/>
      <c r="O1424" s="235"/>
      <c r="P1424" s="235"/>
      <c r="Q1424" s="235"/>
      <c r="R1424" s="235"/>
      <c r="S1424" s="235"/>
      <c r="T1424" s="235"/>
      <c r="U1424" s="235"/>
      <c r="V1424" s="235"/>
      <c r="W1424" s="240"/>
      <c r="X1424" s="235"/>
      <c r="Y1424" s="235"/>
      <c r="Z1424" s="235"/>
      <c r="AA1424" s="235"/>
      <c r="AB1424" s="235"/>
      <c r="AC1424" s="235"/>
      <c r="AD1424" s="235"/>
      <c r="AE1424" s="210"/>
      <c r="AK1424" s="210"/>
    </row>
    <row r="1425" spans="1:37" ht="15" customHeight="1">
      <c r="A1425" s="235"/>
      <c r="B1425" s="235"/>
      <c r="D1425" s="243"/>
      <c r="E1425" s="241"/>
      <c r="F1425" s="241"/>
      <c r="G1425" s="241"/>
      <c r="I1425" s="241"/>
      <c r="J1425" s="242"/>
      <c r="L1425" s="232"/>
      <c r="M1425" s="210"/>
      <c r="N1425" s="234"/>
      <c r="O1425" s="235"/>
      <c r="P1425" s="235"/>
      <c r="Q1425" s="235"/>
      <c r="R1425" s="235"/>
      <c r="S1425" s="235"/>
      <c r="T1425" s="235"/>
      <c r="U1425" s="235"/>
      <c r="V1425" s="235"/>
      <c r="W1425" s="240"/>
      <c r="X1425" s="235"/>
      <c r="Y1425" s="235"/>
      <c r="Z1425" s="235"/>
      <c r="AA1425" s="235"/>
      <c r="AB1425" s="235"/>
      <c r="AC1425" s="235"/>
      <c r="AD1425" s="235"/>
      <c r="AE1425" s="210"/>
      <c r="AK1425" s="210"/>
    </row>
    <row r="1426" spans="1:37" ht="15" customHeight="1">
      <c r="A1426" s="235"/>
      <c r="B1426" s="235"/>
      <c r="D1426" s="243"/>
      <c r="E1426" s="241"/>
      <c r="F1426" s="241"/>
      <c r="G1426" s="241"/>
      <c r="I1426" s="241"/>
      <c r="J1426" s="242"/>
      <c r="L1426" s="232"/>
      <c r="M1426" s="210"/>
      <c r="N1426" s="234"/>
      <c r="O1426" s="235"/>
      <c r="P1426" s="235"/>
      <c r="Q1426" s="235"/>
      <c r="R1426" s="235"/>
      <c r="S1426" s="235"/>
      <c r="T1426" s="235"/>
      <c r="U1426" s="235"/>
      <c r="V1426" s="235"/>
      <c r="W1426" s="240"/>
      <c r="X1426" s="235"/>
      <c r="Y1426" s="235"/>
      <c r="Z1426" s="235"/>
      <c r="AA1426" s="235"/>
      <c r="AB1426" s="235"/>
      <c r="AC1426" s="235"/>
      <c r="AD1426" s="235"/>
      <c r="AE1426" s="210"/>
      <c r="AK1426" s="210"/>
    </row>
    <row r="1427" spans="1:37" ht="15" customHeight="1">
      <c r="A1427" s="235"/>
      <c r="B1427" s="235"/>
      <c r="D1427" s="243"/>
      <c r="E1427" s="241"/>
      <c r="F1427" s="241"/>
      <c r="G1427" s="241"/>
      <c r="I1427" s="241"/>
      <c r="J1427" s="242"/>
      <c r="L1427" s="232"/>
      <c r="M1427" s="210"/>
      <c r="N1427" s="234"/>
      <c r="O1427" s="235"/>
      <c r="P1427" s="235"/>
      <c r="Q1427" s="235"/>
      <c r="R1427" s="235"/>
      <c r="S1427" s="235"/>
      <c r="T1427" s="235"/>
      <c r="U1427" s="235"/>
      <c r="V1427" s="235"/>
      <c r="W1427" s="240"/>
      <c r="X1427" s="235"/>
      <c r="Y1427" s="235"/>
      <c r="Z1427" s="235"/>
      <c r="AA1427" s="235"/>
      <c r="AB1427" s="235"/>
      <c r="AC1427" s="235"/>
      <c r="AD1427" s="235"/>
      <c r="AE1427" s="210"/>
      <c r="AK1427" s="210"/>
    </row>
    <row r="1428" spans="1:37" ht="15" customHeight="1">
      <c r="A1428" s="235"/>
      <c r="B1428" s="235"/>
      <c r="D1428" s="243"/>
      <c r="E1428" s="241"/>
      <c r="F1428" s="241"/>
      <c r="G1428" s="241"/>
      <c r="I1428" s="241"/>
      <c r="J1428" s="242"/>
      <c r="L1428" s="232"/>
      <c r="M1428" s="210"/>
      <c r="N1428" s="234"/>
      <c r="O1428" s="235"/>
      <c r="P1428" s="235"/>
      <c r="Q1428" s="235"/>
      <c r="R1428" s="235"/>
      <c r="S1428" s="235"/>
      <c r="T1428" s="235"/>
      <c r="U1428" s="235"/>
      <c r="V1428" s="235"/>
      <c r="W1428" s="240"/>
      <c r="X1428" s="235"/>
      <c r="Y1428" s="235"/>
      <c r="Z1428" s="235"/>
      <c r="AA1428" s="235"/>
      <c r="AB1428" s="235"/>
      <c r="AC1428" s="235"/>
      <c r="AD1428" s="235"/>
      <c r="AE1428" s="210"/>
      <c r="AK1428" s="210"/>
    </row>
    <row r="1429" spans="1:37" ht="15" customHeight="1">
      <c r="A1429" s="235"/>
      <c r="B1429" s="235"/>
      <c r="D1429" s="243"/>
      <c r="E1429" s="241"/>
      <c r="F1429" s="241"/>
      <c r="G1429" s="241"/>
      <c r="I1429" s="241"/>
      <c r="J1429" s="242"/>
      <c r="L1429" s="232"/>
      <c r="M1429" s="210"/>
      <c r="N1429" s="234"/>
      <c r="O1429" s="235"/>
      <c r="P1429" s="235"/>
      <c r="Q1429" s="235"/>
      <c r="R1429" s="235"/>
      <c r="S1429" s="235"/>
      <c r="T1429" s="235"/>
      <c r="U1429" s="235"/>
      <c r="V1429" s="210"/>
      <c r="W1429" s="220"/>
      <c r="X1429" s="235"/>
      <c r="Y1429" s="235"/>
      <c r="Z1429" s="235"/>
      <c r="AA1429" s="235"/>
      <c r="AB1429" s="235"/>
      <c r="AC1429" s="235"/>
      <c r="AD1429" s="235"/>
      <c r="AE1429" s="210"/>
      <c r="AK1429" s="210"/>
    </row>
    <row r="1430" spans="1:37" ht="15" customHeight="1">
      <c r="A1430" s="235"/>
      <c r="B1430" s="235"/>
      <c r="D1430" s="243"/>
      <c r="E1430" s="241"/>
      <c r="F1430" s="241"/>
      <c r="G1430" s="241"/>
      <c r="I1430" s="241"/>
      <c r="J1430" s="242"/>
      <c r="L1430" s="232"/>
      <c r="M1430" s="210"/>
      <c r="N1430" s="234"/>
      <c r="O1430" s="235"/>
      <c r="P1430" s="235"/>
      <c r="Q1430" s="235"/>
      <c r="R1430" s="235"/>
      <c r="S1430" s="235"/>
      <c r="T1430" s="235"/>
      <c r="U1430" s="235"/>
      <c r="V1430" s="235"/>
      <c r="W1430" s="240"/>
      <c r="X1430" s="235"/>
      <c r="Y1430" s="235"/>
      <c r="Z1430" s="235"/>
      <c r="AA1430" s="235"/>
      <c r="AB1430" s="235"/>
      <c r="AC1430" s="235"/>
      <c r="AD1430" s="235"/>
      <c r="AE1430" s="210"/>
      <c r="AK1430" s="210"/>
    </row>
    <row r="1431" spans="1:37" ht="15" customHeight="1">
      <c r="A1431" s="235"/>
      <c r="B1431" s="235"/>
      <c r="D1431" s="243"/>
      <c r="E1431" s="241"/>
      <c r="F1431" s="241"/>
      <c r="G1431" s="241"/>
      <c r="I1431" s="241"/>
      <c r="J1431" s="242"/>
      <c r="L1431" s="232"/>
      <c r="M1431" s="210"/>
      <c r="N1431" s="234"/>
      <c r="O1431" s="235"/>
      <c r="P1431" s="235"/>
      <c r="Q1431" s="235"/>
      <c r="R1431" s="235"/>
      <c r="S1431" s="235"/>
      <c r="T1431" s="235"/>
      <c r="U1431" s="235"/>
      <c r="V1431" s="235"/>
      <c r="W1431" s="240"/>
      <c r="X1431" s="235"/>
      <c r="Y1431" s="235"/>
      <c r="Z1431" s="235"/>
      <c r="AA1431" s="235"/>
      <c r="AB1431" s="235"/>
      <c r="AC1431" s="235"/>
      <c r="AD1431" s="235"/>
      <c r="AE1431" s="210"/>
      <c r="AK1431" s="210"/>
    </row>
    <row r="1432" spans="1:37" ht="15" customHeight="1">
      <c r="A1432" s="235"/>
      <c r="B1432" s="235"/>
      <c r="D1432" s="243"/>
      <c r="E1432" s="241"/>
      <c r="F1432" s="241"/>
      <c r="G1432" s="241"/>
      <c r="I1432" s="241"/>
      <c r="J1432" s="242"/>
      <c r="L1432" s="232"/>
      <c r="M1432" s="210"/>
      <c r="N1432" s="234"/>
      <c r="O1432" s="235"/>
      <c r="P1432" s="235"/>
      <c r="Q1432" s="235"/>
      <c r="R1432" s="235"/>
      <c r="S1432" s="235"/>
      <c r="T1432" s="235"/>
      <c r="U1432" s="235"/>
      <c r="V1432" s="235"/>
      <c r="W1432" s="240"/>
      <c r="X1432" s="235"/>
      <c r="Y1432" s="235"/>
      <c r="Z1432" s="235"/>
      <c r="AA1432" s="235"/>
      <c r="AB1432" s="235"/>
      <c r="AC1432" s="235"/>
      <c r="AD1432" s="235"/>
      <c r="AE1432" s="210"/>
      <c r="AK1432" s="210"/>
    </row>
    <row r="1433" spans="1:37" ht="15" customHeight="1">
      <c r="A1433" s="235"/>
      <c r="B1433" s="235"/>
      <c r="D1433" s="243"/>
      <c r="E1433" s="241"/>
      <c r="F1433" s="241"/>
      <c r="G1433" s="241"/>
      <c r="I1433" s="241"/>
      <c r="J1433" s="242"/>
      <c r="L1433" s="232"/>
      <c r="M1433" s="210"/>
      <c r="N1433" s="234"/>
      <c r="O1433" s="235"/>
      <c r="P1433" s="235"/>
      <c r="Q1433" s="235"/>
      <c r="R1433" s="210"/>
      <c r="S1433" s="210"/>
      <c r="T1433" s="210"/>
      <c r="U1433" s="210"/>
      <c r="V1433" s="210"/>
      <c r="W1433" s="220"/>
      <c r="X1433" s="210"/>
      <c r="Y1433" s="210"/>
      <c r="Z1433" s="210"/>
      <c r="AA1433" s="210"/>
      <c r="AB1433" s="235"/>
      <c r="AC1433" s="235"/>
      <c r="AD1433" s="235"/>
      <c r="AE1433" s="210"/>
      <c r="AK1433" s="210"/>
    </row>
    <row r="1434" spans="1:37" ht="15" customHeight="1">
      <c r="A1434" s="235"/>
      <c r="B1434" s="235"/>
      <c r="D1434" s="243"/>
      <c r="E1434" s="241"/>
      <c r="F1434" s="241"/>
      <c r="G1434" s="241"/>
      <c r="I1434" s="241"/>
      <c r="J1434" s="242"/>
      <c r="L1434" s="232"/>
      <c r="M1434" s="210"/>
      <c r="N1434" s="234"/>
      <c r="O1434" s="235"/>
      <c r="P1434" s="235"/>
      <c r="Q1434" s="235"/>
      <c r="R1434" s="210"/>
      <c r="S1434" s="210"/>
      <c r="T1434" s="210"/>
      <c r="U1434" s="210"/>
      <c r="V1434" s="210"/>
      <c r="W1434" s="220"/>
      <c r="X1434" s="210"/>
      <c r="Y1434" s="210"/>
      <c r="Z1434" s="210"/>
      <c r="AA1434" s="210"/>
      <c r="AB1434" s="235"/>
      <c r="AC1434" s="235"/>
      <c r="AD1434" s="235"/>
      <c r="AE1434" s="210"/>
      <c r="AK1434" s="210"/>
    </row>
    <row r="1435" spans="1:37" ht="15" customHeight="1">
      <c r="A1435" s="235"/>
      <c r="B1435" s="235"/>
      <c r="D1435" s="243"/>
      <c r="E1435" s="241"/>
      <c r="F1435" s="241"/>
      <c r="G1435" s="241"/>
      <c r="I1435" s="241"/>
      <c r="J1435" s="242"/>
      <c r="L1435" s="244"/>
      <c r="M1435" s="210"/>
      <c r="N1435" s="210"/>
      <c r="O1435" s="210"/>
      <c r="P1435" s="210"/>
      <c r="Q1435" s="210"/>
      <c r="R1435" s="210"/>
      <c r="S1435" s="210"/>
      <c r="T1435" s="210"/>
      <c r="U1435" s="210"/>
      <c r="V1435" s="210"/>
      <c r="W1435" s="220"/>
      <c r="X1435" s="210"/>
      <c r="Y1435" s="210"/>
      <c r="Z1435" s="210"/>
      <c r="AA1435" s="210"/>
      <c r="AB1435" s="210"/>
      <c r="AC1435" s="210"/>
      <c r="AD1435" s="210"/>
      <c r="AE1435" s="210"/>
      <c r="AK1435" s="210"/>
    </row>
    <row r="1436" spans="1:37" ht="15" customHeight="1">
      <c r="A1436" s="235"/>
      <c r="B1436" s="235"/>
      <c r="D1436" s="243"/>
      <c r="E1436" s="241"/>
      <c r="F1436" s="241"/>
      <c r="G1436" s="241"/>
      <c r="I1436" s="241"/>
      <c r="J1436" s="242"/>
      <c r="L1436" s="244"/>
      <c r="M1436" s="210"/>
      <c r="N1436" s="210"/>
      <c r="O1436" s="210"/>
      <c r="P1436" s="210"/>
      <c r="Q1436" s="210"/>
      <c r="R1436" s="210"/>
      <c r="S1436" s="210"/>
      <c r="T1436" s="210"/>
      <c r="U1436" s="210"/>
      <c r="V1436" s="210"/>
      <c r="W1436" s="220"/>
      <c r="X1436" s="210"/>
      <c r="Y1436" s="210"/>
      <c r="Z1436" s="210"/>
      <c r="AA1436" s="210"/>
      <c r="AB1436" s="210"/>
      <c r="AC1436" s="210"/>
      <c r="AD1436" s="210"/>
      <c r="AE1436" s="210"/>
      <c r="AK1436" s="210"/>
    </row>
    <row r="1437" spans="1:37" ht="15" customHeight="1">
      <c r="A1437" s="235"/>
      <c r="B1437" s="235"/>
      <c r="D1437" s="243"/>
      <c r="E1437" s="241"/>
      <c r="F1437" s="241"/>
      <c r="G1437" s="241"/>
      <c r="I1437" s="241"/>
      <c r="J1437" s="242"/>
      <c r="L1437" s="244"/>
      <c r="M1437" s="210"/>
      <c r="N1437" s="210"/>
      <c r="O1437" s="210"/>
      <c r="P1437" s="210"/>
      <c r="Q1437" s="210"/>
      <c r="R1437" s="210"/>
      <c r="S1437" s="210"/>
      <c r="T1437" s="210"/>
      <c r="U1437" s="210"/>
      <c r="V1437" s="210"/>
      <c r="W1437" s="220"/>
      <c r="X1437" s="210"/>
      <c r="Y1437" s="210"/>
      <c r="Z1437" s="210"/>
      <c r="AA1437" s="210"/>
      <c r="AB1437" s="210"/>
      <c r="AC1437" s="210"/>
      <c r="AD1437" s="210"/>
      <c r="AE1437" s="210"/>
      <c r="AK1437" s="210"/>
    </row>
    <row r="1438" spans="1:37" ht="15" customHeight="1">
      <c r="A1438" s="235"/>
      <c r="B1438" s="235"/>
      <c r="D1438" s="243"/>
      <c r="E1438" s="241"/>
      <c r="F1438" s="241"/>
      <c r="G1438" s="241"/>
      <c r="I1438" s="241"/>
      <c r="J1438" s="242"/>
      <c r="L1438" s="244"/>
      <c r="M1438" s="210"/>
      <c r="N1438" s="210"/>
      <c r="O1438" s="210"/>
      <c r="P1438" s="210"/>
      <c r="Q1438" s="210"/>
      <c r="R1438" s="210"/>
      <c r="S1438" s="210"/>
      <c r="T1438" s="210"/>
      <c r="U1438" s="210"/>
      <c r="V1438" s="210"/>
      <c r="W1438" s="220"/>
      <c r="X1438" s="210"/>
      <c r="Y1438" s="210"/>
      <c r="Z1438" s="210"/>
      <c r="AA1438" s="210"/>
      <c r="AB1438" s="210"/>
      <c r="AC1438" s="210"/>
      <c r="AD1438" s="210"/>
      <c r="AE1438" s="210"/>
      <c r="AK1438" s="210"/>
    </row>
    <row r="1439" spans="1:37" ht="15" customHeight="1">
      <c r="A1439" s="235"/>
      <c r="B1439" s="235"/>
      <c r="D1439" s="243"/>
      <c r="E1439" s="241"/>
      <c r="F1439" s="241"/>
      <c r="G1439" s="241"/>
      <c r="I1439" s="241"/>
      <c r="J1439" s="242"/>
      <c r="L1439" s="244"/>
      <c r="M1439" s="210"/>
      <c r="N1439" s="210"/>
      <c r="O1439" s="210"/>
      <c r="P1439" s="210"/>
      <c r="Q1439" s="210"/>
      <c r="R1439" s="210"/>
      <c r="S1439" s="210"/>
      <c r="T1439" s="210"/>
      <c r="U1439" s="210"/>
      <c r="V1439" s="210"/>
      <c r="W1439" s="220"/>
      <c r="X1439" s="210"/>
      <c r="Y1439" s="210"/>
      <c r="Z1439" s="210"/>
      <c r="AA1439" s="210"/>
      <c r="AB1439" s="210"/>
      <c r="AC1439" s="210"/>
      <c r="AD1439" s="210"/>
      <c r="AE1439" s="210"/>
      <c r="AK1439" s="210"/>
    </row>
    <row r="1440" spans="1:37" ht="15" customHeight="1">
      <c r="A1440" s="235"/>
      <c r="B1440" s="235"/>
      <c r="D1440" s="243"/>
      <c r="E1440" s="241"/>
      <c r="F1440" s="241"/>
      <c r="G1440" s="241"/>
      <c r="I1440" s="241"/>
      <c r="J1440" s="242"/>
      <c r="L1440" s="244"/>
      <c r="M1440" s="210"/>
      <c r="N1440" s="210"/>
      <c r="O1440" s="210"/>
      <c r="P1440" s="210"/>
      <c r="Q1440" s="210"/>
      <c r="R1440" s="210"/>
      <c r="S1440" s="210"/>
      <c r="T1440" s="210"/>
      <c r="U1440" s="210"/>
      <c r="V1440" s="210"/>
      <c r="W1440" s="220"/>
      <c r="X1440" s="210"/>
      <c r="Y1440" s="210"/>
      <c r="Z1440" s="210"/>
      <c r="AA1440" s="210"/>
      <c r="AB1440" s="210"/>
      <c r="AC1440" s="210"/>
      <c r="AD1440" s="210"/>
      <c r="AE1440" s="210"/>
      <c r="AK1440" s="210"/>
    </row>
    <row r="1441" spans="1:37" ht="15" customHeight="1">
      <c r="A1441" s="235"/>
      <c r="B1441" s="235"/>
      <c r="D1441" s="243"/>
      <c r="E1441" s="241"/>
      <c r="F1441" s="241"/>
      <c r="G1441" s="210"/>
      <c r="H1441" s="210"/>
      <c r="I1441" s="210"/>
      <c r="J1441" s="245"/>
      <c r="K1441" s="246"/>
      <c r="L1441" s="247"/>
      <c r="M1441" s="210"/>
      <c r="N1441" s="210"/>
      <c r="O1441" s="210"/>
      <c r="P1441" s="210"/>
      <c r="Q1441" s="210"/>
      <c r="R1441" s="210"/>
      <c r="S1441" s="210"/>
      <c r="T1441" s="210"/>
      <c r="U1441" s="210"/>
      <c r="V1441" s="210"/>
      <c r="W1441" s="220"/>
      <c r="X1441" s="210"/>
      <c r="Y1441" s="210"/>
      <c r="Z1441" s="210"/>
      <c r="AA1441" s="210"/>
      <c r="AB1441" s="210"/>
      <c r="AC1441" s="210"/>
      <c r="AD1441" s="210"/>
      <c r="AE1441" s="210"/>
      <c r="AK1441" s="210"/>
    </row>
    <row r="1442" spans="1:37" ht="15" customHeight="1">
      <c r="A1442" s="235"/>
      <c r="B1442" s="235"/>
      <c r="D1442" s="243"/>
      <c r="E1442" s="241"/>
      <c r="F1442" s="241"/>
      <c r="G1442" s="210"/>
      <c r="H1442" s="210"/>
      <c r="I1442" s="210"/>
      <c r="J1442" s="245"/>
      <c r="K1442" s="246"/>
      <c r="L1442" s="247"/>
      <c r="M1442" s="210"/>
      <c r="N1442" s="210"/>
      <c r="O1442" s="210"/>
      <c r="P1442" s="210"/>
      <c r="Q1442" s="210"/>
      <c r="R1442" s="210"/>
      <c r="S1442" s="210"/>
      <c r="T1442" s="210"/>
      <c r="U1442" s="210"/>
      <c r="V1442" s="210"/>
      <c r="W1442" s="220"/>
      <c r="X1442" s="210"/>
      <c r="Y1442" s="210"/>
      <c r="Z1442" s="210"/>
      <c r="AA1442" s="210"/>
      <c r="AB1442" s="210"/>
      <c r="AC1442" s="210"/>
      <c r="AD1442" s="210"/>
      <c r="AE1442" s="210"/>
      <c r="AK1442" s="210"/>
    </row>
    <row r="1443" spans="1:37" ht="15" customHeight="1">
      <c r="A1443" s="235"/>
      <c r="B1443" s="235"/>
      <c r="D1443" s="243"/>
      <c r="E1443" s="241"/>
      <c r="F1443" s="241"/>
      <c r="G1443" s="210"/>
      <c r="H1443" s="210"/>
      <c r="I1443" s="210"/>
      <c r="J1443" s="245"/>
      <c r="K1443" s="246"/>
      <c r="L1443" s="247"/>
      <c r="M1443" s="210"/>
      <c r="N1443" s="210"/>
      <c r="O1443" s="210"/>
      <c r="P1443" s="210"/>
      <c r="Q1443" s="210"/>
      <c r="R1443" s="210"/>
      <c r="S1443" s="210"/>
      <c r="T1443" s="210"/>
      <c r="U1443" s="210"/>
      <c r="V1443" s="210"/>
      <c r="W1443" s="220"/>
      <c r="X1443" s="210"/>
      <c r="Y1443" s="210"/>
      <c r="Z1443" s="210"/>
      <c r="AA1443" s="210"/>
      <c r="AB1443" s="210"/>
      <c r="AC1443" s="210"/>
      <c r="AD1443" s="210"/>
      <c r="AE1443" s="210"/>
      <c r="AK1443" s="210"/>
    </row>
    <row r="1444" spans="1:37" ht="15" customHeight="1">
      <c r="A1444" s="235"/>
      <c r="B1444" s="235"/>
      <c r="D1444" s="243"/>
      <c r="E1444" s="241"/>
      <c r="F1444" s="241"/>
      <c r="G1444" s="210"/>
      <c r="H1444" s="210"/>
      <c r="I1444" s="210"/>
      <c r="J1444" s="245"/>
      <c r="K1444" s="246"/>
      <c r="L1444" s="247"/>
      <c r="M1444" s="210"/>
      <c r="N1444" s="210"/>
      <c r="O1444" s="210"/>
      <c r="P1444" s="210"/>
      <c r="Q1444" s="210"/>
      <c r="R1444" s="210"/>
      <c r="S1444" s="210"/>
      <c r="T1444" s="210"/>
      <c r="U1444" s="210"/>
      <c r="V1444" s="210"/>
      <c r="W1444" s="220"/>
      <c r="X1444" s="210"/>
      <c r="Y1444" s="210"/>
      <c r="Z1444" s="210"/>
      <c r="AA1444" s="210"/>
      <c r="AB1444" s="210"/>
      <c r="AC1444" s="210"/>
      <c r="AD1444" s="210"/>
      <c r="AE1444" s="210"/>
      <c r="AK1444" s="210"/>
    </row>
    <row r="1445" spans="1:37" ht="15" customHeight="1">
      <c r="A1445" s="235"/>
      <c r="B1445" s="235"/>
      <c r="D1445" s="243"/>
      <c r="E1445" s="241"/>
      <c r="F1445" s="241"/>
      <c r="G1445" s="210"/>
      <c r="H1445" s="210"/>
      <c r="I1445" s="210"/>
      <c r="J1445" s="245"/>
      <c r="K1445" s="246"/>
      <c r="L1445" s="247"/>
      <c r="M1445" s="210"/>
      <c r="N1445" s="210"/>
      <c r="O1445" s="210"/>
      <c r="P1445" s="210"/>
      <c r="Q1445" s="210"/>
      <c r="R1445" s="210"/>
      <c r="S1445" s="210"/>
      <c r="T1445" s="210"/>
      <c r="U1445" s="210"/>
      <c r="V1445" s="210"/>
      <c r="W1445" s="220"/>
      <c r="X1445" s="210"/>
      <c r="Y1445" s="210"/>
      <c r="Z1445" s="210"/>
      <c r="AA1445" s="210"/>
      <c r="AB1445" s="210"/>
      <c r="AC1445" s="210"/>
      <c r="AD1445" s="210"/>
      <c r="AE1445" s="210"/>
      <c r="AK1445" s="210"/>
    </row>
    <row r="1446" spans="1:37" ht="15" customHeight="1">
      <c r="A1446" s="235"/>
      <c r="B1446" s="235"/>
      <c r="D1446" s="243"/>
      <c r="E1446" s="241"/>
      <c r="F1446" s="241"/>
      <c r="G1446" s="210"/>
      <c r="H1446" s="210"/>
      <c r="I1446" s="210"/>
      <c r="J1446" s="245"/>
      <c r="K1446" s="246"/>
      <c r="L1446" s="247"/>
      <c r="M1446" s="210"/>
      <c r="N1446" s="210"/>
      <c r="O1446" s="210"/>
      <c r="P1446" s="210"/>
      <c r="Q1446" s="210"/>
      <c r="R1446" s="210"/>
      <c r="S1446" s="210"/>
      <c r="T1446" s="210"/>
      <c r="U1446" s="210"/>
      <c r="V1446" s="210"/>
      <c r="W1446" s="220"/>
      <c r="X1446" s="210"/>
      <c r="Y1446" s="210"/>
      <c r="Z1446" s="210"/>
      <c r="AA1446" s="210"/>
      <c r="AB1446" s="210"/>
      <c r="AC1446" s="210"/>
      <c r="AD1446" s="210"/>
      <c r="AE1446" s="210"/>
      <c r="AK1446" s="210"/>
    </row>
    <row r="1447" spans="1:37" ht="15" customHeight="1">
      <c r="A1447" s="235"/>
      <c r="B1447" s="235"/>
      <c r="D1447" s="243"/>
      <c r="E1447" s="241"/>
      <c r="F1447" s="241"/>
      <c r="G1447" s="210"/>
      <c r="H1447" s="210"/>
      <c r="I1447" s="210"/>
      <c r="J1447" s="245"/>
      <c r="K1447" s="246"/>
      <c r="L1447" s="247"/>
      <c r="M1447" s="210"/>
      <c r="N1447" s="210"/>
      <c r="O1447" s="210"/>
      <c r="P1447" s="210"/>
      <c r="Q1447" s="210"/>
      <c r="R1447" s="210"/>
      <c r="S1447" s="210"/>
      <c r="T1447" s="210"/>
      <c r="U1447" s="210"/>
      <c r="V1447" s="210"/>
      <c r="W1447" s="220"/>
      <c r="X1447" s="210"/>
      <c r="Y1447" s="210"/>
      <c r="Z1447" s="210"/>
      <c r="AA1447" s="210"/>
      <c r="AB1447" s="210"/>
      <c r="AC1447" s="210"/>
      <c r="AD1447" s="210"/>
      <c r="AE1447" s="210"/>
      <c r="AK1447" s="210"/>
    </row>
    <row r="1448" spans="1:37" ht="15" customHeight="1">
      <c r="A1448" s="235"/>
      <c r="B1448" s="235"/>
      <c r="D1448" s="243"/>
      <c r="E1448" s="241"/>
      <c r="F1448" s="241"/>
      <c r="G1448" s="210"/>
      <c r="H1448" s="210"/>
      <c r="I1448" s="210"/>
      <c r="J1448" s="245"/>
      <c r="K1448" s="246"/>
      <c r="L1448" s="247"/>
      <c r="M1448" s="210"/>
      <c r="N1448" s="210"/>
      <c r="O1448" s="210"/>
      <c r="P1448" s="210"/>
      <c r="Q1448" s="210"/>
      <c r="R1448" s="210"/>
      <c r="S1448" s="210"/>
      <c r="T1448" s="210"/>
      <c r="U1448" s="210"/>
      <c r="V1448" s="210"/>
      <c r="W1448" s="220"/>
      <c r="X1448" s="210"/>
      <c r="Y1448" s="210"/>
      <c r="Z1448" s="210"/>
      <c r="AA1448" s="210"/>
      <c r="AB1448" s="210"/>
      <c r="AC1448" s="210"/>
      <c r="AD1448" s="210"/>
      <c r="AE1448" s="210"/>
      <c r="AK1448" s="210"/>
    </row>
    <row r="1449" spans="1:37" ht="15" customHeight="1">
      <c r="A1449" s="235"/>
      <c r="B1449" s="235"/>
      <c r="D1449" s="243"/>
      <c r="E1449" s="241"/>
      <c r="F1449" s="241"/>
      <c r="G1449" s="210"/>
      <c r="H1449" s="210"/>
      <c r="I1449" s="210"/>
      <c r="J1449" s="245"/>
      <c r="K1449" s="246"/>
      <c r="L1449" s="247"/>
      <c r="M1449" s="210"/>
      <c r="N1449" s="210"/>
      <c r="O1449" s="210"/>
      <c r="P1449" s="210"/>
      <c r="Q1449" s="210"/>
      <c r="R1449" s="210"/>
      <c r="S1449" s="210"/>
      <c r="T1449" s="210"/>
      <c r="U1449" s="210"/>
      <c r="V1449" s="210"/>
      <c r="W1449" s="220"/>
      <c r="X1449" s="210"/>
      <c r="Y1449" s="210"/>
      <c r="Z1449" s="210"/>
      <c r="AA1449" s="210"/>
      <c r="AB1449" s="210"/>
      <c r="AC1449" s="210"/>
      <c r="AD1449" s="210"/>
      <c r="AE1449" s="210"/>
      <c r="AK1449" s="210"/>
    </row>
    <row r="1450" spans="1:37" ht="15" customHeight="1">
      <c r="A1450" s="235"/>
      <c r="B1450" s="235"/>
      <c r="D1450" s="243"/>
      <c r="E1450" s="241"/>
      <c r="F1450" s="241"/>
      <c r="G1450" s="210"/>
      <c r="H1450" s="210"/>
      <c r="I1450" s="210"/>
      <c r="J1450" s="245"/>
      <c r="K1450" s="246"/>
      <c r="L1450" s="247"/>
      <c r="M1450" s="210"/>
      <c r="N1450" s="210"/>
      <c r="O1450" s="210"/>
      <c r="P1450" s="210"/>
      <c r="Q1450" s="210"/>
      <c r="R1450" s="210"/>
      <c r="S1450" s="210"/>
      <c r="T1450" s="210"/>
      <c r="U1450" s="210"/>
      <c r="V1450" s="210"/>
      <c r="W1450" s="220"/>
      <c r="X1450" s="210"/>
      <c r="Y1450" s="210"/>
      <c r="Z1450" s="210"/>
      <c r="AA1450" s="210"/>
      <c r="AB1450" s="210"/>
      <c r="AC1450" s="210"/>
      <c r="AD1450" s="210"/>
      <c r="AE1450" s="210"/>
      <c r="AK1450" s="210"/>
    </row>
    <row r="1451" spans="1:37" ht="15" customHeight="1">
      <c r="A1451" s="235"/>
      <c r="B1451" s="235"/>
      <c r="D1451" s="243"/>
      <c r="E1451" s="241"/>
      <c r="F1451" s="241"/>
      <c r="G1451" s="210"/>
      <c r="H1451" s="210"/>
      <c r="I1451" s="210"/>
      <c r="J1451" s="245"/>
      <c r="K1451" s="246"/>
      <c r="L1451" s="247"/>
      <c r="M1451" s="210"/>
      <c r="N1451" s="210"/>
      <c r="O1451" s="210"/>
      <c r="P1451" s="210"/>
      <c r="Q1451" s="210"/>
      <c r="R1451" s="210"/>
      <c r="S1451" s="210"/>
      <c r="T1451" s="210"/>
      <c r="U1451" s="210"/>
      <c r="V1451" s="210"/>
      <c r="W1451" s="220"/>
      <c r="X1451" s="210"/>
      <c r="Y1451" s="210"/>
      <c r="Z1451" s="210"/>
      <c r="AA1451" s="210"/>
      <c r="AB1451" s="210"/>
      <c r="AC1451" s="210"/>
      <c r="AD1451" s="210"/>
      <c r="AE1451" s="210"/>
      <c r="AK1451" s="210"/>
    </row>
    <row r="1452" spans="1:37" ht="15" customHeight="1">
      <c r="A1452" s="235"/>
      <c r="B1452" s="235"/>
      <c r="D1452" s="243"/>
      <c r="E1452" s="241"/>
      <c r="F1452" s="241"/>
      <c r="G1452" s="210"/>
      <c r="H1452" s="210"/>
      <c r="I1452" s="210"/>
      <c r="J1452" s="245"/>
      <c r="K1452" s="246"/>
      <c r="L1452" s="247"/>
      <c r="M1452" s="210"/>
      <c r="N1452" s="210"/>
      <c r="O1452" s="210"/>
      <c r="P1452" s="210"/>
      <c r="Q1452" s="210"/>
      <c r="R1452" s="210"/>
      <c r="S1452" s="210"/>
      <c r="T1452" s="210"/>
      <c r="U1452" s="210"/>
      <c r="V1452" s="210"/>
      <c r="W1452" s="220"/>
      <c r="X1452" s="210"/>
      <c r="Y1452" s="210"/>
      <c r="Z1452" s="210"/>
      <c r="AA1452" s="210"/>
      <c r="AB1452" s="210"/>
      <c r="AC1452" s="210"/>
      <c r="AD1452" s="210"/>
      <c r="AE1452" s="210"/>
      <c r="AK1452" s="210"/>
    </row>
    <row r="1453" spans="1:37" ht="15" customHeight="1">
      <c r="A1453" s="235"/>
      <c r="B1453" s="235"/>
      <c r="D1453" s="243"/>
      <c r="E1453" s="241"/>
      <c r="F1453" s="241"/>
      <c r="G1453" s="210"/>
      <c r="H1453" s="210"/>
      <c r="I1453" s="210"/>
      <c r="J1453" s="245"/>
      <c r="K1453" s="246"/>
      <c r="L1453" s="247"/>
      <c r="M1453" s="210"/>
      <c r="N1453" s="210"/>
      <c r="O1453" s="210"/>
      <c r="P1453" s="210"/>
      <c r="Q1453" s="210"/>
      <c r="R1453" s="210"/>
      <c r="S1453" s="210"/>
      <c r="T1453" s="210"/>
      <c r="U1453" s="210"/>
      <c r="V1453" s="210"/>
      <c r="W1453" s="220"/>
      <c r="X1453" s="210"/>
      <c r="Y1453" s="210"/>
      <c r="Z1453" s="210"/>
      <c r="AA1453" s="210"/>
      <c r="AB1453" s="210"/>
      <c r="AC1453" s="210"/>
      <c r="AD1453" s="210"/>
      <c r="AE1453" s="210"/>
      <c r="AK1453" s="210"/>
    </row>
    <row r="1454" spans="1:37" ht="15" customHeight="1">
      <c r="A1454" s="235"/>
      <c r="B1454" s="235"/>
      <c r="D1454" s="243"/>
      <c r="E1454" s="241"/>
      <c r="F1454" s="241"/>
      <c r="G1454" s="210"/>
      <c r="H1454" s="210"/>
      <c r="I1454" s="210"/>
      <c r="J1454" s="245"/>
      <c r="K1454" s="246"/>
      <c r="L1454" s="247"/>
      <c r="M1454" s="210"/>
      <c r="N1454" s="210"/>
      <c r="O1454" s="210"/>
      <c r="P1454" s="210"/>
      <c r="Q1454" s="210"/>
      <c r="R1454" s="210"/>
      <c r="S1454" s="210"/>
      <c r="T1454" s="210"/>
      <c r="U1454" s="210"/>
      <c r="V1454" s="210"/>
      <c r="W1454" s="220"/>
      <c r="X1454" s="210"/>
      <c r="Y1454" s="210"/>
      <c r="Z1454" s="210"/>
      <c r="AA1454" s="210"/>
      <c r="AB1454" s="210"/>
      <c r="AC1454" s="210"/>
      <c r="AD1454" s="210"/>
      <c r="AE1454" s="210"/>
      <c r="AK1454" s="210"/>
    </row>
    <row r="1455" spans="1:37" ht="15" customHeight="1">
      <c r="A1455" s="235"/>
      <c r="B1455" s="235"/>
      <c r="D1455" s="243"/>
      <c r="E1455" s="241"/>
      <c r="F1455" s="241"/>
      <c r="G1455" s="210"/>
      <c r="H1455" s="210"/>
      <c r="I1455" s="210"/>
      <c r="J1455" s="245"/>
      <c r="K1455" s="246"/>
      <c r="L1455" s="247"/>
      <c r="M1455" s="210"/>
      <c r="N1455" s="210"/>
      <c r="O1455" s="210"/>
      <c r="P1455" s="210"/>
      <c r="Q1455" s="210"/>
      <c r="R1455" s="210"/>
      <c r="S1455" s="210"/>
      <c r="T1455" s="210"/>
      <c r="U1455" s="210"/>
      <c r="V1455" s="210"/>
      <c r="W1455" s="220"/>
      <c r="X1455" s="210"/>
      <c r="Y1455" s="210"/>
      <c r="Z1455" s="210"/>
      <c r="AA1455" s="210"/>
      <c r="AB1455" s="210"/>
      <c r="AC1455" s="210"/>
      <c r="AD1455" s="210"/>
      <c r="AE1455" s="210"/>
      <c r="AK1455" s="210"/>
    </row>
    <row r="1456" spans="1:37" ht="15" customHeight="1">
      <c r="A1456" s="235"/>
      <c r="B1456" s="235"/>
      <c r="D1456" s="243"/>
      <c r="E1456" s="241"/>
      <c r="F1456" s="241"/>
      <c r="G1456" s="210"/>
      <c r="H1456" s="210"/>
      <c r="I1456" s="210"/>
      <c r="J1456" s="245"/>
      <c r="K1456" s="246"/>
      <c r="L1456" s="247"/>
      <c r="M1456" s="210"/>
      <c r="N1456" s="210"/>
      <c r="O1456" s="210"/>
      <c r="P1456" s="210"/>
      <c r="Q1456" s="210"/>
      <c r="R1456" s="210"/>
      <c r="S1456" s="210"/>
      <c r="T1456" s="210"/>
      <c r="U1456" s="210"/>
      <c r="V1456" s="210"/>
      <c r="W1456" s="220"/>
      <c r="X1456" s="210"/>
      <c r="Y1456" s="210"/>
      <c r="Z1456" s="210"/>
      <c r="AA1456" s="210"/>
      <c r="AB1456" s="210"/>
      <c r="AC1456" s="210"/>
      <c r="AD1456" s="210"/>
      <c r="AE1456" s="210"/>
      <c r="AK1456" s="210"/>
    </row>
    <row r="1457" spans="1:37" ht="15" customHeight="1">
      <c r="A1457" s="235"/>
      <c r="B1457" s="235"/>
      <c r="D1457" s="243"/>
      <c r="E1457" s="241"/>
      <c r="F1457" s="241"/>
      <c r="G1457" s="210"/>
      <c r="H1457" s="210"/>
      <c r="I1457" s="210"/>
      <c r="J1457" s="245"/>
      <c r="K1457" s="246"/>
      <c r="L1457" s="247"/>
      <c r="M1457" s="210"/>
      <c r="N1457" s="210"/>
      <c r="O1457" s="210"/>
      <c r="P1457" s="210"/>
      <c r="Q1457" s="210"/>
      <c r="R1457" s="210"/>
      <c r="S1457" s="210"/>
      <c r="T1457" s="210"/>
      <c r="U1457" s="210"/>
      <c r="V1457" s="210"/>
      <c r="W1457" s="220"/>
      <c r="X1457" s="210"/>
      <c r="Y1457" s="210"/>
      <c r="Z1457" s="210"/>
      <c r="AA1457" s="210"/>
      <c r="AB1457" s="210"/>
      <c r="AC1457" s="210"/>
      <c r="AD1457" s="210"/>
      <c r="AE1457" s="210"/>
      <c r="AK1457" s="210"/>
    </row>
    <row r="1458" spans="1:37" ht="15" customHeight="1">
      <c r="A1458" s="235"/>
      <c r="B1458" s="235"/>
      <c r="D1458" s="243"/>
      <c r="E1458" s="241"/>
      <c r="F1458" s="241"/>
      <c r="G1458" s="210"/>
      <c r="H1458" s="210"/>
      <c r="I1458" s="210"/>
      <c r="J1458" s="245"/>
      <c r="K1458" s="246"/>
      <c r="L1458" s="247"/>
      <c r="M1458" s="210"/>
      <c r="N1458" s="210"/>
      <c r="O1458" s="210"/>
      <c r="P1458" s="210"/>
      <c r="Q1458" s="210"/>
      <c r="R1458" s="210"/>
      <c r="S1458" s="210"/>
      <c r="T1458" s="210"/>
      <c r="U1458" s="210"/>
      <c r="V1458" s="210"/>
      <c r="W1458" s="220"/>
      <c r="X1458" s="210"/>
      <c r="Y1458" s="210"/>
      <c r="Z1458" s="210"/>
      <c r="AA1458" s="210"/>
      <c r="AB1458" s="210"/>
      <c r="AC1458" s="210"/>
      <c r="AD1458" s="210"/>
      <c r="AE1458" s="210"/>
      <c r="AK1458" s="210"/>
    </row>
    <row r="1459" spans="1:37" ht="15" customHeight="1">
      <c r="A1459" s="210"/>
      <c r="B1459" s="210"/>
      <c r="D1459" s="243"/>
      <c r="E1459" s="241"/>
      <c r="F1459" s="241"/>
      <c r="G1459" s="210"/>
      <c r="H1459" s="210"/>
      <c r="I1459" s="210"/>
      <c r="J1459" s="245"/>
      <c r="K1459" s="246"/>
      <c r="L1459" s="247"/>
      <c r="M1459" s="210"/>
      <c r="N1459" s="210"/>
      <c r="O1459" s="210"/>
      <c r="P1459" s="210"/>
      <c r="Q1459" s="210"/>
      <c r="R1459" s="210"/>
      <c r="S1459" s="210"/>
      <c r="T1459" s="210"/>
      <c r="U1459" s="210"/>
      <c r="V1459" s="210"/>
      <c r="W1459" s="220"/>
      <c r="X1459" s="210"/>
      <c r="Y1459" s="210"/>
      <c r="Z1459" s="210"/>
      <c r="AA1459" s="210"/>
      <c r="AB1459" s="210"/>
      <c r="AC1459" s="210"/>
      <c r="AD1459" s="210"/>
      <c r="AE1459" s="210"/>
      <c r="AK1459" s="210"/>
    </row>
    <row r="1460" spans="1:37" ht="15" customHeight="1">
      <c r="A1460" s="210"/>
      <c r="B1460" s="210"/>
      <c r="D1460" s="243"/>
      <c r="E1460" s="241"/>
      <c r="F1460" s="241"/>
      <c r="G1460" s="210"/>
      <c r="H1460" s="210"/>
      <c r="I1460" s="210"/>
      <c r="J1460" s="245"/>
      <c r="K1460" s="246"/>
      <c r="L1460" s="247"/>
      <c r="M1460" s="210"/>
      <c r="N1460" s="210"/>
      <c r="O1460" s="210"/>
      <c r="P1460" s="210"/>
      <c r="Q1460" s="210"/>
      <c r="R1460" s="210"/>
      <c r="S1460" s="210"/>
      <c r="T1460" s="210"/>
      <c r="U1460" s="210"/>
      <c r="V1460" s="210"/>
      <c r="W1460" s="220"/>
      <c r="X1460" s="210"/>
      <c r="Y1460" s="210"/>
      <c r="Z1460" s="210"/>
      <c r="AA1460" s="210"/>
      <c r="AB1460" s="210"/>
      <c r="AC1460" s="210"/>
      <c r="AD1460" s="210"/>
      <c r="AE1460" s="210"/>
      <c r="AK1460" s="210"/>
    </row>
    <row r="1461" spans="1:37" ht="15" customHeight="1">
      <c r="A1461" s="210"/>
      <c r="B1461" s="210"/>
      <c r="D1461" s="243"/>
      <c r="E1461" s="241"/>
      <c r="F1461" s="241"/>
      <c r="G1461" s="210"/>
      <c r="H1461" s="210"/>
      <c r="I1461" s="210"/>
      <c r="J1461" s="245"/>
      <c r="K1461" s="246"/>
      <c r="L1461" s="247"/>
      <c r="M1461" s="210"/>
      <c r="N1461" s="210"/>
      <c r="O1461" s="210"/>
      <c r="P1461" s="210"/>
      <c r="Q1461" s="210"/>
      <c r="R1461" s="210"/>
      <c r="S1461" s="210"/>
      <c r="T1461" s="210"/>
      <c r="U1461" s="210"/>
      <c r="V1461" s="210"/>
      <c r="W1461" s="220"/>
      <c r="X1461" s="210"/>
      <c r="Y1461" s="210"/>
      <c r="Z1461" s="210"/>
      <c r="AA1461" s="210"/>
      <c r="AB1461" s="210"/>
      <c r="AC1461" s="210"/>
      <c r="AD1461" s="210"/>
      <c r="AE1461" s="210"/>
      <c r="AK1461" s="210"/>
    </row>
    <row r="1462" spans="1:37" ht="15" customHeight="1">
      <c r="A1462" s="210"/>
      <c r="B1462" s="210"/>
      <c r="D1462" s="243"/>
      <c r="E1462" s="241"/>
      <c r="F1462" s="241"/>
      <c r="G1462" s="210"/>
      <c r="H1462" s="210"/>
      <c r="I1462" s="210"/>
      <c r="J1462" s="245"/>
      <c r="K1462" s="246"/>
      <c r="L1462" s="247"/>
      <c r="M1462" s="210"/>
      <c r="N1462" s="210"/>
      <c r="O1462" s="210"/>
      <c r="P1462" s="210"/>
      <c r="Q1462" s="210"/>
      <c r="R1462" s="210"/>
      <c r="S1462" s="210"/>
      <c r="T1462" s="210"/>
      <c r="U1462" s="210"/>
      <c r="V1462" s="210"/>
      <c r="W1462" s="220"/>
      <c r="X1462" s="210"/>
      <c r="Y1462" s="210"/>
      <c r="Z1462" s="210"/>
      <c r="AA1462" s="210"/>
      <c r="AB1462" s="210"/>
      <c r="AC1462" s="210"/>
      <c r="AD1462" s="210"/>
      <c r="AE1462" s="210"/>
      <c r="AK1462" s="210"/>
    </row>
    <row r="1463" spans="1:37" ht="15" customHeight="1">
      <c r="A1463" s="210"/>
      <c r="B1463" s="210"/>
      <c r="D1463" s="243"/>
      <c r="E1463" s="241"/>
      <c r="F1463" s="241"/>
      <c r="G1463" s="210"/>
      <c r="H1463" s="210"/>
      <c r="I1463" s="210"/>
      <c r="J1463" s="245"/>
      <c r="K1463" s="246"/>
      <c r="L1463" s="247"/>
      <c r="M1463" s="210"/>
      <c r="N1463" s="210"/>
      <c r="O1463" s="210"/>
      <c r="P1463" s="210"/>
      <c r="Q1463" s="210"/>
      <c r="R1463" s="210"/>
      <c r="S1463" s="210"/>
      <c r="T1463" s="210"/>
      <c r="U1463" s="210"/>
      <c r="V1463" s="210"/>
      <c r="W1463" s="220"/>
      <c r="X1463" s="210"/>
      <c r="Y1463" s="210"/>
      <c r="Z1463" s="210"/>
      <c r="AA1463" s="210"/>
      <c r="AB1463" s="210"/>
      <c r="AC1463" s="210"/>
      <c r="AD1463" s="210"/>
      <c r="AE1463" s="210"/>
      <c r="AK1463" s="210"/>
    </row>
    <row r="1464" spans="1:37" ht="15" customHeight="1">
      <c r="A1464" s="210"/>
      <c r="B1464" s="210"/>
      <c r="D1464" s="243"/>
      <c r="E1464" s="241"/>
      <c r="F1464" s="241"/>
      <c r="G1464" s="210"/>
      <c r="H1464" s="210"/>
      <c r="I1464" s="210"/>
      <c r="J1464" s="245"/>
      <c r="K1464" s="246"/>
      <c r="L1464" s="247"/>
      <c r="M1464" s="210"/>
      <c r="N1464" s="210"/>
      <c r="O1464" s="210"/>
      <c r="P1464" s="210"/>
      <c r="Q1464" s="210"/>
      <c r="R1464" s="210"/>
      <c r="S1464" s="210"/>
      <c r="T1464" s="210"/>
      <c r="U1464" s="210"/>
      <c r="V1464" s="210"/>
      <c r="W1464" s="220"/>
      <c r="X1464" s="210"/>
      <c r="Y1464" s="210"/>
      <c r="Z1464" s="210"/>
      <c r="AA1464" s="210"/>
      <c r="AB1464" s="210"/>
      <c r="AC1464" s="210"/>
      <c r="AD1464" s="210"/>
      <c r="AE1464" s="210"/>
      <c r="AK1464" s="210"/>
    </row>
    <row r="1465" spans="1:37" ht="15" customHeight="1">
      <c r="A1465" s="210"/>
      <c r="B1465" s="210"/>
      <c r="C1465" s="210"/>
      <c r="D1465" s="246"/>
      <c r="E1465" s="210"/>
      <c r="F1465" s="210"/>
      <c r="G1465" s="210"/>
      <c r="H1465" s="210"/>
      <c r="I1465" s="210"/>
      <c r="J1465" s="245"/>
      <c r="K1465" s="246"/>
      <c r="L1465" s="247"/>
      <c r="M1465" s="210"/>
      <c r="N1465" s="210"/>
      <c r="O1465" s="210"/>
      <c r="P1465" s="210"/>
      <c r="Q1465" s="210"/>
      <c r="R1465" s="210"/>
      <c r="S1465" s="210"/>
      <c r="T1465" s="210"/>
      <c r="U1465" s="210"/>
      <c r="V1465" s="210"/>
      <c r="W1465" s="220"/>
      <c r="X1465" s="210"/>
      <c r="Y1465" s="210"/>
      <c r="Z1465" s="210"/>
      <c r="AA1465" s="210"/>
      <c r="AB1465" s="210"/>
      <c r="AC1465" s="210"/>
      <c r="AD1465" s="210"/>
      <c r="AE1465" s="210"/>
      <c r="AK1465" s="210"/>
    </row>
    <row r="1466" spans="1:37" ht="15" customHeight="1">
      <c r="A1466" s="210"/>
      <c r="B1466" s="210"/>
      <c r="C1466" s="210"/>
      <c r="D1466" s="246"/>
      <c r="E1466" s="210"/>
      <c r="F1466" s="210"/>
      <c r="G1466" s="210"/>
      <c r="H1466" s="210"/>
      <c r="I1466" s="210"/>
      <c r="J1466" s="245"/>
      <c r="K1466" s="246"/>
      <c r="L1466" s="247"/>
      <c r="M1466" s="210"/>
      <c r="N1466" s="210"/>
      <c r="O1466" s="210"/>
      <c r="P1466" s="210"/>
      <c r="Q1466" s="210"/>
      <c r="R1466" s="210"/>
      <c r="S1466" s="210"/>
      <c r="T1466" s="210"/>
      <c r="U1466" s="210"/>
      <c r="V1466" s="210"/>
      <c r="W1466" s="220"/>
      <c r="X1466" s="210"/>
      <c r="Y1466" s="210"/>
      <c r="Z1466" s="210"/>
      <c r="AA1466" s="210"/>
      <c r="AB1466" s="210"/>
      <c r="AC1466" s="210"/>
      <c r="AD1466" s="210"/>
      <c r="AE1466" s="210"/>
      <c r="AK1466" s="210"/>
    </row>
    <row r="1467" spans="1:37" ht="15" customHeight="1">
      <c r="A1467" s="210"/>
      <c r="B1467" s="210"/>
      <c r="C1467" s="210"/>
      <c r="D1467" s="246"/>
      <c r="E1467" s="210"/>
      <c r="F1467" s="210"/>
      <c r="G1467" s="210"/>
      <c r="H1467" s="210"/>
      <c r="I1467" s="210"/>
      <c r="J1467" s="245"/>
      <c r="K1467" s="246"/>
      <c r="L1467" s="247"/>
      <c r="M1467" s="210"/>
      <c r="N1467" s="210"/>
      <c r="O1467" s="210"/>
      <c r="P1467" s="210"/>
      <c r="Q1467" s="210"/>
      <c r="R1467" s="210"/>
      <c r="S1467" s="210"/>
      <c r="T1467" s="210"/>
      <c r="U1467" s="210"/>
      <c r="V1467" s="210"/>
      <c r="W1467" s="220"/>
      <c r="X1467" s="210"/>
      <c r="Y1467" s="210"/>
      <c r="Z1467" s="210"/>
      <c r="AA1467" s="210"/>
      <c r="AB1467" s="210"/>
      <c r="AC1467" s="210"/>
      <c r="AD1467" s="210"/>
      <c r="AE1467" s="210"/>
      <c r="AK1467" s="210"/>
    </row>
    <row r="1468" spans="1:37" ht="15" customHeight="1">
      <c r="A1468" s="210"/>
      <c r="B1468" s="210"/>
      <c r="C1468" s="210"/>
      <c r="D1468" s="246"/>
      <c r="E1468" s="210"/>
      <c r="F1468" s="210"/>
      <c r="G1468" s="210"/>
      <c r="H1468" s="210"/>
      <c r="I1468" s="210"/>
      <c r="J1468" s="245"/>
      <c r="K1468" s="246"/>
      <c r="L1468" s="247"/>
      <c r="M1468" s="210"/>
      <c r="N1468" s="210"/>
      <c r="O1468" s="210"/>
      <c r="P1468" s="210"/>
      <c r="Q1468" s="210"/>
      <c r="R1468" s="210"/>
      <c r="S1468" s="210"/>
      <c r="T1468" s="210"/>
      <c r="U1468" s="210"/>
      <c r="V1468" s="210"/>
      <c r="W1468" s="220"/>
      <c r="X1468" s="210"/>
      <c r="Y1468" s="210"/>
      <c r="Z1468" s="210"/>
      <c r="AA1468" s="210"/>
      <c r="AB1468" s="210"/>
      <c r="AC1468" s="210"/>
      <c r="AD1468" s="210"/>
      <c r="AE1468" s="210"/>
      <c r="AK1468" s="210"/>
    </row>
    <row r="1469" spans="1:37" ht="15" customHeight="1">
      <c r="A1469" s="210"/>
      <c r="B1469" s="210"/>
      <c r="C1469" s="210"/>
      <c r="D1469" s="246"/>
      <c r="E1469" s="210"/>
      <c r="F1469" s="210"/>
      <c r="G1469" s="210"/>
      <c r="H1469" s="210"/>
      <c r="I1469" s="210"/>
      <c r="J1469" s="245"/>
      <c r="K1469" s="246"/>
      <c r="L1469" s="247"/>
      <c r="M1469" s="210"/>
      <c r="N1469" s="210"/>
      <c r="O1469" s="210"/>
      <c r="P1469" s="210"/>
      <c r="Q1469" s="210"/>
      <c r="R1469" s="210"/>
      <c r="S1469" s="210"/>
      <c r="T1469" s="210"/>
      <c r="U1469" s="210"/>
      <c r="V1469" s="210"/>
      <c r="W1469" s="220"/>
      <c r="X1469" s="210"/>
      <c r="Y1469" s="210"/>
      <c r="Z1469" s="210"/>
      <c r="AA1469" s="210"/>
      <c r="AB1469" s="210"/>
      <c r="AC1469" s="210"/>
      <c r="AD1469" s="210"/>
      <c r="AE1469" s="210"/>
      <c r="AK1469" s="210"/>
    </row>
    <row r="1470" spans="1:37" ht="15" customHeight="1">
      <c r="A1470" s="210"/>
      <c r="B1470" s="210"/>
      <c r="C1470" s="210"/>
      <c r="D1470" s="246"/>
      <c r="E1470" s="210"/>
      <c r="F1470" s="210"/>
      <c r="G1470" s="210"/>
      <c r="H1470" s="210"/>
      <c r="I1470" s="210"/>
      <c r="J1470" s="245"/>
      <c r="K1470" s="246"/>
      <c r="L1470" s="247"/>
      <c r="M1470" s="210"/>
      <c r="N1470" s="210"/>
      <c r="O1470" s="210"/>
      <c r="P1470" s="210"/>
      <c r="Q1470" s="210"/>
      <c r="R1470" s="210"/>
      <c r="S1470" s="210"/>
      <c r="T1470" s="210"/>
      <c r="U1470" s="210"/>
      <c r="V1470" s="210"/>
      <c r="W1470" s="220"/>
      <c r="X1470" s="210"/>
      <c r="Y1470" s="210"/>
      <c r="Z1470" s="210"/>
      <c r="AA1470" s="210"/>
      <c r="AB1470" s="210"/>
      <c r="AC1470" s="210"/>
      <c r="AD1470" s="210"/>
      <c r="AE1470" s="210"/>
      <c r="AK1470" s="210"/>
    </row>
    <row r="1471" spans="1:37" ht="15" customHeight="1">
      <c r="A1471" s="210"/>
      <c r="B1471" s="210"/>
      <c r="C1471" s="210"/>
      <c r="D1471" s="246"/>
      <c r="E1471" s="210"/>
      <c r="F1471" s="210"/>
      <c r="G1471" s="210"/>
      <c r="H1471" s="210"/>
      <c r="I1471" s="210"/>
      <c r="J1471" s="245"/>
      <c r="K1471" s="246"/>
      <c r="L1471" s="247"/>
      <c r="M1471" s="210"/>
      <c r="N1471" s="210"/>
      <c r="O1471" s="210"/>
      <c r="P1471" s="210"/>
      <c r="Q1471" s="210"/>
      <c r="R1471" s="210"/>
      <c r="S1471" s="210"/>
      <c r="T1471" s="210"/>
      <c r="U1471" s="210"/>
      <c r="V1471" s="210"/>
      <c r="W1471" s="220"/>
      <c r="X1471" s="210"/>
      <c r="Y1471" s="210"/>
      <c r="Z1471" s="210"/>
      <c r="AA1471" s="210"/>
      <c r="AB1471" s="210"/>
      <c r="AC1471" s="210"/>
      <c r="AD1471" s="210"/>
      <c r="AE1471" s="210"/>
      <c r="AK1471" s="210"/>
    </row>
    <row r="1472" spans="1:37" ht="15" customHeight="1">
      <c r="A1472" s="210"/>
      <c r="B1472" s="210"/>
      <c r="C1472" s="210"/>
      <c r="D1472" s="246"/>
      <c r="E1472" s="210"/>
      <c r="F1472" s="210"/>
      <c r="G1472" s="248"/>
      <c r="H1472" s="210"/>
      <c r="I1472" s="248"/>
      <c r="J1472" s="245"/>
      <c r="K1472" s="246"/>
      <c r="L1472" s="249"/>
      <c r="M1472" s="210"/>
      <c r="N1472" s="210"/>
      <c r="O1472" s="210"/>
      <c r="P1472" s="210"/>
      <c r="Q1472" s="210"/>
      <c r="R1472" s="210"/>
      <c r="S1472" s="210"/>
      <c r="T1472" s="210"/>
      <c r="U1472" s="210"/>
      <c r="V1472" s="210"/>
      <c r="W1472" s="220"/>
      <c r="X1472" s="210"/>
      <c r="Y1472" s="210"/>
      <c r="Z1472" s="210"/>
      <c r="AA1472" s="210"/>
      <c r="AB1472" s="210"/>
      <c r="AC1472" s="210"/>
      <c r="AD1472" s="210"/>
      <c r="AK1472" s="210"/>
    </row>
    <row r="1473" spans="4:36" s="210" customFormat="1" ht="15" customHeight="1">
      <c r="D1473" s="246"/>
      <c r="G1473" s="248"/>
      <c r="I1473" s="248"/>
      <c r="J1473" s="245"/>
      <c r="K1473" s="246"/>
      <c r="L1473" s="249"/>
      <c r="W1473" s="220"/>
      <c r="AE1473" s="250"/>
      <c r="AI1473" s="93"/>
      <c r="AJ1473" s="93"/>
    </row>
    <row r="1474" spans="4:36" s="210" customFormat="1" ht="15" customHeight="1">
      <c r="D1474" s="246"/>
      <c r="G1474" s="248"/>
      <c r="I1474" s="248"/>
      <c r="J1474" s="245"/>
      <c r="K1474" s="246"/>
      <c r="L1474" s="249"/>
      <c r="W1474" s="220"/>
      <c r="AE1474" s="250"/>
      <c r="AI1474" s="93"/>
      <c r="AJ1474" s="93"/>
    </row>
    <row r="1475" spans="4:36" s="210" customFormat="1" ht="15" customHeight="1">
      <c r="D1475" s="246"/>
      <c r="G1475" s="248"/>
      <c r="I1475" s="248"/>
      <c r="J1475" s="245"/>
      <c r="K1475" s="246"/>
      <c r="L1475" s="249"/>
      <c r="W1475" s="220"/>
      <c r="AE1475" s="250"/>
      <c r="AI1475" s="93"/>
      <c r="AJ1475" s="93"/>
    </row>
    <row r="1476" spans="4:36" s="210" customFormat="1" ht="15" customHeight="1">
      <c r="D1476" s="246"/>
      <c r="G1476" s="248"/>
      <c r="I1476" s="248"/>
      <c r="J1476" s="245"/>
      <c r="K1476" s="246"/>
      <c r="L1476" s="249"/>
      <c r="W1476" s="220"/>
      <c r="AE1476" s="250"/>
      <c r="AI1476" s="93"/>
      <c r="AJ1476" s="93"/>
    </row>
    <row r="1477" spans="4:36" s="210" customFormat="1" ht="15" customHeight="1">
      <c r="D1477" s="246"/>
      <c r="G1477" s="248"/>
      <c r="I1477" s="248"/>
      <c r="J1477" s="245"/>
      <c r="K1477" s="246"/>
      <c r="L1477" s="249"/>
      <c r="W1477" s="220"/>
      <c r="AE1477" s="250"/>
      <c r="AI1477" s="93"/>
      <c r="AJ1477" s="93"/>
    </row>
    <row r="1478" spans="4:36" s="210" customFormat="1" ht="15" customHeight="1">
      <c r="D1478" s="246"/>
      <c r="G1478" s="248"/>
      <c r="I1478" s="248"/>
      <c r="J1478" s="245"/>
      <c r="K1478" s="246"/>
      <c r="L1478" s="249"/>
      <c r="W1478" s="220"/>
      <c r="AE1478" s="250"/>
      <c r="AI1478" s="93"/>
      <c r="AJ1478" s="93"/>
    </row>
    <row r="1479" spans="4:36" s="210" customFormat="1" ht="15" customHeight="1">
      <c r="D1479" s="246"/>
      <c r="G1479" s="248"/>
      <c r="I1479" s="248"/>
      <c r="J1479" s="245"/>
      <c r="K1479" s="246"/>
      <c r="L1479" s="249"/>
      <c r="W1479" s="220"/>
      <c r="AE1479" s="250"/>
      <c r="AI1479" s="93"/>
      <c r="AJ1479" s="93"/>
    </row>
    <row r="1480" spans="4:36" s="210" customFormat="1" ht="15" customHeight="1">
      <c r="D1480" s="246"/>
      <c r="G1480" s="248"/>
      <c r="I1480" s="248"/>
      <c r="J1480" s="245"/>
      <c r="K1480" s="246"/>
      <c r="L1480" s="249"/>
      <c r="W1480" s="220"/>
      <c r="AE1480" s="250"/>
      <c r="AI1480" s="93"/>
      <c r="AJ1480" s="93"/>
    </row>
    <row r="1481" spans="4:36" s="210" customFormat="1" ht="15" customHeight="1">
      <c r="D1481" s="246"/>
      <c r="G1481" s="248"/>
      <c r="I1481" s="248"/>
      <c r="J1481" s="245"/>
      <c r="K1481" s="246"/>
      <c r="L1481" s="249"/>
      <c r="W1481" s="220"/>
      <c r="AE1481" s="250"/>
      <c r="AI1481" s="93"/>
      <c r="AJ1481" s="93"/>
    </row>
    <row r="1482" spans="4:36" s="210" customFormat="1" ht="15" customHeight="1">
      <c r="D1482" s="246"/>
      <c r="G1482" s="248"/>
      <c r="I1482" s="248"/>
      <c r="J1482" s="245"/>
      <c r="K1482" s="246"/>
      <c r="L1482" s="249"/>
      <c r="W1482" s="220"/>
      <c r="AE1482" s="250"/>
      <c r="AI1482" s="93"/>
      <c r="AJ1482" s="93"/>
    </row>
    <row r="1483" spans="4:36" s="210" customFormat="1" ht="15" customHeight="1">
      <c r="D1483" s="246"/>
      <c r="G1483" s="248"/>
      <c r="I1483" s="248"/>
      <c r="J1483" s="245"/>
      <c r="K1483" s="246"/>
      <c r="L1483" s="249"/>
      <c r="W1483" s="220"/>
      <c r="AE1483" s="250"/>
      <c r="AI1483" s="93"/>
      <c r="AJ1483" s="93"/>
    </row>
    <row r="1484" spans="4:36" s="210" customFormat="1" ht="15" customHeight="1">
      <c r="D1484" s="246"/>
      <c r="G1484" s="248"/>
      <c r="I1484" s="248"/>
      <c r="J1484" s="245"/>
      <c r="K1484" s="246"/>
      <c r="L1484" s="249"/>
      <c r="W1484" s="220"/>
      <c r="AE1484" s="250"/>
      <c r="AI1484" s="93"/>
      <c r="AJ1484" s="93"/>
    </row>
    <row r="1485" spans="4:36" s="210" customFormat="1" ht="15" customHeight="1">
      <c r="D1485" s="246"/>
      <c r="G1485" s="248"/>
      <c r="I1485" s="248"/>
      <c r="J1485" s="245"/>
      <c r="K1485" s="246"/>
      <c r="L1485" s="249"/>
      <c r="W1485" s="220"/>
      <c r="AE1485" s="250"/>
      <c r="AI1485" s="93"/>
      <c r="AJ1485" s="93"/>
    </row>
    <row r="1486" spans="4:36" s="210" customFormat="1" ht="15" customHeight="1">
      <c r="D1486" s="246"/>
      <c r="G1486" s="248"/>
      <c r="I1486" s="248"/>
      <c r="J1486" s="245"/>
      <c r="K1486" s="246"/>
      <c r="L1486" s="249"/>
      <c r="W1486" s="220"/>
      <c r="AE1486" s="250"/>
      <c r="AI1486" s="93"/>
      <c r="AJ1486" s="93"/>
    </row>
    <row r="1487" spans="4:36" s="210" customFormat="1" ht="15" customHeight="1">
      <c r="D1487" s="246"/>
      <c r="G1487" s="248"/>
      <c r="I1487" s="248"/>
      <c r="J1487" s="245"/>
      <c r="K1487" s="246"/>
      <c r="L1487" s="249"/>
      <c r="W1487" s="220"/>
      <c r="AE1487" s="250"/>
      <c r="AI1487" s="93"/>
      <c r="AJ1487" s="93"/>
    </row>
    <row r="1488" spans="4:36" s="210" customFormat="1" ht="15" customHeight="1">
      <c r="D1488" s="246"/>
      <c r="G1488" s="248"/>
      <c r="I1488" s="248"/>
      <c r="J1488" s="245"/>
      <c r="K1488" s="246"/>
      <c r="L1488" s="249"/>
      <c r="W1488" s="220"/>
      <c r="AE1488" s="250"/>
      <c r="AI1488" s="93"/>
      <c r="AJ1488" s="93"/>
    </row>
    <row r="1489" spans="1:37" s="210" customFormat="1" ht="15" customHeight="1">
      <c r="D1489" s="246"/>
      <c r="G1489" s="248"/>
      <c r="I1489" s="248"/>
      <c r="J1489" s="245"/>
      <c r="K1489" s="246"/>
      <c r="L1489" s="249"/>
      <c r="W1489" s="220"/>
      <c r="AE1489" s="250"/>
      <c r="AI1489" s="93"/>
      <c r="AJ1489" s="93"/>
    </row>
    <row r="1490" spans="1:37" s="210" customFormat="1" ht="15" customHeight="1">
      <c r="D1490" s="246"/>
      <c r="G1490" s="248"/>
      <c r="I1490" s="248"/>
      <c r="J1490" s="245"/>
      <c r="K1490" s="246"/>
      <c r="L1490" s="249"/>
      <c r="W1490" s="220"/>
      <c r="AE1490" s="250"/>
      <c r="AI1490" s="93"/>
      <c r="AJ1490" s="93"/>
    </row>
    <row r="1491" spans="1:37" s="210" customFormat="1" ht="15" customHeight="1">
      <c r="D1491" s="246"/>
      <c r="G1491" s="248"/>
      <c r="I1491" s="248"/>
      <c r="J1491" s="245"/>
      <c r="K1491" s="246"/>
      <c r="L1491" s="249"/>
      <c r="W1491" s="220"/>
      <c r="AE1491" s="250"/>
      <c r="AI1491" s="93"/>
      <c r="AJ1491" s="93"/>
    </row>
    <row r="1492" spans="1:37" s="210" customFormat="1" ht="15" customHeight="1">
      <c r="D1492" s="246"/>
      <c r="G1492" s="248"/>
      <c r="I1492" s="248"/>
      <c r="J1492" s="245"/>
      <c r="K1492" s="246"/>
      <c r="L1492" s="249"/>
      <c r="W1492" s="220"/>
      <c r="AE1492" s="250"/>
      <c r="AI1492" s="93"/>
      <c r="AJ1492" s="93"/>
    </row>
    <row r="1493" spans="1:37" s="210" customFormat="1" ht="15" customHeight="1">
      <c r="D1493" s="246"/>
      <c r="G1493" s="248"/>
      <c r="I1493" s="248"/>
      <c r="J1493" s="245"/>
      <c r="K1493" s="246"/>
      <c r="L1493" s="249"/>
      <c r="W1493" s="220"/>
      <c r="AE1493" s="250"/>
      <c r="AI1493" s="93"/>
      <c r="AJ1493" s="93"/>
    </row>
    <row r="1494" spans="1:37" s="210" customFormat="1" ht="15" customHeight="1">
      <c r="D1494" s="246"/>
      <c r="G1494" s="248"/>
      <c r="I1494" s="248"/>
      <c r="J1494" s="245"/>
      <c r="K1494" s="246"/>
      <c r="L1494" s="249"/>
      <c r="W1494" s="220"/>
      <c r="AE1494" s="250"/>
      <c r="AI1494" s="93"/>
      <c r="AJ1494" s="93"/>
    </row>
    <row r="1495" spans="1:37" s="210" customFormat="1" ht="15" customHeight="1">
      <c r="D1495" s="246"/>
      <c r="G1495" s="248"/>
      <c r="I1495" s="248"/>
      <c r="J1495" s="245"/>
      <c r="K1495" s="246"/>
      <c r="L1495" s="249"/>
      <c r="W1495" s="220"/>
      <c r="AE1495" s="250"/>
      <c r="AI1495" s="93"/>
      <c r="AJ1495" s="93"/>
    </row>
    <row r="1496" spans="1:37" s="210" customFormat="1" ht="15" customHeight="1">
      <c r="D1496" s="251"/>
      <c r="E1496" s="248"/>
      <c r="F1496" s="248"/>
      <c r="G1496" s="248"/>
      <c r="I1496" s="248"/>
      <c r="J1496" s="245"/>
      <c r="K1496" s="246"/>
      <c r="L1496" s="249"/>
      <c r="W1496" s="220"/>
      <c r="AE1496" s="250"/>
      <c r="AI1496" s="93"/>
      <c r="AJ1496" s="93"/>
    </row>
    <row r="1497" spans="1:37" s="210" customFormat="1" ht="15" customHeight="1">
      <c r="D1497" s="251"/>
      <c r="E1497" s="248"/>
      <c r="F1497" s="248"/>
      <c r="G1497" s="248"/>
      <c r="I1497" s="248"/>
      <c r="J1497" s="245"/>
      <c r="K1497" s="246"/>
      <c r="L1497" s="249"/>
      <c r="W1497" s="220"/>
      <c r="AE1497" s="250"/>
      <c r="AI1497" s="93"/>
      <c r="AJ1497" s="93"/>
    </row>
    <row r="1498" spans="1:37" s="210" customFormat="1" ht="15" customHeight="1">
      <c r="D1498" s="251"/>
      <c r="E1498" s="248"/>
      <c r="F1498" s="248"/>
      <c r="G1498" s="248"/>
      <c r="I1498" s="248"/>
      <c r="J1498" s="245"/>
      <c r="K1498" s="246"/>
      <c r="L1498" s="249"/>
      <c r="W1498" s="220"/>
      <c r="AE1498" s="250"/>
      <c r="AI1498" s="93"/>
      <c r="AJ1498" s="93"/>
    </row>
    <row r="1499" spans="1:37" s="210" customFormat="1" ht="15" customHeight="1">
      <c r="D1499" s="251"/>
      <c r="E1499" s="248"/>
      <c r="F1499" s="248"/>
      <c r="G1499" s="248"/>
      <c r="I1499" s="248"/>
      <c r="J1499" s="245"/>
      <c r="K1499" s="246"/>
      <c r="L1499" s="249"/>
      <c r="W1499" s="220"/>
      <c r="AE1499" s="250"/>
      <c r="AI1499" s="93"/>
      <c r="AJ1499" s="93"/>
    </row>
    <row r="1500" spans="1:37" s="210" customFormat="1" ht="15" customHeight="1">
      <c r="D1500" s="251"/>
      <c r="E1500" s="248"/>
      <c r="F1500" s="248"/>
      <c r="G1500" s="248"/>
      <c r="I1500" s="248"/>
      <c r="J1500" s="245"/>
      <c r="K1500" s="246"/>
      <c r="L1500" s="249"/>
      <c r="W1500" s="220"/>
      <c r="AE1500" s="250"/>
      <c r="AI1500" s="93"/>
      <c r="AJ1500" s="93"/>
    </row>
    <row r="1501" spans="1:37" s="210" customFormat="1" ht="15" customHeight="1">
      <c r="D1501" s="251"/>
      <c r="E1501" s="248"/>
      <c r="F1501" s="248"/>
      <c r="G1501" s="248"/>
      <c r="I1501" s="248"/>
      <c r="J1501" s="245"/>
      <c r="K1501" s="246"/>
      <c r="L1501" s="249"/>
      <c r="W1501" s="220"/>
      <c r="AE1501" s="250"/>
      <c r="AI1501" s="93"/>
      <c r="AJ1501" s="93"/>
    </row>
    <row r="1502" spans="1:37" s="210" customFormat="1" ht="15" customHeight="1">
      <c r="D1502" s="251"/>
      <c r="E1502" s="248"/>
      <c r="F1502" s="248"/>
      <c r="G1502" s="248"/>
      <c r="I1502" s="248"/>
      <c r="J1502" s="245"/>
      <c r="K1502" s="246"/>
      <c r="L1502" s="249"/>
      <c r="W1502" s="220"/>
      <c r="AE1502" s="250"/>
      <c r="AI1502" s="93"/>
      <c r="AJ1502" s="93"/>
    </row>
    <row r="1503" spans="1:37" ht="15" customHeight="1">
      <c r="A1503" s="210"/>
      <c r="B1503" s="210"/>
      <c r="C1503" s="210"/>
      <c r="D1503" s="251"/>
      <c r="E1503" s="248"/>
      <c r="F1503" s="248"/>
      <c r="G1503" s="248"/>
      <c r="H1503" s="210"/>
      <c r="I1503" s="248"/>
      <c r="J1503" s="245"/>
      <c r="K1503" s="246"/>
      <c r="L1503" s="249"/>
      <c r="M1503" s="210"/>
      <c r="N1503" s="210"/>
      <c r="O1503" s="210"/>
      <c r="P1503" s="210"/>
      <c r="Q1503" s="210"/>
      <c r="AB1503" s="210"/>
      <c r="AC1503" s="210"/>
      <c r="AD1503" s="210"/>
      <c r="AK1503" s="210"/>
    </row>
    <row r="1504" spans="1:37" ht="15" customHeight="1">
      <c r="A1504" s="210"/>
      <c r="B1504" s="210"/>
      <c r="C1504" s="210"/>
      <c r="D1504" s="251"/>
      <c r="E1504" s="248"/>
      <c r="F1504" s="248"/>
      <c r="G1504" s="248"/>
      <c r="H1504" s="210"/>
      <c r="I1504" s="248"/>
      <c r="J1504" s="245"/>
      <c r="K1504" s="246"/>
      <c r="L1504" s="249"/>
      <c r="M1504" s="210"/>
      <c r="N1504" s="210"/>
      <c r="O1504" s="210"/>
      <c r="P1504" s="210"/>
      <c r="Q1504" s="210"/>
      <c r="AB1504" s="210"/>
      <c r="AC1504" s="210"/>
      <c r="AD1504" s="210"/>
      <c r="AK1504" s="210"/>
    </row>
    <row r="1505" spans="1:6" ht="15" customHeight="1">
      <c r="A1505" s="210"/>
      <c r="B1505" s="210"/>
      <c r="C1505" s="210"/>
      <c r="D1505" s="251"/>
      <c r="E1505" s="248"/>
      <c r="F1505" s="248"/>
    </row>
    <row r="1506" spans="1:6" ht="15" customHeight="1">
      <c r="A1506" s="210"/>
      <c r="B1506" s="210"/>
      <c r="C1506" s="210"/>
      <c r="D1506" s="251"/>
      <c r="E1506" s="248"/>
      <c r="F1506" s="248"/>
    </row>
    <row r="1507" spans="1:6" ht="15" customHeight="1">
      <c r="A1507" s="210"/>
      <c r="B1507" s="210"/>
      <c r="C1507" s="210"/>
      <c r="D1507" s="251"/>
      <c r="E1507" s="248"/>
      <c r="F1507" s="248"/>
    </row>
    <row r="1508" spans="1:6" ht="15" customHeight="1">
      <c r="A1508" s="210"/>
      <c r="B1508" s="210"/>
      <c r="C1508" s="210"/>
      <c r="D1508" s="251"/>
      <c r="E1508" s="248"/>
      <c r="F1508" s="248"/>
    </row>
    <row r="1509" spans="1:6" ht="15" customHeight="1">
      <c r="A1509" s="210"/>
      <c r="B1509" s="210"/>
      <c r="C1509" s="210"/>
      <c r="D1509" s="251"/>
      <c r="E1509" s="248"/>
      <c r="F1509" s="248"/>
    </row>
    <row r="1510" spans="1:6" ht="15" customHeight="1">
      <c r="A1510" s="210"/>
      <c r="B1510" s="210"/>
      <c r="C1510" s="210"/>
      <c r="D1510" s="251"/>
      <c r="E1510" s="248"/>
      <c r="F1510" s="248"/>
    </row>
    <row r="1511" spans="1:6" ht="15" customHeight="1">
      <c r="A1511" s="210"/>
      <c r="B1511" s="210"/>
      <c r="C1511" s="210"/>
      <c r="D1511" s="251"/>
      <c r="E1511" s="248"/>
      <c r="F1511" s="248"/>
    </row>
    <row r="1512" spans="1:6" ht="15" customHeight="1">
      <c r="A1512" s="210"/>
      <c r="B1512" s="210"/>
      <c r="C1512" s="210"/>
      <c r="D1512" s="251"/>
      <c r="E1512" s="248"/>
      <c r="F1512" s="248"/>
    </row>
    <row r="1513" spans="1:6" ht="15" customHeight="1">
      <c r="A1513" s="210"/>
      <c r="B1513" s="210"/>
      <c r="C1513" s="210"/>
      <c r="D1513" s="251"/>
      <c r="E1513" s="248"/>
      <c r="F1513" s="248"/>
    </row>
    <row r="1514" spans="1:6" ht="15" customHeight="1">
      <c r="A1514" s="210"/>
      <c r="B1514" s="210"/>
      <c r="C1514" s="210"/>
      <c r="D1514" s="251"/>
      <c r="E1514" s="248"/>
      <c r="F1514" s="248"/>
    </row>
    <row r="1515" spans="1:6" ht="15" customHeight="1">
      <c r="A1515" s="210"/>
      <c r="B1515" s="210"/>
      <c r="C1515" s="210"/>
      <c r="D1515" s="251"/>
      <c r="E1515" s="248"/>
      <c r="F1515" s="248"/>
    </row>
    <row r="1516" spans="1:6" ht="15" customHeight="1">
      <c r="A1516" s="210"/>
      <c r="B1516" s="210"/>
      <c r="C1516" s="210"/>
      <c r="D1516" s="251"/>
      <c r="E1516" s="248"/>
      <c r="F1516" s="248"/>
    </row>
    <row r="1517" spans="1:6" ht="15" customHeight="1">
      <c r="A1517" s="210"/>
      <c r="B1517" s="210"/>
      <c r="C1517" s="210"/>
      <c r="D1517" s="251"/>
      <c r="E1517" s="248"/>
      <c r="F1517" s="248"/>
    </row>
    <row r="1518" spans="1:6" ht="15" customHeight="1">
      <c r="A1518" s="210"/>
      <c r="B1518" s="210"/>
      <c r="C1518" s="210"/>
      <c r="D1518" s="251"/>
      <c r="E1518" s="248"/>
      <c r="F1518" s="248"/>
    </row>
    <row r="1519" spans="1:6" ht="15" customHeight="1">
      <c r="A1519" s="210"/>
      <c r="B1519" s="210"/>
      <c r="C1519" s="210"/>
      <c r="D1519" s="251"/>
      <c r="E1519" s="248"/>
      <c r="F1519" s="248"/>
    </row>
    <row r="1520" spans="1:6" ht="15" customHeight="1">
      <c r="A1520" s="210"/>
      <c r="B1520" s="210"/>
      <c r="C1520" s="210"/>
      <c r="D1520" s="251"/>
      <c r="E1520" s="248"/>
      <c r="F1520" s="248"/>
    </row>
    <row r="1521" spans="1:6" ht="15" customHeight="1">
      <c r="A1521" s="210"/>
      <c r="B1521" s="210"/>
      <c r="C1521" s="210"/>
      <c r="D1521" s="251"/>
      <c r="E1521" s="248"/>
      <c r="F1521" s="248"/>
    </row>
    <row r="1522" spans="1:6" ht="15" customHeight="1">
      <c r="A1522" s="210"/>
      <c r="B1522" s="210"/>
      <c r="C1522" s="210"/>
      <c r="D1522" s="251"/>
      <c r="E1522" s="248"/>
      <c r="F1522" s="248"/>
    </row>
    <row r="1523" spans="1:6" ht="15" customHeight="1">
      <c r="A1523" s="210"/>
      <c r="B1523" s="210"/>
      <c r="C1523" s="210"/>
      <c r="D1523" s="251"/>
      <c r="E1523" s="248"/>
      <c r="F1523" s="248"/>
    </row>
    <row r="1524" spans="1:6" ht="15" customHeight="1">
      <c r="A1524" s="210"/>
      <c r="B1524" s="210"/>
      <c r="C1524" s="210"/>
      <c r="D1524" s="251"/>
      <c r="E1524" s="248"/>
      <c r="F1524" s="248"/>
    </row>
    <row r="1525" spans="1:6" ht="15" customHeight="1">
      <c r="A1525" s="210"/>
      <c r="B1525" s="210"/>
      <c r="C1525" s="210"/>
      <c r="D1525" s="251"/>
      <c r="E1525" s="248"/>
      <c r="F1525" s="248"/>
    </row>
    <row r="1526" spans="1:6" ht="15" customHeight="1">
      <c r="A1526" s="210"/>
      <c r="B1526" s="210"/>
      <c r="C1526" s="210"/>
      <c r="D1526" s="251"/>
      <c r="E1526" s="248"/>
      <c r="F1526" s="248"/>
    </row>
    <row r="1527" spans="1:6" ht="15" customHeight="1">
      <c r="A1527" s="210"/>
      <c r="B1527" s="210"/>
      <c r="C1527" s="210"/>
      <c r="D1527" s="251"/>
      <c r="E1527" s="248"/>
      <c r="F1527" s="248"/>
    </row>
    <row r="1528" spans="1:6" ht="15" customHeight="1">
      <c r="A1528" s="210"/>
      <c r="B1528" s="210"/>
      <c r="C1528" s="210"/>
      <c r="D1528" s="251"/>
      <c r="E1528" s="248"/>
      <c r="F1528" s="248"/>
    </row>
  </sheetData>
  <printOptions gridLines="1"/>
  <pageMargins left="0.31" right="0.25" top="1" bottom="1" header="0.5" footer="0.49"/>
  <pageSetup scale="72" pageOrder="overThenDown" orientation="landscape" horizontalDpi="180" verticalDpi="180" r:id="rId1"/>
  <headerFooter alignWithMargins="0">
    <oddHeader>&amp;C&amp;F  &amp;A</oddHeader>
    <oddFooter>&amp;LJEB-C&amp;R&amp;D  &amp;T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X79"/>
  <sheetViews>
    <sheetView zoomScaleNormal="100" workbookViewId="0">
      <pane xSplit="15" ySplit="9" topLeftCell="P10" activePane="bottomRight" state="frozen"/>
      <selection pane="topRight" activeCell="K1" sqref="K1"/>
      <selection pane="bottomLeft" activeCell="A3" sqref="A3"/>
      <selection pane="bottomRight" activeCell="K2" sqref="K2"/>
    </sheetView>
  </sheetViews>
  <sheetFormatPr defaultColWidth="9.109375" defaultRowHeight="13.2"/>
  <cols>
    <col min="1" max="1" width="27.5546875" style="259" customWidth="1"/>
    <col min="2" max="2" width="11.5546875" style="267" customWidth="1"/>
    <col min="3" max="3" width="18" style="261" customWidth="1"/>
    <col min="4" max="4" width="11.109375" style="262" customWidth="1"/>
    <col min="5" max="5" width="7.88671875" style="259" customWidth="1"/>
    <col min="6" max="6" width="10.5546875" style="263" customWidth="1"/>
    <col min="7" max="7" width="3.44140625" style="264" customWidth="1"/>
    <col min="8" max="8" width="4.5546875" style="259" customWidth="1"/>
    <col min="9" max="9" width="9.88671875" style="263" customWidth="1"/>
    <col min="10" max="10" width="3.44140625" style="264" customWidth="1"/>
    <col min="11" max="11" width="12" style="265" customWidth="1"/>
    <col min="12" max="12" width="11.109375" style="266" customWidth="1"/>
    <col min="13" max="13" width="14" style="267" customWidth="1"/>
    <col min="14" max="14" width="9.109375" style="268"/>
    <col min="15" max="15" width="8" style="268" hidden="1" customWidth="1"/>
    <col min="16" max="16" width="6.33203125" style="268" customWidth="1"/>
    <col min="17" max="17" width="7.44140625" style="259" customWidth="1"/>
    <col min="18" max="18" width="9.109375" style="259" hidden="1" customWidth="1"/>
    <col min="19" max="19" width="9.109375" style="264" customWidth="1"/>
    <col min="20" max="20" width="9.109375" style="259" hidden="1" customWidth="1"/>
    <col min="21" max="21" width="9.109375" style="264" customWidth="1"/>
    <col min="22" max="22" width="9.109375" style="259" customWidth="1"/>
    <col min="23" max="23" width="9.109375" style="259" hidden="1" customWidth="1"/>
    <col min="24" max="24" width="6.44140625" style="259" customWidth="1"/>
    <col min="25" max="25" width="7.88671875" style="259" hidden="1" customWidth="1"/>
    <col min="26" max="28" width="7" style="259" hidden="1" customWidth="1"/>
    <col min="29" max="29" width="7.88671875" style="269" hidden="1" customWidth="1"/>
    <col min="30" max="31" width="6" style="270" hidden="1" customWidth="1"/>
    <col min="32" max="32" width="9" style="270" hidden="1" customWidth="1"/>
    <col min="33" max="33" width="7.5546875" style="264" hidden="1" customWidth="1"/>
    <col min="34" max="34" width="8.33203125" style="264" hidden="1" customWidth="1"/>
    <col min="35" max="35" width="28" style="259" customWidth="1"/>
    <col min="36" max="36" width="15.5546875" style="259" customWidth="1"/>
    <col min="37" max="37" width="13.109375" style="271" customWidth="1"/>
    <col min="38" max="38" width="16" style="259" customWidth="1"/>
    <col min="39" max="39" width="25.5546875" style="272" customWidth="1"/>
    <col min="40" max="40" width="14.33203125" style="259" customWidth="1"/>
    <col min="41" max="41" width="13.109375" style="267" customWidth="1"/>
    <col min="42" max="42" width="16.33203125" style="269" customWidth="1"/>
    <col min="43" max="43" width="10" style="259" customWidth="1"/>
    <col min="44" max="44" width="11.88671875" style="273" customWidth="1"/>
    <col min="45" max="45" width="9" style="269" customWidth="1"/>
    <col min="46" max="46" width="10.5546875" style="273" customWidth="1"/>
    <col min="47" max="47" width="13.33203125" style="263" customWidth="1"/>
    <col min="48" max="48" width="12.5546875" style="263" customWidth="1"/>
    <col min="49" max="49" width="12.109375" style="267" customWidth="1"/>
    <col min="50" max="50" width="9.109375" style="263" customWidth="1"/>
    <col min="51" max="51" width="12.44140625" style="274" customWidth="1"/>
    <col min="52" max="52" width="11" style="274" customWidth="1"/>
    <col min="53" max="53" width="12" style="274" customWidth="1"/>
    <col min="54" max="54" width="12" style="269" customWidth="1"/>
    <col min="55" max="57" width="12" style="274" hidden="1" customWidth="1"/>
    <col min="58" max="58" width="10.88671875" style="274" hidden="1" customWidth="1"/>
    <col min="59" max="61" width="9.109375" style="259" customWidth="1"/>
    <col min="62" max="62" width="10" style="275" customWidth="1"/>
    <col min="63" max="64" width="9.109375" style="259" hidden="1" customWidth="1"/>
    <col min="65" max="66" width="9.109375" style="274" hidden="1" customWidth="1"/>
    <col min="67" max="68" width="9.109375" style="259" hidden="1" customWidth="1"/>
    <col min="69" max="70" width="9.109375" style="274" hidden="1" customWidth="1"/>
    <col min="71" max="72" width="9.109375" style="259" hidden="1" customWidth="1"/>
    <col min="73" max="74" width="9.109375" style="274" hidden="1" customWidth="1"/>
    <col min="75" max="76" width="9.109375" style="259" hidden="1" customWidth="1"/>
    <col min="77" max="77" width="9.33203125" style="259" customWidth="1"/>
    <col min="78" max="85" width="9.109375" style="274" customWidth="1"/>
    <col min="86" max="88" width="9.109375" style="271" customWidth="1"/>
    <col min="89" max="90" width="9.109375" style="259" customWidth="1"/>
    <col min="91" max="91" width="19.6640625" style="268" customWidth="1"/>
    <col min="92" max="95" width="9.109375" style="271"/>
    <col min="96" max="96" width="10" style="271" customWidth="1"/>
    <col min="97" max="97" width="0" style="259" hidden="1" customWidth="1"/>
    <col min="98" max="98" width="12" style="271" hidden="1" customWidth="1"/>
    <col min="99" max="99" width="0" style="259" hidden="1" customWidth="1"/>
    <col min="100" max="100" width="11.44140625" style="271" hidden="1" customWidth="1"/>
    <col min="101" max="101" width="0" style="259" hidden="1" customWidth="1"/>
    <col min="102" max="102" width="10.109375" style="259" hidden="1" customWidth="1"/>
    <col min="103" max="16384" width="9.109375" style="259"/>
  </cols>
  <sheetData>
    <row r="1" spans="1:102" ht="33.75" customHeight="1">
      <c r="B1" s="260" t="s">
        <v>923</v>
      </c>
    </row>
    <row r="2" spans="1:102" ht="15" customHeight="1">
      <c r="A2" s="276" t="s">
        <v>143</v>
      </c>
      <c r="B2" s="277" t="s">
        <v>924</v>
      </c>
    </row>
    <row r="3" spans="1:102" ht="15" customHeight="1">
      <c r="A3" s="278">
        <v>43875</v>
      </c>
      <c r="B3" s="279" t="s">
        <v>925</v>
      </c>
    </row>
    <row r="4" spans="1:102" ht="15" customHeight="1">
      <c r="A4" s="278"/>
      <c r="B4" s="279" t="s">
        <v>926</v>
      </c>
    </row>
    <row r="5" spans="1:102" ht="15" customHeight="1">
      <c r="A5" s="278" t="s">
        <v>927</v>
      </c>
      <c r="B5" s="279" t="s">
        <v>928</v>
      </c>
    </row>
    <row r="6" spans="1:102" ht="15" customHeight="1">
      <c r="A6" s="278"/>
      <c r="B6" s="279" t="s">
        <v>929</v>
      </c>
    </row>
    <row r="7" spans="1:102" ht="33.75" customHeight="1" thickBot="1">
      <c r="B7" s="260"/>
    </row>
    <row r="8" spans="1:102" s="298" customFormat="1" ht="77.25" customHeight="1" thickTop="1">
      <c r="A8" s="280"/>
      <c r="B8" s="281"/>
      <c r="C8" s="586" t="s">
        <v>930</v>
      </c>
      <c r="D8" s="587"/>
      <c r="E8" s="588" t="s">
        <v>931</v>
      </c>
      <c r="F8" s="589"/>
      <c r="G8" s="589"/>
      <c r="H8" s="589"/>
      <c r="I8" s="589"/>
      <c r="J8" s="579"/>
      <c r="K8" s="590" t="s">
        <v>932</v>
      </c>
      <c r="L8" s="591"/>
      <c r="M8" s="282" t="s">
        <v>933</v>
      </c>
      <c r="N8" s="283"/>
      <c r="O8" s="284"/>
      <c r="P8" s="284"/>
      <c r="Q8" s="284"/>
      <c r="R8" s="284"/>
      <c r="S8" s="284"/>
      <c r="T8" s="284"/>
      <c r="U8" s="284"/>
      <c r="V8" s="285" t="s">
        <v>934</v>
      </c>
      <c r="W8" s="284"/>
      <c r="X8" s="284"/>
      <c r="Y8" s="284"/>
      <c r="Z8" s="284"/>
      <c r="AA8" s="284"/>
      <c r="AB8" s="284"/>
      <c r="AC8" s="286"/>
      <c r="AD8" s="287"/>
      <c r="AE8" s="287"/>
      <c r="AF8" s="287"/>
      <c r="AG8" s="284"/>
      <c r="AH8" s="284"/>
      <c r="AI8" s="288"/>
      <c r="AJ8" s="289"/>
      <c r="AK8" s="290" t="s">
        <v>935</v>
      </c>
      <c r="AL8" s="291"/>
      <c r="AM8" s="292"/>
      <c r="AN8" s="293"/>
      <c r="AO8" s="294"/>
      <c r="AP8" s="295"/>
      <c r="AQ8" s="296"/>
      <c r="AR8" s="296"/>
      <c r="AS8" s="295"/>
      <c r="AT8" s="296"/>
      <c r="AU8" s="297" t="s">
        <v>936</v>
      </c>
      <c r="AV8" s="296"/>
      <c r="AW8" s="296"/>
      <c r="AX8" s="296"/>
      <c r="AY8" s="296"/>
      <c r="AZ8" s="296"/>
      <c r="BA8" s="296"/>
      <c r="BB8" s="295"/>
      <c r="BC8" s="296"/>
      <c r="BD8" s="296"/>
      <c r="BE8" s="296"/>
      <c r="BF8" s="296"/>
      <c r="BG8" s="592" t="s">
        <v>937</v>
      </c>
      <c r="BH8" s="593"/>
      <c r="BI8" s="594"/>
      <c r="BJ8" s="595"/>
      <c r="BK8" s="596" t="s">
        <v>938</v>
      </c>
      <c r="BL8" s="597"/>
      <c r="BM8" s="578"/>
      <c r="BN8" s="578"/>
      <c r="BO8" s="578"/>
      <c r="BP8" s="578"/>
      <c r="BQ8" s="578"/>
      <c r="BR8" s="578"/>
      <c r="BS8" s="578"/>
      <c r="BT8" s="578"/>
      <c r="BU8" s="578"/>
      <c r="BV8" s="578"/>
      <c r="BW8" s="578"/>
      <c r="BX8" s="579"/>
      <c r="BY8" s="598" t="s">
        <v>939</v>
      </c>
      <c r="BZ8" s="578"/>
      <c r="CA8" s="578"/>
      <c r="CB8" s="578"/>
      <c r="CC8" s="578"/>
      <c r="CD8" s="578"/>
      <c r="CE8" s="578"/>
      <c r="CF8" s="578"/>
      <c r="CG8" s="578"/>
      <c r="CH8" s="578"/>
      <c r="CI8" s="578"/>
      <c r="CJ8" s="578"/>
      <c r="CK8" s="578"/>
      <c r="CL8" s="579"/>
      <c r="CM8" s="577" t="s">
        <v>940</v>
      </c>
      <c r="CN8" s="578"/>
      <c r="CO8" s="578"/>
      <c r="CP8" s="578"/>
      <c r="CQ8" s="578"/>
      <c r="CR8" s="579"/>
      <c r="CS8" s="580" t="s">
        <v>941</v>
      </c>
      <c r="CT8" s="578"/>
      <c r="CU8" s="578"/>
      <c r="CV8" s="578"/>
      <c r="CW8" s="578"/>
      <c r="CX8" s="579"/>
    </row>
    <row r="9" spans="1:102" s="348" customFormat="1" ht="66.599999999999994" thickBot="1">
      <c r="A9" s="299" t="s">
        <v>942</v>
      </c>
      <c r="B9" s="300" t="s">
        <v>943</v>
      </c>
      <c r="C9" s="301" t="s">
        <v>944</v>
      </c>
      <c r="D9" s="302" t="s">
        <v>945</v>
      </c>
      <c r="E9" s="581" t="s">
        <v>946</v>
      </c>
      <c r="F9" s="582"/>
      <c r="G9" s="583"/>
      <c r="H9" s="584" t="s">
        <v>947</v>
      </c>
      <c r="I9" s="582"/>
      <c r="J9" s="585"/>
      <c r="K9" s="303" t="s">
        <v>948</v>
      </c>
      <c r="L9" s="304" t="s">
        <v>949</v>
      </c>
      <c r="M9" s="305" t="s">
        <v>950</v>
      </c>
      <c r="N9" s="306" t="s">
        <v>951</v>
      </c>
      <c r="O9" s="307" t="s">
        <v>952</v>
      </c>
      <c r="P9" s="307" t="s">
        <v>953</v>
      </c>
      <c r="Q9" s="307" t="s">
        <v>113</v>
      </c>
      <c r="R9" s="308" t="s">
        <v>954</v>
      </c>
      <c r="S9" s="307" t="s">
        <v>23</v>
      </c>
      <c r="T9" s="308" t="s">
        <v>955</v>
      </c>
      <c r="U9" s="309" t="s">
        <v>956</v>
      </c>
      <c r="V9" s="309" t="s">
        <v>873</v>
      </c>
      <c r="W9" s="308" t="s">
        <v>957</v>
      </c>
      <c r="X9" s="309" t="s">
        <v>958</v>
      </c>
      <c r="Y9" s="310" t="s">
        <v>959</v>
      </c>
      <c r="Z9" s="310" t="s">
        <v>960</v>
      </c>
      <c r="AA9" s="310" t="s">
        <v>961</v>
      </c>
      <c r="AB9" s="310" t="s">
        <v>962</v>
      </c>
      <c r="AC9" s="311" t="s">
        <v>963</v>
      </c>
      <c r="AD9" s="312" t="s">
        <v>964</v>
      </c>
      <c r="AE9" s="312" t="s">
        <v>965</v>
      </c>
      <c r="AF9" s="312" t="s">
        <v>966</v>
      </c>
      <c r="AG9" s="310" t="s">
        <v>967</v>
      </c>
      <c r="AH9" s="310" t="s">
        <v>968</v>
      </c>
      <c r="AI9" s="313" t="s">
        <v>67</v>
      </c>
      <c r="AJ9" s="314" t="s">
        <v>952</v>
      </c>
      <c r="AK9" s="315" t="s">
        <v>969</v>
      </c>
      <c r="AL9" s="316" t="s">
        <v>970</v>
      </c>
      <c r="AM9" s="317" t="s">
        <v>971</v>
      </c>
      <c r="AN9" s="318" t="s">
        <v>972</v>
      </c>
      <c r="AO9" s="319" t="s">
        <v>973</v>
      </c>
      <c r="AP9" s="320" t="s">
        <v>974</v>
      </c>
      <c r="AQ9" s="321" t="s">
        <v>975</v>
      </c>
      <c r="AR9" s="321" t="s">
        <v>976</v>
      </c>
      <c r="AS9" s="322" t="s">
        <v>977</v>
      </c>
      <c r="AT9" s="323" t="s">
        <v>978</v>
      </c>
      <c r="AU9" s="324" t="s">
        <v>979</v>
      </c>
      <c r="AV9" s="319" t="s">
        <v>980</v>
      </c>
      <c r="AW9" s="324" t="s">
        <v>981</v>
      </c>
      <c r="AX9" s="325" t="s">
        <v>982</v>
      </c>
      <c r="AY9" s="325" t="s">
        <v>983</v>
      </c>
      <c r="AZ9" s="325" t="s">
        <v>984</v>
      </c>
      <c r="BA9" s="326" t="s">
        <v>985</v>
      </c>
      <c r="BB9" s="327" t="s">
        <v>986</v>
      </c>
      <c r="BC9" s="326"/>
      <c r="BD9" s="326"/>
      <c r="BE9" s="326"/>
      <c r="BF9" s="328"/>
      <c r="BG9" s="329" t="s">
        <v>987</v>
      </c>
      <c r="BH9" s="330" t="s">
        <v>988</v>
      </c>
      <c r="BI9" s="330" t="s">
        <v>989</v>
      </c>
      <c r="BJ9" s="331" t="s">
        <v>990</v>
      </c>
      <c r="BK9" s="332" t="s">
        <v>991</v>
      </c>
      <c r="BL9" s="332" t="s">
        <v>992</v>
      </c>
      <c r="BM9" s="333" t="s">
        <v>993</v>
      </c>
      <c r="BN9" s="333" t="s">
        <v>994</v>
      </c>
      <c r="BO9" s="334" t="s">
        <v>995</v>
      </c>
      <c r="BP9" s="334" t="s">
        <v>996</v>
      </c>
      <c r="BQ9" s="333" t="s">
        <v>997</v>
      </c>
      <c r="BR9" s="333" t="s">
        <v>998</v>
      </c>
      <c r="BS9" s="334" t="s">
        <v>995</v>
      </c>
      <c r="BT9" s="334" t="s">
        <v>996</v>
      </c>
      <c r="BU9" s="333" t="s">
        <v>999</v>
      </c>
      <c r="BV9" s="333" t="s">
        <v>1000</v>
      </c>
      <c r="BW9" s="334" t="s">
        <v>995</v>
      </c>
      <c r="BX9" s="335" t="s">
        <v>996</v>
      </c>
      <c r="BY9" s="336" t="s">
        <v>1001</v>
      </c>
      <c r="BZ9" s="337" t="s">
        <v>1002</v>
      </c>
      <c r="CA9" s="337" t="s">
        <v>1003</v>
      </c>
      <c r="CB9" s="337" t="s">
        <v>1004</v>
      </c>
      <c r="CC9" s="337" t="s">
        <v>1005</v>
      </c>
      <c r="CD9" s="337" t="s">
        <v>1006</v>
      </c>
      <c r="CE9" s="337" t="s">
        <v>1007</v>
      </c>
      <c r="CF9" s="337" t="s">
        <v>1008</v>
      </c>
      <c r="CG9" s="337" t="s">
        <v>1009</v>
      </c>
      <c r="CH9" s="338" t="s">
        <v>1010</v>
      </c>
      <c r="CI9" s="338" t="s">
        <v>1011</v>
      </c>
      <c r="CJ9" s="338" t="s">
        <v>1012</v>
      </c>
      <c r="CK9" s="339" t="s">
        <v>302</v>
      </c>
      <c r="CL9" s="340"/>
      <c r="CM9" s="341" t="s">
        <v>1013</v>
      </c>
      <c r="CN9" s="342" t="s">
        <v>1014</v>
      </c>
      <c r="CO9" s="342" t="s">
        <v>1015</v>
      </c>
      <c r="CP9" s="342" t="s">
        <v>1016</v>
      </c>
      <c r="CQ9" s="342" t="s">
        <v>1017</v>
      </c>
      <c r="CR9" s="343" t="s">
        <v>1018</v>
      </c>
      <c r="CS9" s="344" t="s">
        <v>1019</v>
      </c>
      <c r="CT9" s="345" t="s">
        <v>1020</v>
      </c>
      <c r="CU9" s="346" t="s">
        <v>1021</v>
      </c>
      <c r="CV9" s="345" t="s">
        <v>1022</v>
      </c>
      <c r="CW9" s="346" t="s">
        <v>1023</v>
      </c>
      <c r="CX9" s="347" t="s">
        <v>1018</v>
      </c>
    </row>
    <row r="10" spans="1:102" ht="14.4">
      <c r="B10" s="267">
        <f t="shared" ref="B10:B73" si="0">AO10</f>
        <v>257.877228</v>
      </c>
      <c r="C10" s="350">
        <f>AO10+ 43466 - 1</f>
        <v>43722.877227999998</v>
      </c>
      <c r="D10" s="351">
        <f>(AO10 - FLOOR(AO10,1))</f>
        <v>0.87722800000000234</v>
      </c>
      <c r="E10" s="259">
        <f t="shared" ref="E10:E73" si="1">ROUNDDOWN(AQ10,0)</f>
        <v>72</v>
      </c>
      <c r="F10" s="263">
        <f t="shared" ref="F10:F73" si="2">(AQ10-E10)*60</f>
        <v>2.4329999999997654</v>
      </c>
      <c r="G10" s="264" t="s">
        <v>68</v>
      </c>
      <c r="H10" s="259">
        <f t="shared" ref="H10:H73" si="3">ROUNDDOWN(ABS(AR10),0)</f>
        <v>132</v>
      </c>
      <c r="I10" s="263">
        <f t="shared" ref="I10:I73" si="4">(ABS(AR10) - H10)*60</f>
        <v>51.567600000000766</v>
      </c>
      <c r="J10" s="264" t="s">
        <v>69</v>
      </c>
      <c r="K10" s="265">
        <v>43722</v>
      </c>
      <c r="L10" s="266">
        <v>0.87708333333333333</v>
      </c>
      <c r="M10" s="352">
        <f t="shared" ref="M10:M73" si="5">ROUND(((K10+L10)-(43466)+1),6)</f>
        <v>257.87708300000003</v>
      </c>
      <c r="N10" s="268">
        <v>1</v>
      </c>
      <c r="O10" s="268">
        <v>1</v>
      </c>
      <c r="P10" s="268" t="s">
        <v>1025</v>
      </c>
      <c r="Q10" s="259">
        <v>6.5930000000000002E-2</v>
      </c>
      <c r="AJ10" s="259" t="s">
        <v>1026</v>
      </c>
      <c r="AK10" s="271">
        <v>257.8780903</v>
      </c>
      <c r="AL10" s="259">
        <v>30419</v>
      </c>
      <c r="AM10" s="349">
        <f>ABS(M10-AK10)</f>
        <v>1.0072999999692911E-3</v>
      </c>
      <c r="AN10" s="259">
        <v>30418</v>
      </c>
      <c r="AO10" s="267">
        <v>257.877228</v>
      </c>
      <c r="AP10" s="269">
        <v>621810193</v>
      </c>
      <c r="AQ10" s="259">
        <v>72.040549999999996</v>
      </c>
      <c r="AR10" s="273">
        <v>-132.85946000000001</v>
      </c>
      <c r="AS10" s="269">
        <v>0</v>
      </c>
      <c r="AT10" s="273">
        <v>0.64610000000000001</v>
      </c>
      <c r="AU10" s="263">
        <v>0.28660000000000002</v>
      </c>
      <c r="AV10" s="263">
        <v>23.193698999999999</v>
      </c>
      <c r="AW10" s="267">
        <v>26.7714</v>
      </c>
      <c r="AX10" s="263">
        <v>5.7000000000000002E-2</v>
      </c>
      <c r="AY10" s="274">
        <v>6.6799999999999998E-2</v>
      </c>
      <c r="AZ10" s="274">
        <v>5.6980000000000003E-2</v>
      </c>
      <c r="BA10" s="274">
        <v>-0.11559999999999999</v>
      </c>
      <c r="BB10" s="269">
        <v>6</v>
      </c>
    </row>
    <row r="11" spans="1:102" ht="14.4">
      <c r="A11" s="259" t="s">
        <v>1027</v>
      </c>
      <c r="B11" s="267">
        <f t="shared" si="0"/>
        <v>258.064728</v>
      </c>
      <c r="C11" s="350">
        <f t="shared" ref="C11:C74" si="6">AO11+ 43466 - 1</f>
        <v>43723.064727999998</v>
      </c>
      <c r="D11" s="351">
        <f t="shared" ref="D11:D74" si="7">(AO11 - FLOOR(AO11,1))</f>
        <v>6.4728000000002339E-2</v>
      </c>
      <c r="E11" s="259">
        <f t="shared" si="1"/>
        <v>72</v>
      </c>
      <c r="F11" s="263">
        <f t="shared" si="2"/>
        <v>20.987399999999923</v>
      </c>
      <c r="G11" s="264" t="s">
        <v>68</v>
      </c>
      <c r="H11" s="259">
        <f t="shared" si="3"/>
        <v>133</v>
      </c>
      <c r="I11" s="263">
        <f t="shared" si="4"/>
        <v>59.933399999999324</v>
      </c>
      <c r="J11" s="264" t="s">
        <v>69</v>
      </c>
      <c r="K11" s="265">
        <v>43723</v>
      </c>
      <c r="L11" s="353">
        <v>0</v>
      </c>
      <c r="M11" s="352">
        <f t="shared" si="5"/>
        <v>258</v>
      </c>
      <c r="N11" s="268">
        <v>2</v>
      </c>
      <c r="O11" s="268">
        <v>2</v>
      </c>
      <c r="P11" s="268" t="s">
        <v>1028</v>
      </c>
      <c r="V11" s="259" t="s">
        <v>889</v>
      </c>
      <c r="AI11" s="259" t="s">
        <v>1029</v>
      </c>
      <c r="AJ11" s="259" t="s">
        <v>1030</v>
      </c>
      <c r="AK11" s="271">
        <v>258.06570599999998</v>
      </c>
      <c r="AL11" s="259">
        <v>33661</v>
      </c>
      <c r="AM11" s="349">
        <f t="shared" ref="AM11:AM74" si="8">ABS(M11-AK11)</f>
        <v>6.5705999999977394E-2</v>
      </c>
      <c r="AN11" s="259">
        <v>33658</v>
      </c>
      <c r="AO11" s="267">
        <v>258.064728</v>
      </c>
      <c r="AP11" s="269">
        <v>621826393</v>
      </c>
      <c r="AQ11" s="259">
        <v>72.349789999999999</v>
      </c>
      <c r="AR11" s="273">
        <v>-133.99888999999999</v>
      </c>
      <c r="AS11" s="269">
        <v>0</v>
      </c>
      <c r="AT11" s="273">
        <v>0.71319999999999995</v>
      </c>
      <c r="AU11" s="263">
        <v>0.25409999999999999</v>
      </c>
      <c r="AV11" s="263">
        <v>23.084019000000001</v>
      </c>
      <c r="AW11" s="267">
        <v>26.574999999999999</v>
      </c>
      <c r="AX11" s="263">
        <v>8.2799999999999999E-2</v>
      </c>
      <c r="AY11" s="274">
        <v>6.59E-2</v>
      </c>
      <c r="AZ11" s="274">
        <v>8.2824999999999996E-2</v>
      </c>
      <c r="BA11" s="274">
        <v>-0.13350000000000001</v>
      </c>
      <c r="BB11" s="269">
        <v>6</v>
      </c>
      <c r="CM11" s="354" t="s">
        <v>1031</v>
      </c>
      <c r="CN11" s="354">
        <v>1844.2959069262229</v>
      </c>
      <c r="CO11" s="355"/>
      <c r="CP11" s="271">
        <v>1918.6821218535224</v>
      </c>
    </row>
    <row r="12" spans="1:102" ht="14.4">
      <c r="B12" s="267">
        <f t="shared" si="0"/>
        <v>258.16160300000001</v>
      </c>
      <c r="C12" s="350">
        <f t="shared" si="6"/>
        <v>43723.161603</v>
      </c>
      <c r="D12" s="351">
        <f t="shared" si="7"/>
        <v>0.16160300000001371</v>
      </c>
      <c r="E12" s="259">
        <f t="shared" si="1"/>
        <v>72</v>
      </c>
      <c r="F12" s="263">
        <f t="shared" si="2"/>
        <v>37.961399999999799</v>
      </c>
      <c r="G12" s="264" t="s">
        <v>68</v>
      </c>
      <c r="H12" s="259">
        <f t="shared" si="3"/>
        <v>135</v>
      </c>
      <c r="I12" s="263">
        <f t="shared" si="4"/>
        <v>0.89340000000049713</v>
      </c>
      <c r="J12" s="264" t="s">
        <v>69</v>
      </c>
      <c r="K12" s="265">
        <v>43723</v>
      </c>
      <c r="L12" s="266">
        <v>0.16290509259259259</v>
      </c>
      <c r="M12" s="352">
        <f t="shared" si="5"/>
        <v>258.16290500000002</v>
      </c>
      <c r="N12" s="268">
        <v>3</v>
      </c>
      <c r="O12" s="268">
        <v>3</v>
      </c>
      <c r="P12" s="268" t="s">
        <v>1025</v>
      </c>
      <c r="Q12" s="259">
        <v>6.5930000000000002E-2</v>
      </c>
      <c r="AJ12" s="259" t="s">
        <v>1032</v>
      </c>
      <c r="AK12" s="271">
        <v>258.16310190000002</v>
      </c>
      <c r="AL12" s="259">
        <v>35344</v>
      </c>
      <c r="AM12" s="356">
        <f t="shared" si="8"/>
        <v>1.9689999999172869E-4</v>
      </c>
      <c r="AN12" s="259">
        <v>35332</v>
      </c>
      <c r="AO12" s="267">
        <v>258.16160300000001</v>
      </c>
      <c r="AP12" s="269">
        <v>621834763</v>
      </c>
      <c r="AQ12" s="259">
        <v>72.632689999999997</v>
      </c>
      <c r="AR12" s="273">
        <v>-135.01489000000001</v>
      </c>
      <c r="AS12" s="269">
        <v>0</v>
      </c>
      <c r="AT12" s="273">
        <v>1.0483</v>
      </c>
      <c r="AU12" s="263">
        <v>0.52480000000000004</v>
      </c>
      <c r="AV12" s="263">
        <v>23.240798999999999</v>
      </c>
      <c r="AW12" s="267">
        <v>26.485199999999999</v>
      </c>
      <c r="AX12" s="263">
        <v>9.6100000000000005E-2</v>
      </c>
      <c r="AY12" s="274">
        <v>6.6100000000000006E-2</v>
      </c>
      <c r="AZ12" s="274">
        <v>9.6051999999999998E-2</v>
      </c>
      <c r="BA12" s="274">
        <v>-0.129</v>
      </c>
      <c r="BB12" s="269">
        <v>6</v>
      </c>
    </row>
    <row r="13" spans="1:102" ht="14.4">
      <c r="B13" s="267">
        <f t="shared" si="0"/>
        <v>258.41229800000002</v>
      </c>
      <c r="C13" s="350">
        <f t="shared" si="6"/>
        <v>43723.412298000003</v>
      </c>
      <c r="D13" s="351">
        <f t="shared" si="7"/>
        <v>0.41229800000002115</v>
      </c>
      <c r="E13" s="259">
        <f t="shared" si="1"/>
        <v>73</v>
      </c>
      <c r="F13" s="263">
        <f t="shared" si="2"/>
        <v>6.0245999999997935</v>
      </c>
      <c r="G13" s="264" t="s">
        <v>68</v>
      </c>
      <c r="H13" s="259">
        <f t="shared" si="3"/>
        <v>135</v>
      </c>
      <c r="I13" s="263">
        <f t="shared" si="4"/>
        <v>25.191599999999994</v>
      </c>
      <c r="J13" s="264" t="s">
        <v>69</v>
      </c>
      <c r="K13" s="265">
        <v>43723</v>
      </c>
      <c r="L13" s="266">
        <v>0.41226851851851848</v>
      </c>
      <c r="M13" s="352">
        <f t="shared" si="5"/>
        <v>258.41226899999998</v>
      </c>
      <c r="N13" s="268">
        <v>4</v>
      </c>
      <c r="O13" s="268">
        <v>4</v>
      </c>
      <c r="P13" s="268" t="s">
        <v>1033</v>
      </c>
      <c r="Q13" s="259">
        <v>6.5930000000000002E-2</v>
      </c>
      <c r="AJ13" s="259" t="s">
        <v>1034</v>
      </c>
      <c r="AK13" s="271">
        <v>258.4132176</v>
      </c>
      <c r="AL13" s="259">
        <v>39666</v>
      </c>
      <c r="AM13" s="349">
        <f t="shared" si="8"/>
        <v>9.4860000001517619E-4</v>
      </c>
      <c r="AN13" s="259">
        <v>39664</v>
      </c>
      <c r="AO13" s="267">
        <v>258.41229800000002</v>
      </c>
      <c r="AP13" s="269">
        <v>621856423</v>
      </c>
      <c r="AQ13" s="259">
        <v>73.100409999999997</v>
      </c>
      <c r="AR13" s="273">
        <v>-135.41986</v>
      </c>
      <c r="AS13" s="269">
        <v>0</v>
      </c>
      <c r="AT13" s="273">
        <v>0.94299999999999995</v>
      </c>
      <c r="AU13" s="263">
        <v>0.40529999999999999</v>
      </c>
      <c r="AV13" s="263">
        <v>22.938866999999998</v>
      </c>
      <c r="AW13" s="267">
        <v>26.197199999999999</v>
      </c>
      <c r="AX13" s="263">
        <v>0.1105</v>
      </c>
      <c r="AY13" s="274">
        <v>6.59E-2</v>
      </c>
      <c r="AZ13" s="274">
        <v>0.1105</v>
      </c>
      <c r="BA13" s="274">
        <v>-0.13350000000000001</v>
      </c>
      <c r="BB13" s="269">
        <v>6</v>
      </c>
    </row>
    <row r="14" spans="1:102" ht="14.4">
      <c r="B14" s="267">
        <f t="shared" si="0"/>
        <v>258.76895300000001</v>
      </c>
      <c r="C14" s="350">
        <f t="shared" si="6"/>
        <v>43723.768952999999</v>
      </c>
      <c r="D14" s="351">
        <f t="shared" si="7"/>
        <v>0.76895300000001043</v>
      </c>
      <c r="E14" s="259">
        <f t="shared" si="1"/>
        <v>74</v>
      </c>
      <c r="F14" s="263">
        <f t="shared" si="2"/>
        <v>2.0364000000000715</v>
      </c>
      <c r="G14" s="264" t="s">
        <v>68</v>
      </c>
      <c r="H14" s="259">
        <f t="shared" si="3"/>
        <v>134</v>
      </c>
      <c r="I14" s="263">
        <f t="shared" si="4"/>
        <v>52.003199999999197</v>
      </c>
      <c r="J14" s="264" t="s">
        <v>69</v>
      </c>
      <c r="K14" s="265">
        <v>43723</v>
      </c>
      <c r="L14" s="266">
        <v>0.76921296296296304</v>
      </c>
      <c r="M14" s="352">
        <f t="shared" si="5"/>
        <v>258.76921299999998</v>
      </c>
      <c r="N14" s="268">
        <v>5</v>
      </c>
      <c r="O14" s="268">
        <v>1</v>
      </c>
      <c r="P14" s="268" t="s">
        <v>1025</v>
      </c>
      <c r="Q14" s="259">
        <v>6.5930000000000002E-2</v>
      </c>
      <c r="AJ14" s="259" t="s">
        <v>1026</v>
      </c>
      <c r="AK14" s="271">
        <v>258.7696181</v>
      </c>
      <c r="AL14" s="259">
        <v>2840</v>
      </c>
      <c r="AM14" s="356">
        <f t="shared" si="8"/>
        <v>4.0510000002313973E-4</v>
      </c>
      <c r="AN14" s="259">
        <v>2842</v>
      </c>
      <c r="AO14" s="267">
        <v>258.76895300000001</v>
      </c>
      <c r="AP14" s="269">
        <v>621887238</v>
      </c>
      <c r="AQ14" s="259">
        <v>74.033940000000001</v>
      </c>
      <c r="AR14" s="273">
        <v>-134.86671999999999</v>
      </c>
      <c r="AS14" s="269">
        <v>0</v>
      </c>
      <c r="AT14" s="273">
        <v>0.64839999999999998</v>
      </c>
      <c r="AU14" s="263">
        <v>0.152</v>
      </c>
      <c r="AV14" s="263">
        <v>22.56072</v>
      </c>
      <c r="AW14" s="267">
        <v>25.970700000000001</v>
      </c>
      <c r="AX14" s="263">
        <v>7.2400000000000006E-2</v>
      </c>
      <c r="AY14" s="274">
        <v>6.59E-2</v>
      </c>
      <c r="AZ14" s="274">
        <v>7.2445999999999997E-2</v>
      </c>
      <c r="BA14" s="274">
        <v>-0.13350000000000001</v>
      </c>
      <c r="BB14" s="269">
        <v>6</v>
      </c>
    </row>
    <row r="15" spans="1:102" ht="14.4">
      <c r="A15" s="259" t="s">
        <v>1035</v>
      </c>
      <c r="B15" s="267">
        <f t="shared" si="0"/>
        <v>258.96999399999999</v>
      </c>
      <c r="C15" s="350">
        <f t="shared" si="6"/>
        <v>43723.969993999999</v>
      </c>
      <c r="D15" s="351">
        <f t="shared" si="7"/>
        <v>0.96999399999998559</v>
      </c>
      <c r="E15" s="259">
        <f t="shared" si="1"/>
        <v>74</v>
      </c>
      <c r="F15" s="263">
        <f t="shared" si="2"/>
        <v>30.063599999999724</v>
      </c>
      <c r="G15" s="264" t="s">
        <v>68</v>
      </c>
      <c r="H15" s="259">
        <f t="shared" si="3"/>
        <v>135</v>
      </c>
      <c r="I15" s="263">
        <f t="shared" si="4"/>
        <v>26.111400000000344</v>
      </c>
      <c r="J15" s="264" t="s">
        <v>69</v>
      </c>
      <c r="K15" s="265">
        <v>43723</v>
      </c>
      <c r="L15" s="353">
        <v>0.97152777777777777</v>
      </c>
      <c r="M15" s="352">
        <f t="shared" si="5"/>
        <v>258.97152799999998</v>
      </c>
      <c r="N15" s="268">
        <v>6</v>
      </c>
      <c r="O15" s="268">
        <v>2</v>
      </c>
      <c r="P15" s="268" t="s">
        <v>1028</v>
      </c>
      <c r="V15" s="259" t="s">
        <v>889</v>
      </c>
      <c r="AI15" s="259" t="s">
        <v>1036</v>
      </c>
      <c r="AJ15" s="259" t="s">
        <v>1030</v>
      </c>
      <c r="AK15" s="271">
        <v>258.97089119999998</v>
      </c>
      <c r="AL15" s="259">
        <v>6318</v>
      </c>
      <c r="AM15" s="349">
        <f t="shared" si="8"/>
        <v>6.3679999999521897E-4</v>
      </c>
      <c r="AN15" s="259">
        <v>6316</v>
      </c>
      <c r="AO15" s="267">
        <v>258.96999399999999</v>
      </c>
      <c r="AP15" s="269">
        <v>621904608</v>
      </c>
      <c r="AQ15" s="259">
        <v>74.501059999999995</v>
      </c>
      <c r="AR15" s="273">
        <v>-135.43519000000001</v>
      </c>
      <c r="AS15" s="269">
        <v>0</v>
      </c>
      <c r="AT15" s="273">
        <v>5.7299999999999997E-2</v>
      </c>
      <c r="AU15" s="263">
        <v>-0.40539999999999998</v>
      </c>
      <c r="AV15" s="263">
        <v>22.327406</v>
      </c>
      <c r="AW15" s="267">
        <v>26.175599999999999</v>
      </c>
      <c r="AX15" s="263">
        <v>9.5200000000000007E-2</v>
      </c>
      <c r="AY15" s="274">
        <v>6.7199999999999996E-2</v>
      </c>
      <c r="AZ15" s="274">
        <v>9.5237000000000002E-2</v>
      </c>
      <c r="BA15" s="274">
        <v>-0.1066</v>
      </c>
      <c r="BB15" s="269">
        <v>6</v>
      </c>
      <c r="CM15" s="354" t="s">
        <v>1037</v>
      </c>
      <c r="CN15" s="354">
        <v>1839.4949861562072</v>
      </c>
      <c r="CO15" s="355"/>
      <c r="CP15" s="271">
        <v>1904.2278777660063</v>
      </c>
    </row>
    <row r="16" spans="1:102" ht="14.4">
      <c r="B16" s="267">
        <f t="shared" si="0"/>
        <v>259.13249400000001</v>
      </c>
      <c r="C16" s="350">
        <f t="shared" si="6"/>
        <v>43724.132493999998</v>
      </c>
      <c r="D16" s="351">
        <f t="shared" si="7"/>
        <v>0.13249400000000833</v>
      </c>
      <c r="E16" s="259">
        <f t="shared" si="1"/>
        <v>74</v>
      </c>
      <c r="F16" s="263">
        <f t="shared" si="2"/>
        <v>44.487600000000214</v>
      </c>
      <c r="G16" s="264" t="s">
        <v>68</v>
      </c>
      <c r="H16" s="259">
        <f t="shared" si="3"/>
        <v>137</v>
      </c>
      <c r="I16" s="263">
        <f t="shared" si="4"/>
        <v>40.900199999999813</v>
      </c>
      <c r="J16" s="264" t="s">
        <v>69</v>
      </c>
      <c r="K16" s="265">
        <v>43724</v>
      </c>
      <c r="L16" s="266">
        <v>0.13292824074074075</v>
      </c>
      <c r="M16" s="352">
        <f t="shared" si="5"/>
        <v>259.13292799999999</v>
      </c>
      <c r="N16" s="268">
        <v>7</v>
      </c>
      <c r="O16" s="268">
        <v>3</v>
      </c>
      <c r="P16" s="268" t="s">
        <v>1025</v>
      </c>
      <c r="Q16" s="259">
        <v>6.4710000000000004E-2</v>
      </c>
      <c r="AJ16" s="259" t="s">
        <v>1032</v>
      </c>
      <c r="AK16" s="271">
        <v>259.1333333</v>
      </c>
      <c r="AL16" s="259">
        <v>9125</v>
      </c>
      <c r="AM16" s="356">
        <f t="shared" si="8"/>
        <v>4.0530000001126609E-4</v>
      </c>
      <c r="AN16" s="259">
        <v>9124</v>
      </c>
      <c r="AO16" s="267">
        <v>259.13249400000001</v>
      </c>
      <c r="AP16" s="269">
        <v>621918648</v>
      </c>
      <c r="AQ16" s="259">
        <v>74.741460000000004</v>
      </c>
      <c r="AR16" s="273">
        <v>-137.68167</v>
      </c>
      <c r="AS16" s="269">
        <v>0</v>
      </c>
      <c r="AT16" s="273">
        <v>-0.26150000000000001</v>
      </c>
      <c r="AU16" s="263">
        <v>-0.72070000000000001</v>
      </c>
      <c r="AV16" s="263">
        <v>21.691146</v>
      </c>
      <c r="AW16" s="267">
        <v>25.627800000000001</v>
      </c>
      <c r="AX16" s="263">
        <v>0.1072</v>
      </c>
      <c r="AY16" s="274">
        <v>6.4699999999999994E-2</v>
      </c>
      <c r="AZ16" s="274">
        <v>0.10725</v>
      </c>
      <c r="BA16" s="274">
        <v>-0.1603</v>
      </c>
      <c r="BB16" s="269">
        <v>6</v>
      </c>
    </row>
    <row r="17" spans="2:96" ht="14.4">
      <c r="B17" s="267">
        <f t="shared" si="0"/>
        <v>259.558536</v>
      </c>
      <c r="C17" s="350">
        <f t="shared" si="6"/>
        <v>43724.558535999997</v>
      </c>
      <c r="D17" s="351">
        <f t="shared" si="7"/>
        <v>0.5585360000000037</v>
      </c>
      <c r="E17" s="259">
        <f t="shared" si="1"/>
        <v>75</v>
      </c>
      <c r="F17" s="263">
        <f t="shared" si="2"/>
        <v>35.91119999999961</v>
      </c>
      <c r="G17" s="264" t="s">
        <v>68</v>
      </c>
      <c r="H17" s="259">
        <f t="shared" si="3"/>
        <v>139</v>
      </c>
      <c r="I17" s="263">
        <f t="shared" si="4"/>
        <v>58.529400000000464</v>
      </c>
      <c r="J17" s="264" t="s">
        <v>69</v>
      </c>
      <c r="K17" s="265">
        <v>43724</v>
      </c>
      <c r="L17" s="266">
        <v>0.55902777777777779</v>
      </c>
      <c r="M17" s="352">
        <f t="shared" si="5"/>
        <v>259.55902800000001</v>
      </c>
      <c r="N17" s="268">
        <v>8</v>
      </c>
      <c r="O17" s="268">
        <v>4</v>
      </c>
      <c r="P17" s="268" t="s">
        <v>1033</v>
      </c>
      <c r="Q17" s="259">
        <v>6.4710000000000004E-2</v>
      </c>
      <c r="AJ17" s="259" t="s">
        <v>1034</v>
      </c>
      <c r="AK17" s="271">
        <v>259.55949070000003</v>
      </c>
      <c r="AL17" s="259">
        <v>16489</v>
      </c>
      <c r="AM17" s="356">
        <f t="shared" si="8"/>
        <v>4.6270000001413791E-4</v>
      </c>
      <c r="AN17" s="259">
        <v>16486</v>
      </c>
      <c r="AO17" s="267">
        <v>259.558536</v>
      </c>
      <c r="AP17" s="269">
        <v>621955458</v>
      </c>
      <c r="AQ17" s="259">
        <v>75.598519999999994</v>
      </c>
      <c r="AR17" s="273">
        <v>-139.97549000000001</v>
      </c>
      <c r="AS17" s="269">
        <v>0</v>
      </c>
      <c r="AT17" s="273">
        <v>-0.50749999999999995</v>
      </c>
      <c r="AU17" s="263">
        <v>-0.97899999999999998</v>
      </c>
      <c r="AV17" s="263">
        <v>21.756772999999999</v>
      </c>
      <c r="AW17" s="267">
        <v>25.921900000000001</v>
      </c>
      <c r="AX17" s="263">
        <v>0.11799999999999999</v>
      </c>
      <c r="AY17" s="274">
        <v>6.4899999999999999E-2</v>
      </c>
      <c r="AZ17" s="274">
        <v>0.11803</v>
      </c>
      <c r="BA17" s="274">
        <v>-0.15579999999999999</v>
      </c>
      <c r="BB17" s="269">
        <v>6</v>
      </c>
    </row>
    <row r="18" spans="2:96" ht="14.4">
      <c r="B18" s="267">
        <f t="shared" si="0"/>
        <v>259.92277200000001</v>
      </c>
      <c r="C18" s="350">
        <f t="shared" si="6"/>
        <v>43724.922771999998</v>
      </c>
      <c r="D18" s="351">
        <f t="shared" si="7"/>
        <v>0.92277200000000903</v>
      </c>
      <c r="E18" s="259">
        <f t="shared" si="1"/>
        <v>76</v>
      </c>
      <c r="F18" s="263">
        <f t="shared" si="2"/>
        <v>16.131600000000219</v>
      </c>
      <c r="G18" s="264" t="s">
        <v>68</v>
      </c>
      <c r="H18" s="259">
        <f t="shared" si="3"/>
        <v>137</v>
      </c>
      <c r="I18" s="263">
        <f t="shared" si="4"/>
        <v>45.811800000000176</v>
      </c>
      <c r="J18" s="264" t="s">
        <v>69</v>
      </c>
      <c r="K18" s="265">
        <v>43724</v>
      </c>
      <c r="L18" s="266">
        <v>0.92314814814814816</v>
      </c>
      <c r="M18" s="352">
        <f t="shared" si="5"/>
        <v>259.92314800000003</v>
      </c>
      <c r="N18" s="268">
        <v>9</v>
      </c>
      <c r="O18" s="268">
        <v>5</v>
      </c>
      <c r="P18" s="268" t="s">
        <v>1025</v>
      </c>
      <c r="Q18" s="259">
        <v>6.8379999999999996E-2</v>
      </c>
      <c r="AJ18" s="259" t="s">
        <v>1038</v>
      </c>
      <c r="AK18" s="271">
        <v>259.92349539999998</v>
      </c>
      <c r="AL18" s="259">
        <v>22779</v>
      </c>
      <c r="AM18" s="356">
        <f t="shared" si="8"/>
        <v>3.4739999995281323E-4</v>
      </c>
      <c r="AN18" s="259">
        <v>22780</v>
      </c>
      <c r="AO18" s="267">
        <v>259.92277200000001</v>
      </c>
      <c r="AP18" s="269">
        <v>621986928</v>
      </c>
      <c r="AQ18" s="259">
        <v>76.268860000000004</v>
      </c>
      <c r="AR18" s="273">
        <v>-137.76353</v>
      </c>
      <c r="AS18" s="269">
        <v>0</v>
      </c>
      <c r="AT18" s="273">
        <v>-0.67830000000000001</v>
      </c>
      <c r="AU18" s="263">
        <v>-1.1244000000000001</v>
      </c>
      <c r="AV18" s="263">
        <v>21.741022000000001</v>
      </c>
      <c r="AW18" s="267">
        <v>26.048200000000001</v>
      </c>
      <c r="AX18" s="263">
        <v>9.8299999999999998E-2</v>
      </c>
      <c r="AY18" s="274">
        <v>6.7799999999999999E-2</v>
      </c>
      <c r="AZ18" s="274">
        <v>9.8289000000000001E-2</v>
      </c>
      <c r="BA18" s="274">
        <v>-9.3200000000000005E-2</v>
      </c>
      <c r="BB18" s="269">
        <v>6</v>
      </c>
    </row>
    <row r="19" spans="2:96" ht="14.4">
      <c r="B19" s="267">
        <f t="shared" si="0"/>
        <v>260.13527199999999</v>
      </c>
      <c r="C19" s="350">
        <f t="shared" si="6"/>
        <v>43725.135272</v>
      </c>
      <c r="D19" s="351">
        <f t="shared" si="7"/>
        <v>0.13527199999998629</v>
      </c>
      <c r="E19" s="259">
        <f t="shared" si="1"/>
        <v>76</v>
      </c>
      <c r="F19" s="263">
        <f t="shared" si="2"/>
        <v>32.215799999999888</v>
      </c>
      <c r="G19" s="264" t="s">
        <v>68</v>
      </c>
      <c r="H19" s="259">
        <f t="shared" si="3"/>
        <v>135</v>
      </c>
      <c r="I19" s="263">
        <f t="shared" si="4"/>
        <v>27.123000000000843</v>
      </c>
      <c r="J19" s="264" t="s">
        <v>69</v>
      </c>
      <c r="K19" s="265">
        <v>43725</v>
      </c>
      <c r="L19" s="266">
        <v>0.1361111111111111</v>
      </c>
      <c r="M19" s="352">
        <f t="shared" si="5"/>
        <v>260.13611100000003</v>
      </c>
      <c r="N19" s="268">
        <v>10</v>
      </c>
      <c r="O19" s="268">
        <v>6</v>
      </c>
      <c r="P19" s="268" t="s">
        <v>1028</v>
      </c>
      <c r="V19" s="259" t="s">
        <v>889</v>
      </c>
      <c r="AI19" s="259" t="s">
        <v>1039</v>
      </c>
      <c r="AJ19" s="259" t="s">
        <v>1040</v>
      </c>
      <c r="AK19" s="271">
        <v>260.136169</v>
      </c>
      <c r="AL19" s="259">
        <v>26454</v>
      </c>
      <c r="AM19" s="356">
        <f t="shared" si="8"/>
        <v>5.7999999967250915E-5</v>
      </c>
      <c r="AN19" s="259">
        <v>26452</v>
      </c>
      <c r="AO19" s="267">
        <v>260.13527199999999</v>
      </c>
      <c r="AP19" s="269">
        <v>622005288</v>
      </c>
      <c r="AQ19" s="259">
        <v>76.536929999999998</v>
      </c>
      <c r="AR19" s="273">
        <v>-135.45205000000001</v>
      </c>
      <c r="AS19" s="269">
        <v>0</v>
      </c>
      <c r="AT19" s="273">
        <v>-0.68989999999999996</v>
      </c>
      <c r="AU19" s="263">
        <v>-1.0589</v>
      </c>
      <c r="AV19" s="263">
        <v>22.247105000000001</v>
      </c>
      <c r="AW19" s="267">
        <v>26.722000000000001</v>
      </c>
      <c r="AX19" s="263">
        <v>0.1661</v>
      </c>
      <c r="AY19" s="274">
        <v>6.9800000000000001E-2</v>
      </c>
      <c r="AZ19" s="274">
        <v>0.16606000000000001</v>
      </c>
      <c r="BA19" s="274">
        <v>-4.8399999999999999E-2</v>
      </c>
      <c r="BB19" s="269">
        <v>6</v>
      </c>
      <c r="CM19" s="354" t="s">
        <v>1041</v>
      </c>
      <c r="CN19" s="354">
        <v>1867.5024083333587</v>
      </c>
      <c r="CO19" s="355"/>
      <c r="CP19" s="271">
        <v>1963.9436844641132</v>
      </c>
      <c r="CR19" s="355"/>
    </row>
    <row r="20" spans="2:96" ht="14.4">
      <c r="B20" s="267">
        <f t="shared" si="0"/>
        <v>260.36235499999998</v>
      </c>
      <c r="C20" s="350">
        <f t="shared" si="6"/>
        <v>43725.362354999997</v>
      </c>
      <c r="D20" s="351">
        <f t="shared" si="7"/>
        <v>0.36235499999997955</v>
      </c>
      <c r="E20" s="259">
        <f t="shared" si="1"/>
        <v>76</v>
      </c>
      <c r="F20" s="263">
        <f t="shared" si="2"/>
        <v>47.989199999999812</v>
      </c>
      <c r="G20" s="264" t="s">
        <v>68</v>
      </c>
      <c r="H20" s="259">
        <f t="shared" si="3"/>
        <v>137</v>
      </c>
      <c r="I20" s="263">
        <f t="shared" si="4"/>
        <v>37.509599999999637</v>
      </c>
      <c r="J20" s="264" t="s">
        <v>69</v>
      </c>
      <c r="K20" s="265">
        <v>43725</v>
      </c>
      <c r="L20" s="266">
        <v>0.36319444444444443</v>
      </c>
      <c r="M20" s="352">
        <f t="shared" si="5"/>
        <v>260.36319400000002</v>
      </c>
      <c r="N20" s="268">
        <v>11</v>
      </c>
      <c r="O20" s="268">
        <v>7</v>
      </c>
      <c r="P20" s="268" t="s">
        <v>1033</v>
      </c>
      <c r="Q20" s="259">
        <v>6.5930000000000002E-2</v>
      </c>
      <c r="AJ20" s="259" t="s">
        <v>1042</v>
      </c>
      <c r="AK20" s="271">
        <v>260.36307870000002</v>
      </c>
      <c r="AL20" s="259">
        <v>30375</v>
      </c>
      <c r="AM20" s="356">
        <f t="shared" si="8"/>
        <v>1.1530000000448126E-4</v>
      </c>
      <c r="AN20" s="259">
        <v>30376</v>
      </c>
      <c r="AO20" s="267">
        <v>260.36235499999998</v>
      </c>
      <c r="AP20" s="269">
        <v>622024908</v>
      </c>
      <c r="AQ20" s="259">
        <v>76.799819999999997</v>
      </c>
      <c r="AR20" s="273">
        <v>-137.62515999999999</v>
      </c>
      <c r="AS20" s="269">
        <v>0</v>
      </c>
      <c r="AT20" s="273">
        <v>-0.66149999999999998</v>
      </c>
      <c r="AU20" s="263">
        <v>-1.1558999999999999</v>
      </c>
      <c r="AV20" s="263">
        <v>21.844662</v>
      </c>
      <c r="AW20" s="267">
        <v>26.1693</v>
      </c>
      <c r="AX20" s="263">
        <v>0.1298</v>
      </c>
      <c r="AY20" s="274">
        <v>6.6500000000000004E-2</v>
      </c>
      <c r="AZ20" s="274">
        <v>0.12983</v>
      </c>
      <c r="BA20" s="274">
        <v>-0.1201</v>
      </c>
      <c r="BB20" s="269">
        <v>6</v>
      </c>
    </row>
    <row r="21" spans="2:96" ht="14.4">
      <c r="B21" s="267">
        <f t="shared" si="0"/>
        <v>260.37207699999999</v>
      </c>
      <c r="C21" s="350">
        <f t="shared" si="6"/>
        <v>43725.372077</v>
      </c>
      <c r="D21" s="351">
        <f t="shared" si="7"/>
        <v>0.37207699999999022</v>
      </c>
      <c r="E21" s="259">
        <f t="shared" si="1"/>
        <v>76</v>
      </c>
      <c r="F21" s="263">
        <f t="shared" si="2"/>
        <v>48.712199999999939</v>
      </c>
      <c r="G21" s="264" t="s">
        <v>68</v>
      </c>
      <c r="H21" s="259">
        <f t="shared" si="3"/>
        <v>137</v>
      </c>
      <c r="I21" s="263">
        <f t="shared" si="4"/>
        <v>44.544600000000401</v>
      </c>
      <c r="J21" s="264" t="s">
        <v>69</v>
      </c>
      <c r="K21" s="265">
        <v>43725</v>
      </c>
      <c r="L21" s="266">
        <v>0.37262731481481487</v>
      </c>
      <c r="M21" s="352">
        <f t="shared" si="5"/>
        <v>260.37262700000002</v>
      </c>
      <c r="N21" s="268">
        <v>12</v>
      </c>
      <c r="O21" s="268">
        <v>8</v>
      </c>
      <c r="P21" s="268" t="s">
        <v>1043</v>
      </c>
      <c r="V21" s="259" t="s">
        <v>889</v>
      </c>
      <c r="AI21" s="259" t="s">
        <v>1044</v>
      </c>
      <c r="AJ21" s="259" t="s">
        <v>1045</v>
      </c>
      <c r="AK21" s="271">
        <v>260.37280090000002</v>
      </c>
      <c r="AL21" s="259">
        <v>30543</v>
      </c>
      <c r="AM21" s="356">
        <f t="shared" si="8"/>
        <v>1.7389999999295469E-4</v>
      </c>
      <c r="AN21" s="259">
        <v>30544</v>
      </c>
      <c r="AO21" s="267">
        <v>260.37207699999999</v>
      </c>
      <c r="AP21" s="269">
        <v>622025748</v>
      </c>
      <c r="AQ21" s="259">
        <v>76.811869999999999</v>
      </c>
      <c r="AR21" s="273">
        <v>-137.74241000000001</v>
      </c>
      <c r="AS21" s="269">
        <v>0</v>
      </c>
      <c r="AT21" s="273">
        <v>-0.64219999999999999</v>
      </c>
      <c r="AU21" s="263">
        <v>-1.1411</v>
      </c>
      <c r="AV21" s="263">
        <v>21.848431000000001</v>
      </c>
      <c r="AW21" s="267">
        <v>26.157499999999999</v>
      </c>
      <c r="AX21" s="263">
        <v>0.1303</v>
      </c>
      <c r="AY21" s="274">
        <v>6.6100000000000006E-2</v>
      </c>
      <c r="AZ21" s="274">
        <v>0.13023999999999999</v>
      </c>
      <c r="BA21" s="274">
        <v>-0.129</v>
      </c>
      <c r="BB21" s="269">
        <v>6</v>
      </c>
      <c r="CM21" s="354" t="s">
        <v>1046</v>
      </c>
      <c r="CN21" s="354">
        <v>1830.0451293719859</v>
      </c>
      <c r="CO21" s="355"/>
      <c r="CP21" s="271">
        <v>1901.9349306381332</v>
      </c>
      <c r="CR21" s="355"/>
    </row>
    <row r="22" spans="2:96" ht="14.4">
      <c r="B22" s="267">
        <f t="shared" si="0"/>
        <v>260.75992500000001</v>
      </c>
      <c r="C22" s="350">
        <f t="shared" si="6"/>
        <v>43725.759924999998</v>
      </c>
      <c r="D22" s="351">
        <f t="shared" si="7"/>
        <v>0.75992500000000973</v>
      </c>
      <c r="E22" s="259">
        <f t="shared" si="1"/>
        <v>77</v>
      </c>
      <c r="F22" s="263">
        <f t="shared" si="2"/>
        <v>9.1902000000001749</v>
      </c>
      <c r="G22" s="264" t="s">
        <v>68</v>
      </c>
      <c r="H22" s="259">
        <f t="shared" si="3"/>
        <v>141</v>
      </c>
      <c r="I22" s="263">
        <f t="shared" si="4"/>
        <v>42.615600000000313</v>
      </c>
      <c r="J22" s="264" t="s">
        <v>69</v>
      </c>
      <c r="K22" s="265">
        <v>43725</v>
      </c>
      <c r="L22" s="266">
        <v>0.76041666666666663</v>
      </c>
      <c r="M22" s="352">
        <f t="shared" si="5"/>
        <v>260.76041700000002</v>
      </c>
      <c r="N22" s="268">
        <v>13</v>
      </c>
      <c r="O22" s="268">
        <v>9</v>
      </c>
      <c r="P22" s="268" t="s">
        <v>1033</v>
      </c>
      <c r="Q22" s="259">
        <v>6.7159999999999997E-2</v>
      </c>
      <c r="AJ22" s="259" t="s">
        <v>1047</v>
      </c>
      <c r="AK22" s="271">
        <v>260.76076389999997</v>
      </c>
      <c r="AL22" s="259">
        <v>37247</v>
      </c>
      <c r="AM22" s="356">
        <f t="shared" si="8"/>
        <v>3.4689999995407561E-4</v>
      </c>
      <c r="AN22" s="259">
        <v>37246</v>
      </c>
      <c r="AO22" s="267">
        <v>260.75992500000001</v>
      </c>
      <c r="AP22" s="269">
        <v>622059258</v>
      </c>
      <c r="AQ22" s="259">
        <v>77.153170000000003</v>
      </c>
      <c r="AR22" s="273">
        <v>-141.71026000000001</v>
      </c>
      <c r="AS22" s="269">
        <v>0</v>
      </c>
      <c r="AT22" s="273">
        <v>-0.68359999999999999</v>
      </c>
      <c r="AU22" s="263">
        <v>-1.1553</v>
      </c>
      <c r="AV22" s="263">
        <v>21.942314</v>
      </c>
      <c r="AW22" s="267">
        <v>26.316500000000001</v>
      </c>
      <c r="AX22" s="263">
        <v>8.7099999999999997E-2</v>
      </c>
      <c r="AY22" s="274">
        <v>6.7000000000000004E-2</v>
      </c>
      <c r="AZ22" s="274">
        <v>8.7097999999999995E-2</v>
      </c>
      <c r="BA22" s="274">
        <v>-0.1111</v>
      </c>
      <c r="BB22" s="269">
        <v>6</v>
      </c>
    </row>
    <row r="23" spans="2:96" ht="14.4">
      <c r="B23" s="267">
        <f t="shared" si="0"/>
        <v>261.156453</v>
      </c>
      <c r="C23" s="350">
        <f t="shared" si="6"/>
        <v>43726.156453000003</v>
      </c>
      <c r="D23" s="351">
        <f t="shared" si="7"/>
        <v>0.15645299999999907</v>
      </c>
      <c r="E23" s="259">
        <f t="shared" si="1"/>
        <v>77</v>
      </c>
      <c r="F23" s="263">
        <f t="shared" si="2"/>
        <v>39.872400000000141</v>
      </c>
      <c r="G23" s="264" t="s">
        <v>68</v>
      </c>
      <c r="H23" s="259">
        <f t="shared" si="3"/>
        <v>141</v>
      </c>
      <c r="I23" s="263">
        <f t="shared" si="4"/>
        <v>37.266599999999244</v>
      </c>
      <c r="J23" s="264" t="s">
        <v>69</v>
      </c>
      <c r="K23" s="265">
        <v>43726</v>
      </c>
      <c r="L23" s="266">
        <v>0.15677083333333333</v>
      </c>
      <c r="M23" s="352">
        <f t="shared" si="5"/>
        <v>261.15677099999999</v>
      </c>
      <c r="N23" s="268">
        <v>14</v>
      </c>
      <c r="O23" s="268">
        <v>10</v>
      </c>
      <c r="P23" s="268" t="s">
        <v>1025</v>
      </c>
      <c r="Q23" s="259">
        <v>6.8379999999999996E-2</v>
      </c>
      <c r="S23" s="264" t="s">
        <v>889</v>
      </c>
      <c r="U23" s="264" t="s">
        <v>890</v>
      </c>
      <c r="AJ23" s="259" t="s">
        <v>1048</v>
      </c>
      <c r="AK23" s="271">
        <v>261.15723379999997</v>
      </c>
      <c r="AL23" s="259">
        <v>44098</v>
      </c>
      <c r="AM23" s="356">
        <f t="shared" si="8"/>
        <v>4.6279999997977939E-4</v>
      </c>
      <c r="AN23" s="259">
        <v>44098</v>
      </c>
      <c r="AO23" s="267">
        <v>261.156453</v>
      </c>
      <c r="AP23" s="269">
        <v>622093518</v>
      </c>
      <c r="AQ23" s="259">
        <v>77.664540000000002</v>
      </c>
      <c r="AR23" s="273">
        <v>-141.62110999999999</v>
      </c>
      <c r="AS23" s="269">
        <v>0</v>
      </c>
      <c r="AT23" s="273">
        <v>-0.68049999999999999</v>
      </c>
      <c r="AU23" s="263">
        <v>-1.1452</v>
      </c>
      <c r="AV23" s="263">
        <v>22.040310999999999</v>
      </c>
      <c r="AW23" s="267">
        <v>26.442299999999999</v>
      </c>
      <c r="AX23" s="263">
        <v>0.13800000000000001</v>
      </c>
      <c r="AY23" s="274">
        <v>6.8599999999999994E-2</v>
      </c>
      <c r="AZ23" s="274">
        <v>0.13797000000000001</v>
      </c>
      <c r="BA23" s="274">
        <v>-7.5200000000000003E-2</v>
      </c>
      <c r="BB23" s="269">
        <v>6</v>
      </c>
      <c r="BG23" s="354" t="s">
        <v>1049</v>
      </c>
      <c r="BH23" s="357">
        <v>26.469379425048828</v>
      </c>
      <c r="BJ23" s="275">
        <f>AW23-BH23</f>
        <v>-2.7079425048828654E-2</v>
      </c>
      <c r="BY23" s="259">
        <v>14</v>
      </c>
      <c r="BZ23" s="358">
        <v>1.052</v>
      </c>
      <c r="CA23" s="358">
        <v>1.0529999999999999</v>
      </c>
      <c r="CB23" s="359">
        <v>0.01</v>
      </c>
      <c r="CC23" s="359">
        <v>0.01</v>
      </c>
      <c r="CD23" s="360">
        <v>7.4039776537268648E-2</v>
      </c>
      <c r="CE23" s="360">
        <v>7.3461663839542404E-2</v>
      </c>
      <c r="CF23" s="360">
        <v>7.3750720188405533E-2</v>
      </c>
      <c r="CG23" s="361">
        <v>6</v>
      </c>
      <c r="CH23" s="360">
        <v>5.7041633149043147E-2</v>
      </c>
      <c r="CI23" s="360">
        <v>6.4313486226934335E-2</v>
      </c>
      <c r="CJ23" s="360">
        <v>6.0677559687988741E-2</v>
      </c>
      <c r="CK23" s="361" t="s">
        <v>1050</v>
      </c>
      <c r="CM23" s="354"/>
      <c r="CN23" s="354"/>
      <c r="CO23" s="354"/>
    </row>
    <row r="24" spans="2:96" ht="14.4">
      <c r="B24" s="267">
        <f t="shared" si="0"/>
        <v>261.607147</v>
      </c>
      <c r="C24" s="350">
        <f t="shared" si="6"/>
        <v>43726.607147000002</v>
      </c>
      <c r="D24" s="351">
        <f t="shared" si="7"/>
        <v>0.60714699999999766</v>
      </c>
      <c r="E24" s="259">
        <f t="shared" si="1"/>
        <v>78</v>
      </c>
      <c r="F24" s="263">
        <f t="shared" si="2"/>
        <v>22.862399999999923</v>
      </c>
      <c r="G24" s="264" t="s">
        <v>68</v>
      </c>
      <c r="H24" s="259">
        <f t="shared" si="3"/>
        <v>138</v>
      </c>
      <c r="I24" s="263">
        <f t="shared" si="4"/>
        <v>52.939799999999764</v>
      </c>
      <c r="J24" s="264" t="s">
        <v>69</v>
      </c>
      <c r="K24" s="265">
        <v>43726</v>
      </c>
      <c r="L24" s="266">
        <v>0.60763888888888895</v>
      </c>
      <c r="M24" s="352">
        <f t="shared" si="5"/>
        <v>261.60763900000001</v>
      </c>
      <c r="N24" s="268">
        <v>15</v>
      </c>
      <c r="O24" s="268">
        <v>11</v>
      </c>
      <c r="P24" s="268" t="s">
        <v>1033</v>
      </c>
      <c r="Q24" s="259">
        <v>6.9599999999999995E-2</v>
      </c>
      <c r="AJ24" s="259" t="s">
        <v>1051</v>
      </c>
      <c r="AK24" s="271">
        <v>261.60804400000001</v>
      </c>
      <c r="AL24" s="259">
        <v>51888</v>
      </c>
      <c r="AM24" s="356">
        <f t="shared" si="8"/>
        <v>4.0500000000065484E-4</v>
      </c>
      <c r="AN24" s="259">
        <v>51886</v>
      </c>
      <c r="AO24" s="267">
        <v>261.607147</v>
      </c>
      <c r="AP24" s="269">
        <v>622132458</v>
      </c>
      <c r="AQ24" s="259">
        <v>78.381039999999999</v>
      </c>
      <c r="AR24" s="273">
        <v>-138.88233</v>
      </c>
      <c r="AS24" s="269">
        <v>0</v>
      </c>
      <c r="AT24" s="273">
        <v>-0.72570000000000001</v>
      </c>
      <c r="AU24" s="263">
        <v>-1.22</v>
      </c>
      <c r="AV24" s="263">
        <v>22.091027</v>
      </c>
      <c r="AW24" s="267">
        <v>26.5486</v>
      </c>
      <c r="AX24" s="263">
        <v>0.2157</v>
      </c>
      <c r="AY24" s="274">
        <v>6.9599999999999995E-2</v>
      </c>
      <c r="AZ24" s="274">
        <v>0.21571000000000001</v>
      </c>
      <c r="BA24" s="274">
        <v>-5.2900000000000003E-2</v>
      </c>
      <c r="BB24" s="269">
        <v>6</v>
      </c>
    </row>
    <row r="25" spans="2:96" ht="14.4">
      <c r="B25" s="267">
        <f t="shared" si="0"/>
        <v>261.72659199999998</v>
      </c>
      <c r="C25" s="350">
        <f t="shared" si="6"/>
        <v>43726.726591999999</v>
      </c>
      <c r="D25" s="351">
        <f t="shared" si="7"/>
        <v>0.72659199999998236</v>
      </c>
      <c r="E25" s="259">
        <f t="shared" si="1"/>
        <v>78</v>
      </c>
      <c r="F25" s="263">
        <f t="shared" si="2"/>
        <v>41.638799999999776</v>
      </c>
      <c r="G25" s="264" t="s">
        <v>68</v>
      </c>
      <c r="H25" s="259">
        <f t="shared" si="3"/>
        <v>138</v>
      </c>
      <c r="I25" s="263">
        <f t="shared" si="4"/>
        <v>8.5529999999999973</v>
      </c>
      <c r="J25" s="264" t="s">
        <v>69</v>
      </c>
      <c r="K25" s="265">
        <v>43726</v>
      </c>
      <c r="L25" s="266">
        <v>0.727025462962963</v>
      </c>
      <c r="M25" s="352">
        <f t="shared" si="5"/>
        <v>261.72702500000003</v>
      </c>
      <c r="N25" s="268">
        <v>16</v>
      </c>
      <c r="O25" s="268">
        <v>12</v>
      </c>
      <c r="P25" s="268" t="s">
        <v>1043</v>
      </c>
      <c r="V25" s="259" t="s">
        <v>889</v>
      </c>
      <c r="AI25" s="259" t="s">
        <v>1052</v>
      </c>
      <c r="AJ25" s="259" t="s">
        <v>1053</v>
      </c>
      <c r="AK25" s="271">
        <v>261.72754629999997</v>
      </c>
      <c r="AL25" s="259">
        <v>53953</v>
      </c>
      <c r="AM25" s="356">
        <f t="shared" si="8"/>
        <v>5.2129999994576792E-4</v>
      </c>
      <c r="AN25" s="259">
        <v>53950</v>
      </c>
      <c r="AO25" s="267">
        <v>261.72659199999998</v>
      </c>
      <c r="AP25" s="269">
        <v>622142778</v>
      </c>
      <c r="AQ25" s="259">
        <v>78.693979999999996</v>
      </c>
      <c r="AR25" s="273">
        <v>-138.14255</v>
      </c>
      <c r="AS25" s="269">
        <v>0</v>
      </c>
      <c r="AT25" s="273">
        <v>-0.55640000000000001</v>
      </c>
      <c r="AU25" s="263">
        <v>-1.1462000000000001</v>
      </c>
      <c r="AV25" s="263">
        <v>22.438987999999998</v>
      </c>
      <c r="AW25" s="267">
        <v>26.8552</v>
      </c>
      <c r="AX25" s="263">
        <v>0.29120000000000001</v>
      </c>
      <c r="AY25" s="274">
        <v>6.9599999999999995E-2</v>
      </c>
      <c r="AZ25" s="274">
        <v>0.29121000000000002</v>
      </c>
      <c r="BA25" s="274">
        <v>-5.2900000000000003E-2</v>
      </c>
      <c r="BB25" s="269">
        <v>6</v>
      </c>
      <c r="CM25" s="354" t="s">
        <v>1054</v>
      </c>
      <c r="CN25" s="354">
        <v>1874.9085116531483</v>
      </c>
      <c r="CO25" s="362"/>
      <c r="CP25" s="271">
        <v>1953.1028378027795</v>
      </c>
      <c r="CR25" s="355"/>
    </row>
    <row r="26" spans="2:96" ht="14.4">
      <c r="B26" s="267">
        <f t="shared" si="0"/>
        <v>261.78596599999997</v>
      </c>
      <c r="C26" s="350">
        <f t="shared" si="6"/>
        <v>43726.785966000003</v>
      </c>
      <c r="D26" s="351">
        <f t="shared" si="7"/>
        <v>0.78596599999997352</v>
      </c>
      <c r="E26" s="259">
        <f t="shared" si="1"/>
        <v>78</v>
      </c>
      <c r="F26" s="263">
        <f t="shared" si="2"/>
        <v>50.868599999999731</v>
      </c>
      <c r="G26" s="264" t="s">
        <v>68</v>
      </c>
      <c r="H26" s="259">
        <f t="shared" si="3"/>
        <v>137</v>
      </c>
      <c r="I26" s="263">
        <f t="shared" si="4"/>
        <v>47.274600000000646</v>
      </c>
      <c r="J26" s="264" t="s">
        <v>69</v>
      </c>
      <c r="K26" s="265">
        <v>43726</v>
      </c>
      <c r="L26" s="266">
        <v>0.78651620370370379</v>
      </c>
      <c r="M26" s="352">
        <f t="shared" si="5"/>
        <v>261.78651600000001</v>
      </c>
      <c r="N26" s="268">
        <v>17</v>
      </c>
      <c r="O26" s="268">
        <v>13</v>
      </c>
      <c r="P26" s="268" t="s">
        <v>1025</v>
      </c>
      <c r="Q26" s="259">
        <v>6.9599999999999995E-2</v>
      </c>
      <c r="AJ26" s="259" t="s">
        <v>1055</v>
      </c>
      <c r="AK26" s="271">
        <v>261.78674769999998</v>
      </c>
      <c r="AL26" s="259">
        <v>54976</v>
      </c>
      <c r="AM26" s="356">
        <f t="shared" si="8"/>
        <v>2.3169999997207924E-4</v>
      </c>
      <c r="AN26" s="259">
        <v>54976</v>
      </c>
      <c r="AO26" s="267">
        <v>261.78596599999997</v>
      </c>
      <c r="AP26" s="269">
        <v>622147908</v>
      </c>
      <c r="AQ26" s="259">
        <v>78.847809999999996</v>
      </c>
      <c r="AR26" s="273">
        <v>-137.78791000000001</v>
      </c>
      <c r="AS26" s="269">
        <v>0</v>
      </c>
      <c r="AT26" s="273">
        <v>-0.2397</v>
      </c>
      <c r="AU26" s="263">
        <v>-0.82279999999999998</v>
      </c>
      <c r="AV26" s="263">
        <v>22.514872</v>
      </c>
      <c r="AW26" s="267">
        <v>26.674600000000002</v>
      </c>
      <c r="AX26" s="263">
        <v>0.3034</v>
      </c>
      <c r="AY26" s="274">
        <v>6.9599999999999995E-2</v>
      </c>
      <c r="AZ26" s="274">
        <v>0.30342000000000002</v>
      </c>
      <c r="BA26" s="274">
        <v>-5.2900000000000003E-2</v>
      </c>
      <c r="BB26" s="269">
        <v>6</v>
      </c>
    </row>
    <row r="27" spans="2:96" ht="14.4">
      <c r="B27" s="267">
        <f t="shared" si="0"/>
        <v>262.13712399999997</v>
      </c>
      <c r="C27" s="350">
        <f t="shared" si="6"/>
        <v>43727.137124000001</v>
      </c>
      <c r="D27" s="351">
        <f t="shared" si="7"/>
        <v>0.1371239999999716</v>
      </c>
      <c r="E27" s="259">
        <f t="shared" si="1"/>
        <v>79</v>
      </c>
      <c r="F27" s="263">
        <f t="shared" si="2"/>
        <v>29.361000000000104</v>
      </c>
      <c r="G27" s="264" t="s">
        <v>68</v>
      </c>
      <c r="H27" s="259">
        <f t="shared" si="3"/>
        <v>136</v>
      </c>
      <c r="I27" s="263">
        <f t="shared" si="4"/>
        <v>26.671200000000681</v>
      </c>
      <c r="J27" s="264" t="s">
        <v>69</v>
      </c>
      <c r="K27" s="265">
        <v>43727</v>
      </c>
      <c r="L27" s="266">
        <v>0.13773148148148148</v>
      </c>
      <c r="M27" s="352">
        <f t="shared" si="5"/>
        <v>262.13773099999997</v>
      </c>
      <c r="N27" s="268">
        <v>18</v>
      </c>
      <c r="O27" s="268">
        <v>1</v>
      </c>
      <c r="P27" s="268" t="s">
        <v>1025</v>
      </c>
      <c r="Q27" s="259">
        <v>6.8379999999999996E-2</v>
      </c>
      <c r="S27" s="264" t="s">
        <v>889</v>
      </c>
      <c r="U27" s="264" t="s">
        <v>890</v>
      </c>
      <c r="AJ27" s="259" t="s">
        <v>1026</v>
      </c>
      <c r="AK27" s="271">
        <v>262.13805559999997</v>
      </c>
      <c r="AL27" s="259">
        <v>3253</v>
      </c>
      <c r="AM27" s="356">
        <f t="shared" si="8"/>
        <v>3.2459999999900901E-4</v>
      </c>
      <c r="AN27" s="259">
        <v>3250</v>
      </c>
      <c r="AO27" s="267">
        <v>262.13712399999997</v>
      </c>
      <c r="AP27" s="269">
        <v>622178248</v>
      </c>
      <c r="AQ27" s="259">
        <v>79.489350000000002</v>
      </c>
      <c r="AR27" s="273">
        <v>-136.44452000000001</v>
      </c>
      <c r="AS27" s="269">
        <v>0</v>
      </c>
      <c r="AT27" s="273">
        <v>-0.74029999999999996</v>
      </c>
      <c r="AU27" s="263">
        <v>-1.2575000000000001</v>
      </c>
      <c r="AV27" s="263">
        <v>22.876956</v>
      </c>
      <c r="AW27" s="267">
        <v>27.596800000000002</v>
      </c>
      <c r="AX27" s="263">
        <v>0.23649999999999999</v>
      </c>
      <c r="AY27" s="274">
        <v>6.9400000000000003E-2</v>
      </c>
      <c r="AZ27" s="274">
        <v>0.23647000000000001</v>
      </c>
      <c r="BA27" s="274">
        <v>-5.74E-2</v>
      </c>
      <c r="BB27" s="269">
        <v>6</v>
      </c>
      <c r="BG27" s="354" t="s">
        <v>1056</v>
      </c>
      <c r="BH27" s="357">
        <v>27.64227294921875</v>
      </c>
      <c r="BJ27" s="275">
        <f>AW27-BH27</f>
        <v>-4.5472949218748226E-2</v>
      </c>
      <c r="BY27" s="259">
        <v>18</v>
      </c>
      <c r="BZ27" s="358">
        <v>1.0509999999999999</v>
      </c>
      <c r="CA27" s="358">
        <v>1.0549999999999999</v>
      </c>
      <c r="CB27" s="359">
        <v>0.01</v>
      </c>
      <c r="CC27" s="359">
        <v>0.01</v>
      </c>
      <c r="CD27" s="360">
        <v>0.1187120285182133</v>
      </c>
      <c r="CE27" s="360">
        <v>2.5003952081179479E-2</v>
      </c>
      <c r="CF27" s="360">
        <v>7.1857990299696389E-2</v>
      </c>
      <c r="CG27" s="361">
        <v>6</v>
      </c>
      <c r="CH27" s="360">
        <v>0.17338061353697229</v>
      </c>
      <c r="CI27" s="360">
        <v>3.7886393662896353E-2</v>
      </c>
      <c r="CJ27" s="360">
        <v>0.10563350359993431</v>
      </c>
      <c r="CK27" s="361" t="s">
        <v>1050</v>
      </c>
      <c r="CM27" s="354"/>
      <c r="CN27" s="354"/>
    </row>
    <row r="28" spans="2:96" ht="14.4">
      <c r="B28" s="267">
        <f t="shared" si="0"/>
        <v>262.235388</v>
      </c>
      <c r="C28" s="350">
        <f t="shared" si="6"/>
        <v>43727.235388000001</v>
      </c>
      <c r="D28" s="351">
        <f t="shared" si="7"/>
        <v>0.23538800000000037</v>
      </c>
      <c r="E28" s="259">
        <f t="shared" si="1"/>
        <v>79</v>
      </c>
      <c r="F28" s="263">
        <f t="shared" si="2"/>
        <v>53.902199999999993</v>
      </c>
      <c r="G28" s="264" t="s">
        <v>68</v>
      </c>
      <c r="H28" s="259">
        <f t="shared" si="3"/>
        <v>135</v>
      </c>
      <c r="I28" s="263">
        <f t="shared" si="4"/>
        <v>57.202200000000403</v>
      </c>
      <c r="J28" s="264" t="s">
        <v>69</v>
      </c>
      <c r="K28" s="265">
        <v>43727</v>
      </c>
      <c r="L28" s="266">
        <v>0.23541666666666669</v>
      </c>
      <c r="M28" s="352">
        <f t="shared" si="5"/>
        <v>262.23541699999998</v>
      </c>
      <c r="N28" s="268">
        <v>19</v>
      </c>
      <c r="O28" s="363">
        <v>1</v>
      </c>
      <c r="P28" s="364" t="s">
        <v>1028</v>
      </c>
      <c r="Q28" s="365"/>
      <c r="R28" s="365"/>
      <c r="S28" s="366"/>
      <c r="T28" s="365"/>
      <c r="U28" s="366"/>
      <c r="V28" s="365" t="s">
        <v>890</v>
      </c>
      <c r="W28" s="365"/>
      <c r="X28" s="365"/>
      <c r="Y28" s="365"/>
      <c r="Z28" s="365"/>
      <c r="AA28" s="365"/>
      <c r="AB28" s="365"/>
      <c r="AC28" s="367"/>
      <c r="AD28" s="368"/>
      <c r="AE28" s="368"/>
      <c r="AF28" s="368"/>
      <c r="AG28" s="366"/>
      <c r="AH28" s="366"/>
      <c r="AI28" s="365" t="s">
        <v>1057</v>
      </c>
      <c r="AJ28" s="365" t="s">
        <v>1030</v>
      </c>
      <c r="AK28" s="369">
        <v>262.23603009999999</v>
      </c>
      <c r="AL28" s="365">
        <v>4946</v>
      </c>
      <c r="AM28" s="356">
        <f t="shared" si="8"/>
        <v>6.1310000000958098E-4</v>
      </c>
      <c r="AN28" s="259">
        <v>4948</v>
      </c>
      <c r="AO28" s="267">
        <v>262.235388</v>
      </c>
      <c r="AP28" s="269">
        <v>622186738</v>
      </c>
      <c r="AQ28" s="259">
        <v>79.89837</v>
      </c>
      <c r="AR28" s="273">
        <v>-135.95337000000001</v>
      </c>
      <c r="AS28" s="269">
        <v>0</v>
      </c>
      <c r="AT28" s="273">
        <v>-0.76319999999999999</v>
      </c>
      <c r="AU28" s="263">
        <v>-1.2712000000000001</v>
      </c>
      <c r="AV28" s="263">
        <v>23.414705000000001</v>
      </c>
      <c r="AW28" s="267">
        <v>28.3293</v>
      </c>
      <c r="AX28" s="263">
        <v>0.24640000000000001</v>
      </c>
      <c r="AY28" s="274">
        <v>6.7000000000000004E-2</v>
      </c>
      <c r="AZ28" s="274">
        <v>0.24643999999999999</v>
      </c>
      <c r="BA28" s="274">
        <v>-0.1111</v>
      </c>
      <c r="BB28" s="269">
        <v>6</v>
      </c>
      <c r="CM28" s="354" t="s">
        <v>1058</v>
      </c>
      <c r="CN28" s="354">
        <v>1941.0725217359172</v>
      </c>
      <c r="CO28" s="354">
        <v>1940.8990485419249</v>
      </c>
      <c r="CP28" s="271">
        <v>2028.930087180672</v>
      </c>
      <c r="CQ28" s="271">
        <v>2027.9625141528318</v>
      </c>
      <c r="CR28" s="355"/>
    </row>
    <row r="29" spans="2:96" ht="14.4">
      <c r="B29" s="267">
        <f t="shared" si="0"/>
        <v>262.25066500000003</v>
      </c>
      <c r="C29" s="350">
        <f t="shared" si="6"/>
        <v>43727.250665</v>
      </c>
      <c r="D29" s="351">
        <f t="shared" si="7"/>
        <v>0.25066500000002634</v>
      </c>
      <c r="E29" s="259">
        <f t="shared" si="1"/>
        <v>79</v>
      </c>
      <c r="F29" s="263">
        <f t="shared" si="2"/>
        <v>57.182400000000086</v>
      </c>
      <c r="G29" s="264" t="s">
        <v>68</v>
      </c>
      <c r="H29" s="259">
        <f t="shared" si="3"/>
        <v>135</v>
      </c>
      <c r="I29" s="263">
        <f t="shared" si="4"/>
        <v>58.925399999999968</v>
      </c>
      <c r="J29" s="264" t="s">
        <v>69</v>
      </c>
      <c r="K29" s="265">
        <v>43727</v>
      </c>
      <c r="L29" s="266">
        <v>0.25115740740740738</v>
      </c>
      <c r="M29" s="352">
        <f t="shared" si="5"/>
        <v>262.25115699999998</v>
      </c>
      <c r="N29" s="268">
        <v>20</v>
      </c>
      <c r="O29" s="268">
        <v>3</v>
      </c>
      <c r="Q29" s="259">
        <v>6.7159999999999997E-2</v>
      </c>
      <c r="AJ29" s="259" t="s">
        <v>1032</v>
      </c>
      <c r="AK29" s="271">
        <v>262.25142360000001</v>
      </c>
      <c r="AL29" s="259">
        <v>5212</v>
      </c>
      <c r="AM29" s="356">
        <f t="shared" si="8"/>
        <v>2.666000000317581E-4</v>
      </c>
      <c r="AN29" s="259">
        <v>5212</v>
      </c>
      <c r="AO29" s="267">
        <v>262.25066500000003</v>
      </c>
      <c r="AP29" s="269">
        <v>622188058</v>
      </c>
      <c r="AQ29" s="259">
        <v>79.953040000000001</v>
      </c>
      <c r="AR29" s="273">
        <v>-135.98209</v>
      </c>
      <c r="AS29" s="269">
        <v>0</v>
      </c>
      <c r="AT29" s="273">
        <v>-0.76529999999999998</v>
      </c>
      <c r="AU29" s="263">
        <v>-1.2934000000000001</v>
      </c>
      <c r="AV29" s="263">
        <v>23.569970000000001</v>
      </c>
      <c r="AW29" s="267">
        <v>28.537199999999999</v>
      </c>
      <c r="AX29" s="263">
        <v>0.26329999999999998</v>
      </c>
      <c r="AY29" s="274">
        <v>6.7400000000000002E-2</v>
      </c>
      <c r="AZ29" s="274">
        <v>0.26333000000000001</v>
      </c>
      <c r="BA29" s="274">
        <v>-0.1021</v>
      </c>
      <c r="BB29" s="269">
        <v>6</v>
      </c>
    </row>
    <row r="30" spans="2:96" ht="14.4">
      <c r="B30" s="267">
        <f t="shared" si="0"/>
        <v>262.39615199999997</v>
      </c>
      <c r="C30" s="350">
        <f t="shared" si="6"/>
        <v>43727.396152000001</v>
      </c>
      <c r="D30" s="351">
        <f t="shared" si="7"/>
        <v>0.3961519999999723</v>
      </c>
      <c r="E30" s="259">
        <f t="shared" si="1"/>
        <v>80</v>
      </c>
      <c r="F30" s="263">
        <f t="shared" si="2"/>
        <v>28.035599999999761</v>
      </c>
      <c r="G30" s="264" t="s">
        <v>68</v>
      </c>
      <c r="H30" s="259">
        <f t="shared" si="3"/>
        <v>136</v>
      </c>
      <c r="I30" s="263">
        <f t="shared" si="4"/>
        <v>27.609600000000114</v>
      </c>
      <c r="J30" s="264" t="s">
        <v>69</v>
      </c>
      <c r="K30" s="265">
        <v>43727</v>
      </c>
      <c r="L30" s="266">
        <v>0.39652777777777781</v>
      </c>
      <c r="M30" s="352">
        <f t="shared" si="5"/>
        <v>262.39652799999999</v>
      </c>
      <c r="N30" s="268">
        <v>21</v>
      </c>
      <c r="O30" s="268">
        <v>4</v>
      </c>
      <c r="P30" s="268" t="s">
        <v>1033</v>
      </c>
      <c r="Q30" s="259">
        <v>6.8379999999999996E-2</v>
      </c>
      <c r="AJ30" s="259" t="s">
        <v>1034</v>
      </c>
      <c r="AK30" s="271">
        <v>262.396794</v>
      </c>
      <c r="AL30" s="259">
        <v>7724</v>
      </c>
      <c r="AM30" s="356">
        <f t="shared" si="8"/>
        <v>2.6600000001053559E-4</v>
      </c>
      <c r="AN30" s="259">
        <v>7726</v>
      </c>
      <c r="AO30" s="267">
        <v>262.39615199999997</v>
      </c>
      <c r="AP30" s="269">
        <v>622200628</v>
      </c>
      <c r="AQ30" s="259">
        <v>80.467259999999996</v>
      </c>
      <c r="AR30" s="273">
        <v>-136.46016</v>
      </c>
      <c r="AS30" s="269">
        <v>0</v>
      </c>
      <c r="AT30" s="273">
        <v>-0.77569999999999995</v>
      </c>
      <c r="AU30" s="263">
        <v>-1.2630999999999999</v>
      </c>
      <c r="AV30" s="263">
        <v>23.607163</v>
      </c>
      <c r="AW30" s="267">
        <v>28.596399999999999</v>
      </c>
      <c r="AX30" s="263">
        <v>0.24210000000000001</v>
      </c>
      <c r="AY30" s="274">
        <v>6.8199999999999997E-2</v>
      </c>
      <c r="AZ30" s="274">
        <v>0.24215999999999999</v>
      </c>
      <c r="BA30" s="274">
        <v>-8.4199999999999997E-2</v>
      </c>
      <c r="BB30" s="269">
        <v>6</v>
      </c>
    </row>
    <row r="31" spans="2:96" ht="14.4">
      <c r="B31" s="267">
        <f t="shared" si="0"/>
        <v>263.12149899999997</v>
      </c>
      <c r="C31" s="350">
        <f t="shared" si="6"/>
        <v>43728.121499000001</v>
      </c>
      <c r="D31" s="351">
        <f t="shared" si="7"/>
        <v>0.1214989999999716</v>
      </c>
      <c r="E31" s="259">
        <f t="shared" si="1"/>
        <v>80</v>
      </c>
      <c r="F31" s="263">
        <f t="shared" si="2"/>
        <v>56.160599999999761</v>
      </c>
      <c r="G31" s="264" t="s">
        <v>68</v>
      </c>
      <c r="H31" s="259">
        <f t="shared" si="3"/>
        <v>135</v>
      </c>
      <c r="I31" s="263">
        <f t="shared" si="4"/>
        <v>37.740599999999631</v>
      </c>
      <c r="J31" s="264" t="s">
        <v>69</v>
      </c>
      <c r="K31" s="265">
        <v>43728</v>
      </c>
      <c r="L31" s="266">
        <v>0.12291666666666667</v>
      </c>
      <c r="M31" s="352">
        <f t="shared" si="5"/>
        <v>263.12291699999997</v>
      </c>
      <c r="N31" s="268">
        <v>22</v>
      </c>
      <c r="O31" s="268">
        <v>5</v>
      </c>
      <c r="P31" s="268" t="s">
        <v>1028</v>
      </c>
      <c r="V31" s="259" t="s">
        <v>889</v>
      </c>
      <c r="AI31" s="259" t="s">
        <v>1059</v>
      </c>
      <c r="AJ31" s="259" t="s">
        <v>1038</v>
      </c>
      <c r="AK31" s="271">
        <v>263.12231480000003</v>
      </c>
      <c r="AL31" s="259">
        <v>20261</v>
      </c>
      <c r="AM31" s="356">
        <f t="shared" si="8"/>
        <v>6.0219999994615137E-4</v>
      </c>
      <c r="AN31" s="259">
        <v>20260</v>
      </c>
      <c r="AO31" s="267">
        <v>263.12149899999997</v>
      </c>
      <c r="AP31" s="269">
        <v>622263298</v>
      </c>
      <c r="AQ31" s="259">
        <v>80.936009999999996</v>
      </c>
      <c r="AR31" s="273">
        <v>-135.62900999999999</v>
      </c>
      <c r="AS31" s="269">
        <v>0</v>
      </c>
      <c r="AT31" s="273">
        <v>-0.8387</v>
      </c>
      <c r="AU31" s="263">
        <v>-1.3023</v>
      </c>
      <c r="AV31" s="263">
        <v>23.697997999999998</v>
      </c>
      <c r="AW31" s="267">
        <v>28.777100000000001</v>
      </c>
      <c r="AX31" s="263">
        <v>0.25290000000000001</v>
      </c>
      <c r="AY31" s="274">
        <v>6.8400000000000002E-2</v>
      </c>
      <c r="AZ31" s="274">
        <v>0.25295000000000001</v>
      </c>
      <c r="BA31" s="274">
        <v>-7.9699999999999993E-2</v>
      </c>
      <c r="BB31" s="269">
        <v>6</v>
      </c>
      <c r="CM31" s="354" t="s">
        <v>1060</v>
      </c>
      <c r="CN31" s="354">
        <v>1959.4738071271031</v>
      </c>
      <c r="CO31" s="355"/>
      <c r="CP31" s="271">
        <v>2054.9637519470189</v>
      </c>
      <c r="CR31" s="355"/>
    </row>
    <row r="32" spans="2:96" ht="14.4">
      <c r="B32" s="267">
        <f t="shared" si="0"/>
        <v>263.35344300000003</v>
      </c>
      <c r="C32" s="350">
        <f t="shared" si="6"/>
        <v>43728.353443</v>
      </c>
      <c r="D32" s="351">
        <f t="shared" si="7"/>
        <v>0.35344300000002704</v>
      </c>
      <c r="E32" s="259">
        <f t="shared" si="1"/>
        <v>80</v>
      </c>
      <c r="F32" s="263">
        <f t="shared" si="2"/>
        <v>56.224200000000337</v>
      </c>
      <c r="G32" s="264" t="s">
        <v>68</v>
      </c>
      <c r="H32" s="259">
        <f t="shared" si="3"/>
        <v>136</v>
      </c>
      <c r="I32" s="263">
        <f t="shared" si="4"/>
        <v>55.867799999999761</v>
      </c>
      <c r="J32" s="264" t="s">
        <v>69</v>
      </c>
      <c r="K32" s="265">
        <v>43728</v>
      </c>
      <c r="L32" s="266">
        <v>0.35358796296296297</v>
      </c>
      <c r="M32" s="352">
        <f t="shared" si="5"/>
        <v>263.353588</v>
      </c>
      <c r="N32" s="268">
        <v>23</v>
      </c>
      <c r="O32" s="268">
        <v>6</v>
      </c>
      <c r="P32" s="268" t="s">
        <v>1061</v>
      </c>
      <c r="Q32" s="259">
        <v>6.7000000000000004E-2</v>
      </c>
      <c r="S32" s="264" t="s">
        <v>889</v>
      </c>
      <c r="U32" s="264" t="s">
        <v>890</v>
      </c>
      <c r="AJ32" s="259" t="s">
        <v>1040</v>
      </c>
      <c r="AK32" s="271">
        <v>263.35425930000002</v>
      </c>
      <c r="AL32" s="259">
        <v>24269</v>
      </c>
      <c r="AM32" s="356">
        <f t="shared" si="8"/>
        <v>6.7130000002180168E-4</v>
      </c>
      <c r="AN32" s="259">
        <v>24268</v>
      </c>
      <c r="AO32" s="267">
        <v>263.35344300000003</v>
      </c>
      <c r="AP32" s="269">
        <v>622283338</v>
      </c>
      <c r="AQ32" s="259">
        <v>80.937070000000006</v>
      </c>
      <c r="AR32" s="273">
        <v>-136.93113</v>
      </c>
      <c r="AS32" s="269">
        <v>0</v>
      </c>
      <c r="AT32" s="273">
        <v>-0.84430000000000005</v>
      </c>
      <c r="AU32" s="263">
        <v>-1.3280000000000001</v>
      </c>
      <c r="AV32" s="263">
        <v>23.500567</v>
      </c>
      <c r="AW32" s="267">
        <v>28.5199</v>
      </c>
      <c r="AX32" s="263">
        <v>0.37509999999999999</v>
      </c>
      <c r="AY32" s="274">
        <v>6.7199999999999996E-2</v>
      </c>
      <c r="AZ32" s="274">
        <v>0.37504999999999999</v>
      </c>
      <c r="BA32" s="274">
        <v>-0.1066</v>
      </c>
      <c r="BB32" s="269">
        <v>6</v>
      </c>
      <c r="BG32" s="354" t="s">
        <v>1062</v>
      </c>
      <c r="BH32" s="357">
        <v>28.559894561767578</v>
      </c>
      <c r="BJ32" s="275">
        <f>AW32-BH32</f>
        <v>-3.9994561767578318E-2</v>
      </c>
      <c r="BY32" s="259">
        <v>23</v>
      </c>
      <c r="BZ32" s="358">
        <v>1.0549999999999999</v>
      </c>
      <c r="CA32" s="358">
        <v>1.0509999999999999</v>
      </c>
      <c r="CB32" s="359">
        <v>0.01</v>
      </c>
      <c r="CC32" s="359">
        <v>0.01</v>
      </c>
      <c r="CD32" s="360">
        <v>0.12501976040589738</v>
      </c>
      <c r="CE32" s="360">
        <v>0.12719145912665711</v>
      </c>
      <c r="CF32" s="360">
        <v>0.12610560976627724</v>
      </c>
      <c r="CG32" s="361">
        <v>6</v>
      </c>
      <c r="CH32" s="360">
        <v>0.14484552916756235</v>
      </c>
      <c r="CI32" s="360">
        <v>0.14134532469827152</v>
      </c>
      <c r="CJ32" s="360">
        <v>0.14309542693291694</v>
      </c>
      <c r="CK32" s="361" t="s">
        <v>1050</v>
      </c>
      <c r="CM32" s="354"/>
      <c r="CN32" s="354"/>
    </row>
    <row r="33" spans="1:96" ht="14.4">
      <c r="B33" s="267">
        <f t="shared" si="0"/>
        <v>263.51698499999998</v>
      </c>
      <c r="C33" s="350">
        <f t="shared" si="6"/>
        <v>43728.516985000002</v>
      </c>
      <c r="D33" s="351">
        <f t="shared" si="7"/>
        <v>0.51698499999997694</v>
      </c>
      <c r="E33" s="259">
        <f t="shared" si="1"/>
        <v>80</v>
      </c>
      <c r="F33" s="263">
        <f t="shared" si="2"/>
        <v>31.798799999999687</v>
      </c>
      <c r="G33" s="264" t="s">
        <v>68</v>
      </c>
      <c r="H33" s="259">
        <f t="shared" si="3"/>
        <v>137</v>
      </c>
      <c r="I33" s="263">
        <f t="shared" si="4"/>
        <v>13.558799999999565</v>
      </c>
      <c r="J33" s="264" t="s">
        <v>69</v>
      </c>
      <c r="K33" s="265">
        <v>43728</v>
      </c>
      <c r="L33" s="266">
        <v>0.51701388888888888</v>
      </c>
      <c r="M33" s="352">
        <f t="shared" si="5"/>
        <v>263.51701400000002</v>
      </c>
      <c r="N33" s="268">
        <v>24</v>
      </c>
      <c r="O33" s="268">
        <v>7</v>
      </c>
      <c r="P33" s="268" t="s">
        <v>1033</v>
      </c>
      <c r="Q33" s="259">
        <v>6.8379999999999996E-2</v>
      </c>
      <c r="AJ33" s="259" t="s">
        <v>1042</v>
      </c>
      <c r="AK33" s="271">
        <v>263.51762730000002</v>
      </c>
      <c r="AL33" s="259">
        <v>27092</v>
      </c>
      <c r="AM33" s="356">
        <f t="shared" si="8"/>
        <v>6.1329999999770735E-4</v>
      </c>
      <c r="AN33" s="259">
        <v>27094</v>
      </c>
      <c r="AO33" s="267">
        <v>263.51698499999998</v>
      </c>
      <c r="AP33" s="269">
        <v>622297468</v>
      </c>
      <c r="AQ33" s="259">
        <v>80.529979999999995</v>
      </c>
      <c r="AR33" s="273">
        <v>-137.22597999999999</v>
      </c>
      <c r="AS33" s="269">
        <v>0</v>
      </c>
      <c r="AT33" s="273">
        <v>-0.84740000000000004</v>
      </c>
      <c r="AU33" s="263">
        <v>-1.327</v>
      </c>
      <c r="AV33" s="263">
        <v>23.645212000000001</v>
      </c>
      <c r="AW33" s="267">
        <v>28.715199999999999</v>
      </c>
      <c r="AX33" s="263">
        <v>0.24399999999999999</v>
      </c>
      <c r="AY33" s="274">
        <v>6.8400000000000002E-2</v>
      </c>
      <c r="AZ33" s="274">
        <v>0.24399999999999999</v>
      </c>
      <c r="BA33" s="274">
        <v>-7.9699999999999993E-2</v>
      </c>
      <c r="BB33" s="269">
        <v>6</v>
      </c>
    </row>
    <row r="34" spans="1:96" ht="14.4">
      <c r="B34" s="267">
        <f t="shared" si="0"/>
        <v>264.26009800000003</v>
      </c>
      <c r="C34" s="350">
        <f t="shared" si="6"/>
        <v>43729.260097999999</v>
      </c>
      <c r="D34" s="351">
        <f t="shared" si="7"/>
        <v>0.2600980000000277</v>
      </c>
      <c r="E34" s="259">
        <f t="shared" si="1"/>
        <v>80</v>
      </c>
      <c r="F34" s="263">
        <f t="shared" si="2"/>
        <v>1.7723999999998341</v>
      </c>
      <c r="G34" s="264" t="s">
        <v>68</v>
      </c>
      <c r="H34" s="259">
        <f t="shared" si="3"/>
        <v>140</v>
      </c>
      <c r="I34" s="263">
        <f t="shared" si="4"/>
        <v>10.3746000000001</v>
      </c>
      <c r="J34" s="264" t="s">
        <v>69</v>
      </c>
      <c r="K34" s="265">
        <v>43729</v>
      </c>
      <c r="L34" s="266">
        <v>0.26111111111111113</v>
      </c>
      <c r="M34" s="352">
        <f t="shared" si="5"/>
        <v>264.26111100000003</v>
      </c>
      <c r="N34" s="268">
        <v>25</v>
      </c>
      <c r="O34" s="268">
        <v>1</v>
      </c>
      <c r="P34" s="268" t="s">
        <v>1028</v>
      </c>
      <c r="V34" s="259" t="s">
        <v>889</v>
      </c>
      <c r="AI34" s="259" t="s">
        <v>1063</v>
      </c>
      <c r="AJ34" s="259" t="s">
        <v>1026</v>
      </c>
      <c r="AK34" s="271">
        <v>264.26078699999999</v>
      </c>
      <c r="AL34" s="259">
        <v>1215</v>
      </c>
      <c r="AM34" s="356">
        <f t="shared" si="8"/>
        <v>3.2400000003462992E-4</v>
      </c>
      <c r="AN34" s="259">
        <v>1216</v>
      </c>
      <c r="AO34" s="267">
        <v>264.26009800000003</v>
      </c>
      <c r="AP34" s="269">
        <v>622361673</v>
      </c>
      <c r="AQ34" s="259">
        <v>80.029539999999997</v>
      </c>
      <c r="AR34" s="273">
        <v>-140.17291</v>
      </c>
      <c r="AS34" s="269">
        <v>0</v>
      </c>
      <c r="AT34" s="273">
        <v>-0.70540000000000003</v>
      </c>
      <c r="AU34" s="263">
        <v>-1.1991000000000001</v>
      </c>
      <c r="AV34" s="263">
        <v>23.402874000000001</v>
      </c>
      <c r="AW34" s="267">
        <v>28.259399999999999</v>
      </c>
      <c r="AX34" s="263">
        <v>0.29809999999999998</v>
      </c>
      <c r="AY34" s="274">
        <v>6.7199999999999996E-2</v>
      </c>
      <c r="AZ34" s="274">
        <v>0.29813000000000001</v>
      </c>
      <c r="BA34" s="274">
        <v>-0.1066</v>
      </c>
      <c r="BB34" s="269">
        <v>6</v>
      </c>
      <c r="CM34" s="354" t="s">
        <v>1064</v>
      </c>
      <c r="CN34" s="354">
        <v>1925.1053768769671</v>
      </c>
      <c r="CO34" s="362"/>
      <c r="CP34" s="271">
        <v>2018.8961666357757</v>
      </c>
      <c r="CR34" s="355"/>
    </row>
    <row r="35" spans="1:96" ht="14.4">
      <c r="B35" s="267">
        <f t="shared" si="0"/>
        <v>264.36357099999998</v>
      </c>
      <c r="C35" s="350">
        <f t="shared" si="6"/>
        <v>43729.363571000002</v>
      </c>
      <c r="D35" s="351">
        <f t="shared" si="7"/>
        <v>0.36357099999997899</v>
      </c>
      <c r="E35" s="259">
        <f t="shared" si="1"/>
        <v>79</v>
      </c>
      <c r="F35" s="263">
        <f t="shared" si="2"/>
        <v>57.965399999999647</v>
      </c>
      <c r="G35" s="264" t="s">
        <v>68</v>
      </c>
      <c r="H35" s="259">
        <f t="shared" si="3"/>
        <v>140</v>
      </c>
      <c r="I35" s="263">
        <f t="shared" si="4"/>
        <v>22.212000000000671</v>
      </c>
      <c r="J35" s="264" t="s">
        <v>69</v>
      </c>
      <c r="K35" s="265">
        <v>43729</v>
      </c>
      <c r="L35" s="266">
        <v>0.36371527777777773</v>
      </c>
      <c r="M35" s="352">
        <f t="shared" si="5"/>
        <v>264.36371500000001</v>
      </c>
      <c r="N35" s="268">
        <v>26</v>
      </c>
      <c r="O35" s="268">
        <v>2</v>
      </c>
      <c r="P35" s="268" t="s">
        <v>1061</v>
      </c>
      <c r="Q35" s="259">
        <v>6.7000000000000004E-2</v>
      </c>
      <c r="S35" s="264" t="s">
        <v>889</v>
      </c>
      <c r="U35" s="264" t="s">
        <v>890</v>
      </c>
      <c r="AJ35" s="259" t="s">
        <v>1030</v>
      </c>
      <c r="AK35" s="271">
        <v>264.36449069999998</v>
      </c>
      <c r="AL35" s="259">
        <v>3007</v>
      </c>
      <c r="AM35" s="349">
        <f t="shared" si="8"/>
        <v>7.7569999996285333E-4</v>
      </c>
      <c r="AN35" s="259">
        <v>3004</v>
      </c>
      <c r="AO35" s="267">
        <v>264.36357099999998</v>
      </c>
      <c r="AP35" s="269">
        <v>622370613</v>
      </c>
      <c r="AQ35" s="259">
        <v>79.966089999999994</v>
      </c>
      <c r="AR35" s="273">
        <v>-140.37020000000001</v>
      </c>
      <c r="AS35" s="269">
        <v>0</v>
      </c>
      <c r="AT35" s="273">
        <v>-0.61529999999999996</v>
      </c>
      <c r="AU35" s="263">
        <v>-1.2643</v>
      </c>
      <c r="AV35" s="263">
        <v>22.973617000000001</v>
      </c>
      <c r="AW35" s="267">
        <v>27.610700000000001</v>
      </c>
      <c r="AX35" s="263">
        <v>0.29770000000000002</v>
      </c>
      <c r="AY35" s="274">
        <v>6.4899999999999999E-2</v>
      </c>
      <c r="AZ35" s="274">
        <v>0.29771999999999998</v>
      </c>
      <c r="BA35" s="274">
        <v>-0.15579999999999999</v>
      </c>
      <c r="BB35" s="269">
        <v>6</v>
      </c>
      <c r="BG35" s="354" t="s">
        <v>1065</v>
      </c>
      <c r="BH35" s="357">
        <v>28.258735656738281</v>
      </c>
      <c r="BJ35" s="275">
        <f t="shared" ref="BJ35:BJ36" si="9">AW35-BH35</f>
        <v>-0.6480356567382799</v>
      </c>
      <c r="BY35" s="259">
        <v>26</v>
      </c>
      <c r="BZ35" s="358">
        <v>0.5</v>
      </c>
      <c r="CA35" s="358">
        <v>0.5</v>
      </c>
      <c r="CB35" s="359">
        <v>0.01</v>
      </c>
      <c r="CC35" s="359">
        <v>0.01</v>
      </c>
      <c r="CD35" s="360">
        <v>0.13082642143988482</v>
      </c>
      <c r="CE35" s="360">
        <v>0.12904404512598994</v>
      </c>
      <c r="CF35" s="360">
        <v>0.12993523328293738</v>
      </c>
      <c r="CG35" s="361">
        <v>6</v>
      </c>
      <c r="CH35" s="360">
        <v>0.14496886454011518</v>
      </c>
      <c r="CI35" s="360">
        <v>0.15368325881401002</v>
      </c>
      <c r="CJ35" s="360">
        <v>0.14932606167706258</v>
      </c>
      <c r="CK35" s="361" t="s">
        <v>1050</v>
      </c>
      <c r="CM35" s="354"/>
      <c r="CN35" s="354"/>
    </row>
    <row r="36" spans="1:96" ht="14.4">
      <c r="B36" s="267">
        <f t="shared" si="0"/>
        <v>264.54551500000002</v>
      </c>
      <c r="C36" s="350">
        <f t="shared" si="6"/>
        <v>43729.545514999998</v>
      </c>
      <c r="D36" s="351">
        <f t="shared" si="7"/>
        <v>0.54551500000002306</v>
      </c>
      <c r="E36" s="259">
        <f t="shared" si="1"/>
        <v>79</v>
      </c>
      <c r="F36" s="263">
        <f t="shared" si="2"/>
        <v>42.965399999999647</v>
      </c>
      <c r="G36" s="264" t="s">
        <v>68</v>
      </c>
      <c r="H36" s="259">
        <f t="shared" si="3"/>
        <v>141</v>
      </c>
      <c r="I36" s="263">
        <f t="shared" si="4"/>
        <v>42.937200000000075</v>
      </c>
      <c r="J36" s="264" t="s">
        <v>69</v>
      </c>
      <c r="K36" s="265">
        <v>43729</v>
      </c>
      <c r="L36" s="266">
        <v>0.54594907407407411</v>
      </c>
      <c r="M36" s="352">
        <f t="shared" si="5"/>
        <v>264.54594900000001</v>
      </c>
      <c r="N36" s="268">
        <v>27</v>
      </c>
      <c r="O36" s="268">
        <v>3</v>
      </c>
      <c r="P36" s="268" t="s">
        <v>1033</v>
      </c>
      <c r="Q36" s="259">
        <v>6.8379999999999996E-2</v>
      </c>
      <c r="S36" s="264" t="s">
        <v>889</v>
      </c>
      <c r="U36" s="264" t="s">
        <v>890</v>
      </c>
      <c r="AJ36" s="259" t="s">
        <v>1032</v>
      </c>
      <c r="AK36" s="271">
        <v>264.54626159999998</v>
      </c>
      <c r="AL36" s="259">
        <v>6148</v>
      </c>
      <c r="AM36" s="356">
        <f t="shared" si="8"/>
        <v>3.1259999997246268E-4</v>
      </c>
      <c r="AN36" s="259">
        <v>6148</v>
      </c>
      <c r="AO36" s="267">
        <v>264.54551500000002</v>
      </c>
      <c r="AP36" s="269">
        <v>622386333</v>
      </c>
      <c r="AQ36" s="259">
        <v>79.716089999999994</v>
      </c>
      <c r="AR36" s="273">
        <v>-141.71562</v>
      </c>
      <c r="AS36" s="269">
        <v>0</v>
      </c>
      <c r="AT36" s="273">
        <v>-0.51959999999999995</v>
      </c>
      <c r="AU36" s="263">
        <v>-1.2095</v>
      </c>
      <c r="AV36" s="263">
        <v>22.554814</v>
      </c>
      <c r="AW36" s="267">
        <v>26.9741</v>
      </c>
      <c r="AX36" s="263">
        <v>0.23730000000000001</v>
      </c>
      <c r="AY36" s="274">
        <v>6.8599999999999994E-2</v>
      </c>
      <c r="AZ36" s="274">
        <v>0.23727999999999999</v>
      </c>
      <c r="BA36" s="274">
        <v>-7.5200000000000003E-2</v>
      </c>
      <c r="BB36" s="269">
        <v>6</v>
      </c>
      <c r="BG36" s="354" t="s">
        <v>1066</v>
      </c>
      <c r="BH36" s="357">
        <v>27.615547180175781</v>
      </c>
      <c r="BJ36" s="275">
        <f t="shared" si="9"/>
        <v>-0.64144718017578128</v>
      </c>
      <c r="BY36" s="259">
        <v>27</v>
      </c>
      <c r="BZ36" s="358">
        <v>0.5</v>
      </c>
      <c r="CA36" s="358">
        <v>0.5</v>
      </c>
      <c r="CB36" s="359">
        <v>0.01</v>
      </c>
      <c r="CC36" s="359">
        <v>0.01</v>
      </c>
      <c r="CD36" s="360">
        <v>0.10765552935925125</v>
      </c>
      <c r="CE36" s="360">
        <v>9.5178895161987034E-2</v>
      </c>
      <c r="CF36" s="360">
        <v>0.10141721226061914</v>
      </c>
      <c r="CG36" s="361">
        <v>6</v>
      </c>
      <c r="CH36" s="360">
        <v>0.13149909026074874</v>
      </c>
      <c r="CI36" s="360">
        <v>0.11179135535801292</v>
      </c>
      <c r="CJ36" s="360">
        <v>0.12164522280938084</v>
      </c>
      <c r="CK36" s="361" t="s">
        <v>1050</v>
      </c>
      <c r="CM36" s="354"/>
      <c r="CN36" s="354"/>
    </row>
    <row r="37" spans="1:96" ht="14.4">
      <c r="B37" s="267">
        <f t="shared" si="0"/>
        <v>264.97572300000002</v>
      </c>
      <c r="C37" s="350">
        <f t="shared" si="6"/>
        <v>43729.975723000003</v>
      </c>
      <c r="D37" s="351">
        <f t="shared" si="7"/>
        <v>0.97572300000001633</v>
      </c>
      <c r="E37" s="259">
        <f t="shared" si="1"/>
        <v>79</v>
      </c>
      <c r="F37" s="263">
        <f t="shared" si="2"/>
        <v>30.532800000000293</v>
      </c>
      <c r="G37" s="264" t="s">
        <v>68</v>
      </c>
      <c r="H37" s="259">
        <f t="shared" si="3"/>
        <v>145</v>
      </c>
      <c r="I37" s="263">
        <f t="shared" si="4"/>
        <v>14.329200000000242</v>
      </c>
      <c r="J37" s="264" t="s">
        <v>69</v>
      </c>
      <c r="K37" s="265">
        <v>43729</v>
      </c>
      <c r="L37" s="266">
        <v>0.97569444444444453</v>
      </c>
      <c r="M37" s="352">
        <f t="shared" si="5"/>
        <v>264.97569399999998</v>
      </c>
      <c r="N37" s="268">
        <v>28</v>
      </c>
      <c r="O37" s="268">
        <v>4</v>
      </c>
      <c r="P37" s="268" t="s">
        <v>1025</v>
      </c>
      <c r="Q37" s="259">
        <v>6.5930000000000002E-2</v>
      </c>
      <c r="AJ37" s="259" t="s">
        <v>1034</v>
      </c>
      <c r="AK37" s="271">
        <v>264.97658560000002</v>
      </c>
      <c r="AL37" s="259">
        <v>13584</v>
      </c>
      <c r="AM37" s="349">
        <f t="shared" si="8"/>
        <v>8.9160000004540052E-4</v>
      </c>
      <c r="AN37" s="259">
        <v>13582</v>
      </c>
      <c r="AO37" s="267">
        <v>264.97572300000002</v>
      </c>
      <c r="AP37" s="269">
        <v>622423503</v>
      </c>
      <c r="AQ37" s="259">
        <v>79.508880000000005</v>
      </c>
      <c r="AR37" s="273">
        <v>-145.23882</v>
      </c>
      <c r="AS37" s="269">
        <v>0</v>
      </c>
      <c r="AT37" s="273">
        <v>-0.75429999999999997</v>
      </c>
      <c r="AU37" s="263">
        <v>-1.26</v>
      </c>
      <c r="AV37" s="263">
        <v>22.323007</v>
      </c>
      <c r="AW37" s="267">
        <v>26.879000000000001</v>
      </c>
      <c r="AX37" s="263">
        <v>0.18090000000000001</v>
      </c>
      <c r="AY37" s="274">
        <v>6.6299999999999998E-2</v>
      </c>
      <c r="AZ37" s="274">
        <v>0.18090999999999999</v>
      </c>
      <c r="BA37" s="274">
        <v>-0.1245</v>
      </c>
      <c r="BB37" s="269">
        <v>6</v>
      </c>
    </row>
    <row r="38" spans="1:96" ht="14.4">
      <c r="B38" s="267">
        <f t="shared" si="0"/>
        <v>265.20384799999999</v>
      </c>
      <c r="C38" s="350">
        <f t="shared" si="6"/>
        <v>43730.203847999997</v>
      </c>
      <c r="D38" s="351">
        <f t="shared" si="7"/>
        <v>0.20384799999999359</v>
      </c>
      <c r="E38" s="259">
        <f t="shared" si="1"/>
        <v>79</v>
      </c>
      <c r="F38" s="263">
        <f t="shared" si="2"/>
        <v>8.1623999999996499</v>
      </c>
      <c r="G38" s="264" t="s">
        <v>68</v>
      </c>
      <c r="H38" s="259">
        <f t="shared" si="3"/>
        <v>145</v>
      </c>
      <c r="I38" s="263">
        <f t="shared" si="4"/>
        <v>42.520799999999213</v>
      </c>
      <c r="J38" s="264" t="s">
        <v>69</v>
      </c>
      <c r="K38" s="265">
        <v>43730</v>
      </c>
      <c r="L38" s="266">
        <v>0.20486111111111113</v>
      </c>
      <c r="M38" s="352">
        <f t="shared" si="5"/>
        <v>265.20486099999999</v>
      </c>
      <c r="O38" s="268">
        <v>5</v>
      </c>
      <c r="P38" s="268" t="s">
        <v>1028</v>
      </c>
      <c r="V38" s="259" t="s">
        <v>889</v>
      </c>
      <c r="AI38" s="259" t="s">
        <v>1067</v>
      </c>
      <c r="AJ38" s="259" t="s">
        <v>1038</v>
      </c>
      <c r="AK38" s="271">
        <v>265.2047106</v>
      </c>
      <c r="AL38" s="259">
        <v>17526</v>
      </c>
      <c r="AM38" s="356">
        <f t="shared" si="8"/>
        <v>1.5039999999544307E-4</v>
      </c>
      <c r="AN38" s="259">
        <v>17524</v>
      </c>
      <c r="AO38" s="267">
        <v>265.20384799999999</v>
      </c>
      <c r="AP38" s="269">
        <v>622443213</v>
      </c>
      <c r="AQ38" s="259">
        <v>79.136039999999994</v>
      </c>
      <c r="AR38" s="273">
        <v>-145.70867999999999</v>
      </c>
      <c r="AS38" s="269">
        <v>0</v>
      </c>
      <c r="AT38" s="273">
        <v>-0.69820000000000004</v>
      </c>
      <c r="AU38" s="263">
        <v>-1.2016</v>
      </c>
      <c r="AV38" s="263">
        <v>22.338090000000001</v>
      </c>
      <c r="AW38" s="267">
        <v>26.8489</v>
      </c>
      <c r="AX38" s="263">
        <v>0.1913</v>
      </c>
      <c r="AY38" s="274">
        <v>6.8000000000000005E-2</v>
      </c>
      <c r="AZ38" s="274">
        <v>0.19128999999999999</v>
      </c>
      <c r="BA38" s="274">
        <v>-8.8700000000000001E-2</v>
      </c>
      <c r="BB38" s="269">
        <v>6</v>
      </c>
      <c r="CM38" s="354" t="s">
        <v>1068</v>
      </c>
      <c r="CN38" s="354">
        <v>1874.2243653744547</v>
      </c>
      <c r="CO38" s="355"/>
      <c r="CP38" s="271">
        <v>1951.1035079684236</v>
      </c>
      <c r="CR38" s="355"/>
    </row>
    <row r="39" spans="1:96" ht="14.4">
      <c r="B39" s="267">
        <f t="shared" si="0"/>
        <v>265.33336200000002</v>
      </c>
      <c r="C39" s="350">
        <f t="shared" si="6"/>
        <v>43730.333361999998</v>
      </c>
      <c r="D39" s="351">
        <f t="shared" si="7"/>
        <v>0.33336200000002236</v>
      </c>
      <c r="E39" s="259">
        <f t="shared" si="1"/>
        <v>78</v>
      </c>
      <c r="F39" s="263">
        <f t="shared" si="2"/>
        <v>55.883999999999787</v>
      </c>
      <c r="G39" s="264" t="s">
        <v>68</v>
      </c>
      <c r="H39" s="259">
        <f t="shared" si="3"/>
        <v>147</v>
      </c>
      <c r="I39" s="263">
        <f t="shared" si="4"/>
        <v>45.230399999999804</v>
      </c>
      <c r="J39" s="264" t="s">
        <v>69</v>
      </c>
      <c r="K39" s="265">
        <v>43730</v>
      </c>
      <c r="L39" s="266">
        <v>0.33327546296296295</v>
      </c>
      <c r="M39" s="352">
        <f t="shared" si="5"/>
        <v>265.33327500000001</v>
      </c>
      <c r="N39" s="268">
        <v>29</v>
      </c>
      <c r="O39" s="268">
        <v>6</v>
      </c>
      <c r="P39" s="268" t="s">
        <v>1033</v>
      </c>
      <c r="Q39" s="259">
        <v>6.8379999999999996E-2</v>
      </c>
      <c r="S39" s="264" t="s">
        <v>889</v>
      </c>
      <c r="U39" s="264" t="s">
        <v>890</v>
      </c>
      <c r="AJ39" s="259" t="s">
        <v>1040</v>
      </c>
      <c r="AK39" s="271">
        <v>265.33416670000003</v>
      </c>
      <c r="AL39" s="259">
        <v>19763</v>
      </c>
      <c r="AM39" s="349">
        <f t="shared" si="8"/>
        <v>8.9170000001104199E-4</v>
      </c>
      <c r="AN39" s="259">
        <v>19762</v>
      </c>
      <c r="AO39" s="267">
        <v>265.33336200000002</v>
      </c>
      <c r="AP39" s="269">
        <v>622454403</v>
      </c>
      <c r="AQ39" s="259">
        <v>78.931399999999996</v>
      </c>
      <c r="AR39" s="273">
        <v>-147.75384</v>
      </c>
      <c r="AS39" s="269">
        <v>0</v>
      </c>
      <c r="AT39" s="273">
        <v>0.1663</v>
      </c>
      <c r="AU39" s="263">
        <v>-0.18920000000000001</v>
      </c>
      <c r="AV39" s="263">
        <v>22.790361000000001</v>
      </c>
      <c r="AW39" s="267">
        <v>26.674800000000001</v>
      </c>
      <c r="AX39" s="263">
        <v>0.2137</v>
      </c>
      <c r="AY39" s="274">
        <v>6.7400000000000002E-2</v>
      </c>
      <c r="AZ39" s="274">
        <v>0.21368000000000001</v>
      </c>
      <c r="BA39" s="274">
        <v>-0.1021</v>
      </c>
      <c r="BB39" s="269">
        <v>6</v>
      </c>
      <c r="BG39" s="354"/>
      <c r="BH39" s="357"/>
      <c r="BY39" s="259">
        <v>29</v>
      </c>
      <c r="BZ39" s="358">
        <v>0.5</v>
      </c>
      <c r="CA39" s="358">
        <v>0.5</v>
      </c>
      <c r="CB39" s="359">
        <v>0.01</v>
      </c>
      <c r="CC39" s="359">
        <v>0.01</v>
      </c>
      <c r="CD39" s="360">
        <v>8.8405865169186457E-2</v>
      </c>
      <c r="CE39" s="360">
        <v>8.8049389906407496E-2</v>
      </c>
      <c r="CF39" s="360">
        <v>8.8227627537796977E-2</v>
      </c>
      <c r="CG39" s="361">
        <v>6</v>
      </c>
      <c r="CH39" s="360">
        <v>8.0438286570813547E-2</v>
      </c>
      <c r="CI39" s="360">
        <v>9.2183077053592494E-2</v>
      </c>
      <c r="CJ39" s="360">
        <v>8.6310681812203027E-2</v>
      </c>
      <c r="CK39" s="361" t="s">
        <v>1050</v>
      </c>
    </row>
    <row r="40" spans="1:96" ht="14.4">
      <c r="B40" s="267">
        <f t="shared" si="0"/>
        <v>266.02989000000002</v>
      </c>
      <c r="C40" s="350">
        <f t="shared" si="6"/>
        <v>43731.029889999998</v>
      </c>
      <c r="D40" s="351">
        <f t="shared" si="7"/>
        <v>2.9890000000023065E-2</v>
      </c>
      <c r="E40" s="259">
        <f t="shared" si="1"/>
        <v>78</v>
      </c>
      <c r="F40" s="263">
        <f t="shared" si="2"/>
        <v>42.425999999999817</v>
      </c>
      <c r="G40" s="264" t="s">
        <v>68</v>
      </c>
      <c r="H40" s="259">
        <f t="shared" si="3"/>
        <v>151</v>
      </c>
      <c r="I40" s="263">
        <f t="shared" si="4"/>
        <v>31.115999999999531</v>
      </c>
      <c r="J40" s="264" t="s">
        <v>69</v>
      </c>
      <c r="K40" s="265">
        <v>43731</v>
      </c>
      <c r="L40" s="266">
        <v>2.9861111111111113E-2</v>
      </c>
      <c r="M40" s="352">
        <f t="shared" si="5"/>
        <v>266.02986099999998</v>
      </c>
      <c r="N40" s="268">
        <v>30</v>
      </c>
      <c r="O40" s="268">
        <v>7</v>
      </c>
      <c r="P40" s="268" t="s">
        <v>1025</v>
      </c>
      <c r="Q40" s="259">
        <v>6.7159999999999997E-2</v>
      </c>
      <c r="S40" s="264" t="s">
        <v>889</v>
      </c>
      <c r="U40" s="264" t="s">
        <v>890</v>
      </c>
      <c r="AI40" s="259" t="s">
        <v>1069</v>
      </c>
      <c r="AJ40" s="259" t="s">
        <v>1042</v>
      </c>
      <c r="AK40" s="271">
        <v>266.03069440000002</v>
      </c>
      <c r="AL40" s="259">
        <v>31799</v>
      </c>
      <c r="AM40" s="349">
        <f t="shared" si="8"/>
        <v>8.3340000003317982E-4</v>
      </c>
      <c r="AN40" s="259">
        <v>31798</v>
      </c>
      <c r="AO40" s="267">
        <v>266.02989000000002</v>
      </c>
      <c r="AP40" s="269">
        <v>622514583</v>
      </c>
      <c r="AQ40" s="259">
        <v>78.707099999999997</v>
      </c>
      <c r="AR40" s="273">
        <v>-151.51859999999999</v>
      </c>
      <c r="AS40" s="269">
        <v>0</v>
      </c>
      <c r="AT40" s="273">
        <v>-1.4E-3</v>
      </c>
      <c r="AU40" s="263">
        <v>-1.2174</v>
      </c>
      <c r="AV40" s="263">
        <v>22.90175</v>
      </c>
      <c r="AW40" s="267">
        <v>26.965</v>
      </c>
      <c r="AX40" s="263">
        <v>0.14180000000000001</v>
      </c>
      <c r="AY40" s="274">
        <v>6.7599999999999993E-2</v>
      </c>
      <c r="AZ40" s="274">
        <v>0.14183999999999999</v>
      </c>
      <c r="BA40" s="274">
        <v>-9.7600000000000006E-2</v>
      </c>
      <c r="BB40" s="269">
        <v>6</v>
      </c>
      <c r="BG40" s="354" t="s">
        <v>1070</v>
      </c>
      <c r="BH40" s="357">
        <v>26.292095184326172</v>
      </c>
      <c r="BJ40" s="275">
        <f>AW40-BH40</f>
        <v>0.67290481567382798</v>
      </c>
      <c r="BY40" s="259">
        <v>30</v>
      </c>
      <c r="BZ40" s="358">
        <v>0.55500000000000005</v>
      </c>
      <c r="CA40" s="358">
        <v>0.5</v>
      </c>
      <c r="CB40" s="359">
        <v>0.01</v>
      </c>
      <c r="CC40" s="359">
        <v>0.01</v>
      </c>
      <c r="CD40" s="360">
        <v>6.2945181535747408E-2</v>
      </c>
      <c r="CE40" s="360">
        <v>9.3396518848092164E-2</v>
      </c>
      <c r="CF40" s="360">
        <v>7.8170850191919786E-2</v>
      </c>
      <c r="CG40" s="361">
        <v>6</v>
      </c>
      <c r="CH40" s="360">
        <v>6.1509967166955289E-2</v>
      </c>
      <c r="CI40" s="360">
        <v>0.14526295663190783</v>
      </c>
      <c r="CJ40" s="360">
        <v>0.10338646189943156</v>
      </c>
      <c r="CK40" s="361" t="s">
        <v>1050</v>
      </c>
    </row>
    <row r="41" spans="1:96" ht="14.4">
      <c r="B41" s="267">
        <f t="shared" si="0"/>
        <v>266.03475100000003</v>
      </c>
      <c r="C41" s="350">
        <f t="shared" si="6"/>
        <v>43731.034750999999</v>
      </c>
      <c r="D41" s="351">
        <f t="shared" si="7"/>
        <v>3.4751000000028398E-2</v>
      </c>
      <c r="E41" s="259">
        <f t="shared" si="1"/>
        <v>78</v>
      </c>
      <c r="F41" s="263">
        <f t="shared" si="2"/>
        <v>41.584799999999689</v>
      </c>
      <c r="G41" s="264" t="s">
        <v>68</v>
      </c>
      <c r="H41" s="259">
        <f t="shared" si="3"/>
        <v>151</v>
      </c>
      <c r="I41" s="263">
        <f t="shared" si="4"/>
        <v>35.043599999999628</v>
      </c>
      <c r="J41" s="264" t="s">
        <v>69</v>
      </c>
      <c r="K41" s="265">
        <v>43731</v>
      </c>
      <c r="L41" s="266">
        <v>3.4895833333333334E-2</v>
      </c>
      <c r="M41" s="352">
        <f t="shared" si="5"/>
        <v>266.034896</v>
      </c>
      <c r="O41" s="268">
        <v>8</v>
      </c>
      <c r="Q41" s="259">
        <v>6.8379999999999996E-2</v>
      </c>
      <c r="AI41" s="259" t="s">
        <v>1071</v>
      </c>
      <c r="AJ41" s="259" t="s">
        <v>1045</v>
      </c>
      <c r="AK41" s="271">
        <v>266.03543980000001</v>
      </c>
      <c r="AL41" s="259">
        <v>31881</v>
      </c>
      <c r="AM41" s="356">
        <f t="shared" si="8"/>
        <v>5.4380000000264772E-4</v>
      </c>
      <c r="AN41" s="259">
        <v>31882</v>
      </c>
      <c r="AO41" s="267">
        <v>266.03475100000003</v>
      </c>
      <c r="AP41" s="269">
        <v>622515003</v>
      </c>
      <c r="AQ41" s="259">
        <v>78.693079999999995</v>
      </c>
      <c r="AR41" s="273">
        <v>-151.58405999999999</v>
      </c>
      <c r="AS41" s="269">
        <v>0</v>
      </c>
      <c r="AT41" s="273">
        <v>-0.67589999999999995</v>
      </c>
      <c r="AU41" s="263">
        <v>-1.2042999999999999</v>
      </c>
      <c r="AV41" s="263">
        <v>22.343738999999999</v>
      </c>
      <c r="AW41" s="267">
        <v>26.836500000000001</v>
      </c>
      <c r="AX41" s="263">
        <v>8.7499999999999994E-2</v>
      </c>
      <c r="AY41" s="274">
        <v>6.8400000000000002E-2</v>
      </c>
      <c r="AZ41" s="274">
        <v>8.7504999999999999E-2</v>
      </c>
      <c r="BA41" s="274">
        <v>-7.9699999999999993E-2</v>
      </c>
      <c r="BB41" s="269">
        <v>6</v>
      </c>
    </row>
    <row r="42" spans="1:96" ht="14.4">
      <c r="B42" s="267">
        <f t="shared" si="0"/>
        <v>266.217737</v>
      </c>
      <c r="C42" s="350">
        <f t="shared" si="6"/>
        <v>43731.217736999999</v>
      </c>
      <c r="D42" s="351">
        <f t="shared" si="7"/>
        <v>0.21773699999999963</v>
      </c>
      <c r="E42" s="259">
        <f t="shared" si="1"/>
        <v>78</v>
      </c>
      <c r="F42" s="263">
        <f t="shared" si="2"/>
        <v>19.41239999999965</v>
      </c>
      <c r="G42" s="264" t="s">
        <v>68</v>
      </c>
      <c r="H42" s="259">
        <f t="shared" si="3"/>
        <v>153</v>
      </c>
      <c r="I42" s="263">
        <f t="shared" si="4"/>
        <v>8.7960000000003902</v>
      </c>
      <c r="J42" s="264" t="s">
        <v>69</v>
      </c>
      <c r="K42" s="265">
        <v>43731</v>
      </c>
      <c r="L42" s="266">
        <v>0.21875</v>
      </c>
      <c r="M42" s="352">
        <f t="shared" si="5"/>
        <v>266.21875</v>
      </c>
      <c r="O42" s="268">
        <v>9</v>
      </c>
      <c r="P42" s="268" t="s">
        <v>1028</v>
      </c>
      <c r="V42" s="259" t="s">
        <v>889</v>
      </c>
      <c r="AI42" s="259" t="s">
        <v>1072</v>
      </c>
      <c r="AJ42" s="259" t="s">
        <v>1047</v>
      </c>
      <c r="AK42" s="271">
        <v>266.21865739999998</v>
      </c>
      <c r="AL42" s="259">
        <v>35047</v>
      </c>
      <c r="AM42" s="356">
        <f t="shared" si="8"/>
        <v>9.2600000016318518E-5</v>
      </c>
      <c r="AN42" s="259">
        <v>35044</v>
      </c>
      <c r="AO42" s="267">
        <v>266.217737</v>
      </c>
      <c r="AP42" s="269">
        <v>622530813</v>
      </c>
      <c r="AQ42" s="259">
        <v>78.323539999999994</v>
      </c>
      <c r="AR42" s="273">
        <v>-153.14660000000001</v>
      </c>
      <c r="AS42" s="269">
        <v>0</v>
      </c>
      <c r="AT42" s="273">
        <v>-0.52259999999999995</v>
      </c>
      <c r="AU42" s="263">
        <v>-1.0229999999999999</v>
      </c>
      <c r="AV42" s="263">
        <v>22.844908</v>
      </c>
      <c r="AW42" s="267">
        <v>27.3566</v>
      </c>
      <c r="AX42" s="263">
        <v>0.12939999999999999</v>
      </c>
      <c r="AY42" s="274">
        <v>6.9599999999999995E-2</v>
      </c>
      <c r="AZ42" s="274">
        <v>0.12942999999999999</v>
      </c>
      <c r="BA42" s="274">
        <v>-5.2900000000000003E-2</v>
      </c>
      <c r="BB42" s="269">
        <v>6</v>
      </c>
      <c r="CM42" s="354" t="s">
        <v>1073</v>
      </c>
      <c r="CN42" s="354">
        <v>1896.7078253228478</v>
      </c>
      <c r="CO42" s="362"/>
      <c r="CP42" s="271">
        <v>1968.3284421205792</v>
      </c>
      <c r="CR42" s="355"/>
    </row>
    <row r="43" spans="1:96" ht="14.4">
      <c r="B43" s="267">
        <f t="shared" si="0"/>
        <v>266.37502899999998</v>
      </c>
      <c r="C43" s="350">
        <f t="shared" si="6"/>
        <v>43731.375029000003</v>
      </c>
      <c r="D43" s="351">
        <f t="shared" si="7"/>
        <v>0.37502899999998363</v>
      </c>
      <c r="E43" s="259">
        <f t="shared" si="1"/>
        <v>78</v>
      </c>
      <c r="F43" s="263">
        <f t="shared" si="2"/>
        <v>11.835599999999999</v>
      </c>
      <c r="G43" s="264" t="s">
        <v>68</v>
      </c>
      <c r="H43" s="259">
        <f t="shared" si="3"/>
        <v>151</v>
      </c>
      <c r="I43" s="263">
        <f t="shared" si="4"/>
        <v>43.004999999999427</v>
      </c>
      <c r="J43" s="264" t="s">
        <v>69</v>
      </c>
      <c r="K43" s="265">
        <v>43731</v>
      </c>
      <c r="L43" s="266">
        <v>0.37546296296296294</v>
      </c>
      <c r="M43" s="352">
        <f t="shared" si="5"/>
        <v>266.37546300000002</v>
      </c>
      <c r="N43" s="268">
        <v>31</v>
      </c>
      <c r="O43" s="268">
        <v>10</v>
      </c>
      <c r="P43" s="268" t="s">
        <v>1033</v>
      </c>
      <c r="Q43" s="259">
        <v>6.8379999999999996E-2</v>
      </c>
      <c r="S43" s="264" t="s">
        <v>889</v>
      </c>
      <c r="U43" s="264" t="s">
        <v>890</v>
      </c>
      <c r="AI43" s="259" t="s">
        <v>1069</v>
      </c>
      <c r="AJ43" s="259" t="s">
        <v>1048</v>
      </c>
      <c r="AK43" s="271">
        <v>266.37594910000001</v>
      </c>
      <c r="AL43" s="259">
        <v>37765</v>
      </c>
      <c r="AM43" s="356">
        <f t="shared" si="8"/>
        <v>4.8609999998916464E-4</v>
      </c>
      <c r="AN43" s="259">
        <v>37762</v>
      </c>
      <c r="AO43" s="267">
        <v>266.37502899999998</v>
      </c>
      <c r="AP43" s="269">
        <v>622544403</v>
      </c>
      <c r="AQ43" s="259">
        <v>78.19726</v>
      </c>
      <c r="AR43" s="273">
        <v>-151.71674999999999</v>
      </c>
      <c r="AS43" s="269">
        <v>0</v>
      </c>
      <c r="AT43" s="273">
        <v>6.3100000000000003E-2</v>
      </c>
      <c r="AU43" s="263">
        <v>-0.33650000000000002</v>
      </c>
      <c r="AV43" s="263">
        <v>23.115604000000001</v>
      </c>
      <c r="AW43" s="267">
        <v>27.183399999999999</v>
      </c>
      <c r="AX43" s="263">
        <v>0.13450000000000001</v>
      </c>
      <c r="AY43" s="274">
        <v>6.8400000000000002E-2</v>
      </c>
      <c r="AZ43" s="274">
        <v>0.13450999999999999</v>
      </c>
      <c r="BA43" s="274">
        <v>-7.9699999999999993E-2</v>
      </c>
      <c r="BB43" s="269">
        <v>6</v>
      </c>
      <c r="BG43" s="354" t="s">
        <v>1074</v>
      </c>
      <c r="BH43" s="357">
        <v>27.275539398193359</v>
      </c>
      <c r="BJ43" s="275">
        <f>AW43-BH43</f>
        <v>-9.2139398193360478E-2</v>
      </c>
      <c r="BY43" s="259">
        <v>31</v>
      </c>
      <c r="BZ43" s="358">
        <v>0.5</v>
      </c>
      <c r="CA43" s="358">
        <v>0.5</v>
      </c>
      <c r="CB43" s="359">
        <v>0.01</v>
      </c>
      <c r="CC43" s="359">
        <v>0.01</v>
      </c>
      <c r="CD43" s="360">
        <v>6.6304398876889853E-2</v>
      </c>
      <c r="CE43" s="360">
        <v>6.4522022562994982E-2</v>
      </c>
      <c r="CF43" s="360">
        <v>6.5413210719942411E-2</v>
      </c>
      <c r="CG43" s="361">
        <v>6</v>
      </c>
      <c r="CH43" s="360">
        <v>5.8967068543110138E-2</v>
      </c>
      <c r="CI43" s="360">
        <v>4.9361129637004994E-2</v>
      </c>
      <c r="CJ43" s="360">
        <v>5.4164099090057566E-2</v>
      </c>
      <c r="CK43" s="361" t="s">
        <v>1050</v>
      </c>
    </row>
    <row r="44" spans="1:96" ht="14.4">
      <c r="B44" s="267">
        <f t="shared" si="0"/>
        <v>266.38197300000002</v>
      </c>
      <c r="C44" s="350">
        <f t="shared" si="6"/>
        <v>43731.381973000003</v>
      </c>
      <c r="D44" s="351">
        <f t="shared" si="7"/>
        <v>0.38197300000001633</v>
      </c>
      <c r="E44" s="259">
        <f t="shared" si="1"/>
        <v>78</v>
      </c>
      <c r="F44" s="263">
        <f t="shared" si="2"/>
        <v>11.436000000000206</v>
      </c>
      <c r="G44" s="264" t="s">
        <v>68</v>
      </c>
      <c r="H44" s="259">
        <f t="shared" si="3"/>
        <v>151</v>
      </c>
      <c r="I44" s="263">
        <f t="shared" si="4"/>
        <v>37.355400000000145</v>
      </c>
      <c r="J44" s="264" t="s">
        <v>69</v>
      </c>
      <c r="K44" s="265">
        <v>43731</v>
      </c>
      <c r="L44" s="266">
        <v>0.3840277777777778</v>
      </c>
      <c r="M44" s="352">
        <f t="shared" si="5"/>
        <v>266.384028</v>
      </c>
      <c r="O44" s="268">
        <v>11</v>
      </c>
      <c r="Q44" s="259">
        <v>6.7159999999999997E-2</v>
      </c>
      <c r="AI44" s="259" t="s">
        <v>1071</v>
      </c>
      <c r="AJ44" s="259" t="s">
        <v>1051</v>
      </c>
      <c r="AK44" s="271">
        <v>266.38283560000002</v>
      </c>
      <c r="AL44" s="259">
        <v>37884</v>
      </c>
      <c r="AM44" s="349">
        <f t="shared" si="8"/>
        <v>1.1923999999794432E-3</v>
      </c>
      <c r="AN44" s="259">
        <v>37882</v>
      </c>
      <c r="AO44" s="267">
        <v>266.38197300000002</v>
      </c>
      <c r="AP44" s="269">
        <v>622545003</v>
      </c>
      <c r="AQ44" s="259">
        <v>78.190600000000003</v>
      </c>
      <c r="AR44" s="273">
        <v>-151.62259</v>
      </c>
      <c r="AS44" s="269">
        <v>0</v>
      </c>
      <c r="AT44" s="273">
        <v>0.27660000000000001</v>
      </c>
      <c r="AU44" s="263">
        <v>-0.39200000000000002</v>
      </c>
      <c r="AV44" s="263">
        <v>23.306311000000001</v>
      </c>
      <c r="AW44" s="267">
        <v>27.238600000000002</v>
      </c>
      <c r="AX44" s="263">
        <v>0.1396</v>
      </c>
      <c r="AY44" s="274">
        <v>6.7199999999999996E-2</v>
      </c>
      <c r="AZ44" s="274">
        <v>0.1396</v>
      </c>
      <c r="BA44" s="274">
        <v>-0.1066</v>
      </c>
      <c r="BB44" s="269">
        <v>6</v>
      </c>
    </row>
    <row r="45" spans="1:96" ht="14.4">
      <c r="B45" s="267">
        <f t="shared" si="0"/>
        <v>266.68926499999998</v>
      </c>
      <c r="C45" s="350">
        <f t="shared" si="6"/>
        <v>43731.689265000001</v>
      </c>
      <c r="D45" s="351">
        <f t="shared" si="7"/>
        <v>0.68926499999997759</v>
      </c>
      <c r="E45" s="259">
        <f t="shared" si="1"/>
        <v>78</v>
      </c>
      <c r="F45" s="263">
        <f t="shared" si="2"/>
        <v>10.033200000000022</v>
      </c>
      <c r="G45" s="264" t="s">
        <v>68</v>
      </c>
      <c r="H45" s="259">
        <f t="shared" si="3"/>
        <v>151</v>
      </c>
      <c r="I45" s="263">
        <f t="shared" si="4"/>
        <v>48.657599999999661</v>
      </c>
      <c r="J45" s="264" t="s">
        <v>69</v>
      </c>
      <c r="K45" s="265">
        <v>43731</v>
      </c>
      <c r="L45" s="266">
        <v>0.6894097222222223</v>
      </c>
      <c r="M45" s="352">
        <f t="shared" si="5"/>
        <v>266.68941000000001</v>
      </c>
      <c r="O45" s="268">
        <v>12</v>
      </c>
      <c r="P45" s="268" t="s">
        <v>1043</v>
      </c>
      <c r="V45" s="259" t="s">
        <v>890</v>
      </c>
      <c r="AI45" s="259" t="s">
        <v>1075</v>
      </c>
      <c r="AJ45" s="259" t="s">
        <v>1053</v>
      </c>
      <c r="AK45" s="271">
        <v>266.68995369999999</v>
      </c>
      <c r="AL45" s="259">
        <v>43191</v>
      </c>
      <c r="AM45" s="356">
        <f t="shared" si="8"/>
        <v>5.4369999998016283E-4</v>
      </c>
      <c r="AN45" s="259">
        <v>43192</v>
      </c>
      <c r="AO45" s="267">
        <v>266.68926499999998</v>
      </c>
      <c r="AP45" s="269">
        <v>622571553</v>
      </c>
      <c r="AQ45" s="259">
        <v>78.16722</v>
      </c>
      <c r="AR45" s="273">
        <v>-151.81095999999999</v>
      </c>
      <c r="AS45" s="269">
        <v>0</v>
      </c>
      <c r="AT45" s="273">
        <v>0.1943</v>
      </c>
      <c r="AU45" s="263">
        <v>-0.41310000000000002</v>
      </c>
      <c r="AV45" s="263">
        <v>23.185511999999999</v>
      </c>
      <c r="AW45" s="267">
        <v>27.156700000000001</v>
      </c>
      <c r="AX45" s="263">
        <v>0.13880000000000001</v>
      </c>
      <c r="AY45" s="274">
        <v>6.59E-2</v>
      </c>
      <c r="AZ45" s="274">
        <v>0.13879</v>
      </c>
      <c r="BA45" s="274">
        <v>-0.13350000000000001</v>
      </c>
      <c r="BB45" s="269">
        <v>6</v>
      </c>
      <c r="CM45" s="354" t="s">
        <v>1076</v>
      </c>
      <c r="CN45" s="354">
        <v>1880.7138252448735</v>
      </c>
      <c r="CO45" s="354">
        <v>1881.200642416663</v>
      </c>
      <c r="CP45" s="354">
        <v>1956.9549014862016</v>
      </c>
      <c r="CR45" s="370" t="s">
        <v>1077</v>
      </c>
    </row>
    <row r="46" spans="1:96" ht="14.4">
      <c r="A46" s="259" t="s">
        <v>1078</v>
      </c>
      <c r="B46" s="267">
        <f t="shared" si="0"/>
        <v>267.12323500000002</v>
      </c>
      <c r="C46" s="350">
        <f t="shared" si="6"/>
        <v>43732.123234999999</v>
      </c>
      <c r="D46" s="351">
        <f t="shared" si="7"/>
        <v>0.12323500000002241</v>
      </c>
      <c r="E46" s="259">
        <f t="shared" si="1"/>
        <v>77</v>
      </c>
      <c r="F46" s="263">
        <f t="shared" si="2"/>
        <v>47.665200000000141</v>
      </c>
      <c r="G46" s="264" t="s">
        <v>68</v>
      </c>
      <c r="H46" s="259">
        <f t="shared" si="3"/>
        <v>147</v>
      </c>
      <c r="I46" s="263">
        <f t="shared" si="4"/>
        <v>48.720599999999195</v>
      </c>
      <c r="J46" s="264" t="s">
        <v>69</v>
      </c>
      <c r="K46" s="265">
        <v>43732</v>
      </c>
      <c r="L46" s="353">
        <v>0.11666666666666665</v>
      </c>
      <c r="M46" s="352">
        <f t="shared" si="5"/>
        <v>267.11666700000001</v>
      </c>
      <c r="N46" s="268">
        <v>32</v>
      </c>
      <c r="O46" s="268">
        <v>1</v>
      </c>
      <c r="Q46" s="259">
        <v>7.2819999999999996E-2</v>
      </c>
      <c r="S46" s="264" t="s">
        <v>889</v>
      </c>
      <c r="U46" s="264" t="s">
        <v>890</v>
      </c>
      <c r="AJ46" s="259" t="s">
        <v>1026</v>
      </c>
      <c r="AK46" s="271">
        <v>267.12401620000003</v>
      </c>
      <c r="AL46" s="259">
        <v>857</v>
      </c>
      <c r="AM46" s="349">
        <f t="shared" si="8"/>
        <v>7.349200000021483E-3</v>
      </c>
      <c r="AN46" s="259">
        <v>856</v>
      </c>
      <c r="AO46" s="267">
        <v>267.12323500000002</v>
      </c>
      <c r="AP46" s="269">
        <v>622609048</v>
      </c>
      <c r="AQ46" s="259">
        <v>77.794420000000002</v>
      </c>
      <c r="AR46" s="273">
        <v>-147.81200999999999</v>
      </c>
      <c r="AS46" s="269">
        <v>0</v>
      </c>
      <c r="AT46" s="273">
        <v>-0.43340000000000001</v>
      </c>
      <c r="AU46" s="263">
        <v>-1.038</v>
      </c>
      <c r="AV46" s="263">
        <v>22.564226000000001</v>
      </c>
      <c r="AW46" s="267">
        <v>26.909700000000001</v>
      </c>
      <c r="AX46" s="263">
        <v>0.1512</v>
      </c>
      <c r="AY46" s="274">
        <v>7.1599999999999997E-2</v>
      </c>
      <c r="AZ46" s="274">
        <v>0.1512</v>
      </c>
      <c r="BA46" s="274">
        <v>-8.0999999999999996E-3</v>
      </c>
      <c r="BB46" s="269">
        <v>6</v>
      </c>
      <c r="BG46" s="354" t="s">
        <v>1079</v>
      </c>
      <c r="BH46" s="357">
        <v>26.927444458007813</v>
      </c>
      <c r="BJ46" s="275">
        <f>AW46-BH46</f>
        <v>-1.7744458007811659E-2</v>
      </c>
      <c r="BY46" s="259">
        <v>32</v>
      </c>
      <c r="BZ46" s="358">
        <v>0.5</v>
      </c>
      <c r="CA46" s="358">
        <v>0.5</v>
      </c>
      <c r="CB46" s="359">
        <v>0.01</v>
      </c>
      <c r="CC46" s="359">
        <v>0.01</v>
      </c>
      <c r="CD46" s="360">
        <v>6.4522022562994968E-2</v>
      </c>
      <c r="CE46" s="360">
        <v>5.9174893621310308E-2</v>
      </c>
      <c r="CF46" s="360">
        <v>6.1848458092152642E-2</v>
      </c>
      <c r="CG46" s="361">
        <v>6</v>
      </c>
      <c r="CH46" s="360">
        <v>4.3419399957005042E-2</v>
      </c>
      <c r="CI46" s="360">
        <v>4.6290808198689665E-2</v>
      </c>
      <c r="CJ46" s="360">
        <v>4.4855104077847353E-2</v>
      </c>
      <c r="CK46" s="361" t="s">
        <v>1050</v>
      </c>
    </row>
    <row r="47" spans="1:96" ht="14.4">
      <c r="B47" s="267">
        <f t="shared" si="0"/>
        <v>267.23330399999998</v>
      </c>
      <c r="C47" s="350">
        <f t="shared" si="6"/>
        <v>43732.233304000001</v>
      </c>
      <c r="D47" s="351">
        <f t="shared" si="7"/>
        <v>0.23330399999997553</v>
      </c>
      <c r="E47" s="259">
        <f t="shared" si="1"/>
        <v>77</v>
      </c>
      <c r="F47" s="263">
        <f t="shared" si="2"/>
        <v>42.171600000000069</v>
      </c>
      <c r="G47" s="264" t="s">
        <v>68</v>
      </c>
      <c r="H47" s="259">
        <f t="shared" si="3"/>
        <v>146</v>
      </c>
      <c r="I47" s="263">
        <f t="shared" si="4"/>
        <v>40.5108000000007</v>
      </c>
      <c r="J47" s="264" t="s">
        <v>69</v>
      </c>
      <c r="K47" s="265">
        <v>43732</v>
      </c>
      <c r="L47" s="266">
        <v>0.23402777777777781</v>
      </c>
      <c r="M47" s="352">
        <f t="shared" si="5"/>
        <v>267.23402800000002</v>
      </c>
      <c r="O47" s="268">
        <v>2</v>
      </c>
      <c r="P47" s="268" t="s">
        <v>1028</v>
      </c>
      <c r="V47" s="259" t="s">
        <v>889</v>
      </c>
      <c r="AI47" s="259" t="s">
        <v>1080</v>
      </c>
      <c r="AJ47" s="259" t="s">
        <v>1030</v>
      </c>
      <c r="AK47" s="271">
        <v>267.23414350000002</v>
      </c>
      <c r="AL47" s="259">
        <v>2760</v>
      </c>
      <c r="AM47" s="356">
        <f t="shared" si="8"/>
        <v>1.1549999999260763E-4</v>
      </c>
      <c r="AN47" s="259">
        <v>2758</v>
      </c>
      <c r="AO47" s="267">
        <v>267.23330399999998</v>
      </c>
      <c r="AP47" s="269">
        <v>622618558</v>
      </c>
      <c r="AQ47" s="259">
        <v>77.702860000000001</v>
      </c>
      <c r="AR47" s="273">
        <v>-146.67518000000001</v>
      </c>
      <c r="AS47" s="269">
        <v>0</v>
      </c>
      <c r="AT47" s="273">
        <v>-0.49030000000000001</v>
      </c>
      <c r="AU47" s="263">
        <v>-0.92110000000000003</v>
      </c>
      <c r="AV47" s="263">
        <v>22.453199000000001</v>
      </c>
      <c r="AW47" s="267">
        <v>26.815200000000001</v>
      </c>
      <c r="AX47" s="263">
        <v>0.14729999999999999</v>
      </c>
      <c r="AY47" s="274">
        <v>6.7199999999999996E-2</v>
      </c>
      <c r="AZ47" s="274">
        <v>0.14732999999999999</v>
      </c>
      <c r="BA47" s="274">
        <v>-0.1066</v>
      </c>
      <c r="BB47" s="269">
        <v>6</v>
      </c>
      <c r="CM47" s="354" t="s">
        <v>1081</v>
      </c>
      <c r="CN47" s="354">
        <v>1865.2521184242278</v>
      </c>
      <c r="CO47" s="362"/>
      <c r="CP47" s="271">
        <v>1936.8824660606706</v>
      </c>
      <c r="CR47" s="355"/>
    </row>
    <row r="48" spans="1:96" ht="14.4">
      <c r="B48" s="267">
        <f t="shared" si="0"/>
        <v>267.46698500000002</v>
      </c>
      <c r="C48" s="350">
        <f t="shared" si="6"/>
        <v>43732.466984999999</v>
      </c>
      <c r="D48" s="351">
        <f t="shared" si="7"/>
        <v>0.46698500000002241</v>
      </c>
      <c r="E48" s="259">
        <f t="shared" si="1"/>
        <v>77</v>
      </c>
      <c r="F48" s="263">
        <f t="shared" si="2"/>
        <v>21.495600000000081</v>
      </c>
      <c r="G48" s="264" t="s">
        <v>68</v>
      </c>
      <c r="H48" s="259">
        <f t="shared" si="3"/>
        <v>147</v>
      </c>
      <c r="I48" s="263">
        <f t="shared" si="4"/>
        <v>39.399000000000797</v>
      </c>
      <c r="J48" s="264" t="s">
        <v>69</v>
      </c>
      <c r="K48" s="265">
        <v>43732</v>
      </c>
      <c r="L48" s="266">
        <v>0.46736111111111112</v>
      </c>
      <c r="M48" s="352">
        <f t="shared" si="5"/>
        <v>267.46736099999998</v>
      </c>
      <c r="N48" s="268">
        <v>33</v>
      </c>
      <c r="O48" s="268">
        <v>3</v>
      </c>
      <c r="P48" s="268" t="s">
        <v>1033</v>
      </c>
      <c r="Q48" s="259">
        <v>6.8379999999999996E-2</v>
      </c>
      <c r="AJ48" s="259" t="s">
        <v>1032</v>
      </c>
      <c r="AK48" s="271">
        <v>267.46765049999999</v>
      </c>
      <c r="AL48" s="259">
        <v>6795</v>
      </c>
      <c r="AM48" s="356">
        <f t="shared" si="8"/>
        <v>2.8950000000804721E-4</v>
      </c>
      <c r="AN48" s="259">
        <v>6796</v>
      </c>
      <c r="AO48" s="267">
        <v>267.46698500000002</v>
      </c>
      <c r="AP48" s="269">
        <v>622638748</v>
      </c>
      <c r="AQ48" s="259">
        <v>77.358260000000001</v>
      </c>
      <c r="AR48" s="273">
        <v>-147.65665000000001</v>
      </c>
      <c r="AS48" s="269">
        <v>0</v>
      </c>
      <c r="AT48" s="273">
        <v>-0.7772</v>
      </c>
      <c r="AU48" s="263">
        <v>-1.1846000000000001</v>
      </c>
      <c r="AV48" s="263">
        <v>22.088975999999999</v>
      </c>
      <c r="AW48" s="267">
        <v>26.5913</v>
      </c>
      <c r="AX48" s="263">
        <v>0.1109</v>
      </c>
      <c r="AY48" s="274">
        <v>6.8400000000000002E-2</v>
      </c>
      <c r="AZ48" s="274">
        <v>0.11090999999999999</v>
      </c>
      <c r="BA48" s="274">
        <v>-7.9699999999999993E-2</v>
      </c>
      <c r="BB48" s="269">
        <v>6</v>
      </c>
    </row>
    <row r="49" spans="1:96" ht="14.4">
      <c r="A49" s="259" t="s">
        <v>1082</v>
      </c>
      <c r="B49" s="267">
        <f t="shared" si="0"/>
        <v>267.74372099999999</v>
      </c>
      <c r="C49" s="350">
        <f t="shared" si="6"/>
        <v>43732.743720999999</v>
      </c>
      <c r="D49" s="351">
        <f t="shared" si="7"/>
        <v>0.74372099999999364</v>
      </c>
      <c r="E49" s="259">
        <f t="shared" si="1"/>
        <v>76</v>
      </c>
      <c r="F49" s="263">
        <f t="shared" si="2"/>
        <v>59.992800000000273</v>
      </c>
      <c r="G49" s="264" t="s">
        <v>68</v>
      </c>
      <c r="H49" s="259">
        <f t="shared" si="3"/>
        <v>149</v>
      </c>
      <c r="I49" s="263">
        <f t="shared" si="4"/>
        <v>59.820599999999331</v>
      </c>
      <c r="J49" s="264" t="s">
        <v>69</v>
      </c>
      <c r="K49" s="265">
        <v>43732</v>
      </c>
      <c r="L49" s="353">
        <v>0.75138888888888899</v>
      </c>
      <c r="M49" s="352">
        <f t="shared" si="5"/>
        <v>267.75138900000002</v>
      </c>
      <c r="O49" s="268">
        <v>4</v>
      </c>
      <c r="P49" s="268" t="s">
        <v>1028</v>
      </c>
      <c r="V49" s="259" t="s">
        <v>889</v>
      </c>
      <c r="AI49" s="259" t="s">
        <v>1083</v>
      </c>
      <c r="AJ49" s="259" t="s">
        <v>1034</v>
      </c>
      <c r="AK49" s="271">
        <v>267.74432869999998</v>
      </c>
      <c r="AL49" s="259">
        <v>11576</v>
      </c>
      <c r="AM49" s="349">
        <f t="shared" si="8"/>
        <v>7.0603000000346583E-3</v>
      </c>
      <c r="AN49" s="259">
        <v>11578</v>
      </c>
      <c r="AO49" s="267">
        <v>267.74372099999999</v>
      </c>
      <c r="AP49" s="269">
        <v>622662658</v>
      </c>
      <c r="AQ49" s="259">
        <v>76.999880000000005</v>
      </c>
      <c r="AR49" s="273">
        <v>-149.99700999999999</v>
      </c>
      <c r="AS49" s="269">
        <v>0</v>
      </c>
      <c r="AT49" s="273">
        <v>0.38719999999999999</v>
      </c>
      <c r="AU49" s="263">
        <v>-1.23E-2</v>
      </c>
      <c r="AV49" s="263">
        <v>22.903950999999999</v>
      </c>
      <c r="AW49" s="267">
        <v>26.6281</v>
      </c>
      <c r="AX49" s="263">
        <v>0.1009</v>
      </c>
      <c r="AY49" s="274">
        <v>6.4699999999999994E-2</v>
      </c>
      <c r="AZ49" s="274">
        <v>0.10093000000000001</v>
      </c>
      <c r="BA49" s="274">
        <v>-0.1603</v>
      </c>
      <c r="BB49" s="269">
        <v>6</v>
      </c>
      <c r="CM49" s="354" t="s">
        <v>1084</v>
      </c>
      <c r="CN49" s="354">
        <v>1858.3323246878331</v>
      </c>
      <c r="CO49" s="355"/>
      <c r="CP49" s="271">
        <v>1922.39</v>
      </c>
      <c r="CQ49" s="354"/>
      <c r="CR49" s="355"/>
    </row>
    <row r="50" spans="1:96" ht="14.4">
      <c r="B50" s="267">
        <f t="shared" si="0"/>
        <v>267.93885999999998</v>
      </c>
      <c r="C50" s="350">
        <f t="shared" si="6"/>
        <v>43732.938860000002</v>
      </c>
      <c r="D50" s="351">
        <f t="shared" si="7"/>
        <v>0.93885999999997694</v>
      </c>
      <c r="E50" s="259">
        <f t="shared" si="1"/>
        <v>76</v>
      </c>
      <c r="F50" s="263">
        <f t="shared" si="2"/>
        <v>29.182199999999625</v>
      </c>
      <c r="G50" s="264" t="s">
        <v>68</v>
      </c>
      <c r="H50" s="259">
        <f t="shared" si="3"/>
        <v>149</v>
      </c>
      <c r="I50" s="263">
        <f t="shared" si="4"/>
        <v>58.57379999999921</v>
      </c>
      <c r="J50" s="264" t="s">
        <v>69</v>
      </c>
      <c r="K50" s="265">
        <v>43732</v>
      </c>
      <c r="L50" s="266">
        <v>0.93893518518518526</v>
      </c>
      <c r="M50" s="352">
        <f t="shared" si="5"/>
        <v>267.93893500000001</v>
      </c>
      <c r="N50" s="268">
        <v>34</v>
      </c>
      <c r="O50" s="268">
        <v>5</v>
      </c>
      <c r="P50" s="268" t="s">
        <v>1025</v>
      </c>
      <c r="Q50" s="259">
        <v>6.4710000000000004E-2</v>
      </c>
      <c r="S50" s="264" t="s">
        <v>889</v>
      </c>
      <c r="U50" s="264" t="s">
        <v>890</v>
      </c>
      <c r="AJ50" s="259" t="s">
        <v>1038</v>
      </c>
      <c r="AK50" s="271">
        <v>267.93969909999998</v>
      </c>
      <c r="AL50" s="259">
        <v>14952</v>
      </c>
      <c r="AM50" s="349">
        <f t="shared" si="8"/>
        <v>7.6409999996940314E-4</v>
      </c>
      <c r="AN50" s="259">
        <v>14950</v>
      </c>
      <c r="AO50" s="267">
        <v>267.93885999999998</v>
      </c>
      <c r="AP50" s="269">
        <v>622679518</v>
      </c>
      <c r="AQ50" s="259">
        <v>76.486369999999994</v>
      </c>
      <c r="AR50" s="273">
        <v>-149.97622999999999</v>
      </c>
      <c r="AS50" s="269">
        <v>0</v>
      </c>
      <c r="AT50" s="273">
        <v>0.26750000000000002</v>
      </c>
      <c r="AU50" s="263">
        <v>-0.1993</v>
      </c>
      <c r="AV50" s="263">
        <v>22.877748</v>
      </c>
      <c r="AW50" s="267">
        <v>26.698599999999999</v>
      </c>
      <c r="AX50" s="263">
        <v>7.4300000000000005E-2</v>
      </c>
      <c r="AY50" s="274">
        <v>6.4699999999999994E-2</v>
      </c>
      <c r="AZ50" s="274">
        <v>7.4277999999999997E-2</v>
      </c>
      <c r="BA50" s="274">
        <v>-0.1603</v>
      </c>
      <c r="BB50" s="269">
        <v>6</v>
      </c>
      <c r="BG50" s="354" t="s">
        <v>1085</v>
      </c>
      <c r="BH50" s="357">
        <v>26.707038879394531</v>
      </c>
      <c r="BJ50" s="275">
        <f>AW50-BH50</f>
        <v>-8.4388793945322504E-3</v>
      </c>
      <c r="BY50" s="259">
        <v>34</v>
      </c>
      <c r="BZ50" s="358">
        <v>0.5</v>
      </c>
      <c r="CA50" s="358">
        <v>0.5</v>
      </c>
      <c r="CB50" s="359">
        <v>0.01</v>
      </c>
      <c r="CC50" s="359">
        <v>0.01</v>
      </c>
      <c r="CD50" s="360">
        <v>5.4184239942404615E-2</v>
      </c>
      <c r="CE50" s="360">
        <v>5.489719046796257E-2</v>
      </c>
      <c r="CF50" s="360">
        <v>5.4540715205183596E-2</v>
      </c>
      <c r="CG50" s="361">
        <v>6</v>
      </c>
      <c r="CH50" s="360">
        <v>3.8407714237595397E-2</v>
      </c>
      <c r="CI50" s="360">
        <v>3.5714187152037419E-2</v>
      </c>
      <c r="CJ50" s="360">
        <v>3.7060950694816408E-2</v>
      </c>
      <c r="CK50" s="361" t="s">
        <v>1050</v>
      </c>
    </row>
    <row r="51" spans="1:96" ht="14.4">
      <c r="B51" s="267">
        <f t="shared" si="0"/>
        <v>268.32566600000001</v>
      </c>
      <c r="C51" s="350">
        <f t="shared" si="6"/>
        <v>43733.325665999997</v>
      </c>
      <c r="D51" s="351">
        <f t="shared" si="7"/>
        <v>0.32566600000001245</v>
      </c>
      <c r="E51" s="259">
        <f t="shared" si="1"/>
        <v>75</v>
      </c>
      <c r="F51" s="263">
        <f t="shared" si="2"/>
        <v>39.172799999999768</v>
      </c>
      <c r="G51" s="264" t="s">
        <v>68</v>
      </c>
      <c r="H51" s="259">
        <f t="shared" si="3"/>
        <v>151</v>
      </c>
      <c r="I51" s="263">
        <f t="shared" si="4"/>
        <v>38.604000000000838</v>
      </c>
      <c r="J51" s="264" t="s">
        <v>69</v>
      </c>
      <c r="K51" s="265">
        <v>43733</v>
      </c>
      <c r="L51" s="266">
        <v>0.32708333333333334</v>
      </c>
      <c r="M51" s="352">
        <f t="shared" si="5"/>
        <v>268.32708300000002</v>
      </c>
      <c r="O51" s="268">
        <v>6</v>
      </c>
      <c r="P51" s="268" t="s">
        <v>1028</v>
      </c>
      <c r="V51" s="259" t="s">
        <v>889</v>
      </c>
      <c r="AI51" s="259" t="s">
        <v>1086</v>
      </c>
      <c r="AJ51" s="259" t="s">
        <v>1040</v>
      </c>
      <c r="AK51" s="271">
        <v>268.32627309999998</v>
      </c>
      <c r="AL51" s="259">
        <v>21632</v>
      </c>
      <c r="AM51" s="349">
        <f t="shared" si="8"/>
        <v>8.099000000356682E-4</v>
      </c>
      <c r="AN51" s="259">
        <v>21634</v>
      </c>
      <c r="AO51" s="267">
        <v>268.32566600000001</v>
      </c>
      <c r="AP51" s="269">
        <v>622712938</v>
      </c>
      <c r="AQ51" s="259">
        <v>75.652879999999996</v>
      </c>
      <c r="AR51" s="273">
        <v>-151.64340000000001</v>
      </c>
      <c r="AS51" s="269">
        <v>0</v>
      </c>
      <c r="AT51" s="273">
        <v>1.4605999999999999</v>
      </c>
      <c r="AU51" s="263">
        <v>1.0999000000000001</v>
      </c>
      <c r="AV51" s="263">
        <v>23.825849999999999</v>
      </c>
      <c r="AW51" s="267">
        <v>26.8596</v>
      </c>
      <c r="AX51" s="263">
        <v>0.1221</v>
      </c>
      <c r="AY51" s="274">
        <v>6.2700000000000006E-2</v>
      </c>
      <c r="AZ51" s="274">
        <v>0.1221</v>
      </c>
      <c r="BA51" s="274">
        <v>-0.2051</v>
      </c>
      <c r="BB51" s="269">
        <v>6</v>
      </c>
      <c r="CM51" s="354" t="s">
        <v>1087</v>
      </c>
      <c r="CN51" s="354">
        <v>1866.6587431613079</v>
      </c>
      <c r="CO51" s="355"/>
      <c r="CP51" s="271">
        <v>1932.67</v>
      </c>
      <c r="CR51" s="355"/>
    </row>
    <row r="52" spans="1:96" ht="14.4">
      <c r="B52" s="267">
        <f t="shared" si="0"/>
        <v>268.33677699999998</v>
      </c>
      <c r="C52" s="350">
        <f t="shared" si="6"/>
        <v>43733.336776999997</v>
      </c>
      <c r="D52" s="351">
        <f t="shared" si="7"/>
        <v>0.33677699999998367</v>
      </c>
      <c r="E52" s="259">
        <f t="shared" si="1"/>
        <v>75</v>
      </c>
      <c r="F52" s="263">
        <f t="shared" si="2"/>
        <v>37.232400000000325</v>
      </c>
      <c r="G52" s="264" t="s">
        <v>68</v>
      </c>
      <c r="H52" s="259">
        <f t="shared" si="3"/>
        <v>151</v>
      </c>
      <c r="I52" s="263">
        <f t="shared" si="4"/>
        <v>47.711999999999648</v>
      </c>
      <c r="J52" s="264" t="s">
        <v>69</v>
      </c>
      <c r="K52" s="265">
        <v>43733</v>
      </c>
      <c r="L52" s="266">
        <v>0.33680555555555558</v>
      </c>
      <c r="M52" s="352">
        <f t="shared" si="5"/>
        <v>268.33680600000002</v>
      </c>
      <c r="N52" s="268">
        <v>35</v>
      </c>
      <c r="O52" s="268">
        <v>7</v>
      </c>
      <c r="P52" s="268" t="s">
        <v>1033</v>
      </c>
      <c r="Q52" s="259">
        <v>6.3490000000000005E-2</v>
      </c>
      <c r="AJ52" s="259" t="s">
        <v>1042</v>
      </c>
      <c r="AK52" s="271">
        <v>268.33732639999999</v>
      </c>
      <c r="AL52" s="259">
        <v>21823</v>
      </c>
      <c r="AM52" s="356">
        <f t="shared" si="8"/>
        <v>5.2039999997077757E-4</v>
      </c>
      <c r="AN52" s="259">
        <v>21826</v>
      </c>
      <c r="AO52" s="267">
        <v>268.33677699999998</v>
      </c>
      <c r="AP52" s="269">
        <v>622713898</v>
      </c>
      <c r="AQ52" s="259">
        <v>75.620540000000005</v>
      </c>
      <c r="AR52" s="273">
        <v>-151.79519999999999</v>
      </c>
      <c r="AS52" s="269">
        <v>0</v>
      </c>
      <c r="AT52" s="273">
        <v>1.4282999999999999</v>
      </c>
      <c r="AU52" s="263">
        <v>1.0656000000000001</v>
      </c>
      <c r="AV52" s="263">
        <v>23.794483</v>
      </c>
      <c r="AW52" s="267">
        <v>26.848500000000001</v>
      </c>
      <c r="AX52" s="263">
        <v>0.1225</v>
      </c>
      <c r="AY52" s="274">
        <v>6.25E-2</v>
      </c>
      <c r="AZ52" s="274">
        <v>0.12250999999999999</v>
      </c>
      <c r="BA52" s="274">
        <v>-0.20949999999999999</v>
      </c>
      <c r="BB52" s="269">
        <v>6</v>
      </c>
    </row>
    <row r="53" spans="1:96" ht="14.4">
      <c r="B53" s="267">
        <f t="shared" si="0"/>
        <v>268.66698500000001</v>
      </c>
      <c r="C53" s="350">
        <f t="shared" si="6"/>
        <v>43733.666985000003</v>
      </c>
      <c r="D53" s="351">
        <f t="shared" si="7"/>
        <v>0.66698500000001104</v>
      </c>
      <c r="E53" s="259">
        <f t="shared" si="1"/>
        <v>75</v>
      </c>
      <c r="F53" s="263">
        <f t="shared" si="2"/>
        <v>9.5831999999995787</v>
      </c>
      <c r="G53" s="264" t="s">
        <v>68</v>
      </c>
      <c r="H53" s="259">
        <f t="shared" si="3"/>
        <v>151</v>
      </c>
      <c r="I53" s="263">
        <f t="shared" si="4"/>
        <v>45.526199999999903</v>
      </c>
      <c r="J53" s="264" t="s">
        <v>69</v>
      </c>
      <c r="K53" s="265">
        <v>43733</v>
      </c>
      <c r="L53" s="266">
        <v>0.66736111111111107</v>
      </c>
      <c r="M53" s="352">
        <f t="shared" si="5"/>
        <v>268.66736100000003</v>
      </c>
      <c r="N53" s="268">
        <v>36</v>
      </c>
      <c r="O53" s="268">
        <v>8</v>
      </c>
      <c r="P53" s="268" t="s">
        <v>1033</v>
      </c>
      <c r="Q53" s="259">
        <v>6.4710000000000004E-2</v>
      </c>
      <c r="AJ53" s="259" t="s">
        <v>1045</v>
      </c>
      <c r="AK53" s="271">
        <v>268.66782410000002</v>
      </c>
      <c r="AL53" s="259">
        <v>27534</v>
      </c>
      <c r="AM53" s="356">
        <f t="shared" si="8"/>
        <v>4.6309999999039064E-4</v>
      </c>
      <c r="AN53" s="259">
        <v>27532</v>
      </c>
      <c r="AO53" s="267">
        <v>268.66698500000001</v>
      </c>
      <c r="AP53" s="269">
        <v>622742428</v>
      </c>
      <c r="AQ53" s="259">
        <v>75.159719999999993</v>
      </c>
      <c r="AR53" s="273">
        <v>-151.75877</v>
      </c>
      <c r="AS53" s="269">
        <v>0</v>
      </c>
      <c r="AT53" s="273">
        <v>2.1314000000000002</v>
      </c>
      <c r="AU53" s="263">
        <v>1.8331</v>
      </c>
      <c r="AV53" s="263">
        <v>24.518605000000001</v>
      </c>
      <c r="AW53" s="267">
        <v>27.133800000000001</v>
      </c>
      <c r="AX53" s="263">
        <v>0.16489999999999999</v>
      </c>
      <c r="AY53" s="274">
        <v>6.4500000000000002E-2</v>
      </c>
      <c r="AZ53" s="274">
        <v>0.16483999999999999</v>
      </c>
      <c r="BA53" s="274">
        <v>-0.1648</v>
      </c>
      <c r="BB53" s="269">
        <v>6</v>
      </c>
    </row>
    <row r="54" spans="1:96" ht="14.4">
      <c r="B54" s="267">
        <f t="shared" si="0"/>
        <v>268.78538800000001</v>
      </c>
      <c r="C54" s="350">
        <f t="shared" si="6"/>
        <v>43733.785387999997</v>
      </c>
      <c r="D54" s="351">
        <f t="shared" si="7"/>
        <v>0.78538800000001174</v>
      </c>
      <c r="E54" s="259">
        <f t="shared" si="1"/>
        <v>74</v>
      </c>
      <c r="F54" s="263">
        <f t="shared" si="2"/>
        <v>59.969399999999666</v>
      </c>
      <c r="G54" s="264" t="s">
        <v>68</v>
      </c>
      <c r="H54" s="259">
        <f t="shared" si="3"/>
        <v>149</v>
      </c>
      <c r="I54" s="263">
        <f t="shared" si="4"/>
        <v>59.852999999999383</v>
      </c>
      <c r="J54" s="264" t="s">
        <v>69</v>
      </c>
      <c r="K54" s="265">
        <v>43733</v>
      </c>
      <c r="L54" s="266">
        <v>0.78611111111111109</v>
      </c>
      <c r="M54" s="352">
        <f t="shared" si="5"/>
        <v>268.78611100000001</v>
      </c>
      <c r="O54" s="268">
        <v>9</v>
      </c>
      <c r="P54" s="268" t="s">
        <v>1028</v>
      </c>
      <c r="V54" s="259" t="s">
        <v>889</v>
      </c>
      <c r="AI54" s="259" t="s">
        <v>1088</v>
      </c>
      <c r="AJ54" s="259" t="s">
        <v>1047</v>
      </c>
      <c r="AK54" s="271">
        <v>268.78611110000003</v>
      </c>
      <c r="AL54" s="259">
        <v>29578</v>
      </c>
      <c r="AM54" s="356">
        <f t="shared" si="8"/>
        <v>1.0000002248489182E-7</v>
      </c>
      <c r="AN54" s="259">
        <v>29578</v>
      </c>
      <c r="AO54" s="267">
        <v>268.78538800000001</v>
      </c>
      <c r="AP54" s="269">
        <v>622752658</v>
      </c>
      <c r="AQ54" s="259">
        <v>74.999489999999994</v>
      </c>
      <c r="AR54" s="273">
        <v>-149.99754999999999</v>
      </c>
      <c r="AS54" s="269">
        <v>0</v>
      </c>
      <c r="AT54" s="273">
        <v>2.6644000000000001</v>
      </c>
      <c r="AU54" s="263">
        <v>2.2172000000000001</v>
      </c>
      <c r="AV54" s="263">
        <v>25.031624000000001</v>
      </c>
      <c r="AW54" s="267">
        <v>27.297000000000001</v>
      </c>
      <c r="AX54" s="263">
        <v>0.1764</v>
      </c>
      <c r="AY54" s="274">
        <v>6.4699999999999994E-2</v>
      </c>
      <c r="AZ54" s="274">
        <v>0.17643</v>
      </c>
      <c r="BA54" s="274">
        <v>-0.1603</v>
      </c>
      <c r="BB54" s="269">
        <v>6</v>
      </c>
      <c r="CM54" s="354" t="s">
        <v>1089</v>
      </c>
      <c r="CN54" s="354">
        <v>1878.7188494160409</v>
      </c>
      <c r="CO54" s="355"/>
      <c r="CP54" s="271">
        <v>1964.95</v>
      </c>
      <c r="CR54" s="355"/>
    </row>
    <row r="55" spans="1:96" ht="14.4">
      <c r="B55" s="267">
        <f t="shared" si="0"/>
        <v>269.08608199999998</v>
      </c>
      <c r="C55" s="350">
        <f t="shared" si="6"/>
        <v>43734.086082000002</v>
      </c>
      <c r="D55" s="351">
        <f t="shared" si="7"/>
        <v>8.6081999999976233E-2</v>
      </c>
      <c r="E55" s="259">
        <f t="shared" si="1"/>
        <v>74</v>
      </c>
      <c r="F55" s="263">
        <f t="shared" si="2"/>
        <v>51.427199999999686</v>
      </c>
      <c r="G55" s="264" t="s">
        <v>68</v>
      </c>
      <c r="H55" s="259">
        <f t="shared" si="3"/>
        <v>148</v>
      </c>
      <c r="I55" s="263">
        <f t="shared" si="4"/>
        <v>29.55120000000079</v>
      </c>
      <c r="J55" s="264" t="s">
        <v>69</v>
      </c>
      <c r="K55" s="265">
        <v>43734</v>
      </c>
      <c r="L55" s="266">
        <v>8.6342592592592596E-2</v>
      </c>
      <c r="M55" s="352">
        <f t="shared" si="5"/>
        <v>269.086343</v>
      </c>
      <c r="N55" s="268">
        <v>37</v>
      </c>
      <c r="O55" s="268">
        <v>10</v>
      </c>
      <c r="Q55" s="259">
        <v>6.3490000000000005E-2</v>
      </c>
      <c r="S55" s="264" t="s">
        <v>889</v>
      </c>
      <c r="U55" s="264" t="s">
        <v>890</v>
      </c>
      <c r="AI55" s="259" t="s">
        <v>1069</v>
      </c>
      <c r="AJ55" s="259" t="s">
        <v>1048</v>
      </c>
      <c r="AK55" s="271">
        <v>269.08668979999999</v>
      </c>
      <c r="AL55" s="259">
        <v>34772</v>
      </c>
      <c r="AM55" s="356">
        <f t="shared" si="8"/>
        <v>3.4679999998843414E-4</v>
      </c>
      <c r="AN55" s="259">
        <v>34774</v>
      </c>
      <c r="AO55" s="267">
        <v>269.08608199999998</v>
      </c>
      <c r="AP55" s="269">
        <v>622778638</v>
      </c>
      <c r="AQ55" s="259">
        <v>74.857119999999995</v>
      </c>
      <c r="AR55" s="273">
        <v>-148.49252000000001</v>
      </c>
      <c r="AS55" s="269">
        <v>0</v>
      </c>
      <c r="AT55" s="273">
        <v>2.4056000000000002</v>
      </c>
      <c r="AU55" s="263">
        <v>1.9548000000000001</v>
      </c>
      <c r="AV55" s="263">
        <v>24.755818000000001</v>
      </c>
      <c r="AW55" s="267">
        <v>27.186499999999999</v>
      </c>
      <c r="AX55" s="263">
        <v>0.15859999999999999</v>
      </c>
      <c r="AY55" s="274">
        <v>6.4100000000000004E-2</v>
      </c>
      <c r="AZ55" s="274">
        <v>0.15853</v>
      </c>
      <c r="BA55" s="274">
        <v>-0.17369999999999999</v>
      </c>
      <c r="BB55" s="269">
        <v>6</v>
      </c>
      <c r="BG55" s="354" t="s">
        <v>1090</v>
      </c>
      <c r="BH55" s="357">
        <v>27.068693161010742</v>
      </c>
      <c r="BJ55" s="275">
        <f>AW55-BH55</f>
        <v>0.11780683898925659</v>
      </c>
      <c r="BY55" s="259">
        <v>37</v>
      </c>
      <c r="BZ55" s="358">
        <v>0.5</v>
      </c>
      <c r="CA55" s="358">
        <v>0.5</v>
      </c>
      <c r="CB55" s="359">
        <v>0.01</v>
      </c>
      <c r="CC55" s="359">
        <v>0.01</v>
      </c>
      <c r="CD55" s="360">
        <v>0.10765552935925127</v>
      </c>
      <c r="CE55" s="360">
        <v>0.21424163293016563</v>
      </c>
      <c r="CF55" s="360">
        <v>0.16094858114470845</v>
      </c>
      <c r="CG55" s="361">
        <v>6</v>
      </c>
      <c r="CH55" s="360">
        <v>6.7130352060748702E-2</v>
      </c>
      <c r="CI55" s="360">
        <v>0.12196123812983435</v>
      </c>
      <c r="CJ55" s="360">
        <v>9.4545795095291527E-2</v>
      </c>
      <c r="CK55" s="361" t="s">
        <v>1050</v>
      </c>
    </row>
    <row r="56" spans="1:96" ht="14.4">
      <c r="B56" s="267">
        <f t="shared" si="0"/>
        <v>269.09198500000002</v>
      </c>
      <c r="C56" s="350">
        <f t="shared" si="6"/>
        <v>43734.091984999999</v>
      </c>
      <c r="D56" s="351">
        <f t="shared" si="7"/>
        <v>9.198500000002241E-2</v>
      </c>
      <c r="E56" s="259">
        <f t="shared" si="1"/>
        <v>74</v>
      </c>
      <c r="F56" s="263">
        <f t="shared" si="2"/>
        <v>50.894400000000246</v>
      </c>
      <c r="G56" s="264" t="s">
        <v>68</v>
      </c>
      <c r="H56" s="259">
        <f t="shared" si="3"/>
        <v>148</v>
      </c>
      <c r="I56" s="263">
        <f t="shared" si="4"/>
        <v>23.759999999999195</v>
      </c>
      <c r="J56" s="264" t="s">
        <v>69</v>
      </c>
      <c r="K56" s="265">
        <v>43734</v>
      </c>
      <c r="L56" s="266">
        <v>9.2534722222222213E-2</v>
      </c>
      <c r="M56" s="352">
        <f t="shared" si="5"/>
        <v>269.092535</v>
      </c>
      <c r="O56" s="268">
        <v>11</v>
      </c>
      <c r="Q56" s="259">
        <v>6.3490000000000005E-2</v>
      </c>
      <c r="AI56" s="259" t="s">
        <v>1071</v>
      </c>
      <c r="AJ56" s="259" t="s">
        <v>1051</v>
      </c>
      <c r="AK56" s="271">
        <v>269.09282409999997</v>
      </c>
      <c r="AL56" s="259">
        <v>34878</v>
      </c>
      <c r="AM56" s="356">
        <f t="shared" si="8"/>
        <v>2.8909999997495106E-4</v>
      </c>
      <c r="AN56" s="259">
        <v>34876</v>
      </c>
      <c r="AO56" s="267">
        <v>269.09198500000002</v>
      </c>
      <c r="AP56" s="269">
        <v>622779148</v>
      </c>
      <c r="AQ56" s="259">
        <v>74.848240000000004</v>
      </c>
      <c r="AR56" s="273">
        <v>-148.39599999999999</v>
      </c>
      <c r="AS56" s="269">
        <v>0</v>
      </c>
      <c r="AT56" s="273">
        <v>2.3862999999999999</v>
      </c>
      <c r="AU56" s="263">
        <v>1.9786999999999999</v>
      </c>
      <c r="AV56" s="263">
        <v>24.628792000000001</v>
      </c>
      <c r="AW56" s="267">
        <v>27.049800000000001</v>
      </c>
      <c r="AX56" s="263">
        <v>0.1638</v>
      </c>
      <c r="AY56" s="274">
        <v>6.4299999999999996E-2</v>
      </c>
      <c r="AZ56" s="274">
        <v>0.16381999999999999</v>
      </c>
      <c r="BA56" s="274">
        <v>-0.16930000000000001</v>
      </c>
      <c r="BB56" s="269">
        <v>6</v>
      </c>
    </row>
    <row r="57" spans="1:96" ht="14.4">
      <c r="B57" s="267">
        <f t="shared" si="0"/>
        <v>269.42774900000001</v>
      </c>
      <c r="C57" s="350">
        <f t="shared" si="6"/>
        <v>43734.427749000002</v>
      </c>
      <c r="D57" s="351">
        <f t="shared" si="7"/>
        <v>0.42774900000000571</v>
      </c>
      <c r="E57" s="259">
        <f t="shared" si="1"/>
        <v>74</v>
      </c>
      <c r="F57" s="263">
        <f t="shared" si="2"/>
        <v>23.298600000000249</v>
      </c>
      <c r="G57" s="264" t="s">
        <v>68</v>
      </c>
      <c r="H57" s="259">
        <f t="shared" si="3"/>
        <v>148</v>
      </c>
      <c r="I57" s="263">
        <f t="shared" si="4"/>
        <v>7.2407999999995809</v>
      </c>
      <c r="J57" s="264" t="s">
        <v>69</v>
      </c>
      <c r="K57" s="265">
        <v>43734</v>
      </c>
      <c r="L57" s="266">
        <v>0.42777777777777781</v>
      </c>
      <c r="M57" s="352">
        <f t="shared" si="5"/>
        <v>269.42777799999999</v>
      </c>
      <c r="N57" s="268">
        <v>38</v>
      </c>
      <c r="O57" s="268">
        <v>12</v>
      </c>
      <c r="P57" s="268" t="s">
        <v>1033</v>
      </c>
      <c r="Q57" s="259">
        <v>6.4710000000000004E-2</v>
      </c>
      <c r="AI57" s="259" t="s">
        <v>1069</v>
      </c>
      <c r="AJ57" s="259" t="s">
        <v>1053</v>
      </c>
      <c r="AK57" s="271">
        <v>269.42858799999999</v>
      </c>
      <c r="AL57" s="259">
        <v>40680</v>
      </c>
      <c r="AM57" s="349">
        <f t="shared" si="8"/>
        <v>8.1000000000130967E-4</v>
      </c>
      <c r="AN57" s="259">
        <v>40678</v>
      </c>
      <c r="AO57" s="267">
        <v>269.42774900000001</v>
      </c>
      <c r="AP57" s="269">
        <v>622808158</v>
      </c>
      <c r="AQ57" s="259">
        <v>74.388310000000004</v>
      </c>
      <c r="AR57" s="273">
        <v>-148.12067999999999</v>
      </c>
      <c r="AS57" s="269">
        <v>0</v>
      </c>
      <c r="AT57" s="273">
        <v>1.6235999999999999</v>
      </c>
      <c r="AU57" s="263">
        <v>1.1367</v>
      </c>
      <c r="AV57" s="263">
        <v>23.810749000000001</v>
      </c>
      <c r="AW57" s="267">
        <v>26.702000000000002</v>
      </c>
      <c r="AX57" s="263">
        <v>0.13</v>
      </c>
      <c r="AY57" s="274">
        <v>6.3700000000000007E-2</v>
      </c>
      <c r="AZ57" s="274">
        <v>0.13003999999999999</v>
      </c>
      <c r="BA57" s="274">
        <v>-0.1827</v>
      </c>
      <c r="BB57" s="269">
        <v>6</v>
      </c>
    </row>
    <row r="58" spans="1:96" ht="14.4">
      <c r="B58" s="267">
        <f t="shared" si="0"/>
        <v>269.43261000000001</v>
      </c>
      <c r="C58" s="350">
        <f t="shared" si="6"/>
        <v>43734.432610000003</v>
      </c>
      <c r="D58" s="351">
        <f t="shared" si="7"/>
        <v>0.43261000000001104</v>
      </c>
      <c r="E58" s="259">
        <f t="shared" si="1"/>
        <v>74</v>
      </c>
      <c r="F58" s="263">
        <f t="shared" si="2"/>
        <v>22.527000000000044</v>
      </c>
      <c r="G58" s="264" t="s">
        <v>68</v>
      </c>
      <c r="H58" s="259">
        <f t="shared" si="3"/>
        <v>148</v>
      </c>
      <c r="I58" s="263">
        <f t="shared" si="4"/>
        <v>11.058600000000638</v>
      </c>
      <c r="J58" s="264" t="s">
        <v>69</v>
      </c>
      <c r="K58" s="265">
        <v>43734</v>
      </c>
      <c r="L58" s="266">
        <v>0.43263888888888885</v>
      </c>
      <c r="M58" s="352">
        <f t="shared" si="5"/>
        <v>269.43263899999999</v>
      </c>
      <c r="O58" s="268">
        <v>13</v>
      </c>
      <c r="P58" s="268" t="s">
        <v>1033</v>
      </c>
      <c r="Q58" s="259">
        <v>6.3490000000000005E-2</v>
      </c>
      <c r="AI58" s="259" t="s">
        <v>1071</v>
      </c>
      <c r="AJ58" s="259" t="s">
        <v>1055</v>
      </c>
      <c r="AK58" s="271">
        <v>269.43344910000002</v>
      </c>
      <c r="AL58" s="259">
        <v>40764</v>
      </c>
      <c r="AM58" s="349">
        <f t="shared" si="8"/>
        <v>8.1010000002379456E-4</v>
      </c>
      <c r="AN58" s="259">
        <v>40762</v>
      </c>
      <c r="AO58" s="267">
        <v>269.43261000000001</v>
      </c>
      <c r="AP58" s="269">
        <v>622808578</v>
      </c>
      <c r="AQ58" s="259">
        <v>74.375450000000001</v>
      </c>
      <c r="AR58" s="273">
        <v>-148.18431000000001</v>
      </c>
      <c r="AS58" s="269">
        <v>0</v>
      </c>
      <c r="AT58" s="273">
        <v>1.55</v>
      </c>
      <c r="AU58" s="263">
        <v>1.1051</v>
      </c>
      <c r="AV58" s="263">
        <v>23.725238000000001</v>
      </c>
      <c r="AW58" s="267">
        <v>26.659199999999998</v>
      </c>
      <c r="AX58" s="263">
        <v>0.127</v>
      </c>
      <c r="AY58" s="274">
        <v>6.3700000000000007E-2</v>
      </c>
      <c r="AZ58" s="274">
        <v>0.12698000000000001</v>
      </c>
      <c r="BA58" s="274">
        <v>-0.1827</v>
      </c>
      <c r="BB58" s="269">
        <v>6</v>
      </c>
    </row>
    <row r="59" spans="1:96" ht="14.4">
      <c r="B59" s="267">
        <f t="shared" si="0"/>
        <v>269.79962399999999</v>
      </c>
      <c r="C59" s="350">
        <f t="shared" si="6"/>
        <v>43734.799623999999</v>
      </c>
      <c r="D59" s="351">
        <f t="shared" si="7"/>
        <v>0.79962399999999434</v>
      </c>
      <c r="E59" s="259">
        <f t="shared" si="1"/>
        <v>73</v>
      </c>
      <c r="F59" s="263">
        <f t="shared" si="2"/>
        <v>30.808800000000076</v>
      </c>
      <c r="G59" s="264" t="s">
        <v>68</v>
      </c>
      <c r="H59" s="259">
        <f t="shared" si="3"/>
        <v>149</v>
      </c>
      <c r="I59" s="263">
        <f t="shared" si="4"/>
        <v>59.021399999999744</v>
      </c>
      <c r="J59" s="264" t="s">
        <v>69</v>
      </c>
      <c r="K59" s="265">
        <v>43734</v>
      </c>
      <c r="L59" s="266">
        <v>0.80005787037037035</v>
      </c>
      <c r="M59" s="352">
        <f t="shared" si="5"/>
        <v>269.80005799999998</v>
      </c>
      <c r="N59" s="268">
        <v>39</v>
      </c>
      <c r="O59" s="268">
        <v>14</v>
      </c>
      <c r="P59" s="268" t="s">
        <v>1025</v>
      </c>
      <c r="Q59" s="259">
        <v>6.4710000000000004E-2</v>
      </c>
      <c r="AJ59" s="259" t="s">
        <v>1091</v>
      </c>
      <c r="AK59" s="271">
        <v>269.80034719999998</v>
      </c>
      <c r="AL59" s="259">
        <v>47104</v>
      </c>
      <c r="AM59" s="356">
        <f t="shared" si="8"/>
        <v>2.8919999999743595E-4</v>
      </c>
      <c r="AN59" s="259">
        <v>47104</v>
      </c>
      <c r="AO59" s="267">
        <v>269.79962399999999</v>
      </c>
      <c r="AP59" s="269">
        <v>622840288</v>
      </c>
      <c r="AQ59" s="259">
        <v>73.513480000000001</v>
      </c>
      <c r="AR59" s="273">
        <v>-149.98369</v>
      </c>
      <c r="AS59" s="269">
        <v>0</v>
      </c>
      <c r="AT59" s="273">
        <v>3.1432000000000002</v>
      </c>
      <c r="AU59" s="263">
        <v>2.7282999999999999</v>
      </c>
      <c r="AV59" s="263">
        <v>25.686146999999998</v>
      </c>
      <c r="AW59" s="267">
        <v>27.666699999999999</v>
      </c>
      <c r="AX59" s="263">
        <v>0.18759999999999999</v>
      </c>
      <c r="AY59" s="274">
        <v>6.4699999999999994E-2</v>
      </c>
      <c r="AZ59" s="274">
        <v>0.18762999999999999</v>
      </c>
      <c r="BA59" s="274">
        <v>-0.1603</v>
      </c>
      <c r="BB59" s="269">
        <v>6</v>
      </c>
    </row>
    <row r="60" spans="1:96" ht="14.4">
      <c r="B60" s="267">
        <f t="shared" si="0"/>
        <v>269.83434599999998</v>
      </c>
      <c r="C60" s="350">
        <f t="shared" si="6"/>
        <v>43734.834346000003</v>
      </c>
      <c r="D60" s="351">
        <f t="shared" si="7"/>
        <v>0.83434599999998227</v>
      </c>
      <c r="E60" s="259">
        <f t="shared" si="1"/>
        <v>73</v>
      </c>
      <c r="F60" s="263">
        <f t="shared" si="2"/>
        <v>23.12219999999968</v>
      </c>
      <c r="G60" s="264" t="s">
        <v>68</v>
      </c>
      <c r="H60" s="259">
        <f t="shared" si="3"/>
        <v>149</v>
      </c>
      <c r="I60" s="263">
        <f t="shared" si="4"/>
        <v>59.664599999999268</v>
      </c>
      <c r="J60" s="264" t="s">
        <v>69</v>
      </c>
      <c r="K60" s="265">
        <v>43734</v>
      </c>
      <c r="L60" s="266">
        <v>0.8354166666666667</v>
      </c>
      <c r="M60" s="352">
        <f t="shared" si="5"/>
        <v>269.83541700000001</v>
      </c>
      <c r="O60" s="268" t="s">
        <v>216</v>
      </c>
      <c r="P60" s="268" t="s">
        <v>1028</v>
      </c>
      <c r="V60" s="259" t="s">
        <v>889</v>
      </c>
      <c r="AI60" s="259" t="s">
        <v>1092</v>
      </c>
      <c r="AJ60" s="259" t="s">
        <v>1093</v>
      </c>
      <c r="AK60" s="271">
        <v>269.83512730000001</v>
      </c>
      <c r="AL60" s="259">
        <v>47705</v>
      </c>
      <c r="AM60" s="356">
        <f t="shared" si="8"/>
        <v>2.8969999999617357E-4</v>
      </c>
      <c r="AN60" s="259">
        <v>47704</v>
      </c>
      <c r="AO60" s="267">
        <v>269.83434599999998</v>
      </c>
      <c r="AP60" s="269">
        <v>622843288</v>
      </c>
      <c r="AQ60" s="259">
        <v>73.385369999999995</v>
      </c>
      <c r="AR60" s="273">
        <v>-149.99440999999999</v>
      </c>
      <c r="AS60" s="269">
        <v>0</v>
      </c>
      <c r="AT60" s="273">
        <v>2.8938999999999999</v>
      </c>
      <c r="AU60" s="263">
        <v>2.5381</v>
      </c>
      <c r="AV60" s="263">
        <v>25.039659</v>
      </c>
      <c r="AW60" s="267">
        <v>27.111999999999998</v>
      </c>
      <c r="AX60" s="263">
        <v>0.14940000000000001</v>
      </c>
      <c r="AY60" s="274">
        <v>6.3500000000000001E-2</v>
      </c>
      <c r="AZ60" s="274">
        <v>0.14937</v>
      </c>
      <c r="BA60" s="274">
        <v>-0.18720000000000001</v>
      </c>
      <c r="BB60" s="269">
        <v>6</v>
      </c>
      <c r="CM60" s="354" t="s">
        <v>1094</v>
      </c>
      <c r="CN60" s="354">
        <v>1873.6832415599611</v>
      </c>
      <c r="CO60" s="355"/>
      <c r="CP60" s="271">
        <v>1957.69</v>
      </c>
      <c r="CR60" s="355"/>
    </row>
    <row r="61" spans="1:96" ht="14.4">
      <c r="B61" s="267">
        <f t="shared" si="0"/>
        <v>270.33469300000002</v>
      </c>
      <c r="C61" s="350">
        <f t="shared" si="6"/>
        <v>43735.334692999997</v>
      </c>
      <c r="D61" s="351">
        <f t="shared" si="7"/>
        <v>0.33469300000001567</v>
      </c>
      <c r="E61" s="259">
        <f t="shared" si="1"/>
        <v>72</v>
      </c>
      <c r="F61" s="263">
        <f t="shared" si="2"/>
        <v>14.528400000000374</v>
      </c>
      <c r="G61" s="264" t="s">
        <v>68</v>
      </c>
      <c r="H61" s="259">
        <f t="shared" si="3"/>
        <v>150</v>
      </c>
      <c r="I61" s="263">
        <f t="shared" si="4"/>
        <v>8.105399999999463</v>
      </c>
      <c r="J61" s="264" t="s">
        <v>69</v>
      </c>
      <c r="K61" s="265">
        <v>43735</v>
      </c>
      <c r="L61" s="266">
        <v>0.3351851851851852</v>
      </c>
      <c r="M61" s="352">
        <f t="shared" si="5"/>
        <v>270.33518500000002</v>
      </c>
      <c r="N61" s="268">
        <v>40</v>
      </c>
      <c r="O61" s="268">
        <v>16</v>
      </c>
      <c r="P61" s="268" t="s">
        <v>1061</v>
      </c>
      <c r="S61" s="264" t="s">
        <v>889</v>
      </c>
      <c r="U61" s="264" t="s">
        <v>890</v>
      </c>
      <c r="AJ61" s="259" t="s">
        <v>1095</v>
      </c>
      <c r="AK61" s="271">
        <v>270.33547449999998</v>
      </c>
      <c r="AL61" s="259">
        <v>56351</v>
      </c>
      <c r="AM61" s="356">
        <f t="shared" si="8"/>
        <v>2.8949999995120379E-4</v>
      </c>
      <c r="AN61" s="259">
        <v>56350</v>
      </c>
      <c r="AO61" s="267">
        <v>270.33469300000002</v>
      </c>
      <c r="AP61" s="269">
        <v>622886518</v>
      </c>
      <c r="AQ61" s="259">
        <v>72.242140000000006</v>
      </c>
      <c r="AR61" s="273">
        <v>-150.13508999999999</v>
      </c>
      <c r="AS61" s="269">
        <v>0</v>
      </c>
      <c r="AT61" s="273">
        <v>3.3267000000000002</v>
      </c>
      <c r="AU61" s="263">
        <v>3.2178</v>
      </c>
      <c r="AV61" s="263">
        <v>25.565773</v>
      </c>
      <c r="AW61" s="267">
        <v>27.368500000000001</v>
      </c>
      <c r="AX61" s="263">
        <v>0.40860000000000002</v>
      </c>
      <c r="AY61" s="274">
        <v>7.2900000000000006E-2</v>
      </c>
      <c r="AZ61" s="274">
        <v>0.40862999999999999</v>
      </c>
      <c r="BA61" s="274">
        <v>1.8800000000000001E-2</v>
      </c>
      <c r="BB61" s="269">
        <v>6</v>
      </c>
      <c r="BG61" s="354" t="s">
        <v>1096</v>
      </c>
      <c r="BH61" s="357">
        <v>27.676456451416016</v>
      </c>
      <c r="BJ61" s="275">
        <f>AW61-BH61</f>
        <v>-0.30795645141601469</v>
      </c>
      <c r="BY61" s="259">
        <v>40</v>
      </c>
      <c r="BZ61" s="358">
        <v>0.5</v>
      </c>
      <c r="CA61" s="358">
        <v>0.5</v>
      </c>
      <c r="CB61" s="359">
        <v>0.01</v>
      </c>
      <c r="CC61" s="359">
        <v>0.01</v>
      </c>
      <c r="CD61" s="360">
        <v>0.41707605745140391</v>
      </c>
      <c r="CE61" s="360">
        <v>0.46698259424046085</v>
      </c>
      <c r="CF61" s="360">
        <v>0.44202932584593235</v>
      </c>
      <c r="CG61" s="361">
        <v>6</v>
      </c>
      <c r="CH61" s="360">
        <v>0.25136853154859617</v>
      </c>
      <c r="CI61" s="360">
        <v>0.2856364985595391</v>
      </c>
      <c r="CJ61" s="360">
        <v>0.26850251505406764</v>
      </c>
      <c r="CK61" s="361" t="s">
        <v>1050</v>
      </c>
    </row>
    <row r="62" spans="1:96" ht="14.4">
      <c r="B62" s="267">
        <f t="shared" si="0"/>
        <v>270.979601</v>
      </c>
      <c r="C62" s="350">
        <f t="shared" si="6"/>
        <v>43735.979600999999</v>
      </c>
      <c r="D62" s="351">
        <f t="shared" si="7"/>
        <v>0.97960100000000239</v>
      </c>
      <c r="E62" s="259">
        <f t="shared" si="1"/>
        <v>71</v>
      </c>
      <c r="F62" s="263">
        <f t="shared" si="2"/>
        <v>54.629399999999748</v>
      </c>
      <c r="G62" s="264" t="s">
        <v>68</v>
      </c>
      <c r="H62" s="259">
        <f t="shared" si="3"/>
        <v>149</v>
      </c>
      <c r="I62" s="263">
        <f t="shared" si="4"/>
        <v>39.16499999999985</v>
      </c>
      <c r="J62" s="264" t="s">
        <v>69</v>
      </c>
      <c r="K62" s="265">
        <v>43735</v>
      </c>
      <c r="L62" s="266">
        <v>0.97991898148148149</v>
      </c>
      <c r="M62" s="352">
        <f t="shared" si="5"/>
        <v>270.979919</v>
      </c>
      <c r="N62" s="268">
        <v>41</v>
      </c>
      <c r="O62" s="268">
        <v>1</v>
      </c>
      <c r="P62" s="268" t="s">
        <v>1025</v>
      </c>
      <c r="Q62" s="259">
        <v>8.3030000000000007E-2</v>
      </c>
      <c r="AJ62" s="259" t="s">
        <v>1026</v>
      </c>
      <c r="AK62" s="271">
        <v>270.9801736</v>
      </c>
      <c r="AL62" s="259">
        <v>3638</v>
      </c>
      <c r="AM62" s="356">
        <f t="shared" si="8"/>
        <v>2.5460000000521177E-4</v>
      </c>
      <c r="AN62" s="354">
        <v>3640</v>
      </c>
      <c r="AO62" s="354">
        <v>270.979601</v>
      </c>
      <c r="AP62" s="354">
        <v>622942238</v>
      </c>
      <c r="AQ62" s="354">
        <v>71.910489999999996</v>
      </c>
      <c r="AR62" s="354">
        <v>-149.65275</v>
      </c>
      <c r="AS62" s="354">
        <v>0</v>
      </c>
      <c r="AT62" s="354">
        <v>4.5308999999999999</v>
      </c>
      <c r="AU62" s="354">
        <v>4.2925000000000004</v>
      </c>
      <c r="AV62" s="354">
        <v>27.355623000000001</v>
      </c>
      <c r="AW62" s="354">
        <v>28.4175</v>
      </c>
      <c r="AX62" s="354">
        <v>0.42120000000000002</v>
      </c>
      <c r="AY62" s="354">
        <v>8.3000000000000004E-2</v>
      </c>
      <c r="AZ62" s="371">
        <v>0.42124</v>
      </c>
      <c r="BA62" s="354">
        <v>0.24260000000000001</v>
      </c>
      <c r="BB62" s="269">
        <v>6</v>
      </c>
      <c r="BC62" s="354"/>
      <c r="BD62" s="354"/>
      <c r="BE62" s="354"/>
    </row>
    <row r="63" spans="1:96" ht="14.4">
      <c r="A63" s="372" t="s">
        <v>1097</v>
      </c>
      <c r="B63" s="267">
        <f t="shared" si="0"/>
        <v>271.003559</v>
      </c>
      <c r="C63" s="350">
        <f t="shared" si="6"/>
        <v>43736.003558999997</v>
      </c>
      <c r="D63" s="351">
        <f t="shared" si="7"/>
        <v>3.558999999995649E-3</v>
      </c>
      <c r="E63" s="259">
        <f t="shared" si="1"/>
        <v>71</v>
      </c>
      <c r="F63" s="263">
        <f t="shared" si="2"/>
        <v>55.977000000000317</v>
      </c>
      <c r="G63" s="264" t="s">
        <v>68</v>
      </c>
      <c r="H63" s="259">
        <f t="shared" si="3"/>
        <v>149</v>
      </c>
      <c r="I63" s="263">
        <f t="shared" si="4"/>
        <v>30.565200000000345</v>
      </c>
      <c r="J63" s="264" t="s">
        <v>69</v>
      </c>
      <c r="K63" s="265">
        <v>43736</v>
      </c>
      <c r="L63" s="353">
        <v>4.1666666666666666E-3</v>
      </c>
      <c r="M63" s="352">
        <f t="shared" si="5"/>
        <v>271.004167</v>
      </c>
      <c r="N63" s="268" t="s">
        <v>1098</v>
      </c>
      <c r="O63" s="268">
        <v>2</v>
      </c>
      <c r="P63" s="268" t="s">
        <v>1028</v>
      </c>
      <c r="V63" s="259" t="s">
        <v>889</v>
      </c>
      <c r="AI63" s="259" t="s">
        <v>1099</v>
      </c>
      <c r="AJ63" s="259" t="s">
        <v>1030</v>
      </c>
      <c r="AK63" s="271">
        <v>271.00424770000001</v>
      </c>
      <c r="AL63" s="259">
        <v>4054</v>
      </c>
      <c r="AM63" s="349">
        <f t="shared" si="8"/>
        <v>8.0700000012257078E-5</v>
      </c>
      <c r="AN63" s="354">
        <v>4054</v>
      </c>
      <c r="AO63" s="354">
        <v>271.003559</v>
      </c>
      <c r="AP63" s="354">
        <v>622944308</v>
      </c>
      <c r="AQ63" s="354">
        <v>71.932950000000005</v>
      </c>
      <c r="AR63" s="354">
        <v>-149.50942000000001</v>
      </c>
      <c r="AS63" s="354">
        <v>0</v>
      </c>
      <c r="AT63" s="354">
        <v>4.8338999999999999</v>
      </c>
      <c r="AU63" s="354">
        <v>4.0906000000000002</v>
      </c>
      <c r="AV63" s="354">
        <v>27.828144999999999</v>
      </c>
      <c r="AW63" s="354">
        <v>28.694900000000001</v>
      </c>
      <c r="AX63" s="354">
        <v>0.44569999999999999</v>
      </c>
      <c r="AY63" s="354">
        <v>8.0799999999999997E-2</v>
      </c>
      <c r="AZ63" s="371">
        <v>0.44566</v>
      </c>
      <c r="BA63" s="354">
        <v>0.19339999999999999</v>
      </c>
      <c r="BB63" s="269">
        <v>6</v>
      </c>
      <c r="BC63" s="354"/>
      <c r="BD63" s="354"/>
      <c r="BE63" s="354"/>
      <c r="CM63" s="354" t="s">
        <v>1100</v>
      </c>
      <c r="CN63" s="354">
        <v>1934.9167017582147</v>
      </c>
      <c r="CO63" s="355"/>
      <c r="CP63" s="271">
        <v>2057.3401572499956</v>
      </c>
      <c r="CR63" s="355"/>
    </row>
    <row r="64" spans="1:96" ht="14.4">
      <c r="B64" s="267">
        <f t="shared" si="0"/>
        <v>271.13307300000002</v>
      </c>
      <c r="C64" s="350">
        <f t="shared" si="6"/>
        <v>43736.133072999997</v>
      </c>
      <c r="D64" s="351">
        <f t="shared" si="7"/>
        <v>0.13307300000002442</v>
      </c>
      <c r="E64" s="259">
        <f t="shared" si="1"/>
        <v>72</v>
      </c>
      <c r="F64" s="263">
        <f t="shared" si="2"/>
        <v>12.171600000000069</v>
      </c>
      <c r="G64" s="264" t="s">
        <v>68</v>
      </c>
      <c r="H64" s="259">
        <f t="shared" si="3"/>
        <v>147</v>
      </c>
      <c r="I64" s="263">
        <f t="shared" si="4"/>
        <v>43.273799999999483</v>
      </c>
      <c r="J64" s="264" t="s">
        <v>69</v>
      </c>
      <c r="K64" s="265">
        <v>43736</v>
      </c>
      <c r="L64" s="266">
        <v>0.13350694444444444</v>
      </c>
      <c r="M64" s="352">
        <f t="shared" si="5"/>
        <v>271.13350700000001</v>
      </c>
      <c r="N64" s="268">
        <v>42</v>
      </c>
      <c r="O64" s="268">
        <v>3</v>
      </c>
      <c r="Q64" s="259">
        <v>7.0819999999999994E-2</v>
      </c>
      <c r="S64" s="264" t="s">
        <v>889</v>
      </c>
      <c r="U64" s="264" t="s">
        <v>890</v>
      </c>
      <c r="AJ64" s="259" t="s">
        <v>1032</v>
      </c>
      <c r="AK64" s="271">
        <v>271.13376160000001</v>
      </c>
      <c r="AL64" s="259">
        <v>6292</v>
      </c>
      <c r="AM64" s="356">
        <f t="shared" si="8"/>
        <v>2.5460000000521177E-4</v>
      </c>
      <c r="AN64" s="354">
        <v>6292</v>
      </c>
      <c r="AO64" s="354">
        <v>271.13307300000002</v>
      </c>
      <c r="AP64" s="354">
        <v>622955498</v>
      </c>
      <c r="AQ64" s="354">
        <v>72.202860000000001</v>
      </c>
      <c r="AR64" s="354">
        <v>-147.72122999999999</v>
      </c>
      <c r="AS64" s="354">
        <v>0</v>
      </c>
      <c r="AT64" s="354">
        <v>2.4146000000000001</v>
      </c>
      <c r="AU64" s="354">
        <v>1.8880999999999999</v>
      </c>
      <c r="AV64" s="354">
        <v>24.543939000000002</v>
      </c>
      <c r="AW64" s="354">
        <v>26.9236</v>
      </c>
      <c r="AX64" s="354">
        <v>0.24399999999999999</v>
      </c>
      <c r="AY64" s="354">
        <v>7.0599999999999996E-2</v>
      </c>
      <c r="AZ64" s="371">
        <v>0.24399999999999999</v>
      </c>
      <c r="BA64" s="354">
        <v>-3.0499999999999999E-2</v>
      </c>
      <c r="BB64" s="269">
        <v>6</v>
      </c>
      <c r="BC64" s="354"/>
      <c r="BD64" s="354"/>
      <c r="BE64" s="354"/>
      <c r="BG64" s="354" t="s">
        <v>1101</v>
      </c>
      <c r="BH64" s="357">
        <v>26.878395080566406</v>
      </c>
      <c r="BJ64" s="275">
        <f>AW64-BH64</f>
        <v>4.5204919433594171E-2</v>
      </c>
      <c r="BY64" s="259">
        <v>42</v>
      </c>
      <c r="BZ64" s="358">
        <v>0.5</v>
      </c>
      <c r="CA64" s="358">
        <v>0.5</v>
      </c>
      <c r="CB64" s="359">
        <v>0.01</v>
      </c>
      <c r="CC64" s="359">
        <v>0.01</v>
      </c>
      <c r="CD64" s="360">
        <v>0.21459810819294461</v>
      </c>
      <c r="CE64" s="360">
        <v>0.18928836453563716</v>
      </c>
      <c r="CF64" s="360">
        <v>0.2019432363642909</v>
      </c>
      <c r="CG64" s="361">
        <v>6</v>
      </c>
      <c r="CH64" s="360">
        <v>0.12110961872705532</v>
      </c>
      <c r="CI64" s="360">
        <v>0.11720585812436285</v>
      </c>
      <c r="CJ64" s="360">
        <v>0.11915773842570909</v>
      </c>
      <c r="CK64" s="361" t="s">
        <v>1050</v>
      </c>
    </row>
    <row r="65" spans="1:96" ht="14.4">
      <c r="B65" s="267">
        <f t="shared" si="0"/>
        <v>271.60078099999998</v>
      </c>
      <c r="C65" s="350">
        <f t="shared" si="6"/>
        <v>43736.600781000001</v>
      </c>
      <c r="D65" s="351">
        <f t="shared" si="7"/>
        <v>0.60078099999998358</v>
      </c>
      <c r="E65" s="259">
        <f t="shared" si="1"/>
        <v>73</v>
      </c>
      <c r="F65" s="263">
        <f t="shared" si="2"/>
        <v>7.051800000000128</v>
      </c>
      <c r="G65" s="264" t="s">
        <v>68</v>
      </c>
      <c r="H65" s="259">
        <f t="shared" si="3"/>
        <v>145</v>
      </c>
      <c r="I65" s="263">
        <f t="shared" si="4"/>
        <v>38.060400000000527</v>
      </c>
      <c r="J65" s="264" t="s">
        <v>69</v>
      </c>
      <c r="K65" s="265">
        <v>43736</v>
      </c>
      <c r="L65" s="266">
        <v>0.60069444444444442</v>
      </c>
      <c r="M65" s="352">
        <f t="shared" si="5"/>
        <v>271.60069399999998</v>
      </c>
      <c r="N65" s="268">
        <v>43</v>
      </c>
      <c r="O65" s="268">
        <v>4</v>
      </c>
      <c r="P65" s="268" t="s">
        <v>1033</v>
      </c>
      <c r="Q65" s="259">
        <v>6.8379999999999996E-2</v>
      </c>
      <c r="AJ65" s="259" t="s">
        <v>1034</v>
      </c>
      <c r="AK65" s="271">
        <v>271.6013542</v>
      </c>
      <c r="AL65" s="259">
        <v>14372</v>
      </c>
      <c r="AM65" s="356">
        <f t="shared" si="8"/>
        <v>6.6020000002708912E-4</v>
      </c>
      <c r="AN65" s="354">
        <v>14374</v>
      </c>
      <c r="AO65" s="354">
        <v>271.60078099999998</v>
      </c>
      <c r="AP65" s="354">
        <v>622995908</v>
      </c>
      <c r="AQ65" s="354">
        <v>73.117530000000002</v>
      </c>
      <c r="AR65" s="354">
        <v>-145.63434000000001</v>
      </c>
      <c r="AS65" s="354">
        <v>0</v>
      </c>
      <c r="AT65" s="354">
        <v>2.2225999999999999</v>
      </c>
      <c r="AU65" s="354">
        <v>1.7301</v>
      </c>
      <c r="AV65" s="354">
        <v>24.199251</v>
      </c>
      <c r="AW65" s="354">
        <v>26.669599999999999</v>
      </c>
      <c r="AX65" s="354">
        <v>0.13980000000000001</v>
      </c>
      <c r="AY65" s="354">
        <v>6.8000000000000005E-2</v>
      </c>
      <c r="AZ65" s="371">
        <v>0.13980000000000001</v>
      </c>
      <c r="BA65" s="354">
        <v>-8.8700000000000001E-2</v>
      </c>
      <c r="BB65" s="269">
        <v>6</v>
      </c>
      <c r="BC65" s="354"/>
      <c r="BD65" s="354"/>
      <c r="BE65" s="354"/>
    </row>
    <row r="66" spans="1:96" ht="14.4">
      <c r="A66" s="259" t="s">
        <v>1102</v>
      </c>
      <c r="B66" s="267">
        <f t="shared" si="0"/>
        <v>271.854601</v>
      </c>
      <c r="C66" s="350">
        <f t="shared" si="6"/>
        <v>43736.854600999999</v>
      </c>
      <c r="D66" s="351">
        <f t="shared" si="7"/>
        <v>0.85460100000000239</v>
      </c>
      <c r="E66" s="259">
        <f t="shared" si="1"/>
        <v>73</v>
      </c>
      <c r="F66" s="263">
        <f t="shared" si="2"/>
        <v>42.290400000000261</v>
      </c>
      <c r="G66" s="264" t="s">
        <v>68</v>
      </c>
      <c r="H66" s="259">
        <f t="shared" si="3"/>
        <v>146</v>
      </c>
      <c r="I66" s="263">
        <f t="shared" si="4"/>
        <v>41.32319999999936</v>
      </c>
      <c r="J66" s="264" t="s">
        <v>69</v>
      </c>
      <c r="K66" s="265">
        <v>43736</v>
      </c>
      <c r="L66" s="353">
        <v>0.85555555555555562</v>
      </c>
      <c r="M66" s="352">
        <f t="shared" si="5"/>
        <v>271.85555599999998</v>
      </c>
      <c r="N66" s="268" t="s">
        <v>1103</v>
      </c>
      <c r="P66" s="268" t="s">
        <v>1028</v>
      </c>
      <c r="V66" s="259" t="s">
        <v>889</v>
      </c>
      <c r="AI66" s="259" t="s">
        <v>1104</v>
      </c>
      <c r="AJ66" s="259" t="s">
        <v>1038</v>
      </c>
      <c r="AK66" s="271">
        <v>271.85540509999998</v>
      </c>
      <c r="AL66" s="259">
        <v>18762</v>
      </c>
      <c r="AM66" s="349">
        <f t="shared" si="8"/>
        <v>1.5089999999418069E-4</v>
      </c>
      <c r="AN66" s="354">
        <v>18760</v>
      </c>
      <c r="AO66" s="354">
        <v>271.854601</v>
      </c>
      <c r="AP66" s="354">
        <v>623017838</v>
      </c>
      <c r="AQ66" s="354">
        <v>73.704840000000004</v>
      </c>
      <c r="AR66" s="354">
        <v>-146.68871999999999</v>
      </c>
      <c r="AS66" s="354">
        <v>0</v>
      </c>
      <c r="AT66" s="354">
        <v>1.7142999999999999</v>
      </c>
      <c r="AU66" s="354">
        <v>1.2534000000000001</v>
      </c>
      <c r="AV66" s="354">
        <v>23.725562</v>
      </c>
      <c r="AW66" s="354">
        <v>26.520700000000001</v>
      </c>
      <c r="AX66" s="354">
        <v>0.10929999999999999</v>
      </c>
      <c r="AY66" s="354">
        <v>7.1199999999999999E-2</v>
      </c>
      <c r="AZ66" s="371">
        <v>0.10928</v>
      </c>
      <c r="BA66" s="354">
        <v>-1.7000000000000001E-2</v>
      </c>
      <c r="BB66" s="269">
        <v>6</v>
      </c>
      <c r="BC66" s="354"/>
      <c r="BD66" s="354"/>
      <c r="BE66" s="354"/>
      <c r="CM66" s="354" t="s">
        <v>1105</v>
      </c>
      <c r="CN66" s="354">
        <v>1846.913779292998</v>
      </c>
      <c r="CO66" s="362"/>
      <c r="CP66" s="271">
        <v>1914.83</v>
      </c>
      <c r="CR66" s="355"/>
    </row>
    <row r="67" spans="1:96" ht="14.4">
      <c r="B67" s="267">
        <f t="shared" si="0"/>
        <v>271.98099000000002</v>
      </c>
      <c r="C67" s="350">
        <f t="shared" si="6"/>
        <v>43736.980989999996</v>
      </c>
      <c r="D67" s="351">
        <f t="shared" si="7"/>
        <v>0.98099000000001979</v>
      </c>
      <c r="E67" s="259">
        <f t="shared" si="1"/>
        <v>73</v>
      </c>
      <c r="F67" s="263">
        <f t="shared" si="2"/>
        <v>37.310999999999694</v>
      </c>
      <c r="G67" s="264" t="s">
        <v>68</v>
      </c>
      <c r="H67" s="259">
        <f t="shared" si="3"/>
        <v>144</v>
      </c>
      <c r="I67" s="263">
        <f t="shared" si="4"/>
        <v>53.641799999999193</v>
      </c>
      <c r="J67" s="264" t="s">
        <v>69</v>
      </c>
      <c r="K67" s="265">
        <v>43736</v>
      </c>
      <c r="L67" s="266">
        <v>0.98153935185185182</v>
      </c>
      <c r="M67" s="352">
        <f t="shared" si="5"/>
        <v>271.981539</v>
      </c>
      <c r="N67" s="268">
        <v>44</v>
      </c>
      <c r="O67" s="268">
        <v>6</v>
      </c>
      <c r="P67" s="268" t="s">
        <v>1025</v>
      </c>
      <c r="Q67" s="259">
        <v>6.8379999999999996E-2</v>
      </c>
      <c r="AJ67" s="259" t="s">
        <v>1040</v>
      </c>
      <c r="AK67" s="271">
        <v>271.98167819999998</v>
      </c>
      <c r="AL67" s="259">
        <v>20944</v>
      </c>
      <c r="AM67" s="356">
        <f t="shared" si="8"/>
        <v>1.3919999997824561E-4</v>
      </c>
      <c r="AN67" s="354">
        <v>20944</v>
      </c>
      <c r="AO67" s="354">
        <v>271.98099000000002</v>
      </c>
      <c r="AP67" s="354">
        <v>623028758</v>
      </c>
      <c r="AQ67" s="354">
        <v>73.621849999999995</v>
      </c>
      <c r="AR67" s="354">
        <v>-144.89402999999999</v>
      </c>
      <c r="AS67" s="354">
        <v>0</v>
      </c>
      <c r="AT67" s="354">
        <v>2.1535000000000002</v>
      </c>
      <c r="AU67" s="354">
        <v>1.7063999999999999</v>
      </c>
      <c r="AV67" s="354">
        <v>24.179027000000001</v>
      </c>
      <c r="AW67" s="354">
        <v>26.703199999999999</v>
      </c>
      <c r="AX67" s="354">
        <v>0.1215</v>
      </c>
      <c r="AY67" s="354">
        <v>6.8400000000000002E-2</v>
      </c>
      <c r="AZ67" s="371">
        <v>0.12149</v>
      </c>
      <c r="BA67" s="354">
        <v>-7.9699999999999993E-2</v>
      </c>
      <c r="BB67" s="269">
        <v>6</v>
      </c>
      <c r="BC67" s="354"/>
      <c r="BD67" s="354"/>
      <c r="BE67" s="354"/>
    </row>
    <row r="68" spans="1:96" ht="14.4">
      <c r="A68" s="365" t="s">
        <v>1106</v>
      </c>
      <c r="B68" s="267">
        <f t="shared" si="0"/>
        <v>272.26015599999999</v>
      </c>
      <c r="C68" s="350">
        <f t="shared" si="6"/>
        <v>43737.260155999997</v>
      </c>
      <c r="D68" s="351">
        <f t="shared" si="7"/>
        <v>0.26015599999999495</v>
      </c>
      <c r="E68" s="259">
        <f t="shared" si="1"/>
        <v>73</v>
      </c>
      <c r="F68" s="263">
        <f t="shared" si="2"/>
        <v>52.440599999999904</v>
      </c>
      <c r="G68" s="264" t="s">
        <v>68</v>
      </c>
      <c r="H68" s="259">
        <f t="shared" si="3"/>
        <v>143</v>
      </c>
      <c r="I68" s="263">
        <f t="shared" si="4"/>
        <v>8.1576000000006843</v>
      </c>
      <c r="J68" s="264" t="s">
        <v>69</v>
      </c>
      <c r="K68" s="265">
        <v>43737</v>
      </c>
      <c r="L68" s="353">
        <v>0.26096064814814818</v>
      </c>
      <c r="M68" s="352">
        <f t="shared" si="5"/>
        <v>272.26096100000001</v>
      </c>
      <c r="N68" s="268">
        <v>45</v>
      </c>
      <c r="O68" s="268">
        <v>7</v>
      </c>
      <c r="P68" s="268" t="s">
        <v>1025</v>
      </c>
      <c r="Q68" s="259">
        <v>6.5930000000000002E-2</v>
      </c>
      <c r="S68" s="264" t="s">
        <v>889</v>
      </c>
      <c r="U68" s="264" t="s">
        <v>890</v>
      </c>
      <c r="AJ68" s="259" t="s">
        <v>1042</v>
      </c>
      <c r="AK68" s="271">
        <v>272.26096059999998</v>
      </c>
      <c r="AL68" s="259">
        <v>25770</v>
      </c>
      <c r="AM68" s="349">
        <f t="shared" si="8"/>
        <v>4.000000330961484E-7</v>
      </c>
      <c r="AN68" s="354">
        <v>25768</v>
      </c>
      <c r="AO68" s="354">
        <v>272.26015599999999</v>
      </c>
      <c r="AP68" s="354">
        <v>623052878</v>
      </c>
      <c r="AQ68" s="354">
        <v>73.874009999999998</v>
      </c>
      <c r="AR68" s="354">
        <v>-143.13596000000001</v>
      </c>
      <c r="AS68" s="354">
        <v>0</v>
      </c>
      <c r="AT68" s="354">
        <v>2.0994000000000002</v>
      </c>
      <c r="AU68" s="354">
        <v>1.6856</v>
      </c>
      <c r="AV68" s="354">
        <v>24.157619</v>
      </c>
      <c r="AW68" s="354">
        <v>26.722799999999999</v>
      </c>
      <c r="AX68" s="354">
        <v>0.152</v>
      </c>
      <c r="AY68" s="354">
        <v>6.59E-2</v>
      </c>
      <c r="AZ68" s="371">
        <v>0.15201000000000001</v>
      </c>
      <c r="BA68" s="354">
        <v>-0.13350000000000001</v>
      </c>
      <c r="BB68" s="269">
        <v>6</v>
      </c>
      <c r="BC68" s="354"/>
      <c r="BD68" s="354"/>
      <c r="BE68" s="354"/>
      <c r="BG68" s="354" t="s">
        <v>1107</v>
      </c>
      <c r="BH68" s="357">
        <v>26.732608795166016</v>
      </c>
      <c r="BJ68" s="275">
        <f>AW68-BH68</f>
        <v>-9.8087951660161821E-3</v>
      </c>
      <c r="BY68" s="259">
        <v>45</v>
      </c>
      <c r="BZ68" s="358">
        <v>0.5</v>
      </c>
      <c r="CA68" s="358">
        <v>0.5</v>
      </c>
      <c r="CB68" s="359">
        <v>0.01</v>
      </c>
      <c r="CC68" s="359">
        <v>0.01</v>
      </c>
      <c r="CD68" s="360">
        <v>7.5929230971922237E-2</v>
      </c>
      <c r="CE68" s="360">
        <v>7.5216280446364303E-2</v>
      </c>
      <c r="CF68" s="360">
        <v>7.5572755709143263E-2</v>
      </c>
      <c r="CG68" s="361">
        <v>6</v>
      </c>
      <c r="CH68" s="360">
        <v>4.4390795048077775E-2</v>
      </c>
      <c r="CI68" s="360">
        <v>4.9064898693635672E-2</v>
      </c>
      <c r="CJ68" s="360">
        <v>4.6727846870856724E-2</v>
      </c>
      <c r="CK68" s="361" t="s">
        <v>1050</v>
      </c>
    </row>
    <row r="69" spans="1:96" ht="14.4">
      <c r="B69" s="267">
        <f t="shared" si="0"/>
        <v>272.53689200000002</v>
      </c>
      <c r="C69" s="350">
        <f t="shared" si="6"/>
        <v>43737.536891999996</v>
      </c>
      <c r="D69" s="351">
        <f t="shared" si="7"/>
        <v>0.53689200000002302</v>
      </c>
      <c r="E69" s="259">
        <f t="shared" si="1"/>
        <v>74</v>
      </c>
      <c r="F69" s="263">
        <f t="shared" si="2"/>
        <v>14.168999999999699</v>
      </c>
      <c r="G69" s="264" t="s">
        <v>68</v>
      </c>
      <c r="H69" s="259">
        <f t="shared" si="3"/>
        <v>142</v>
      </c>
      <c r="I69" s="263">
        <f t="shared" si="4"/>
        <v>37.015799999999786</v>
      </c>
      <c r="J69" s="264" t="s">
        <v>69</v>
      </c>
      <c r="K69" s="265">
        <v>43737</v>
      </c>
      <c r="L69" s="266">
        <v>0.53737268518518522</v>
      </c>
      <c r="M69" s="352">
        <f t="shared" si="5"/>
        <v>272.537373</v>
      </c>
      <c r="N69" s="268" t="s">
        <v>1108</v>
      </c>
      <c r="O69" s="268">
        <v>8</v>
      </c>
      <c r="P69" s="268" t="s">
        <v>1043</v>
      </c>
      <c r="V69" s="259" t="s">
        <v>890</v>
      </c>
      <c r="AI69" s="259" t="s">
        <v>1109</v>
      </c>
      <c r="AJ69" s="259" t="s">
        <v>1045</v>
      </c>
      <c r="AK69" s="271">
        <v>272.53746530000001</v>
      </c>
      <c r="AL69" s="259">
        <v>30548</v>
      </c>
      <c r="AM69" s="356">
        <f t="shared" si="8"/>
        <v>9.2300000005707261E-5</v>
      </c>
      <c r="AN69" s="354">
        <v>30550</v>
      </c>
      <c r="AO69" s="354">
        <v>272.53689200000002</v>
      </c>
      <c r="AP69" s="354">
        <v>623076787</v>
      </c>
      <c r="AQ69" s="354">
        <v>74.236149999999995</v>
      </c>
      <c r="AR69" s="354">
        <v>-142.61693</v>
      </c>
      <c r="AS69" s="354">
        <v>0</v>
      </c>
      <c r="AT69" s="354">
        <v>0.46689999999999998</v>
      </c>
      <c r="AU69" s="354">
        <v>-0.1366</v>
      </c>
      <c r="AV69" s="354">
        <v>22.492197999999998</v>
      </c>
      <c r="AW69" s="354">
        <v>26.037099999999999</v>
      </c>
      <c r="AX69" s="354">
        <v>0.1154</v>
      </c>
      <c r="AY69" s="354">
        <v>7.4499999999999997E-2</v>
      </c>
      <c r="AZ69" s="371">
        <v>0.11539000000000001</v>
      </c>
      <c r="BA69" s="354">
        <v>5.4600000000000003E-2</v>
      </c>
      <c r="BB69" s="269">
        <v>6</v>
      </c>
      <c r="BC69" s="354"/>
      <c r="BD69" s="354"/>
      <c r="BE69" s="354"/>
      <c r="CM69" s="354" t="s">
        <v>1110</v>
      </c>
      <c r="CN69" s="354">
        <v>1836.7320253865723</v>
      </c>
      <c r="CO69" s="354">
        <v>1834.0909955137242</v>
      </c>
      <c r="CP69" s="271">
        <v>1898.716482241967</v>
      </c>
      <c r="CQ69" s="271">
        <v>1899.1176922815855</v>
      </c>
      <c r="CR69" s="355"/>
    </row>
    <row r="70" spans="1:96" ht="14.4">
      <c r="B70" s="267">
        <f t="shared" si="0"/>
        <v>272.60494799999998</v>
      </c>
      <c r="C70" s="350">
        <f t="shared" si="6"/>
        <v>43737.604948</v>
      </c>
      <c r="D70" s="351">
        <f t="shared" si="7"/>
        <v>0.60494799999997895</v>
      </c>
      <c r="E70" s="259">
        <f t="shared" si="1"/>
        <v>74</v>
      </c>
      <c r="F70" s="263">
        <f t="shared" si="2"/>
        <v>8.688600000000406</v>
      </c>
      <c r="G70" s="264" t="s">
        <v>68</v>
      </c>
      <c r="H70" s="259">
        <f t="shared" si="3"/>
        <v>141</v>
      </c>
      <c r="I70" s="263">
        <f t="shared" si="4"/>
        <v>35.637000000000398</v>
      </c>
      <c r="J70" s="264" t="s">
        <v>69</v>
      </c>
      <c r="K70" s="265">
        <v>43737</v>
      </c>
      <c r="L70" s="266">
        <v>0.60486111111111118</v>
      </c>
      <c r="M70" s="352">
        <f t="shared" si="5"/>
        <v>272.60486100000003</v>
      </c>
      <c r="N70" s="268">
        <v>46</v>
      </c>
      <c r="O70" s="268">
        <v>9</v>
      </c>
      <c r="P70" s="268" t="s">
        <v>1033</v>
      </c>
      <c r="Q70" s="259">
        <v>7.5700000000000003E-2</v>
      </c>
      <c r="AJ70" s="259" t="s">
        <v>1047</v>
      </c>
      <c r="AK70" s="271">
        <v>272.60581020000001</v>
      </c>
      <c r="AL70" s="259">
        <v>31729</v>
      </c>
      <c r="AM70" s="349">
        <f t="shared" si="8"/>
        <v>9.4919999997955529E-4</v>
      </c>
      <c r="AN70" s="354">
        <v>31726</v>
      </c>
      <c r="AO70" s="354">
        <v>272.60494799999998</v>
      </c>
      <c r="AP70" s="354">
        <v>623082667</v>
      </c>
      <c r="AQ70" s="354">
        <v>74.144810000000007</v>
      </c>
      <c r="AR70" s="354">
        <v>-141.59395000000001</v>
      </c>
      <c r="AS70" s="354">
        <v>0</v>
      </c>
      <c r="AT70" s="354">
        <v>0.46729999999999999</v>
      </c>
      <c r="AU70" s="354">
        <v>-0.1159</v>
      </c>
      <c r="AV70" s="354">
        <v>22.131889000000001</v>
      </c>
      <c r="AW70" s="354">
        <v>25.581099999999999</v>
      </c>
      <c r="AX70" s="354">
        <v>0.10440000000000001</v>
      </c>
      <c r="AY70" s="354">
        <v>7.4700000000000003E-2</v>
      </c>
      <c r="AZ70" s="371">
        <v>0.10440000000000001</v>
      </c>
      <c r="BA70" s="354">
        <v>5.91E-2</v>
      </c>
      <c r="BB70" s="269">
        <v>6</v>
      </c>
      <c r="BC70" s="354"/>
      <c r="BD70" s="354"/>
      <c r="BE70" s="354"/>
    </row>
    <row r="71" spans="1:96" ht="14.4">
      <c r="B71" s="267">
        <f t="shared" si="0"/>
        <v>273.06466999999998</v>
      </c>
      <c r="C71" s="350">
        <f t="shared" si="6"/>
        <v>43738.06467</v>
      </c>
      <c r="D71" s="351">
        <f t="shared" si="7"/>
        <v>6.4669999999978245E-2</v>
      </c>
      <c r="E71" s="259">
        <f t="shared" si="1"/>
        <v>73</v>
      </c>
      <c r="F71" s="263">
        <f t="shared" si="2"/>
        <v>43.08540000000022</v>
      </c>
      <c r="G71" s="264" t="s">
        <v>68</v>
      </c>
      <c r="H71" s="259">
        <f t="shared" si="3"/>
        <v>138</v>
      </c>
      <c r="I71" s="263">
        <f t="shared" si="4"/>
        <v>57.622200000000703</v>
      </c>
      <c r="J71" s="264" t="s">
        <v>69</v>
      </c>
      <c r="K71" s="265">
        <v>43738</v>
      </c>
      <c r="L71" s="266">
        <v>6.5046296296296297E-2</v>
      </c>
      <c r="M71" s="352">
        <f t="shared" si="5"/>
        <v>273.065046</v>
      </c>
      <c r="N71" s="268">
        <v>47</v>
      </c>
      <c r="O71" s="268">
        <v>10</v>
      </c>
      <c r="Q71" s="259">
        <v>6.4710000000000004E-2</v>
      </c>
      <c r="S71" s="264" t="s">
        <v>889</v>
      </c>
      <c r="U71" s="264" t="s">
        <v>890</v>
      </c>
      <c r="AJ71" s="259" t="s">
        <v>1048</v>
      </c>
      <c r="AK71" s="271">
        <v>273.06524309999998</v>
      </c>
      <c r="AL71" s="259">
        <v>39668</v>
      </c>
      <c r="AM71" s="356">
        <f t="shared" si="8"/>
        <v>1.9709999997985506E-4</v>
      </c>
      <c r="AN71" s="354">
        <v>39670</v>
      </c>
      <c r="AO71" s="354">
        <v>273.06466999999998</v>
      </c>
      <c r="AP71" s="354">
        <v>623122388</v>
      </c>
      <c r="AQ71" s="354">
        <v>73.718090000000004</v>
      </c>
      <c r="AR71" s="354">
        <v>-138.96037000000001</v>
      </c>
      <c r="AS71" s="354">
        <v>0</v>
      </c>
      <c r="AT71" s="354">
        <v>1.6254</v>
      </c>
      <c r="AU71" s="354">
        <v>1.1344000000000001</v>
      </c>
      <c r="AV71" s="354">
        <v>23.748372</v>
      </c>
      <c r="AW71" s="354">
        <v>26.623699999999999</v>
      </c>
      <c r="AX71" s="354">
        <v>0.17460000000000001</v>
      </c>
      <c r="AY71" s="354">
        <v>6.4899999999999999E-2</v>
      </c>
      <c r="AZ71" s="371">
        <v>0.17460000000000001</v>
      </c>
      <c r="BA71" s="354">
        <v>-0.15579999999999999</v>
      </c>
      <c r="BB71" s="269">
        <v>6</v>
      </c>
      <c r="BC71" s="354"/>
      <c r="BD71" s="354"/>
      <c r="BE71" s="354"/>
      <c r="BG71" s="354" t="s">
        <v>1111</v>
      </c>
      <c r="BH71" s="357">
        <v>26.634193420410156</v>
      </c>
      <c r="BJ71" s="275">
        <f>AW71-BH71</f>
        <v>-1.0493420410156773E-2</v>
      </c>
      <c r="BY71" s="259">
        <v>47</v>
      </c>
      <c r="BZ71" s="358">
        <v>0.5</v>
      </c>
      <c r="CA71" s="358">
        <v>0.5</v>
      </c>
      <c r="CB71" s="359">
        <v>0.01</v>
      </c>
      <c r="CC71" s="359">
        <v>0.01</v>
      </c>
      <c r="CD71" s="360">
        <v>6.4522022562994968E-2</v>
      </c>
      <c r="CE71" s="360">
        <v>6.5591448351331891E-2</v>
      </c>
      <c r="CF71" s="360">
        <v>6.5056735457163423E-2</v>
      </c>
      <c r="CG71" s="361">
        <v>6</v>
      </c>
      <c r="CH71" s="360">
        <v>4.5399976517005038E-2</v>
      </c>
      <c r="CI71" s="360">
        <v>4.5320839008668096E-2</v>
      </c>
      <c r="CJ71" s="360">
        <v>4.5360407762836563E-2</v>
      </c>
      <c r="CK71" s="361" t="s">
        <v>1050</v>
      </c>
    </row>
    <row r="72" spans="1:96" ht="14.4">
      <c r="B72" s="267">
        <f t="shared" si="0"/>
        <v>273.21142900000001</v>
      </c>
      <c r="C72" s="350">
        <f t="shared" si="6"/>
        <v>43738.211429000003</v>
      </c>
      <c r="D72" s="351">
        <f t="shared" si="7"/>
        <v>0.21142900000000964</v>
      </c>
      <c r="E72" s="259">
        <f t="shared" si="1"/>
        <v>73</v>
      </c>
      <c r="F72" s="263">
        <f t="shared" si="2"/>
        <v>26.828400000000272</v>
      </c>
      <c r="G72" s="264" t="s">
        <v>68</v>
      </c>
      <c r="H72" s="259">
        <f t="shared" si="3"/>
        <v>137</v>
      </c>
      <c r="I72" s="263">
        <f t="shared" si="4"/>
        <v>59.713199999999347</v>
      </c>
      <c r="J72" s="264" t="s">
        <v>69</v>
      </c>
      <c r="K72" s="265">
        <v>43738</v>
      </c>
      <c r="L72" s="266">
        <v>0.21180555555555555</v>
      </c>
      <c r="M72" s="352">
        <f t="shared" si="5"/>
        <v>273.21180600000002</v>
      </c>
      <c r="N72" s="268" t="s">
        <v>1112</v>
      </c>
      <c r="O72" s="268">
        <v>1</v>
      </c>
      <c r="P72" s="268" t="s">
        <v>1028</v>
      </c>
      <c r="V72" s="259" t="s">
        <v>889</v>
      </c>
      <c r="AI72" s="259" t="s">
        <v>1113</v>
      </c>
      <c r="AJ72" s="259" t="s">
        <v>1026</v>
      </c>
      <c r="AK72" s="271">
        <v>273.21142359999999</v>
      </c>
      <c r="AL72" s="259">
        <v>2148</v>
      </c>
      <c r="AM72" s="356">
        <f t="shared" si="8"/>
        <v>3.8240000003497698E-4</v>
      </c>
      <c r="AN72" s="259">
        <v>2146</v>
      </c>
      <c r="AO72" s="267">
        <v>273.21142900000001</v>
      </c>
      <c r="AP72" s="269">
        <v>623135068</v>
      </c>
      <c r="AQ72" s="259">
        <v>73.447140000000005</v>
      </c>
      <c r="AR72" s="273">
        <v>-137.99521999999999</v>
      </c>
      <c r="AS72" s="269">
        <v>0</v>
      </c>
      <c r="AT72" s="273">
        <v>1.3319000000000001</v>
      </c>
      <c r="AU72" s="263">
        <v>0.97889999999999999</v>
      </c>
      <c r="AV72" s="263">
        <v>23.494918999999999</v>
      </c>
      <c r="AW72" s="267">
        <v>26.56</v>
      </c>
      <c r="AX72" s="263">
        <v>0.1288</v>
      </c>
      <c r="AY72" s="274">
        <v>6.4500000000000002E-2</v>
      </c>
      <c r="AZ72" s="274">
        <v>0.12881000000000001</v>
      </c>
      <c r="BA72" s="274">
        <v>-0.1648</v>
      </c>
      <c r="BB72" s="269">
        <v>6</v>
      </c>
      <c r="CM72" s="354" t="s">
        <v>1114</v>
      </c>
      <c r="CN72" s="354">
        <v>1847.0660985975442</v>
      </c>
      <c r="CO72" s="362"/>
      <c r="CP72" s="271">
        <v>1920.2778682706651</v>
      </c>
      <c r="CR72" s="355"/>
    </row>
    <row r="73" spans="1:96" ht="14.4">
      <c r="B73" s="267">
        <f t="shared" si="0"/>
        <v>273.33920699999999</v>
      </c>
      <c r="C73" s="350">
        <f t="shared" si="6"/>
        <v>43738.339206999997</v>
      </c>
      <c r="D73" s="351">
        <f t="shared" si="7"/>
        <v>0.3392069999999876</v>
      </c>
      <c r="E73" s="259">
        <f t="shared" si="1"/>
        <v>73</v>
      </c>
      <c r="F73" s="263">
        <f t="shared" si="2"/>
        <v>14.208000000000141</v>
      </c>
      <c r="G73" s="264" t="s">
        <v>68</v>
      </c>
      <c r="H73" s="259">
        <f t="shared" si="3"/>
        <v>138</v>
      </c>
      <c r="I73" s="263">
        <f t="shared" si="4"/>
        <v>59.41319999999962</v>
      </c>
      <c r="J73" s="264" t="s">
        <v>69</v>
      </c>
      <c r="K73" s="265">
        <v>43738</v>
      </c>
      <c r="L73" s="266">
        <v>0.33935185185185185</v>
      </c>
      <c r="M73" s="352">
        <f t="shared" si="5"/>
        <v>273.33935200000002</v>
      </c>
      <c r="N73" s="268">
        <v>48</v>
      </c>
      <c r="O73" s="268">
        <v>2</v>
      </c>
      <c r="P73" s="268" t="s">
        <v>1033</v>
      </c>
      <c r="Q73" s="259">
        <v>6.4710000000000004E-2</v>
      </c>
      <c r="AJ73" s="259" t="s">
        <v>1030</v>
      </c>
      <c r="AK73" s="271">
        <v>273.33908559999998</v>
      </c>
      <c r="AL73" s="259">
        <v>4354</v>
      </c>
      <c r="AM73" s="356">
        <f t="shared" si="8"/>
        <v>2.6640000004363174E-4</v>
      </c>
      <c r="AN73" s="259">
        <v>4354</v>
      </c>
      <c r="AO73" s="267">
        <v>273.33920699999999</v>
      </c>
      <c r="AP73" s="269">
        <v>623146108</v>
      </c>
      <c r="AQ73" s="259">
        <v>73.236800000000002</v>
      </c>
      <c r="AR73" s="273">
        <v>-138.99021999999999</v>
      </c>
      <c r="AS73" s="269">
        <v>0</v>
      </c>
      <c r="AT73" s="273">
        <v>1.0287999999999999</v>
      </c>
      <c r="AU73" s="263">
        <v>0.66500000000000004</v>
      </c>
      <c r="AV73" s="263">
        <v>23.185783000000001</v>
      </c>
      <c r="AW73" s="267">
        <v>26.4331</v>
      </c>
      <c r="AX73" s="263">
        <v>0.1207</v>
      </c>
      <c r="AY73" s="274">
        <v>6.4500000000000002E-2</v>
      </c>
      <c r="AZ73" s="274">
        <v>0.12068</v>
      </c>
      <c r="BA73" s="274">
        <v>-0.1648</v>
      </c>
      <c r="BB73" s="269">
        <v>6</v>
      </c>
    </row>
    <row r="74" spans="1:96" ht="14.4">
      <c r="B74" s="267">
        <f t="shared" ref="B74:B79" si="10">AO74</f>
        <v>273.42358200000001</v>
      </c>
      <c r="C74" s="350">
        <f t="shared" si="6"/>
        <v>43738.423582000003</v>
      </c>
      <c r="D74" s="351">
        <f t="shared" si="7"/>
        <v>0.42358200000001034</v>
      </c>
      <c r="E74" s="259">
        <f t="shared" ref="E74:E79" si="11">ROUNDDOWN(AQ74,0)</f>
        <v>73</v>
      </c>
      <c r="F74" s="263">
        <f t="shared" ref="F74:F79" si="12">(AQ74-E74)*60</f>
        <v>0.60540000000031569</v>
      </c>
      <c r="G74" s="264" t="s">
        <v>68</v>
      </c>
      <c r="H74" s="259">
        <f t="shared" ref="H74:H79" si="13">ROUNDDOWN(ABS(AR74),0)</f>
        <v>139</v>
      </c>
      <c r="I74" s="263">
        <f t="shared" ref="I74:I79" si="14">(ABS(AR74) - H74)*60</f>
        <v>59.084399999999277</v>
      </c>
      <c r="J74" s="264" t="s">
        <v>69</v>
      </c>
      <c r="K74" s="265">
        <v>43738</v>
      </c>
      <c r="L74" s="266">
        <v>0.42378472222222219</v>
      </c>
      <c r="M74" s="352">
        <f t="shared" ref="M74:M79" si="15">ROUND(((K74+L74)-(43466)+1),6)</f>
        <v>273.42378500000001</v>
      </c>
      <c r="N74" s="268" t="s">
        <v>1115</v>
      </c>
      <c r="O74" s="268">
        <v>3</v>
      </c>
      <c r="P74" s="268" t="s">
        <v>1043</v>
      </c>
      <c r="V74" s="259" t="s">
        <v>889</v>
      </c>
      <c r="AI74" s="259" t="s">
        <v>1116</v>
      </c>
      <c r="AJ74" s="259" t="s">
        <v>1032</v>
      </c>
      <c r="AK74" s="271">
        <v>273.4235185</v>
      </c>
      <c r="AL74" s="259">
        <v>5813</v>
      </c>
      <c r="AM74" s="356">
        <f t="shared" si="8"/>
        <v>2.6650000000927321E-4</v>
      </c>
      <c r="AN74" s="259">
        <v>5812</v>
      </c>
      <c r="AO74" s="267">
        <v>273.42358200000001</v>
      </c>
      <c r="AP74" s="269">
        <v>623153398</v>
      </c>
      <c r="AQ74" s="259">
        <v>73.010090000000005</v>
      </c>
      <c r="AR74" s="273">
        <v>-139.98473999999999</v>
      </c>
      <c r="AS74" s="269">
        <v>0</v>
      </c>
      <c r="AT74" s="273">
        <v>1.6192</v>
      </c>
      <c r="AU74" s="263">
        <v>1.2422</v>
      </c>
      <c r="AV74" s="263">
        <v>23.69867</v>
      </c>
      <c r="AW74" s="267">
        <v>26.568000000000001</v>
      </c>
      <c r="AX74" s="263">
        <v>0.1278</v>
      </c>
      <c r="AY74" s="274">
        <v>6.2899999999999998E-2</v>
      </c>
      <c r="AZ74" s="274">
        <v>0.1278</v>
      </c>
      <c r="BA74" s="274">
        <v>-0.2006</v>
      </c>
      <c r="BB74" s="269">
        <v>6</v>
      </c>
      <c r="CM74" s="354" t="s">
        <v>1117</v>
      </c>
      <c r="CN74" s="354">
        <v>1848.6280854545485</v>
      </c>
      <c r="CO74" s="354"/>
      <c r="CP74" s="271">
        <v>1921.7997381537118</v>
      </c>
      <c r="CR74" s="355"/>
    </row>
    <row r="75" spans="1:96" ht="14.4">
      <c r="A75" s="365" t="s">
        <v>1118</v>
      </c>
      <c r="B75" s="267">
        <f t="shared" si="10"/>
        <v>273.64198499999998</v>
      </c>
      <c r="C75" s="350">
        <f t="shared" ref="C75:C79" si="16">AO75+ 43466 - 1</f>
        <v>43738.641985000002</v>
      </c>
      <c r="D75" s="351">
        <f t="shared" ref="D75:D79" si="17">(AO75 - FLOOR(AO75,1))</f>
        <v>0.64198499999997694</v>
      </c>
      <c r="E75" s="259">
        <f t="shared" si="11"/>
        <v>72</v>
      </c>
      <c r="F75" s="263">
        <f t="shared" si="12"/>
        <v>33.649200000000405</v>
      </c>
      <c r="G75" s="264" t="s">
        <v>68</v>
      </c>
      <c r="H75" s="259">
        <f t="shared" si="13"/>
        <v>140</v>
      </c>
      <c r="I75" s="263">
        <f t="shared" si="14"/>
        <v>0.30599999999992633</v>
      </c>
      <c r="J75" s="264" t="s">
        <v>69</v>
      </c>
      <c r="K75" s="265">
        <v>43738</v>
      </c>
      <c r="L75" s="353">
        <v>0.64201388888888888</v>
      </c>
      <c r="M75" s="352">
        <f t="shared" si="15"/>
        <v>273.64201400000002</v>
      </c>
      <c r="N75" s="268">
        <v>49</v>
      </c>
      <c r="O75" s="268">
        <v>4</v>
      </c>
      <c r="P75" s="268" t="s">
        <v>1033</v>
      </c>
      <c r="Q75" s="259">
        <v>6.3490000000000005E-2</v>
      </c>
      <c r="AJ75" s="259" t="s">
        <v>1034</v>
      </c>
      <c r="AK75" s="271">
        <v>273.64168979999999</v>
      </c>
      <c r="AL75" s="259">
        <v>9583</v>
      </c>
      <c r="AM75" s="349">
        <f t="shared" ref="AM75:AM79" si="18">ABS(M75-AK75)</f>
        <v>3.2420000002275629E-4</v>
      </c>
      <c r="AN75" s="259">
        <v>9586</v>
      </c>
      <c r="AO75" s="267">
        <v>273.64198499999998</v>
      </c>
      <c r="AP75" s="269">
        <v>623172268</v>
      </c>
      <c r="AQ75" s="259">
        <v>72.560820000000007</v>
      </c>
      <c r="AR75" s="273">
        <v>-140.0051</v>
      </c>
      <c r="AS75" s="269">
        <v>0</v>
      </c>
      <c r="AT75" s="273">
        <v>1.0647</v>
      </c>
      <c r="AU75" s="263">
        <v>0.72030000000000005</v>
      </c>
      <c r="AV75" s="263">
        <v>23.230512999999998</v>
      </c>
      <c r="AW75" s="267">
        <v>26.458400000000001</v>
      </c>
      <c r="AX75" s="263">
        <v>0.1351</v>
      </c>
      <c r="AY75" s="274">
        <v>6.3700000000000007E-2</v>
      </c>
      <c r="AZ75" s="274">
        <v>0.13511999999999999</v>
      </c>
      <c r="BA75" s="274">
        <v>-0.1827</v>
      </c>
      <c r="BB75" s="269">
        <v>6</v>
      </c>
    </row>
    <row r="76" spans="1:96" ht="14.4">
      <c r="B76" s="267">
        <f t="shared" si="10"/>
        <v>273.79858200000001</v>
      </c>
      <c r="C76" s="350">
        <f t="shared" si="16"/>
        <v>43738.798582000003</v>
      </c>
      <c r="D76" s="351">
        <f t="shared" si="17"/>
        <v>0.79858200000001034</v>
      </c>
      <c r="E76" s="259">
        <f t="shared" si="11"/>
        <v>72</v>
      </c>
      <c r="F76" s="263">
        <f t="shared" si="12"/>
        <v>2.2998000000001184</v>
      </c>
      <c r="G76" s="264" t="s">
        <v>68</v>
      </c>
      <c r="H76" s="259">
        <f t="shared" si="13"/>
        <v>140</v>
      </c>
      <c r="I76" s="263">
        <f t="shared" si="14"/>
        <v>3.3737999999999602</v>
      </c>
      <c r="J76" s="264" t="s">
        <v>69</v>
      </c>
      <c r="K76" s="265">
        <v>43738</v>
      </c>
      <c r="L76" s="266">
        <v>0.79861111111111116</v>
      </c>
      <c r="M76" s="352">
        <f t="shared" si="15"/>
        <v>273.79861099999999</v>
      </c>
      <c r="N76" s="268" t="s">
        <v>1119</v>
      </c>
      <c r="O76" s="268">
        <v>5</v>
      </c>
      <c r="P76" s="268" t="s">
        <v>1028</v>
      </c>
      <c r="V76" s="259" t="s">
        <v>889</v>
      </c>
      <c r="AI76" s="259" t="s">
        <v>1120</v>
      </c>
      <c r="AJ76" s="259" t="s">
        <v>1038</v>
      </c>
      <c r="AK76" s="271">
        <v>273.7984606</v>
      </c>
      <c r="AL76" s="259">
        <v>12292</v>
      </c>
      <c r="AM76" s="356">
        <f t="shared" si="18"/>
        <v>1.5039999999544307E-4</v>
      </c>
      <c r="AN76" s="259">
        <v>12292</v>
      </c>
      <c r="AO76" s="267">
        <v>273.79858200000001</v>
      </c>
      <c r="AP76" s="269">
        <v>623185798</v>
      </c>
      <c r="AQ76" s="259">
        <v>72.038330000000002</v>
      </c>
      <c r="AR76" s="273">
        <v>-140.05623</v>
      </c>
      <c r="AS76" s="269">
        <v>0</v>
      </c>
      <c r="AT76" s="273">
        <v>0.96099999999999997</v>
      </c>
      <c r="AU76" s="263">
        <v>0.52400000000000002</v>
      </c>
      <c r="AV76" s="263">
        <v>23.142088999999999</v>
      </c>
      <c r="AW76" s="267">
        <v>26.4361</v>
      </c>
      <c r="AX76" s="263">
        <v>0.1111</v>
      </c>
      <c r="AY76" s="274">
        <v>6.4699999999999994E-2</v>
      </c>
      <c r="AZ76" s="274">
        <v>0.11111</v>
      </c>
      <c r="BA76" s="274">
        <v>-0.1603</v>
      </c>
      <c r="BB76" s="269">
        <v>6</v>
      </c>
      <c r="CM76" s="354" t="s">
        <v>1121</v>
      </c>
      <c r="CN76" s="354">
        <v>1831.9963631582948</v>
      </c>
      <c r="CP76" s="271">
        <v>1911.8125638884051</v>
      </c>
      <c r="CR76" s="355"/>
    </row>
    <row r="77" spans="1:96" ht="14.4">
      <c r="B77" s="267">
        <f t="shared" si="10"/>
        <v>273.980527</v>
      </c>
      <c r="C77" s="350">
        <f t="shared" si="16"/>
        <v>43738.980527</v>
      </c>
      <c r="D77" s="351">
        <f t="shared" si="17"/>
        <v>0.98052699999999504</v>
      </c>
      <c r="E77" s="259">
        <f t="shared" si="11"/>
        <v>71</v>
      </c>
      <c r="F77" s="263">
        <f t="shared" si="12"/>
        <v>47.67060000000015</v>
      </c>
      <c r="G77" s="264" t="s">
        <v>68</v>
      </c>
      <c r="H77" s="259">
        <f t="shared" si="13"/>
        <v>140</v>
      </c>
      <c r="I77" s="263">
        <f t="shared" si="14"/>
        <v>0.97679999999968459</v>
      </c>
      <c r="J77" s="264" t="s">
        <v>69</v>
      </c>
      <c r="K77" s="265">
        <v>43738</v>
      </c>
      <c r="L77" s="266">
        <v>0.98084490740740737</v>
      </c>
      <c r="M77" s="352">
        <f t="shared" si="15"/>
        <v>273.98084499999999</v>
      </c>
      <c r="N77" s="268">
        <v>50</v>
      </c>
      <c r="O77" s="268">
        <v>6</v>
      </c>
      <c r="P77" s="268" t="s">
        <v>1025</v>
      </c>
      <c r="Q77" s="259">
        <v>6.4710000000000004E-2</v>
      </c>
      <c r="AJ77" s="259" t="s">
        <v>1040</v>
      </c>
      <c r="AK77" s="271">
        <v>273.9802894</v>
      </c>
      <c r="AL77" s="259">
        <v>15434</v>
      </c>
      <c r="AM77" s="356">
        <f t="shared" si="18"/>
        <v>5.5559999998422427E-4</v>
      </c>
      <c r="AN77" s="259">
        <v>15436</v>
      </c>
      <c r="AO77" s="267">
        <v>273.980527</v>
      </c>
      <c r="AP77" s="269">
        <v>623201518</v>
      </c>
      <c r="AQ77" s="259">
        <v>71.794510000000002</v>
      </c>
      <c r="AR77" s="273">
        <v>-140.01627999999999</v>
      </c>
      <c r="AS77" s="269">
        <v>0</v>
      </c>
      <c r="AT77" s="273">
        <v>0.7712</v>
      </c>
      <c r="AU77" s="263">
        <v>0.36499999999999999</v>
      </c>
      <c r="AV77" s="263">
        <v>23.070823000000001</v>
      </c>
      <c r="AW77" s="267">
        <v>26.508700000000001</v>
      </c>
      <c r="AX77" s="263">
        <v>0.1052</v>
      </c>
      <c r="AY77" s="274">
        <v>6.5699999999999995E-2</v>
      </c>
      <c r="AZ77" s="274">
        <v>0.10521</v>
      </c>
      <c r="BA77" s="274">
        <v>-0.13800000000000001</v>
      </c>
      <c r="BB77" s="269">
        <v>6</v>
      </c>
    </row>
    <row r="78" spans="1:96" ht="14.4">
      <c r="B78" s="267">
        <f t="shared" si="10"/>
        <v>274.19024899999999</v>
      </c>
      <c r="C78" s="350">
        <f t="shared" si="16"/>
        <v>43739.190248999999</v>
      </c>
      <c r="D78" s="351">
        <f t="shared" si="17"/>
        <v>0.19024899999999434</v>
      </c>
      <c r="E78" s="259">
        <f t="shared" si="11"/>
        <v>71</v>
      </c>
      <c r="F78" s="263">
        <f t="shared" si="12"/>
        <v>17.590800000000399</v>
      </c>
      <c r="G78" s="264" t="s">
        <v>68</v>
      </c>
      <c r="H78" s="259">
        <f t="shared" si="13"/>
        <v>140</v>
      </c>
      <c r="I78" s="263">
        <f t="shared" si="14"/>
        <v>0.75300000000027012</v>
      </c>
      <c r="J78" s="264" t="s">
        <v>69</v>
      </c>
      <c r="K78" s="265">
        <v>43739</v>
      </c>
      <c r="L78" s="266">
        <v>0.19062500000000002</v>
      </c>
      <c r="M78" s="352">
        <f t="shared" si="15"/>
        <v>274.19062500000001</v>
      </c>
      <c r="N78" s="268">
        <v>51</v>
      </c>
      <c r="O78" s="268">
        <v>7</v>
      </c>
      <c r="P78" s="268" t="s">
        <v>1025</v>
      </c>
      <c r="Q78" s="259">
        <v>6.7159999999999997E-2</v>
      </c>
      <c r="S78" s="264" t="s">
        <v>889</v>
      </c>
      <c r="U78" s="264" t="s">
        <v>890</v>
      </c>
      <c r="AJ78" s="259" t="s">
        <v>1042</v>
      </c>
      <c r="AK78" s="271">
        <v>274.19006940000003</v>
      </c>
      <c r="AL78" s="259">
        <v>19059</v>
      </c>
      <c r="AM78" s="356">
        <f t="shared" si="18"/>
        <v>5.5559999998422427E-4</v>
      </c>
      <c r="AN78" s="259">
        <v>19060</v>
      </c>
      <c r="AO78" s="267">
        <v>274.19024899999999</v>
      </c>
      <c r="AP78" s="269">
        <v>623219638</v>
      </c>
      <c r="AQ78" s="259">
        <v>71.293180000000007</v>
      </c>
      <c r="AR78" s="273">
        <v>-140.01255</v>
      </c>
      <c r="AS78" s="269">
        <v>0</v>
      </c>
      <c r="AT78" s="273">
        <v>0.89019999999999999</v>
      </c>
      <c r="AU78" s="263">
        <v>0.43569999999999998</v>
      </c>
      <c r="AV78" s="263">
        <v>23.185449999999999</v>
      </c>
      <c r="AW78" s="267">
        <v>26.550899999999999</v>
      </c>
      <c r="AX78" s="263">
        <v>0.1241</v>
      </c>
      <c r="AY78" s="274">
        <v>6.7199999999999996E-2</v>
      </c>
      <c r="AZ78" s="274">
        <v>0.12414</v>
      </c>
      <c r="BA78" s="274">
        <v>-0.1066</v>
      </c>
      <c r="BB78" s="269">
        <v>6</v>
      </c>
      <c r="BG78" s="354" t="s">
        <v>1122</v>
      </c>
      <c r="BH78" s="357">
        <v>26.571033477783203</v>
      </c>
      <c r="BJ78" s="275">
        <f>AW78-BH78</f>
        <v>-2.0133477783204512E-2</v>
      </c>
      <c r="BY78" s="259">
        <v>51</v>
      </c>
      <c r="BZ78" s="358">
        <v>0.5</v>
      </c>
      <c r="CA78" s="358">
        <v>0.5</v>
      </c>
      <c r="CB78" s="359">
        <v>0.01</v>
      </c>
      <c r="CC78" s="359">
        <v>0.01</v>
      </c>
      <c r="CD78" s="360">
        <v>5.7748992570194391E-2</v>
      </c>
      <c r="CE78" s="360">
        <v>5.9887844146868263E-2</v>
      </c>
      <c r="CF78" s="360">
        <v>5.8818418358531327E-2</v>
      </c>
      <c r="CG78" s="361">
        <v>6</v>
      </c>
      <c r="CH78" s="360">
        <v>4.7716709249805582E-2</v>
      </c>
      <c r="CI78" s="360">
        <v>6.0927326013131715E-2</v>
      </c>
      <c r="CJ78" s="360">
        <v>5.4322017631468648E-2</v>
      </c>
      <c r="CK78" s="361" t="s">
        <v>1050</v>
      </c>
    </row>
    <row r="79" spans="1:96" ht="14.4">
      <c r="B79" s="267">
        <f t="shared" si="10"/>
        <v>274.77427699999998</v>
      </c>
      <c r="C79" s="350">
        <f t="shared" si="16"/>
        <v>43739.774276999997</v>
      </c>
      <c r="D79" s="351">
        <f t="shared" si="17"/>
        <v>0.77427699999998367</v>
      </c>
      <c r="E79" s="259">
        <f t="shared" si="11"/>
        <v>70</v>
      </c>
      <c r="F79" s="263">
        <f t="shared" si="12"/>
        <v>6.7073999999999501</v>
      </c>
      <c r="G79" s="264" t="s">
        <v>68</v>
      </c>
      <c r="H79" s="259">
        <f t="shared" si="13"/>
        <v>139</v>
      </c>
      <c r="I79" s="263">
        <f t="shared" si="14"/>
        <v>59.096399999999676</v>
      </c>
      <c r="J79" s="264" t="s">
        <v>69</v>
      </c>
      <c r="K79" s="265">
        <v>43739</v>
      </c>
      <c r="L79" s="266">
        <v>0.77430555555555547</v>
      </c>
      <c r="M79" s="352">
        <f t="shared" si="15"/>
        <v>274.77430600000002</v>
      </c>
      <c r="N79" s="268">
        <v>52</v>
      </c>
      <c r="O79" s="268">
        <v>8</v>
      </c>
      <c r="P79" s="268" t="s">
        <v>1123</v>
      </c>
      <c r="Q79" s="259">
        <v>0.17094000000000001</v>
      </c>
      <c r="AJ79" s="259" t="s">
        <v>1045</v>
      </c>
      <c r="AK79" s="271">
        <v>274.77398149999999</v>
      </c>
      <c r="AL79" s="259">
        <v>29149</v>
      </c>
      <c r="AM79" s="356">
        <f t="shared" si="18"/>
        <v>3.2450000003336754E-4</v>
      </c>
      <c r="AN79" s="259">
        <v>29152</v>
      </c>
      <c r="AO79" s="267">
        <v>274.77427699999998</v>
      </c>
      <c r="AP79" s="269">
        <v>623270098</v>
      </c>
      <c r="AQ79" s="259">
        <v>70.111789999999999</v>
      </c>
      <c r="AR79" s="273">
        <v>-139.98493999999999</v>
      </c>
      <c r="AS79" s="269">
        <v>0</v>
      </c>
      <c r="AT79" s="273">
        <v>4.6268000000000002</v>
      </c>
      <c r="AU79" s="263">
        <v>4.2831000000000001</v>
      </c>
      <c r="AV79" s="263">
        <v>22.903123000000001</v>
      </c>
      <c r="AW79" s="267">
        <v>23.314900000000002</v>
      </c>
      <c r="AX79" s="263">
        <v>0.25519999999999998</v>
      </c>
      <c r="AY79" s="274">
        <v>0.1709</v>
      </c>
      <c r="AZ79" s="274">
        <v>0.25518999999999997</v>
      </c>
      <c r="BA79" s="274">
        <v>2.1766999999999999</v>
      </c>
      <c r="BB79" s="269">
        <v>6</v>
      </c>
    </row>
  </sheetData>
  <mergeCells count="10">
    <mergeCell ref="CM8:CR8"/>
    <mergeCell ref="CS8:CX8"/>
    <mergeCell ref="E9:G9"/>
    <mergeCell ref="H9:J9"/>
    <mergeCell ref="C8:D8"/>
    <mergeCell ref="E8:J8"/>
    <mergeCell ref="K8:L8"/>
    <mergeCell ref="BG8:BJ8"/>
    <mergeCell ref="BK8:BX8"/>
    <mergeCell ref="BY8:CL8"/>
  </mergeCells>
  <conditionalFormatting sqref="AM1:AM1048576">
    <cfRule type="cellIs" dxfId="1" priority="1" operator="greaterThan">
      <formula>"00/Jan/1900 00:01:00"</formula>
    </cfRule>
    <cfRule type="cellIs" dxfId="0" priority="2" operator="greaterThan">
      <formula>"00/Jan/1900 00:02:00"</formula>
    </cfRule>
  </conditionalFormatting>
  <printOptions headings="1" gridLines="1"/>
  <pageMargins left="0.70866141732283472" right="0.70866141732283472" top="0.74803149606299213" bottom="0.74803149606299213" header="0.31496062992125984" footer="0.31496062992125984"/>
  <pageSetup scale="72"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Z61"/>
  <sheetViews>
    <sheetView workbookViewId="0">
      <pane xSplit="2" ySplit="8" topLeftCell="C9" activePane="bottomRight" state="frozen"/>
      <selection pane="topRight" activeCell="C1" sqref="C1"/>
      <selection pane="bottomLeft" activeCell="A10" sqref="A10"/>
      <selection pane="bottomRight" activeCell="B23" sqref="B23:C23"/>
    </sheetView>
  </sheetViews>
  <sheetFormatPr defaultColWidth="9.109375" defaultRowHeight="13.2"/>
  <cols>
    <col min="1" max="1" width="14.44140625" style="365" customWidth="1"/>
    <col min="2" max="3" width="13.44140625" style="262" customWidth="1"/>
    <col min="4" max="4" width="58.44140625" style="380" customWidth="1"/>
    <col min="5" max="5" width="17.6640625" style="380" customWidth="1"/>
    <col min="6" max="6" width="10.6640625" style="376" customWidth="1"/>
    <col min="7" max="7" width="9.109375" style="376" customWidth="1"/>
    <col min="8" max="8" width="6.88671875" style="270" customWidth="1"/>
    <col min="9" max="9" width="8.44140625" style="270" customWidth="1"/>
    <col min="10" max="10" width="8.44140625" style="264" customWidth="1"/>
    <col min="11" max="11" width="5.44140625" style="264" customWidth="1"/>
    <col min="12" max="12" width="17.5546875" style="264" customWidth="1"/>
    <col min="13" max="14" width="9.88671875" style="264" customWidth="1"/>
    <col min="15" max="15" width="5.88671875" style="264" customWidth="1"/>
    <col min="16" max="16" width="8.44140625" style="264" customWidth="1"/>
    <col min="17" max="17" width="7.5546875" style="476" customWidth="1"/>
    <col min="18" max="20" width="7.5546875" style="378" customWidth="1"/>
    <col min="21" max="21" width="9" style="378" customWidth="1"/>
    <col min="22" max="22" width="9.44140625" style="378" customWidth="1"/>
    <col min="23" max="23" width="9.109375" style="477" customWidth="1"/>
    <col min="24" max="30" width="9.109375" style="379" customWidth="1"/>
    <col min="31" max="78" width="9.109375" style="376" customWidth="1"/>
    <col min="79" max="16384" width="9.109375" style="259"/>
  </cols>
  <sheetData>
    <row r="1" spans="1:78" ht="15" hidden="1" customHeight="1">
      <c r="A1" s="373" t="s">
        <v>1124</v>
      </c>
      <c r="B1" s="374" t="s">
        <v>1125</v>
      </c>
      <c r="C1" s="374"/>
      <c r="D1" s="375"/>
      <c r="E1" s="375"/>
      <c r="H1" s="377"/>
      <c r="Q1" s="378"/>
      <c r="W1" s="379"/>
    </row>
    <row r="2" spans="1:78" ht="15" hidden="1" customHeight="1">
      <c r="A2" s="373"/>
      <c r="B2" s="374" t="s">
        <v>1126</v>
      </c>
      <c r="C2" s="374"/>
      <c r="D2" s="375"/>
      <c r="E2" s="375"/>
      <c r="H2" s="377"/>
      <c r="Q2" s="378"/>
      <c r="W2" s="379"/>
    </row>
    <row r="3" spans="1:78" ht="12.75" hidden="1" customHeight="1">
      <c r="A3" s="373"/>
      <c r="B3" s="374"/>
      <c r="C3" s="374"/>
      <c r="D3" s="375"/>
      <c r="E3" s="375"/>
      <c r="H3" s="377"/>
      <c r="Q3" s="378"/>
      <c r="W3" s="379"/>
    </row>
    <row r="4" spans="1:78" ht="12.75" hidden="1" customHeight="1">
      <c r="Q4" s="378"/>
      <c r="W4" s="379"/>
    </row>
    <row r="5" spans="1:78" ht="17.399999999999999">
      <c r="A5" s="381" t="s">
        <v>1127</v>
      </c>
      <c r="Q5" s="378"/>
      <c r="W5" s="379"/>
    </row>
    <row r="6" spans="1:78" ht="13.8" thickBot="1">
      <c r="Q6" s="378"/>
      <c r="W6" s="379"/>
    </row>
    <row r="7" spans="1:78" s="396" customFormat="1" ht="12.75" customHeight="1">
      <c r="A7" s="382"/>
      <c r="B7" s="383"/>
      <c r="C7" s="383"/>
      <c r="D7" s="384"/>
      <c r="E7" s="385"/>
      <c r="F7" s="386" t="s">
        <v>1128</v>
      </c>
      <c r="G7" s="386"/>
      <c r="H7" s="387"/>
      <c r="I7" s="388"/>
      <c r="J7" s="599" t="s">
        <v>1129</v>
      </c>
      <c r="K7" s="600"/>
      <c r="L7" s="600"/>
      <c r="M7" s="601"/>
      <c r="N7" s="389"/>
      <c r="O7" s="390"/>
      <c r="P7" s="384"/>
      <c r="Q7" s="391" t="s">
        <v>1130</v>
      </c>
      <c r="R7" s="392"/>
      <c r="S7" s="392"/>
      <c r="T7" s="392"/>
      <c r="U7" s="392"/>
      <c r="V7" s="392"/>
      <c r="W7" s="393"/>
      <c r="X7" s="393"/>
      <c r="Y7" s="393"/>
      <c r="Z7" s="393"/>
      <c r="AA7" s="393"/>
      <c r="AB7" s="393"/>
      <c r="AC7" s="393"/>
      <c r="AD7" s="394"/>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row>
    <row r="8" spans="1:78" s="417" customFormat="1" ht="68.25" customHeight="1" thickBot="1">
      <c r="A8" s="397" t="s">
        <v>1131</v>
      </c>
      <c r="B8" s="398" t="s">
        <v>1132</v>
      </c>
      <c r="C8" s="399" t="s">
        <v>1133</v>
      </c>
      <c r="D8" s="400" t="s">
        <v>67</v>
      </c>
      <c r="E8" s="401" t="s">
        <v>1134</v>
      </c>
      <c r="F8" s="402" t="s">
        <v>1135</v>
      </c>
      <c r="G8" s="402" t="s">
        <v>1136</v>
      </c>
      <c r="H8" s="403" t="s">
        <v>1137</v>
      </c>
      <c r="I8" s="404" t="s">
        <v>1138</v>
      </c>
      <c r="J8" s="405" t="s">
        <v>1139</v>
      </c>
      <c r="K8" s="406" t="s">
        <v>1140</v>
      </c>
      <c r="L8" s="406" t="s">
        <v>110</v>
      </c>
      <c r="M8" s="407" t="s">
        <v>113</v>
      </c>
      <c r="N8" s="408" t="s">
        <v>1141</v>
      </c>
      <c r="O8" s="402" t="s">
        <v>1142</v>
      </c>
      <c r="P8" s="409" t="s">
        <v>1143</v>
      </c>
      <c r="Q8" s="410" t="s">
        <v>1144</v>
      </c>
      <c r="R8" s="411" t="s">
        <v>1145</v>
      </c>
      <c r="S8" s="412" t="s">
        <v>1146</v>
      </c>
      <c r="T8" s="412" t="s">
        <v>1147</v>
      </c>
      <c r="U8" s="411" t="s">
        <v>1148</v>
      </c>
      <c r="V8" s="411" t="s">
        <v>1149</v>
      </c>
      <c r="W8" s="413" t="s">
        <v>1150</v>
      </c>
      <c r="X8" s="413" t="s">
        <v>1151</v>
      </c>
      <c r="Y8" s="411" t="s">
        <v>1152</v>
      </c>
      <c r="Z8" s="411" t="s">
        <v>1153</v>
      </c>
      <c r="AA8" s="413" t="s">
        <v>1154</v>
      </c>
      <c r="AB8" s="413" t="s">
        <v>1155</v>
      </c>
      <c r="AC8" s="414" t="s">
        <v>1156</v>
      </c>
      <c r="AD8" s="415" t="s">
        <v>1157</v>
      </c>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row>
    <row r="9" spans="1:78" s="435" customFormat="1" ht="13.8" thickTop="1">
      <c r="A9" s="418"/>
      <c r="B9" s="419"/>
      <c r="C9" s="419"/>
      <c r="D9" s="420"/>
      <c r="E9" s="421"/>
      <c r="F9" s="422"/>
      <c r="G9" s="422"/>
      <c r="H9" s="423"/>
      <c r="I9" s="424"/>
      <c r="J9" s="425"/>
      <c r="K9" s="422"/>
      <c r="L9" s="422"/>
      <c r="M9" s="426"/>
      <c r="N9" s="427"/>
      <c r="O9" s="422"/>
      <c r="P9" s="428"/>
      <c r="Q9" s="429"/>
      <c r="R9" s="430"/>
      <c r="S9" s="431"/>
      <c r="T9" s="431"/>
      <c r="U9" s="430"/>
      <c r="V9" s="430"/>
      <c r="W9" s="432"/>
      <c r="X9" s="432"/>
      <c r="Y9" s="423"/>
      <c r="Z9" s="423"/>
      <c r="AA9" s="432"/>
      <c r="AB9" s="433"/>
      <c r="AC9" s="433"/>
      <c r="AD9" s="434"/>
    </row>
    <row r="10" spans="1:78" s="376" customFormat="1">
      <c r="A10" s="436"/>
      <c r="B10" s="437"/>
      <c r="C10" s="437"/>
      <c r="D10" s="438"/>
      <c r="E10" s="439"/>
      <c r="F10" s="440"/>
      <c r="G10" s="440"/>
      <c r="H10" s="441"/>
      <c r="I10" s="442"/>
      <c r="J10" s="443"/>
      <c r="K10" s="444"/>
      <c r="L10" s="444"/>
      <c r="M10" s="445"/>
      <c r="N10" s="446"/>
      <c r="O10" s="444"/>
      <c r="P10" s="447"/>
      <c r="Q10" s="448"/>
      <c r="R10" s="449"/>
      <c r="S10" s="450"/>
      <c r="T10" s="450"/>
      <c r="U10" s="449"/>
      <c r="V10" s="449"/>
      <c r="W10" s="451"/>
      <c r="X10" s="451"/>
      <c r="Y10" s="441"/>
      <c r="Z10" s="441"/>
      <c r="AA10" s="451"/>
      <c r="AB10" s="452"/>
      <c r="AC10" s="452"/>
      <c r="AD10" s="453"/>
    </row>
    <row r="11" spans="1:78" s="376" customFormat="1" ht="26.4">
      <c r="A11" s="454">
        <v>43719</v>
      </c>
      <c r="B11" s="437"/>
      <c r="C11" s="437" t="s">
        <v>1158</v>
      </c>
      <c r="D11" s="438" t="s">
        <v>1159</v>
      </c>
      <c r="E11" s="439" t="s">
        <v>1160</v>
      </c>
      <c r="F11" s="440" t="s">
        <v>1161</v>
      </c>
      <c r="G11" s="440"/>
      <c r="H11" s="441"/>
      <c r="I11" s="442"/>
      <c r="J11" s="443"/>
      <c r="K11" s="444"/>
      <c r="L11" s="444"/>
      <c r="M11" s="445"/>
      <c r="N11" s="446"/>
      <c r="O11" s="444"/>
      <c r="P11" s="447"/>
      <c r="Q11" s="448"/>
      <c r="R11" s="449"/>
      <c r="S11" s="450"/>
      <c r="T11" s="450"/>
      <c r="U11" s="449"/>
      <c r="V11" s="449"/>
      <c r="W11" s="451"/>
      <c r="X11" s="451"/>
      <c r="Y11" s="441"/>
      <c r="Z11" s="441"/>
      <c r="AA11" s="451"/>
      <c r="AB11" s="452"/>
      <c r="AC11" s="452"/>
      <c r="AD11" s="453"/>
    </row>
    <row r="12" spans="1:78" s="379" customFormat="1" ht="26.4">
      <c r="A12" s="436"/>
      <c r="B12" s="437"/>
      <c r="C12" s="437"/>
      <c r="D12" s="438" t="s">
        <v>1162</v>
      </c>
      <c r="E12" s="439"/>
      <c r="F12" s="440"/>
      <c r="G12" s="440"/>
      <c r="H12" s="441"/>
      <c r="I12" s="442"/>
      <c r="J12" s="443"/>
      <c r="K12" s="444"/>
      <c r="L12" s="444"/>
      <c r="M12" s="445"/>
      <c r="N12" s="446"/>
      <c r="O12" s="444"/>
      <c r="P12" s="447"/>
      <c r="Q12" s="448"/>
      <c r="R12" s="449"/>
      <c r="S12" s="450"/>
      <c r="T12" s="450"/>
      <c r="U12" s="449"/>
      <c r="V12" s="449"/>
      <c r="W12" s="451"/>
      <c r="X12" s="451"/>
      <c r="Y12" s="441"/>
      <c r="Z12" s="441"/>
      <c r="AA12" s="451"/>
      <c r="AB12" s="452"/>
      <c r="AC12" s="452"/>
      <c r="AD12" s="453"/>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row>
    <row r="13" spans="1:78" s="379" customFormat="1">
      <c r="A13" s="436"/>
      <c r="B13" s="437"/>
      <c r="C13" s="437"/>
      <c r="D13" s="438" t="s">
        <v>1163</v>
      </c>
      <c r="E13" s="439"/>
      <c r="F13" s="440"/>
      <c r="G13" s="440"/>
      <c r="H13" s="441"/>
      <c r="I13" s="442"/>
      <c r="J13" s="443"/>
      <c r="K13" s="444"/>
      <c r="L13" s="444"/>
      <c r="M13" s="445"/>
      <c r="N13" s="446"/>
      <c r="O13" s="444"/>
      <c r="P13" s="447"/>
      <c r="Q13" s="448"/>
      <c r="R13" s="449"/>
      <c r="S13" s="450"/>
      <c r="T13" s="450"/>
      <c r="U13" s="449"/>
      <c r="V13" s="449"/>
      <c r="W13" s="451"/>
      <c r="X13" s="451"/>
      <c r="Y13" s="441"/>
      <c r="Z13" s="441"/>
      <c r="AA13" s="451"/>
      <c r="AB13" s="452"/>
      <c r="AC13" s="452"/>
      <c r="AD13" s="453"/>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row>
    <row r="14" spans="1:78" s="379" customFormat="1" ht="26.4">
      <c r="A14" s="436"/>
      <c r="B14" s="437"/>
      <c r="C14" s="437"/>
      <c r="D14" s="438" t="s">
        <v>1164</v>
      </c>
      <c r="E14" s="439"/>
      <c r="F14" s="440"/>
      <c r="G14" s="440"/>
      <c r="H14" s="441"/>
      <c r="I14" s="442"/>
      <c r="J14" s="443"/>
      <c r="K14" s="444"/>
      <c r="L14" s="444"/>
      <c r="M14" s="445"/>
      <c r="N14" s="446"/>
      <c r="O14" s="444"/>
      <c r="P14" s="447"/>
      <c r="Q14" s="448"/>
      <c r="R14" s="449"/>
      <c r="S14" s="450"/>
      <c r="T14" s="450"/>
      <c r="U14" s="449"/>
      <c r="V14" s="449"/>
      <c r="W14" s="451"/>
      <c r="X14" s="451"/>
      <c r="Y14" s="441"/>
      <c r="Z14" s="441"/>
      <c r="AA14" s="451"/>
      <c r="AB14" s="452"/>
      <c r="AC14" s="452"/>
      <c r="AD14" s="453"/>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row>
    <row r="15" spans="1:78" s="379" customFormat="1">
      <c r="A15" s="436"/>
      <c r="B15" s="437"/>
      <c r="C15" s="437"/>
      <c r="D15" s="438"/>
      <c r="E15" s="439"/>
      <c r="F15" s="440"/>
      <c r="G15" s="440"/>
      <c r="H15" s="441"/>
      <c r="I15" s="442"/>
      <c r="J15" s="443"/>
      <c r="K15" s="444"/>
      <c r="L15" s="444"/>
      <c r="M15" s="445"/>
      <c r="N15" s="446"/>
      <c r="O15" s="444"/>
      <c r="P15" s="447"/>
      <c r="Q15" s="448"/>
      <c r="R15" s="449"/>
      <c r="S15" s="450"/>
      <c r="T15" s="450"/>
      <c r="U15" s="449"/>
      <c r="V15" s="449"/>
      <c r="W15" s="451"/>
      <c r="X15" s="451"/>
      <c r="Y15" s="441"/>
      <c r="Z15" s="441"/>
      <c r="AA15" s="451"/>
      <c r="AB15" s="452"/>
      <c r="AC15" s="452"/>
      <c r="AD15" s="453"/>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row>
    <row r="16" spans="1:78" s="379" customFormat="1" ht="39.6">
      <c r="A16" s="454">
        <v>43721</v>
      </c>
      <c r="B16" s="437">
        <v>4.9305555555555554E-2</v>
      </c>
      <c r="C16" s="437" t="s">
        <v>1024</v>
      </c>
      <c r="D16" s="438" t="s">
        <v>1165</v>
      </c>
      <c r="E16" s="439"/>
      <c r="F16" s="440">
        <v>18.05</v>
      </c>
      <c r="G16" s="440"/>
      <c r="H16" s="441"/>
      <c r="I16" s="442"/>
      <c r="J16" s="443"/>
      <c r="K16" s="444"/>
      <c r="L16" s="444"/>
      <c r="M16" s="445"/>
      <c r="N16" s="446"/>
      <c r="O16" s="444"/>
      <c r="P16" s="447"/>
      <c r="Q16" s="448"/>
      <c r="R16" s="449"/>
      <c r="S16" s="450"/>
      <c r="T16" s="450"/>
      <c r="U16" s="449"/>
      <c r="V16" s="449"/>
      <c r="W16" s="451"/>
      <c r="X16" s="451"/>
      <c r="Y16" s="441"/>
      <c r="Z16" s="441"/>
      <c r="AA16" s="451"/>
      <c r="AB16" s="452"/>
      <c r="AC16" s="452"/>
      <c r="AD16" s="453"/>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row>
    <row r="17" spans="1:78" s="379" customFormat="1" ht="39.6">
      <c r="A17" s="454">
        <v>43721</v>
      </c>
      <c r="B17" s="437">
        <v>0.15347222222222223</v>
      </c>
      <c r="C17" s="437" t="s">
        <v>1024</v>
      </c>
      <c r="D17" s="438" t="s">
        <v>1166</v>
      </c>
      <c r="E17" s="439"/>
      <c r="F17" s="440">
        <v>18.05</v>
      </c>
      <c r="G17" s="440">
        <v>27.2</v>
      </c>
      <c r="H17" s="441"/>
      <c r="I17" s="442"/>
      <c r="J17" s="443"/>
      <c r="K17" s="444"/>
      <c r="L17" s="444"/>
      <c r="M17" s="445"/>
      <c r="N17" s="446"/>
      <c r="O17" s="444"/>
      <c r="P17" s="447"/>
      <c r="Q17" s="448"/>
      <c r="R17" s="449"/>
      <c r="S17" s="450"/>
      <c r="T17" s="450"/>
      <c r="U17" s="449"/>
      <c r="V17" s="449"/>
      <c r="W17" s="451"/>
      <c r="X17" s="451"/>
      <c r="Y17" s="441"/>
      <c r="Z17" s="441"/>
      <c r="AA17" s="451"/>
      <c r="AB17" s="452"/>
      <c r="AC17" s="452"/>
      <c r="AD17" s="453"/>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row>
    <row r="18" spans="1:78" s="379" customFormat="1" ht="52.8">
      <c r="A18" s="436"/>
      <c r="B18" s="437"/>
      <c r="C18" s="437"/>
      <c r="D18" s="438" t="s">
        <v>1167</v>
      </c>
      <c r="E18" s="439"/>
      <c r="F18" s="440"/>
      <c r="G18" s="440"/>
      <c r="H18" s="441"/>
      <c r="I18" s="442"/>
      <c r="J18" s="443"/>
      <c r="K18" s="444"/>
      <c r="L18" s="444"/>
      <c r="M18" s="445"/>
      <c r="N18" s="446"/>
      <c r="O18" s="444"/>
      <c r="P18" s="447"/>
      <c r="Q18" s="448"/>
      <c r="R18" s="449"/>
      <c r="S18" s="450"/>
      <c r="T18" s="450"/>
      <c r="U18" s="449"/>
      <c r="V18" s="449"/>
      <c r="W18" s="451"/>
      <c r="X18" s="451"/>
      <c r="Y18" s="441"/>
      <c r="Z18" s="441"/>
      <c r="AA18" s="451"/>
      <c r="AB18" s="452"/>
      <c r="AC18" s="452"/>
      <c r="AD18" s="453"/>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row>
    <row r="19" spans="1:78" s="379" customFormat="1">
      <c r="A19" s="436"/>
      <c r="B19" s="437"/>
      <c r="C19" s="437"/>
      <c r="D19" s="438" t="s">
        <v>1168</v>
      </c>
      <c r="E19" s="439"/>
      <c r="F19" s="440"/>
      <c r="G19" s="440"/>
      <c r="H19" s="441"/>
      <c r="I19" s="442"/>
      <c r="J19" s="443"/>
      <c r="K19" s="444"/>
      <c r="L19" s="444"/>
      <c r="M19" s="445"/>
      <c r="N19" s="446"/>
      <c r="O19" s="444"/>
      <c r="P19" s="447"/>
      <c r="Q19" s="448"/>
      <c r="R19" s="449"/>
      <c r="S19" s="450"/>
      <c r="T19" s="450"/>
      <c r="U19" s="449"/>
      <c r="V19" s="449"/>
      <c r="W19" s="451"/>
      <c r="X19" s="451"/>
      <c r="Y19" s="441"/>
      <c r="Z19" s="441"/>
      <c r="AA19" s="451"/>
      <c r="AB19" s="452"/>
      <c r="AC19" s="452"/>
      <c r="AD19" s="453"/>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row>
    <row r="20" spans="1:78" s="379" customFormat="1">
      <c r="A20" s="436"/>
      <c r="B20" s="437"/>
      <c r="C20" s="437"/>
      <c r="D20" s="438" t="s">
        <v>1169</v>
      </c>
      <c r="E20" s="439"/>
      <c r="F20" s="440"/>
      <c r="G20" s="440"/>
      <c r="H20" s="441"/>
      <c r="I20" s="442"/>
      <c r="J20" s="443"/>
      <c r="K20" s="444"/>
      <c r="L20" s="444"/>
      <c r="M20" s="445"/>
      <c r="N20" s="446"/>
      <c r="O20" s="444"/>
      <c r="P20" s="447"/>
      <c r="Q20" s="448"/>
      <c r="R20" s="449"/>
      <c r="S20" s="450"/>
      <c r="T20" s="450"/>
      <c r="U20" s="449"/>
      <c r="V20" s="449"/>
      <c r="W20" s="451"/>
      <c r="X20" s="451"/>
      <c r="Y20" s="441"/>
      <c r="Z20" s="441"/>
      <c r="AA20" s="451"/>
      <c r="AB20" s="452"/>
      <c r="AC20" s="452"/>
      <c r="AD20" s="453"/>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row>
    <row r="21" spans="1:78" s="379" customFormat="1">
      <c r="A21" s="436"/>
      <c r="B21" s="437"/>
      <c r="C21" s="437"/>
      <c r="D21" s="438" t="s">
        <v>1170</v>
      </c>
      <c r="E21" s="439"/>
      <c r="F21" s="440"/>
      <c r="G21" s="440"/>
      <c r="H21" s="441"/>
      <c r="I21" s="442"/>
      <c r="J21" s="443"/>
      <c r="K21" s="444"/>
      <c r="L21" s="444"/>
      <c r="M21" s="445"/>
      <c r="N21" s="446"/>
      <c r="O21" s="444"/>
      <c r="P21" s="447"/>
      <c r="Q21" s="448"/>
      <c r="R21" s="449"/>
      <c r="S21" s="450"/>
      <c r="T21" s="450"/>
      <c r="U21" s="449"/>
      <c r="V21" s="449"/>
      <c r="W21" s="451"/>
      <c r="X21" s="451"/>
      <c r="Y21" s="441"/>
      <c r="Z21" s="441"/>
      <c r="AA21" s="451"/>
      <c r="AB21" s="452"/>
      <c r="AC21" s="452"/>
      <c r="AD21" s="453"/>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row>
    <row r="22" spans="1:78" s="379" customFormat="1" ht="26.4">
      <c r="A22" s="436"/>
      <c r="B22" s="437"/>
      <c r="C22" s="437"/>
      <c r="D22" s="438" t="s">
        <v>1171</v>
      </c>
      <c r="E22" s="439"/>
      <c r="F22" s="440"/>
      <c r="G22" s="440"/>
      <c r="H22" s="441"/>
      <c r="I22" s="442"/>
      <c r="J22" s="443"/>
      <c r="K22" s="444"/>
      <c r="L22" s="444"/>
      <c r="M22" s="445"/>
      <c r="N22" s="446"/>
      <c r="O22" s="444"/>
      <c r="P22" s="447"/>
      <c r="Q22" s="448"/>
      <c r="R22" s="449"/>
      <c r="S22" s="450"/>
      <c r="T22" s="450"/>
      <c r="U22" s="449"/>
      <c r="V22" s="449"/>
      <c r="W22" s="451"/>
      <c r="X22" s="451"/>
      <c r="Y22" s="441"/>
      <c r="Z22" s="441"/>
      <c r="AA22" s="451"/>
      <c r="AB22" s="452"/>
      <c r="AC22" s="452"/>
      <c r="AD22" s="453"/>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row>
    <row r="23" spans="1:78" s="379" customFormat="1" ht="105.6">
      <c r="A23" s="436"/>
      <c r="B23" s="437"/>
      <c r="C23" s="437"/>
      <c r="D23" s="438" t="s">
        <v>1172</v>
      </c>
      <c r="E23" s="439"/>
      <c r="F23" s="440"/>
      <c r="G23" s="440"/>
      <c r="H23" s="441"/>
      <c r="I23" s="442"/>
      <c r="J23" s="443"/>
      <c r="K23" s="444"/>
      <c r="L23" s="444"/>
      <c r="M23" s="445"/>
      <c r="N23" s="446"/>
      <c r="O23" s="444"/>
      <c r="P23" s="447"/>
      <c r="Q23" s="448"/>
      <c r="R23" s="449"/>
      <c r="S23" s="450"/>
      <c r="T23" s="450"/>
      <c r="U23" s="449"/>
      <c r="V23" s="449"/>
      <c r="W23" s="451"/>
      <c r="X23" s="451"/>
      <c r="Y23" s="441"/>
      <c r="Z23" s="441"/>
      <c r="AA23" s="451"/>
      <c r="AB23" s="452"/>
      <c r="AC23" s="452"/>
      <c r="AD23" s="453"/>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row>
    <row r="24" spans="1:78" s="379" customFormat="1" ht="39.6">
      <c r="A24" s="436"/>
      <c r="B24" s="437"/>
      <c r="C24" s="437"/>
      <c r="D24" s="438" t="s">
        <v>1173</v>
      </c>
      <c r="E24" s="439"/>
      <c r="F24" s="440"/>
      <c r="G24" s="440"/>
      <c r="H24" s="441"/>
      <c r="I24" s="442"/>
      <c r="J24" s="443"/>
      <c r="K24" s="444"/>
      <c r="L24" s="444"/>
      <c r="M24" s="445"/>
      <c r="N24" s="446"/>
      <c r="O24" s="444"/>
      <c r="P24" s="447"/>
      <c r="Q24" s="448"/>
      <c r="R24" s="449"/>
      <c r="S24" s="450"/>
      <c r="T24" s="450"/>
      <c r="U24" s="449"/>
      <c r="V24" s="449"/>
      <c r="W24" s="451"/>
      <c r="X24" s="451"/>
      <c r="Y24" s="441"/>
      <c r="Z24" s="441"/>
      <c r="AA24" s="451"/>
      <c r="AB24" s="452"/>
      <c r="AC24" s="452"/>
      <c r="AD24" s="453"/>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row>
    <row r="25" spans="1:78" s="379" customFormat="1" ht="26.4">
      <c r="A25" s="454">
        <v>43723</v>
      </c>
      <c r="B25" s="437">
        <v>0.52083333333333337</v>
      </c>
      <c r="C25" s="437" t="s">
        <v>1024</v>
      </c>
      <c r="D25" s="438" t="s">
        <v>1174</v>
      </c>
      <c r="E25" s="439" t="s">
        <v>1175</v>
      </c>
      <c r="F25" s="440" t="s">
        <v>1176</v>
      </c>
      <c r="G25" s="440"/>
      <c r="H25" s="441"/>
      <c r="I25" s="442"/>
      <c r="J25" s="443"/>
      <c r="K25" s="444"/>
      <c r="L25" s="444"/>
      <c r="M25" s="445"/>
      <c r="N25" s="446"/>
      <c r="O25" s="444"/>
      <c r="P25" s="447"/>
      <c r="Q25" s="448"/>
      <c r="R25" s="449"/>
      <c r="S25" s="450"/>
      <c r="T25" s="450"/>
      <c r="U25" s="449"/>
      <c r="V25" s="449"/>
      <c r="W25" s="451"/>
      <c r="X25" s="451"/>
      <c r="Y25" s="441"/>
      <c r="Z25" s="441"/>
      <c r="AA25" s="451"/>
      <c r="AB25" s="452"/>
      <c r="AC25" s="452"/>
      <c r="AD25" s="453"/>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row>
    <row r="26" spans="1:78" s="379" customFormat="1">
      <c r="A26" s="436"/>
      <c r="B26" s="437"/>
      <c r="C26" s="437"/>
      <c r="D26" s="438" t="s">
        <v>1177</v>
      </c>
      <c r="E26" s="439" t="s">
        <v>1175</v>
      </c>
      <c r="F26" s="440"/>
      <c r="G26" s="440"/>
      <c r="H26" s="441"/>
      <c r="I26" s="442"/>
      <c r="J26" s="443"/>
      <c r="K26" s="444"/>
      <c r="L26" s="444"/>
      <c r="M26" s="445"/>
      <c r="N26" s="446"/>
      <c r="O26" s="444"/>
      <c r="P26" s="447"/>
      <c r="Q26" s="448"/>
      <c r="R26" s="449"/>
      <c r="S26" s="450"/>
      <c r="T26" s="450"/>
      <c r="U26" s="449"/>
      <c r="V26" s="449"/>
      <c r="W26" s="451"/>
      <c r="X26" s="451"/>
      <c r="Y26" s="441"/>
      <c r="Z26" s="441"/>
      <c r="AA26" s="451"/>
      <c r="AB26" s="452"/>
      <c r="AC26" s="452"/>
      <c r="AD26" s="453"/>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row>
    <row r="27" spans="1:78" s="379" customFormat="1">
      <c r="A27" s="436"/>
      <c r="B27" s="437"/>
      <c r="C27" s="437"/>
      <c r="D27" s="438" t="s">
        <v>1178</v>
      </c>
      <c r="E27" s="439" t="s">
        <v>1175</v>
      </c>
      <c r="F27" s="440"/>
      <c r="G27" s="440"/>
      <c r="H27" s="441"/>
      <c r="I27" s="442"/>
      <c r="J27" s="443"/>
      <c r="K27" s="444"/>
      <c r="L27" s="444"/>
      <c r="M27" s="445"/>
      <c r="N27" s="446"/>
      <c r="O27" s="444"/>
      <c r="P27" s="447"/>
      <c r="Q27" s="448"/>
      <c r="R27" s="449"/>
      <c r="S27" s="450"/>
      <c r="T27" s="450"/>
      <c r="U27" s="449"/>
      <c r="V27" s="449"/>
      <c r="W27" s="451"/>
      <c r="X27" s="451"/>
      <c r="Y27" s="441"/>
      <c r="Z27" s="441"/>
      <c r="AA27" s="451"/>
      <c r="AB27" s="452"/>
      <c r="AC27" s="452"/>
      <c r="AD27" s="453"/>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row>
    <row r="28" spans="1:78" s="379" customFormat="1">
      <c r="A28" s="436"/>
      <c r="B28" s="437"/>
      <c r="C28" s="437"/>
      <c r="D28" s="438" t="s">
        <v>1179</v>
      </c>
      <c r="E28" s="439" t="s">
        <v>1175</v>
      </c>
      <c r="F28" s="440"/>
      <c r="G28" s="440"/>
      <c r="H28" s="441"/>
      <c r="I28" s="442"/>
      <c r="J28" s="443"/>
      <c r="K28" s="444"/>
      <c r="L28" s="444"/>
      <c r="M28" s="445"/>
      <c r="N28" s="446"/>
      <c r="O28" s="444"/>
      <c r="P28" s="447"/>
      <c r="Q28" s="448"/>
      <c r="R28" s="449"/>
      <c r="S28" s="450"/>
      <c r="T28" s="450"/>
      <c r="U28" s="449"/>
      <c r="V28" s="449"/>
      <c r="W28" s="451"/>
      <c r="X28" s="451"/>
      <c r="Y28" s="441"/>
      <c r="Z28" s="441"/>
      <c r="AA28" s="451"/>
      <c r="AB28" s="452"/>
      <c r="AC28" s="452"/>
      <c r="AD28" s="453"/>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row>
    <row r="29" spans="1:78" s="379" customFormat="1" ht="26.4">
      <c r="A29" s="436"/>
      <c r="B29" s="437">
        <v>0.6069444444444444</v>
      </c>
      <c r="C29" s="437" t="s">
        <v>1024</v>
      </c>
      <c r="D29" s="438" t="s">
        <v>1180</v>
      </c>
      <c r="E29" s="439" t="s">
        <v>1181</v>
      </c>
      <c r="F29" s="440">
        <v>18.05</v>
      </c>
      <c r="G29" s="440">
        <v>25</v>
      </c>
      <c r="H29" s="441"/>
      <c r="I29" s="442"/>
      <c r="J29" s="443"/>
      <c r="K29" s="444"/>
      <c r="L29" s="444"/>
      <c r="M29" s="445"/>
      <c r="N29" s="446"/>
      <c r="O29" s="444"/>
      <c r="P29" s="447"/>
      <c r="Q29" s="448"/>
      <c r="R29" s="449"/>
      <c r="S29" s="450"/>
      <c r="T29" s="450"/>
      <c r="U29" s="449"/>
      <c r="V29" s="449"/>
      <c r="W29" s="451"/>
      <c r="X29" s="451"/>
      <c r="Y29" s="441"/>
      <c r="Z29" s="441"/>
      <c r="AA29" s="451"/>
      <c r="AB29" s="452"/>
      <c r="AC29" s="452"/>
      <c r="AD29" s="453"/>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row>
    <row r="30" spans="1:78" s="379" customFormat="1">
      <c r="A30" s="454">
        <v>43724</v>
      </c>
      <c r="B30" s="437">
        <v>0.65763888888888888</v>
      </c>
      <c r="C30" s="437" t="s">
        <v>1024</v>
      </c>
      <c r="D30" s="438" t="s">
        <v>1182</v>
      </c>
      <c r="E30" s="439"/>
      <c r="F30" s="440">
        <v>18.04</v>
      </c>
      <c r="G30" s="440">
        <v>25.6</v>
      </c>
      <c r="H30" s="441"/>
      <c r="I30" s="442"/>
      <c r="J30" s="443"/>
      <c r="K30" s="444"/>
      <c r="L30" s="444"/>
      <c r="M30" s="445"/>
      <c r="N30" s="446"/>
      <c r="O30" s="444"/>
      <c r="P30" s="447"/>
      <c r="Q30" s="448">
        <v>4.2</v>
      </c>
      <c r="R30" s="449">
        <v>4.2</v>
      </c>
      <c r="S30" s="450">
        <f>AVERAGE(Q30:R30)</f>
        <v>4.2</v>
      </c>
      <c r="T30" s="450">
        <f>1/S30 *60</f>
        <v>14.285714285714285</v>
      </c>
      <c r="U30" s="449">
        <v>28</v>
      </c>
      <c r="V30" s="449">
        <v>28</v>
      </c>
      <c r="W30" s="451">
        <f>AVERAGE(U30:V30)</f>
        <v>28</v>
      </c>
      <c r="X30" s="450">
        <f>1/W30 *60</f>
        <v>2.1428571428571428</v>
      </c>
      <c r="Y30" s="441">
        <v>36.700000000000003</v>
      </c>
      <c r="Z30" s="441">
        <v>36.4</v>
      </c>
      <c r="AA30" s="451">
        <f>AVERAGE(Y30:Z30)</f>
        <v>36.549999999999997</v>
      </c>
      <c r="AB30" s="450">
        <f>1/AA30 *60</f>
        <v>1.6415868673050618</v>
      </c>
      <c r="AC30" s="452"/>
      <c r="AD30" s="453"/>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row>
    <row r="31" spans="1:78" s="379" customFormat="1">
      <c r="A31" s="454">
        <v>43726</v>
      </c>
      <c r="B31" s="437">
        <v>0.94791666666666663</v>
      </c>
      <c r="C31" s="437" t="s">
        <v>1183</v>
      </c>
      <c r="D31" s="438" t="s">
        <v>1184</v>
      </c>
      <c r="E31" s="439"/>
      <c r="F31" s="440"/>
      <c r="G31" s="440"/>
      <c r="H31" s="441"/>
      <c r="I31" s="442"/>
      <c r="J31" s="443"/>
      <c r="K31" s="444"/>
      <c r="L31" s="444"/>
      <c r="M31" s="445"/>
      <c r="N31" s="446"/>
      <c r="O31" s="444"/>
      <c r="P31" s="447"/>
      <c r="Q31" s="448"/>
      <c r="R31" s="449"/>
      <c r="S31" s="450"/>
      <c r="T31" s="450"/>
      <c r="U31" s="449"/>
      <c r="V31" s="449"/>
      <c r="W31" s="451"/>
      <c r="X31" s="451"/>
      <c r="Y31" s="441"/>
      <c r="Z31" s="441"/>
      <c r="AA31" s="451"/>
      <c r="AB31" s="452"/>
      <c r="AC31" s="452"/>
      <c r="AD31" s="453"/>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row>
    <row r="32" spans="1:78" s="379" customFormat="1">
      <c r="A32" s="436"/>
      <c r="B32" s="437"/>
      <c r="C32" s="437"/>
      <c r="D32" s="438" t="s">
        <v>1185</v>
      </c>
      <c r="E32" s="439"/>
      <c r="F32" s="440"/>
      <c r="G32" s="440"/>
      <c r="H32" s="441"/>
      <c r="I32" s="442"/>
      <c r="J32" s="443"/>
      <c r="K32" s="444"/>
      <c r="L32" s="444"/>
      <c r="M32" s="445"/>
      <c r="N32" s="446"/>
      <c r="O32" s="444"/>
      <c r="P32" s="447"/>
      <c r="Q32" s="448"/>
      <c r="R32" s="449"/>
      <c r="S32" s="450"/>
      <c r="T32" s="450"/>
      <c r="U32" s="449"/>
      <c r="V32" s="449"/>
      <c r="W32" s="451"/>
      <c r="X32" s="451"/>
      <c r="Y32" s="441"/>
      <c r="Z32" s="441"/>
      <c r="AA32" s="451"/>
      <c r="AB32" s="452"/>
      <c r="AC32" s="452"/>
      <c r="AD32" s="453"/>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row>
    <row r="33" spans="1:78" s="379" customFormat="1">
      <c r="A33" s="454">
        <v>43727</v>
      </c>
      <c r="B33" s="437">
        <v>0.21319444444444444</v>
      </c>
      <c r="C33" s="437" t="s">
        <v>1183</v>
      </c>
      <c r="D33" s="438" t="s">
        <v>1186</v>
      </c>
      <c r="E33" s="439" t="s">
        <v>1175</v>
      </c>
      <c r="F33" s="440"/>
      <c r="G33" s="440"/>
      <c r="H33" s="441"/>
      <c r="I33" s="442"/>
      <c r="J33" s="443"/>
      <c r="K33" s="444"/>
      <c r="L33" s="444"/>
      <c r="M33" s="445"/>
      <c r="N33" s="446"/>
      <c r="O33" s="444"/>
      <c r="P33" s="447"/>
      <c r="Q33" s="448"/>
      <c r="R33" s="449"/>
      <c r="S33" s="450"/>
      <c r="T33" s="450"/>
      <c r="U33" s="449"/>
      <c r="V33" s="449"/>
      <c r="W33" s="451"/>
      <c r="X33" s="451"/>
      <c r="Y33" s="441"/>
      <c r="Z33" s="441"/>
      <c r="AA33" s="451"/>
      <c r="AB33" s="452"/>
      <c r="AC33" s="452"/>
      <c r="AD33" s="453"/>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row>
    <row r="34" spans="1:78" s="379" customFormat="1">
      <c r="A34" s="436"/>
      <c r="B34" s="437">
        <v>0.21875</v>
      </c>
      <c r="C34" s="437" t="s">
        <v>1183</v>
      </c>
      <c r="D34" s="438" t="s">
        <v>1187</v>
      </c>
      <c r="E34" s="439"/>
      <c r="F34" s="440"/>
      <c r="G34" s="440"/>
      <c r="H34" s="441"/>
      <c r="I34" s="442"/>
      <c r="J34" s="443"/>
      <c r="K34" s="444"/>
      <c r="L34" s="444"/>
      <c r="M34" s="445"/>
      <c r="N34" s="446"/>
      <c r="O34" s="444"/>
      <c r="P34" s="447"/>
      <c r="Q34" s="448"/>
      <c r="R34" s="449"/>
      <c r="S34" s="450"/>
      <c r="T34" s="450"/>
      <c r="U34" s="449"/>
      <c r="V34" s="449"/>
      <c r="W34" s="451"/>
      <c r="X34" s="451"/>
      <c r="Y34" s="441"/>
      <c r="Z34" s="441"/>
      <c r="AA34" s="451"/>
      <c r="AB34" s="452"/>
      <c r="AC34" s="452"/>
      <c r="AD34" s="453"/>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row>
    <row r="35" spans="1:78" s="379" customFormat="1">
      <c r="A35" s="455">
        <v>43729</v>
      </c>
      <c r="B35" s="437">
        <v>0.18611111111111112</v>
      </c>
      <c r="C35" s="437" t="s">
        <v>1183</v>
      </c>
      <c r="D35" s="438" t="s">
        <v>1188</v>
      </c>
      <c r="E35" s="439"/>
      <c r="F35" s="440"/>
      <c r="G35" s="440"/>
      <c r="H35" s="441"/>
      <c r="I35" s="442"/>
      <c r="J35" s="443"/>
      <c r="K35" s="444"/>
      <c r="L35" s="444"/>
      <c r="M35" s="445"/>
      <c r="N35" s="446"/>
      <c r="O35" s="444"/>
      <c r="P35" s="447"/>
      <c r="Q35" s="448"/>
      <c r="R35" s="449"/>
      <c r="S35" s="450"/>
      <c r="T35" s="450"/>
      <c r="U35" s="449"/>
      <c r="V35" s="449"/>
      <c r="W35" s="451"/>
      <c r="X35" s="451"/>
      <c r="Y35" s="441"/>
      <c r="Z35" s="441"/>
      <c r="AA35" s="451"/>
      <c r="AB35" s="452"/>
      <c r="AC35" s="452"/>
      <c r="AD35" s="453"/>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row>
    <row r="36" spans="1:78" s="379" customFormat="1">
      <c r="A36" s="436"/>
      <c r="B36" s="437"/>
      <c r="C36" s="437"/>
      <c r="D36" s="438" t="s">
        <v>1189</v>
      </c>
      <c r="E36" s="439"/>
      <c r="F36" s="440"/>
      <c r="G36" s="440"/>
      <c r="H36" s="441"/>
      <c r="I36" s="442"/>
      <c r="J36" s="443"/>
      <c r="K36" s="444"/>
      <c r="L36" s="444"/>
      <c r="M36" s="445"/>
      <c r="N36" s="446"/>
      <c r="O36" s="444"/>
      <c r="P36" s="447"/>
      <c r="Q36" s="448"/>
      <c r="R36" s="449"/>
      <c r="S36" s="450"/>
      <c r="T36" s="450"/>
      <c r="U36" s="449"/>
      <c r="V36" s="449"/>
      <c r="W36" s="451"/>
      <c r="X36" s="451"/>
      <c r="Y36" s="441"/>
      <c r="Z36" s="441"/>
      <c r="AA36" s="451"/>
      <c r="AB36" s="452"/>
      <c r="AC36" s="452"/>
      <c r="AD36" s="453"/>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row>
    <row r="37" spans="1:78" s="379" customFormat="1">
      <c r="A37" s="454">
        <v>43729</v>
      </c>
      <c r="B37" s="437">
        <v>0.96180555555555547</v>
      </c>
      <c r="C37" s="437"/>
      <c r="D37" s="438" t="s">
        <v>1190</v>
      </c>
      <c r="E37" s="439" t="s">
        <v>1175</v>
      </c>
      <c r="F37" s="440"/>
      <c r="G37" s="440"/>
      <c r="H37" s="441"/>
      <c r="I37" s="442"/>
      <c r="J37" s="443"/>
      <c r="K37" s="444"/>
      <c r="L37" s="444"/>
      <c r="M37" s="445"/>
      <c r="N37" s="446"/>
      <c r="O37" s="444"/>
      <c r="P37" s="447"/>
      <c r="Q37" s="448"/>
      <c r="R37" s="449"/>
      <c r="S37" s="450"/>
      <c r="T37" s="450"/>
      <c r="U37" s="449"/>
      <c r="V37" s="449"/>
      <c r="W37" s="451"/>
      <c r="X37" s="451"/>
      <c r="Y37" s="441"/>
      <c r="Z37" s="441"/>
      <c r="AA37" s="451"/>
      <c r="AB37" s="452"/>
      <c r="AC37" s="452"/>
      <c r="AD37" s="453"/>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row>
    <row r="38" spans="1:78" s="379" customFormat="1" ht="26.4">
      <c r="A38" s="454">
        <v>43729</v>
      </c>
      <c r="B38" s="437">
        <v>0.97013888888888899</v>
      </c>
      <c r="C38" s="437" t="s">
        <v>1024</v>
      </c>
      <c r="D38" s="438" t="s">
        <v>1191</v>
      </c>
      <c r="E38" s="439" t="s">
        <v>1192</v>
      </c>
      <c r="F38" s="440"/>
      <c r="G38" s="440"/>
      <c r="H38" s="441"/>
      <c r="I38" s="442"/>
      <c r="J38" s="443"/>
      <c r="K38" s="444"/>
      <c r="L38" s="444"/>
      <c r="M38" s="445"/>
      <c r="N38" s="446"/>
      <c r="O38" s="444"/>
      <c r="P38" s="447"/>
      <c r="Q38" s="448"/>
      <c r="R38" s="449"/>
      <c r="S38" s="450"/>
      <c r="T38" s="450"/>
      <c r="U38" s="456">
        <v>56</v>
      </c>
      <c r="V38" s="456"/>
      <c r="W38" s="457">
        <f>AVERAGE(U38:V38)</f>
        <v>56</v>
      </c>
      <c r="X38" s="450">
        <f>1/W38 *60</f>
        <v>1.0714285714285714</v>
      </c>
      <c r="Y38" s="441"/>
      <c r="Z38" s="441"/>
      <c r="AA38" s="451"/>
      <c r="AB38" s="452"/>
      <c r="AC38" s="452"/>
      <c r="AD38" s="453"/>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row>
    <row r="39" spans="1:78" s="379" customFormat="1" ht="39.6">
      <c r="A39" s="454">
        <v>43729</v>
      </c>
      <c r="B39" s="437">
        <v>0.97430555555555554</v>
      </c>
      <c r="C39" s="437" t="s">
        <v>1024</v>
      </c>
      <c r="D39" s="438" t="s">
        <v>1193</v>
      </c>
      <c r="E39" s="439" t="s">
        <v>1194</v>
      </c>
      <c r="F39" s="440"/>
      <c r="G39" s="440"/>
      <c r="H39" s="441"/>
      <c r="I39" s="442"/>
      <c r="J39" s="443"/>
      <c r="K39" s="444"/>
      <c r="L39" s="444"/>
      <c r="M39" s="445"/>
      <c r="N39" s="446"/>
      <c r="O39" s="444"/>
      <c r="P39" s="447"/>
      <c r="Q39" s="448"/>
      <c r="R39" s="449"/>
      <c r="S39" s="450"/>
      <c r="T39" s="450"/>
      <c r="U39" s="449">
        <v>26</v>
      </c>
      <c r="V39" s="449"/>
      <c r="W39" s="451">
        <f>AVERAGE(U39:V39)</f>
        <v>26</v>
      </c>
      <c r="X39" s="450">
        <f>1/W39 *60</f>
        <v>2.3076923076923079</v>
      </c>
      <c r="Y39" s="441"/>
      <c r="Z39" s="441"/>
      <c r="AA39" s="451"/>
      <c r="AB39" s="452"/>
      <c r="AC39" s="452"/>
      <c r="AD39" s="453"/>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row>
    <row r="40" spans="1:78" s="379" customFormat="1">
      <c r="A40" s="454">
        <v>43731</v>
      </c>
      <c r="B40" s="437">
        <v>2.7777777777777776E-2</v>
      </c>
      <c r="C40" s="437"/>
      <c r="D40" s="438" t="s">
        <v>1195</v>
      </c>
      <c r="E40" s="439" t="s">
        <v>1175</v>
      </c>
      <c r="F40" s="440"/>
      <c r="G40" s="440"/>
      <c r="H40" s="441"/>
      <c r="I40" s="442"/>
      <c r="J40" s="443"/>
      <c r="K40" s="444"/>
      <c r="L40" s="444"/>
      <c r="M40" s="445"/>
      <c r="N40" s="446"/>
      <c r="O40" s="444"/>
      <c r="P40" s="447"/>
      <c r="Q40" s="448"/>
      <c r="R40" s="449"/>
      <c r="S40" s="450"/>
      <c r="T40" s="450"/>
      <c r="U40" s="449"/>
      <c r="V40" s="449"/>
      <c r="W40" s="451"/>
      <c r="X40" s="451"/>
      <c r="Y40" s="441"/>
      <c r="Z40" s="441"/>
      <c r="AA40" s="451"/>
      <c r="AB40" s="452"/>
      <c r="AC40" s="452"/>
      <c r="AD40" s="453"/>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row>
    <row r="41" spans="1:78" s="379" customFormat="1">
      <c r="A41" s="454">
        <v>43731</v>
      </c>
      <c r="B41" s="437">
        <v>2.9166666666666664E-2</v>
      </c>
      <c r="C41" s="437"/>
      <c r="D41" s="438" t="s">
        <v>1196</v>
      </c>
      <c r="E41" s="439"/>
      <c r="F41" s="440"/>
      <c r="G41" s="440"/>
      <c r="H41" s="441"/>
      <c r="I41" s="442"/>
      <c r="J41" s="443"/>
      <c r="K41" s="444"/>
      <c r="L41" s="444"/>
      <c r="M41" s="445"/>
      <c r="N41" s="446"/>
      <c r="O41" s="444"/>
      <c r="P41" s="447"/>
      <c r="Q41" s="448"/>
      <c r="R41" s="449"/>
      <c r="S41" s="450"/>
      <c r="T41" s="450"/>
      <c r="U41" s="449"/>
      <c r="V41" s="449"/>
      <c r="W41" s="451"/>
      <c r="X41" s="451"/>
      <c r="Y41" s="441"/>
      <c r="Z41" s="441"/>
      <c r="AA41" s="451"/>
      <c r="AB41" s="452"/>
      <c r="AC41" s="452"/>
      <c r="AD41" s="453"/>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row>
    <row r="42" spans="1:78" s="379" customFormat="1">
      <c r="A42" s="454">
        <v>43731</v>
      </c>
      <c r="B42" s="437">
        <v>0.28472222222222221</v>
      </c>
      <c r="C42" s="437"/>
      <c r="D42" s="438" t="s">
        <v>1197</v>
      </c>
      <c r="E42" s="439" t="s">
        <v>1198</v>
      </c>
      <c r="F42" s="440"/>
      <c r="G42" s="440"/>
      <c r="H42" s="441"/>
      <c r="I42" s="442"/>
      <c r="J42" s="443"/>
      <c r="K42" s="444"/>
      <c r="L42" s="444"/>
      <c r="M42" s="445"/>
      <c r="N42" s="446"/>
      <c r="O42" s="444"/>
      <c r="P42" s="447"/>
      <c r="Q42" s="448"/>
      <c r="R42" s="449"/>
      <c r="S42" s="450"/>
      <c r="T42" s="450"/>
      <c r="U42" s="449"/>
      <c r="V42" s="449"/>
      <c r="W42" s="451"/>
      <c r="X42" s="451"/>
      <c r="Y42" s="441"/>
      <c r="Z42" s="441"/>
      <c r="AA42" s="451"/>
      <c r="AB42" s="452"/>
      <c r="AC42" s="452"/>
      <c r="AD42" s="453"/>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row>
    <row r="43" spans="1:78" s="379" customFormat="1">
      <c r="A43" s="436"/>
      <c r="B43" s="437"/>
      <c r="C43" s="437"/>
      <c r="D43" s="438" t="s">
        <v>1199</v>
      </c>
      <c r="E43" s="439"/>
      <c r="F43" s="440"/>
      <c r="G43" s="440"/>
      <c r="H43" s="441"/>
      <c r="I43" s="442"/>
      <c r="J43" s="443"/>
      <c r="K43" s="444"/>
      <c r="L43" s="444"/>
      <c r="M43" s="445"/>
      <c r="N43" s="446"/>
      <c r="O43" s="444"/>
      <c r="P43" s="447"/>
      <c r="Q43" s="448"/>
      <c r="R43" s="449"/>
      <c r="S43" s="450"/>
      <c r="T43" s="450"/>
      <c r="U43" s="449"/>
      <c r="V43" s="449"/>
      <c r="W43" s="451"/>
      <c r="X43" s="451"/>
      <c r="Y43" s="441"/>
      <c r="Z43" s="441"/>
      <c r="AA43" s="451"/>
      <c r="AB43" s="452"/>
      <c r="AC43" s="452"/>
      <c r="AD43" s="453"/>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row>
    <row r="44" spans="1:78" s="379" customFormat="1">
      <c r="A44" s="454">
        <v>43732</v>
      </c>
      <c r="B44" s="437">
        <v>7.4305555555555555E-2</v>
      </c>
      <c r="C44" s="437"/>
      <c r="D44" s="438" t="s">
        <v>1200</v>
      </c>
      <c r="E44" s="439" t="s">
        <v>1201</v>
      </c>
      <c r="F44" s="440"/>
      <c r="G44" s="440"/>
      <c r="H44" s="441"/>
      <c r="I44" s="442"/>
      <c r="J44" s="443"/>
      <c r="K44" s="444"/>
      <c r="L44" s="444"/>
      <c r="M44" s="445"/>
      <c r="N44" s="446"/>
      <c r="O44" s="444"/>
      <c r="P44" s="447"/>
      <c r="Q44" s="448"/>
      <c r="R44" s="449"/>
      <c r="S44" s="450"/>
      <c r="T44" s="450"/>
      <c r="U44" s="449"/>
      <c r="V44" s="449"/>
      <c r="W44" s="451"/>
      <c r="X44" s="451"/>
      <c r="Y44" s="441"/>
      <c r="Z44" s="441"/>
      <c r="AA44" s="451"/>
      <c r="AB44" s="452"/>
      <c r="AC44" s="452"/>
      <c r="AD44" s="453"/>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row>
    <row r="45" spans="1:78" s="379" customFormat="1" ht="26.4">
      <c r="A45" s="454">
        <v>43732</v>
      </c>
      <c r="B45" s="437">
        <v>9.0972222222222218E-2</v>
      </c>
      <c r="C45" s="437" t="s">
        <v>1024</v>
      </c>
      <c r="D45" s="438" t="s">
        <v>1202</v>
      </c>
      <c r="E45" s="439"/>
      <c r="F45" s="440"/>
      <c r="G45" s="440"/>
      <c r="H45" s="441"/>
      <c r="I45" s="442"/>
      <c r="J45" s="443"/>
      <c r="K45" s="444"/>
      <c r="L45" s="444"/>
      <c r="M45" s="445"/>
      <c r="N45" s="446"/>
      <c r="O45" s="444"/>
      <c r="P45" s="447"/>
      <c r="Q45" s="448"/>
      <c r="R45" s="449"/>
      <c r="S45" s="450"/>
      <c r="T45" s="450"/>
      <c r="U45" s="449"/>
      <c r="V45" s="449"/>
      <c r="W45" s="451"/>
      <c r="X45" s="451"/>
      <c r="Y45" s="441"/>
      <c r="Z45" s="441"/>
      <c r="AA45" s="451"/>
      <c r="AB45" s="452"/>
      <c r="AC45" s="452"/>
      <c r="AD45" s="453"/>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row>
    <row r="46" spans="1:78" s="379" customFormat="1">
      <c r="A46" s="436"/>
      <c r="B46" s="437"/>
      <c r="C46" s="437"/>
      <c r="D46" s="438"/>
      <c r="E46" s="439"/>
      <c r="F46" s="440"/>
      <c r="G46" s="440"/>
      <c r="H46" s="441"/>
      <c r="I46" s="442"/>
      <c r="J46" s="443"/>
      <c r="K46" s="444"/>
      <c r="L46" s="444"/>
      <c r="M46" s="445"/>
      <c r="N46" s="446"/>
      <c r="O46" s="444"/>
      <c r="P46" s="447"/>
      <c r="Q46" s="448"/>
      <c r="R46" s="449"/>
      <c r="S46" s="450"/>
      <c r="T46" s="450"/>
      <c r="U46" s="449"/>
      <c r="V46" s="449"/>
      <c r="W46" s="451"/>
      <c r="X46" s="451"/>
      <c r="Y46" s="441"/>
      <c r="Z46" s="441"/>
      <c r="AA46" s="451"/>
      <c r="AB46" s="452"/>
      <c r="AC46" s="452"/>
      <c r="AD46" s="453"/>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row>
    <row r="47" spans="1:78" s="379" customFormat="1" ht="52.8">
      <c r="A47" s="436"/>
      <c r="B47" s="437"/>
      <c r="C47" s="437"/>
      <c r="D47" s="438" t="s">
        <v>1203</v>
      </c>
      <c r="E47" s="439"/>
      <c r="F47" s="440"/>
      <c r="G47" s="440"/>
      <c r="H47" s="441"/>
      <c r="I47" s="442"/>
      <c r="J47" s="443"/>
      <c r="K47" s="444"/>
      <c r="L47" s="444"/>
      <c r="M47" s="445"/>
      <c r="N47" s="446"/>
      <c r="O47" s="444"/>
      <c r="P47" s="447"/>
      <c r="Q47" s="448"/>
      <c r="R47" s="449"/>
      <c r="S47" s="450"/>
      <c r="T47" s="450"/>
      <c r="U47" s="449"/>
      <c r="V47" s="449"/>
      <c r="W47" s="451"/>
      <c r="X47" s="451"/>
      <c r="Y47" s="441"/>
      <c r="Z47" s="441"/>
      <c r="AA47" s="451"/>
      <c r="AB47" s="452"/>
      <c r="AC47" s="452"/>
      <c r="AD47" s="453"/>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row>
    <row r="48" spans="1:78" s="379" customFormat="1">
      <c r="A48" s="436"/>
      <c r="B48" s="437"/>
      <c r="C48" s="437"/>
      <c r="D48" s="438" t="s">
        <v>1204</v>
      </c>
      <c r="E48" s="439"/>
      <c r="F48" s="440"/>
      <c r="G48" s="440"/>
      <c r="H48" s="441"/>
      <c r="I48" s="442"/>
      <c r="J48" s="443"/>
      <c r="K48" s="444"/>
      <c r="L48" s="444"/>
      <c r="M48" s="445"/>
      <c r="N48" s="446"/>
      <c r="O48" s="444"/>
      <c r="P48" s="447"/>
      <c r="Q48" s="448"/>
      <c r="R48" s="449"/>
      <c r="S48" s="450"/>
      <c r="T48" s="450"/>
      <c r="U48" s="449"/>
      <c r="V48" s="449"/>
      <c r="W48" s="451"/>
      <c r="X48" s="451"/>
      <c r="Y48" s="441"/>
      <c r="Z48" s="441"/>
      <c r="AA48" s="451"/>
      <c r="AB48" s="452"/>
      <c r="AC48" s="452"/>
      <c r="AD48" s="453"/>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row>
    <row r="49" spans="1:78" s="379" customFormat="1">
      <c r="A49" s="436"/>
      <c r="B49" s="437"/>
      <c r="C49" s="437"/>
      <c r="D49" s="438"/>
      <c r="E49" s="439"/>
      <c r="F49" s="440"/>
      <c r="G49" s="440"/>
      <c r="H49" s="441"/>
      <c r="I49" s="442"/>
      <c r="J49" s="443"/>
      <c r="K49" s="444"/>
      <c r="L49" s="444"/>
      <c r="M49" s="445"/>
      <c r="N49" s="446"/>
      <c r="O49" s="444"/>
      <c r="P49" s="447"/>
      <c r="Q49" s="448"/>
      <c r="R49" s="449"/>
      <c r="S49" s="450"/>
      <c r="T49" s="450"/>
      <c r="U49" s="449"/>
      <c r="V49" s="449"/>
      <c r="W49" s="451"/>
      <c r="X49" s="451"/>
      <c r="Y49" s="441"/>
      <c r="Z49" s="441"/>
      <c r="AA49" s="451"/>
      <c r="AB49" s="452"/>
      <c r="AC49" s="452"/>
      <c r="AD49" s="453"/>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row>
    <row r="50" spans="1:78" s="379" customFormat="1">
      <c r="A50" s="454">
        <v>43735</v>
      </c>
      <c r="B50" s="437"/>
      <c r="C50" s="437"/>
      <c r="D50" s="438" t="s">
        <v>1205</v>
      </c>
      <c r="E50" s="439"/>
      <c r="F50" s="440"/>
      <c r="G50" s="440"/>
      <c r="H50" s="441"/>
      <c r="I50" s="442"/>
      <c r="J50" s="443"/>
      <c r="K50" s="444"/>
      <c r="L50" s="444"/>
      <c r="M50" s="445"/>
      <c r="N50" s="446"/>
      <c r="O50" s="444"/>
      <c r="P50" s="447"/>
      <c r="Q50" s="448"/>
      <c r="R50" s="449"/>
      <c r="S50" s="450"/>
      <c r="T50" s="450"/>
      <c r="U50" s="449"/>
      <c r="V50" s="449"/>
      <c r="W50" s="451"/>
      <c r="X50" s="451"/>
      <c r="Y50" s="441"/>
      <c r="Z50" s="441"/>
      <c r="AA50" s="451"/>
      <c r="AB50" s="452"/>
      <c r="AC50" s="452"/>
      <c r="AD50" s="453"/>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row>
    <row r="51" spans="1:78" s="379" customFormat="1">
      <c r="A51" s="436"/>
      <c r="B51" s="437"/>
      <c r="C51" s="437"/>
      <c r="D51" s="438" t="s">
        <v>1206</v>
      </c>
      <c r="E51" s="439"/>
      <c r="F51" s="440"/>
      <c r="G51" s="440"/>
      <c r="H51" s="441"/>
      <c r="I51" s="442"/>
      <c r="J51" s="443"/>
      <c r="K51" s="444"/>
      <c r="L51" s="444"/>
      <c r="M51" s="445"/>
      <c r="N51" s="446"/>
      <c r="O51" s="444"/>
      <c r="P51" s="447"/>
      <c r="Q51" s="448"/>
      <c r="R51" s="449"/>
      <c r="S51" s="450"/>
      <c r="T51" s="450"/>
      <c r="U51" s="449"/>
      <c r="V51" s="449"/>
      <c r="W51" s="451"/>
      <c r="X51" s="451"/>
      <c r="Y51" s="441"/>
      <c r="Z51" s="441"/>
      <c r="AA51" s="451"/>
      <c r="AB51" s="452"/>
      <c r="AC51" s="452"/>
      <c r="AD51" s="453"/>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row>
    <row r="52" spans="1:78" s="379" customFormat="1">
      <c r="A52" s="454">
        <v>43737</v>
      </c>
      <c r="B52" s="437"/>
      <c r="C52" s="437"/>
      <c r="D52" s="438" t="s">
        <v>1207</v>
      </c>
      <c r="E52" s="439"/>
      <c r="F52" s="440"/>
      <c r="G52" s="440"/>
      <c r="H52" s="441"/>
      <c r="I52" s="442"/>
      <c r="J52" s="443"/>
      <c r="K52" s="444"/>
      <c r="L52" s="444"/>
      <c r="M52" s="445"/>
      <c r="N52" s="446"/>
      <c r="O52" s="444"/>
      <c r="P52" s="447"/>
      <c r="Q52" s="448"/>
      <c r="R52" s="449"/>
      <c r="S52" s="450"/>
      <c r="T52" s="450"/>
      <c r="U52" s="449"/>
      <c r="V52" s="449"/>
      <c r="W52" s="451"/>
      <c r="X52" s="451"/>
      <c r="Y52" s="441"/>
      <c r="Z52" s="441"/>
      <c r="AA52" s="451"/>
      <c r="AB52" s="452"/>
      <c r="AC52" s="452"/>
      <c r="AD52" s="453"/>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row>
    <row r="53" spans="1:78" s="379" customFormat="1">
      <c r="A53" s="436"/>
      <c r="B53" s="437"/>
      <c r="C53" s="437"/>
      <c r="D53" s="438" t="s">
        <v>1208</v>
      </c>
      <c r="E53" s="439"/>
      <c r="F53" s="440"/>
      <c r="G53" s="440"/>
      <c r="H53" s="441"/>
      <c r="I53" s="442"/>
      <c r="J53" s="443"/>
      <c r="K53" s="444"/>
      <c r="L53" s="444"/>
      <c r="M53" s="445"/>
      <c r="N53" s="446"/>
      <c r="O53" s="444"/>
      <c r="P53" s="447"/>
      <c r="Q53" s="448"/>
      <c r="R53" s="449"/>
      <c r="S53" s="450"/>
      <c r="T53" s="450"/>
      <c r="U53" s="449"/>
      <c r="V53" s="449"/>
      <c r="W53" s="451"/>
      <c r="X53" s="451"/>
      <c r="Y53" s="441"/>
      <c r="Z53" s="441"/>
      <c r="AA53" s="451"/>
      <c r="AB53" s="452"/>
      <c r="AC53" s="452"/>
      <c r="AD53" s="453"/>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row>
    <row r="54" spans="1:78" s="379" customFormat="1" ht="145.19999999999999">
      <c r="A54" s="454">
        <v>43737</v>
      </c>
      <c r="B54" s="437">
        <v>0.35416666666666669</v>
      </c>
      <c r="C54" s="437" t="s">
        <v>1024</v>
      </c>
      <c r="D54" s="438" t="s">
        <v>1209</v>
      </c>
      <c r="E54" s="439" t="s">
        <v>1175</v>
      </c>
      <c r="F54" s="440"/>
      <c r="G54" s="440"/>
      <c r="H54" s="441"/>
      <c r="I54" s="442"/>
      <c r="J54" s="443"/>
      <c r="K54" s="444"/>
      <c r="L54" s="444"/>
      <c r="M54" s="445"/>
      <c r="N54" s="446"/>
      <c r="O54" s="444"/>
      <c r="P54" s="447"/>
      <c r="Q54" s="448"/>
      <c r="R54" s="449"/>
      <c r="S54" s="450"/>
      <c r="T54" s="450"/>
      <c r="U54" s="449"/>
      <c r="V54" s="449"/>
      <c r="W54" s="451"/>
      <c r="X54" s="451"/>
      <c r="Y54" s="441"/>
      <c r="Z54" s="441"/>
      <c r="AA54" s="451"/>
      <c r="AB54" s="452"/>
      <c r="AC54" s="452"/>
      <c r="AD54" s="453"/>
      <c r="AE54" s="376"/>
      <c r="AF54" s="376"/>
      <c r="AG54" s="376"/>
      <c r="AH54" s="376"/>
      <c r="AI54" s="376"/>
      <c r="AJ54" s="376"/>
      <c r="AK54" s="376"/>
      <c r="AL54" s="376"/>
      <c r="AM54" s="376"/>
      <c r="AN54" s="376"/>
      <c r="AO54" s="376"/>
      <c r="AP54" s="376"/>
      <c r="AQ54" s="376"/>
      <c r="AR54" s="376"/>
      <c r="AS54" s="376"/>
      <c r="AT54" s="376"/>
      <c r="AU54" s="376"/>
      <c r="AV54" s="376"/>
      <c r="AW54" s="376"/>
      <c r="AX54" s="376"/>
      <c r="AY54" s="376"/>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c r="BW54" s="376"/>
      <c r="BX54" s="376"/>
      <c r="BY54" s="376"/>
      <c r="BZ54" s="376"/>
    </row>
    <row r="55" spans="1:78" s="379" customFormat="1" ht="26.4">
      <c r="A55" s="454">
        <v>43737</v>
      </c>
      <c r="B55" s="437">
        <v>0.86458333333333337</v>
      </c>
      <c r="C55" s="437" t="s">
        <v>1024</v>
      </c>
      <c r="D55" s="438" t="s">
        <v>1210</v>
      </c>
      <c r="E55" s="439" t="s">
        <v>1181</v>
      </c>
      <c r="F55" s="440">
        <v>18.3</v>
      </c>
      <c r="G55" s="440"/>
      <c r="H55" s="441"/>
      <c r="I55" s="442"/>
      <c r="J55" s="443"/>
      <c r="K55" s="444"/>
      <c r="L55" s="444"/>
      <c r="M55" s="445"/>
      <c r="N55" s="446"/>
      <c r="O55" s="444"/>
      <c r="P55" s="447"/>
      <c r="Q55" s="448"/>
      <c r="R55" s="449"/>
      <c r="S55" s="450"/>
      <c r="T55" s="450"/>
      <c r="U55" s="449"/>
      <c r="V55" s="449"/>
      <c r="W55" s="451"/>
      <c r="X55" s="451"/>
      <c r="Y55" s="441"/>
      <c r="Z55" s="441"/>
      <c r="AA55" s="451"/>
      <c r="AB55" s="452"/>
      <c r="AC55" s="452"/>
      <c r="AD55" s="453"/>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row>
    <row r="56" spans="1:78" s="379" customFormat="1">
      <c r="A56" s="454">
        <v>43740</v>
      </c>
      <c r="B56" s="437">
        <v>6.9444444444444441E-3</v>
      </c>
      <c r="C56" s="437" t="s">
        <v>1024</v>
      </c>
      <c r="D56" s="438" t="s">
        <v>1211</v>
      </c>
      <c r="E56" s="439"/>
      <c r="F56" s="440"/>
      <c r="G56" s="440"/>
      <c r="H56" s="441"/>
      <c r="I56" s="442"/>
      <c r="J56" s="443"/>
      <c r="K56" s="444"/>
      <c r="L56" s="444"/>
      <c r="M56" s="445"/>
      <c r="N56" s="446"/>
      <c r="O56" s="444"/>
      <c r="P56" s="447"/>
      <c r="Q56" s="448">
        <v>3</v>
      </c>
      <c r="R56" s="449">
        <v>3</v>
      </c>
      <c r="S56" s="450">
        <f>AVERAGE(Q56:R56)</f>
        <v>3</v>
      </c>
      <c r="T56" s="450">
        <f>1/S56 *60</f>
        <v>20</v>
      </c>
      <c r="U56" s="449">
        <v>29.9</v>
      </c>
      <c r="V56" s="449">
        <v>28</v>
      </c>
      <c r="W56" s="451">
        <f>AVERAGE(U56:V56)</f>
        <v>28.95</v>
      </c>
      <c r="X56" s="450">
        <f>1/W56 *60</f>
        <v>2.0725388601036268</v>
      </c>
      <c r="Y56" s="441">
        <v>32.25</v>
      </c>
      <c r="Z56" s="441"/>
      <c r="AA56" s="451">
        <f>AVERAGE(Y56:Z56)</f>
        <v>32.25</v>
      </c>
      <c r="AB56" s="450">
        <f>1/AA56 *60</f>
        <v>1.8604651162790697</v>
      </c>
      <c r="AC56" s="452"/>
      <c r="AD56" s="453"/>
      <c r="AE56" s="376"/>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row>
    <row r="57" spans="1:78" s="379" customFormat="1">
      <c r="A57" s="454">
        <v>43740</v>
      </c>
      <c r="B57" s="437">
        <v>0.62708333333333333</v>
      </c>
      <c r="C57" s="437" t="s">
        <v>1183</v>
      </c>
      <c r="D57" s="438" t="s">
        <v>1212</v>
      </c>
      <c r="E57" s="439"/>
      <c r="F57" s="440"/>
      <c r="G57" s="440"/>
      <c r="H57" s="441"/>
      <c r="I57" s="442"/>
      <c r="J57" s="443"/>
      <c r="K57" s="444"/>
      <c r="L57" s="444"/>
      <c r="M57" s="445"/>
      <c r="N57" s="446"/>
      <c r="O57" s="444"/>
      <c r="P57" s="447"/>
      <c r="Q57" s="448"/>
      <c r="R57" s="449"/>
      <c r="S57" s="450"/>
      <c r="T57" s="450"/>
      <c r="U57" s="449"/>
      <c r="V57" s="449"/>
      <c r="W57" s="451"/>
      <c r="X57" s="451"/>
      <c r="Y57" s="441"/>
      <c r="Z57" s="441"/>
      <c r="AA57" s="451"/>
      <c r="AB57" s="452"/>
      <c r="AC57" s="452"/>
      <c r="AD57" s="453"/>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76"/>
      <c r="BC57" s="376"/>
      <c r="BD57" s="376"/>
      <c r="BE57" s="376"/>
      <c r="BF57" s="376"/>
      <c r="BG57" s="376"/>
      <c r="BH57" s="376"/>
      <c r="BI57" s="376"/>
      <c r="BJ57" s="376"/>
      <c r="BK57" s="376"/>
      <c r="BL57" s="376"/>
      <c r="BM57" s="376"/>
      <c r="BN57" s="376"/>
      <c r="BO57" s="376"/>
      <c r="BP57" s="376"/>
      <c r="BQ57" s="376"/>
      <c r="BR57" s="376"/>
      <c r="BS57" s="376"/>
      <c r="BT57" s="376"/>
      <c r="BU57" s="376"/>
      <c r="BV57" s="376"/>
      <c r="BW57" s="376"/>
      <c r="BX57" s="376"/>
      <c r="BY57" s="376"/>
      <c r="BZ57" s="376"/>
    </row>
    <row r="58" spans="1:78" s="379" customFormat="1">
      <c r="A58" s="436"/>
      <c r="B58" s="437"/>
      <c r="C58" s="437"/>
      <c r="D58" s="438" t="s">
        <v>1213</v>
      </c>
      <c r="E58" s="439"/>
      <c r="F58" s="440"/>
      <c r="G58" s="440"/>
      <c r="H58" s="441"/>
      <c r="I58" s="442"/>
      <c r="J58" s="443"/>
      <c r="K58" s="444"/>
      <c r="L58" s="444"/>
      <c r="M58" s="445"/>
      <c r="N58" s="446"/>
      <c r="O58" s="444"/>
      <c r="P58" s="447"/>
      <c r="Q58" s="448"/>
      <c r="R58" s="449"/>
      <c r="S58" s="450"/>
      <c r="T58" s="450"/>
      <c r="U58" s="449"/>
      <c r="V58" s="449"/>
      <c r="W58" s="451"/>
      <c r="X58" s="451"/>
      <c r="Y58" s="441"/>
      <c r="Z58" s="441"/>
      <c r="AA58" s="451"/>
      <c r="AB58" s="452"/>
      <c r="AC58" s="452"/>
      <c r="AD58" s="453"/>
      <c r="AE58" s="376"/>
      <c r="AF58" s="376"/>
      <c r="AG58" s="376"/>
      <c r="AH58" s="376"/>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c r="BP58" s="376"/>
      <c r="BQ58" s="376"/>
      <c r="BR58" s="376"/>
      <c r="BS58" s="376"/>
      <c r="BT58" s="376"/>
      <c r="BU58" s="376"/>
      <c r="BV58" s="376"/>
      <c r="BW58" s="376"/>
      <c r="BX58" s="376"/>
      <c r="BY58" s="376"/>
      <c r="BZ58" s="376"/>
    </row>
    <row r="59" spans="1:78" s="379" customFormat="1">
      <c r="A59" s="454">
        <v>43741</v>
      </c>
      <c r="B59" s="437">
        <v>0.69861111111111107</v>
      </c>
      <c r="C59" s="437" t="s">
        <v>1024</v>
      </c>
      <c r="D59" s="438" t="s">
        <v>1214</v>
      </c>
      <c r="E59" s="439"/>
      <c r="F59" s="440"/>
      <c r="G59" s="440"/>
      <c r="H59" s="441"/>
      <c r="I59" s="442"/>
      <c r="J59" s="443"/>
      <c r="K59" s="444"/>
      <c r="L59" s="444"/>
      <c r="M59" s="445"/>
      <c r="N59" s="446"/>
      <c r="O59" s="444"/>
      <c r="P59" s="447"/>
      <c r="Q59" s="448"/>
      <c r="R59" s="449"/>
      <c r="S59" s="450"/>
      <c r="T59" s="450"/>
      <c r="U59" s="449"/>
      <c r="V59" s="449"/>
      <c r="W59" s="451"/>
      <c r="X59" s="450"/>
      <c r="Y59" s="441"/>
      <c r="Z59" s="441"/>
      <c r="AA59" s="451"/>
      <c r="AB59" s="452"/>
      <c r="AC59" s="452"/>
      <c r="AD59" s="453"/>
      <c r="AE59" s="376"/>
      <c r="AF59" s="376"/>
      <c r="AG59" s="376"/>
      <c r="AH59" s="376"/>
      <c r="AI59" s="376"/>
      <c r="AJ59" s="376"/>
      <c r="AK59" s="376"/>
      <c r="AL59" s="376"/>
      <c r="AM59" s="376"/>
      <c r="AN59" s="376"/>
      <c r="AO59" s="376"/>
      <c r="AP59" s="376"/>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76"/>
      <c r="BZ59" s="376"/>
    </row>
    <row r="60" spans="1:78" s="379" customFormat="1">
      <c r="A60" s="436"/>
      <c r="B60" s="437"/>
      <c r="C60" s="437"/>
      <c r="D60" s="438"/>
      <c r="E60" s="439"/>
      <c r="F60" s="440"/>
      <c r="G60" s="440"/>
      <c r="H60" s="441"/>
      <c r="I60" s="442"/>
      <c r="J60" s="443"/>
      <c r="K60" s="444"/>
      <c r="L60" s="444"/>
      <c r="M60" s="445"/>
      <c r="N60" s="446"/>
      <c r="O60" s="444"/>
      <c r="P60" s="447"/>
      <c r="Q60" s="448"/>
      <c r="R60" s="449"/>
      <c r="S60" s="450"/>
      <c r="T60" s="450"/>
      <c r="U60" s="449"/>
      <c r="V60" s="449"/>
      <c r="W60" s="451"/>
      <c r="X60" s="450"/>
      <c r="Y60" s="441"/>
      <c r="Z60" s="441"/>
      <c r="AA60" s="451"/>
      <c r="AB60" s="452"/>
      <c r="AC60" s="452"/>
      <c r="AD60" s="453"/>
      <c r="AE60" s="376"/>
      <c r="AF60" s="376"/>
      <c r="AG60" s="376"/>
      <c r="AH60" s="37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row>
    <row r="61" spans="1:78" s="379" customFormat="1" ht="13.8" thickBot="1">
      <c r="A61" s="458"/>
      <c r="B61" s="459"/>
      <c r="C61" s="459"/>
      <c r="D61" s="460" t="s">
        <v>1215</v>
      </c>
      <c r="E61" s="461"/>
      <c r="F61" s="462"/>
      <c r="G61" s="462"/>
      <c r="H61" s="463"/>
      <c r="I61" s="464"/>
      <c r="J61" s="465"/>
      <c r="K61" s="466"/>
      <c r="L61" s="466"/>
      <c r="M61" s="467"/>
      <c r="N61" s="468"/>
      <c r="O61" s="466"/>
      <c r="P61" s="469"/>
      <c r="Q61" s="470"/>
      <c r="R61" s="471"/>
      <c r="S61" s="472"/>
      <c r="T61" s="472"/>
      <c r="U61" s="471"/>
      <c r="V61" s="471"/>
      <c r="W61" s="473"/>
      <c r="X61" s="473"/>
      <c r="Y61" s="463"/>
      <c r="Z61" s="463"/>
      <c r="AA61" s="473"/>
      <c r="AB61" s="474"/>
      <c r="AC61" s="474"/>
      <c r="AD61" s="475"/>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row>
  </sheetData>
  <mergeCells count="1">
    <mergeCell ref="J7:M7"/>
  </mergeCells>
  <pageMargins left="0.7" right="0.7" top="0.75" bottom="0.75" header="0.3" footer="0.3"/>
  <pageSetup orientation="portrait" horizontalDpi="360" verticalDpi="36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Data Notes and Updates </vt:lpstr>
      <vt:lpstr>Daily Log</vt:lpstr>
      <vt:lpstr>CTD Stn locations</vt:lpstr>
      <vt:lpstr>CTD Cast Event Notes</vt:lpstr>
      <vt:lpstr>ChemMetadata</vt:lpstr>
      <vt:lpstr>2019-87_LSSL_Chem</vt:lpstr>
      <vt:lpstr>Rosette Sample Log</vt:lpstr>
      <vt:lpstr>Underway Sample Log</vt:lpstr>
      <vt:lpstr>Underway Notes</vt:lpstr>
      <vt:lpstr>'CTD Stn locations'!Print_Area</vt:lpstr>
      <vt:lpstr>'Data Notes and Updates '!Print_Area</vt:lpstr>
      <vt:lpstr>'Underway Sample Log'!Print_Area</vt:lpstr>
      <vt:lpstr>'Underway Sample Log'!Print_Titles</vt:lpstr>
    </vt:vector>
  </TitlesOfParts>
  <Company>Fisheries &amp; Oceans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Fisheries &amp; Oceans Canada;Kristina Brown</dc:creator>
  <cp:lastModifiedBy>Zimmermann, Sarah (DFO/MPO)</cp:lastModifiedBy>
  <cp:lastPrinted>2010-03-11T21:53:27Z</cp:lastPrinted>
  <dcterms:created xsi:type="dcterms:W3CDTF">2004-06-01T00:18:43Z</dcterms:created>
  <dcterms:modified xsi:type="dcterms:W3CDTF">2025-03-08T01:57:26Z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-1193705449</vt:i4>
  </property>
  <property fmtid="{D5CDD505-2E9C-101B-9397-08002B2CF9AE}" pid="3" name="_EmailSubject">
    <vt:lpwstr>Data merging please</vt:lpwstr>
  </property>
  <property fmtid="{D5CDD505-2E9C-101B-9397-08002B2CF9AE}" pid="4" name="_AuthorEmail">
    <vt:lpwstr>McLaughlinF@pac.dfo-mpo.gc.ca</vt:lpwstr>
  </property>
  <property fmtid="{D5CDD505-2E9C-101B-9397-08002B2CF9AE}" pid="5" name="_AuthorEmailDisplayName">
    <vt:lpwstr>McLaughlin, Fiona</vt:lpwstr>
  </property>
  <property fmtid="{D5CDD505-2E9C-101B-9397-08002B2CF9AE}" pid="6" name="_PreviousAdHocReviewCycleID">
    <vt:i4>-617157842</vt:i4>
  </property>
  <property fmtid="{D5CDD505-2E9C-101B-9397-08002B2CF9AE}" pid="7" name="_ReviewingToolsShownOnce">
    <vt:lpwstr/>
  </property>
</Properties>
</file>