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12120" windowHeight="7368" tabRatio="273" activeTab="0"/>
  </bookViews>
  <sheets>
    <sheet name="Sheet1" sheetId="1" r:id="rId1"/>
  </sheets>
  <definedNames>
    <definedName name="_xlnm.Print_Titles" localSheetId="0">'Sheet1'!$A:$L</definedName>
  </definedNames>
  <calcPr fullCalcOnLoad="1"/>
</workbook>
</file>

<file path=xl/sharedStrings.xml><?xml version="1.0" encoding="utf-8"?>
<sst xmlns="http://schemas.openxmlformats.org/spreadsheetml/2006/main" count="50" uniqueCount="35">
  <si>
    <t>1992 BGY IOEB EDDY PHYSICAL PROPERTY STATISTICS</t>
  </si>
  <si>
    <t>#</t>
  </si>
  <si>
    <t>n</t>
  </si>
  <si>
    <t>start</t>
  </si>
  <si>
    <t>end</t>
  </si>
  <si>
    <t>dur</t>
  </si>
  <si>
    <t>depth</t>
  </si>
  <si>
    <t>lon</t>
  </si>
  <si>
    <t>lat</t>
  </si>
  <si>
    <t>std</t>
  </si>
  <si>
    <t>espd</t>
  </si>
  <si>
    <t>min8</t>
  </si>
  <si>
    <t>max8</t>
  </si>
  <si>
    <t>width8</t>
  </si>
  <si>
    <t>minh</t>
  </si>
  <si>
    <t>maxh</t>
  </si>
  <si>
    <t>widthh</t>
  </si>
  <si>
    <t>maxv</t>
  </si>
  <si>
    <t>rad</t>
  </si>
  <si>
    <t>s</t>
  </si>
  <si>
    <t>avg</t>
  </si>
  <si>
    <t>min</t>
  </si>
  <si>
    <t>max</t>
  </si>
  <si>
    <t>9 cm/s, &gt;3 cutoff</t>
  </si>
  <si>
    <t>err</t>
  </si>
  <si>
    <t>stdc</t>
  </si>
  <si>
    <t>vstd</t>
  </si>
  <si>
    <t>rms1</t>
  </si>
  <si>
    <t>rms2</t>
  </si>
  <si>
    <t>rms3</t>
  </si>
  <si>
    <t>rms4</t>
  </si>
  <si>
    <t>First half properties</t>
  </si>
  <si>
    <t>Second half properties</t>
  </si>
  <si>
    <t>First half fits</t>
  </si>
  <si>
    <t>Second half fits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</si>
</sst>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</numFmts>
  <fonts count="2">
    <font>
      <sz val="10"/>
      <name val="Arial"/>
      <family val="0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2" fontId="0" fillId="0" borderId="0" xfId="0" applyNumberFormat="1" applyAlignment="1">
      <alignment/>
    </xf>
    <xf numFmtId="2" fontId="0" fillId="0" borderId="1" xfId="0" applyNumberFormat="1" applyBorder="1" applyAlignment="1">
      <alignment/>
    </xf>
    <xf numFmtId="164" fontId="0" fillId="0" borderId="0" xfId="0" applyNumberFormat="1" applyAlignment="1">
      <alignment/>
    </xf>
    <xf numFmtId="164" fontId="0" fillId="0" borderId="1" xfId="0" applyNumberFormat="1" applyBorder="1" applyAlignment="1">
      <alignment/>
    </xf>
    <xf numFmtId="0" fontId="0" fillId="0" borderId="2" xfId="0" applyBorder="1" applyAlignment="1">
      <alignment horizontal="center"/>
    </xf>
    <xf numFmtId="2" fontId="0" fillId="0" borderId="3" xfId="0" applyNumberFormat="1" applyBorder="1" applyAlignment="1">
      <alignment/>
    </xf>
    <xf numFmtId="2" fontId="0" fillId="0" borderId="2" xfId="0" applyNumberFormat="1" applyBorder="1" applyAlignment="1">
      <alignment/>
    </xf>
    <xf numFmtId="0" fontId="0" fillId="0" borderId="4" xfId="0" applyBorder="1" applyAlignment="1">
      <alignment horizontal="center"/>
    </xf>
    <xf numFmtId="165" fontId="0" fillId="0" borderId="5" xfId="0" applyNumberFormat="1" applyBorder="1" applyAlignment="1">
      <alignment/>
    </xf>
    <xf numFmtId="165" fontId="0" fillId="0" borderId="4" xfId="0" applyNumberFormat="1" applyBorder="1" applyAlignment="1">
      <alignment/>
    </xf>
    <xf numFmtId="164" fontId="0" fillId="0" borderId="3" xfId="0" applyNumberFormat="1" applyBorder="1" applyAlignment="1">
      <alignment/>
    </xf>
    <xf numFmtId="164" fontId="0" fillId="0" borderId="2" xfId="0" applyNumberFormat="1" applyBorder="1" applyAlignment="1">
      <alignment/>
    </xf>
    <xf numFmtId="0" fontId="0" fillId="0" borderId="6" xfId="0" applyBorder="1" applyAlignment="1">
      <alignment horizontal="center"/>
    </xf>
    <xf numFmtId="2" fontId="0" fillId="0" borderId="7" xfId="0" applyNumberFormat="1" applyBorder="1" applyAlignment="1">
      <alignment/>
    </xf>
    <xf numFmtId="2" fontId="0" fillId="0" borderId="6" xfId="0" applyNumberFormat="1" applyBorder="1" applyAlignment="1">
      <alignment/>
    </xf>
    <xf numFmtId="165" fontId="0" fillId="0" borderId="3" xfId="0" applyNumberFormat="1" applyBorder="1" applyAlignment="1">
      <alignment/>
    </xf>
    <xf numFmtId="165" fontId="0" fillId="0" borderId="2" xfId="0" applyNumberFormat="1" applyBorder="1" applyAlignment="1">
      <alignment/>
    </xf>
    <xf numFmtId="0" fontId="0" fillId="0" borderId="2" xfId="0" applyBorder="1" applyAlignment="1" quotePrefix="1">
      <alignment horizontal="center"/>
    </xf>
    <xf numFmtId="0" fontId="0" fillId="0" borderId="3" xfId="0" applyBorder="1" applyAlignment="1">
      <alignment/>
    </xf>
    <xf numFmtId="0" fontId="0" fillId="0" borderId="2" xfId="0" applyBorder="1" applyAlignment="1">
      <alignment/>
    </xf>
    <xf numFmtId="0" fontId="0" fillId="0" borderId="7" xfId="0" applyBorder="1" applyAlignment="1">
      <alignment/>
    </xf>
    <xf numFmtId="0" fontId="0" fillId="0" borderId="6" xfId="0" applyBorder="1" applyAlignment="1">
      <alignment/>
    </xf>
    <xf numFmtId="1" fontId="0" fillId="0" borderId="7" xfId="0" applyNumberFormat="1" applyBorder="1" applyAlignment="1">
      <alignment/>
    </xf>
    <xf numFmtId="164" fontId="0" fillId="0" borderId="7" xfId="0" applyNumberFormat="1" applyBorder="1" applyAlignment="1">
      <alignment/>
    </xf>
    <xf numFmtId="164" fontId="0" fillId="0" borderId="6" xfId="0" applyNumberFormat="1" applyBorder="1" applyAlignment="1">
      <alignment/>
    </xf>
    <xf numFmtId="164" fontId="0" fillId="0" borderId="0" xfId="0" applyNumberFormat="1" applyFont="1" applyAlignment="1">
      <alignment/>
    </xf>
    <xf numFmtId="164" fontId="0" fillId="0" borderId="1" xfId="0" applyNumberFormat="1" applyFont="1" applyBorder="1" applyAlignment="1">
      <alignment/>
    </xf>
    <xf numFmtId="0" fontId="0" fillId="0" borderId="1" xfId="0" applyFill="1" applyBorder="1" applyAlignment="1">
      <alignment horizontal="center"/>
    </xf>
    <xf numFmtId="164" fontId="0" fillId="0" borderId="8" xfId="0" applyNumberFormat="1" applyBorder="1" applyAlignment="1">
      <alignment/>
    </xf>
    <xf numFmtId="164" fontId="0" fillId="0" borderId="5" xfId="0" applyNumberFormat="1" applyBorder="1" applyAlignment="1">
      <alignment/>
    </xf>
    <xf numFmtId="164" fontId="0" fillId="0" borderId="4" xfId="0" applyNumberFormat="1" applyBorder="1" applyAlignment="1">
      <alignment/>
    </xf>
    <xf numFmtId="1" fontId="0" fillId="0" borderId="0" xfId="0" applyNumberFormat="1" applyAlignment="1">
      <alignment/>
    </xf>
    <xf numFmtId="0" fontId="0" fillId="0" borderId="4" xfId="0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35"/>
  <sheetViews>
    <sheetView tabSelected="1" workbookViewId="0" topLeftCell="A1">
      <selection activeCell="A4" sqref="A4"/>
    </sheetView>
  </sheetViews>
  <sheetFormatPr defaultColWidth="9.140625" defaultRowHeight="12.75"/>
  <cols>
    <col min="1" max="1" width="4.421875" style="0" bestFit="1" customWidth="1"/>
    <col min="2" max="2" width="3.421875" style="0" bestFit="1" customWidth="1"/>
    <col min="3" max="4" width="7.140625" style="0" bestFit="1" customWidth="1"/>
    <col min="5" max="5" width="5.140625" style="0" bestFit="1" customWidth="1"/>
    <col min="6" max="6" width="6.28125" style="0" bestFit="1" customWidth="1"/>
    <col min="7" max="7" width="9.00390625" style="0" bestFit="1" customWidth="1"/>
    <col min="8" max="8" width="7.28125" style="0" bestFit="1" customWidth="1"/>
    <col min="9" max="9" width="5.140625" style="0" bestFit="1" customWidth="1"/>
    <col min="10" max="11" width="5.00390625" style="0" customWidth="1"/>
    <col min="12" max="12" width="5.140625" style="0" bestFit="1" customWidth="1"/>
    <col min="13" max="13" width="6.28125" style="0" bestFit="1" customWidth="1"/>
    <col min="14" max="18" width="6.140625" style="0" bestFit="1" customWidth="1"/>
    <col min="19" max="19" width="5.140625" style="0" bestFit="1" customWidth="1"/>
    <col min="20" max="20" width="4.57421875" style="0" customWidth="1"/>
    <col min="21" max="21" width="3.28125" style="0" bestFit="1" customWidth="1"/>
    <col min="22" max="22" width="4.8515625" style="0" customWidth="1"/>
    <col min="23" max="23" width="5.57421875" style="0" customWidth="1"/>
    <col min="24" max="24" width="6.140625" style="0" customWidth="1"/>
    <col min="25" max="26" width="5.57421875" style="0" customWidth="1"/>
    <col min="27" max="27" width="6.140625" style="0" bestFit="1" customWidth="1"/>
    <col min="28" max="28" width="5.00390625" style="0" customWidth="1"/>
    <col min="29" max="29" width="4.57421875" style="0" customWidth="1"/>
    <col min="30" max="30" width="2.7109375" style="0" customWidth="1"/>
    <col min="31" max="31" width="4.57421875" style="0" customWidth="1"/>
    <col min="32" max="33" width="5.00390625" style="0" customWidth="1"/>
    <col min="34" max="34" width="5.57421875" style="0" customWidth="1"/>
    <col min="35" max="35" width="5.00390625" style="0" customWidth="1"/>
    <col min="36" max="36" width="4.57421875" style="0" customWidth="1"/>
    <col min="37" max="37" width="5.00390625" style="0" customWidth="1"/>
    <col min="38" max="40" width="5.57421875" style="0" customWidth="1"/>
  </cols>
  <sheetData>
    <row r="1" ht="12.75">
      <c r="B1" s="1" t="s">
        <v>0</v>
      </c>
    </row>
    <row r="2" spans="1:36" ht="12.75">
      <c r="A2" s="2"/>
      <c r="C2" s="3" t="s">
        <v>23</v>
      </c>
      <c r="D2" s="2"/>
      <c r="E2" s="2"/>
      <c r="F2" s="2"/>
      <c r="G2" s="2"/>
      <c r="H2" s="2"/>
      <c r="I2" s="2"/>
      <c r="J2" s="2"/>
      <c r="K2" s="2"/>
      <c r="L2" s="2"/>
      <c r="M2" s="3" t="s">
        <v>31</v>
      </c>
      <c r="N2" s="2"/>
      <c r="O2" s="2"/>
      <c r="P2" s="2"/>
      <c r="Q2" s="2"/>
      <c r="R2" s="2"/>
      <c r="S2" s="2"/>
      <c r="T2" s="2"/>
      <c r="U2" s="2"/>
      <c r="V2" s="3" t="s">
        <v>32</v>
      </c>
      <c r="W2" s="2"/>
      <c r="X2" s="2"/>
      <c r="Y2" s="2"/>
      <c r="Z2" s="2"/>
      <c r="AA2" s="2"/>
      <c r="AB2" s="2"/>
      <c r="AC2" s="2"/>
      <c r="AD2" s="2"/>
      <c r="AE2" t="s">
        <v>33</v>
      </c>
      <c r="AJ2" t="s">
        <v>34</v>
      </c>
    </row>
    <row r="3" spans="1:40" ht="12.75">
      <c r="A3" s="23" t="s">
        <v>1</v>
      </c>
      <c r="B3" s="18" t="s">
        <v>2</v>
      </c>
      <c r="C3" s="4" t="s">
        <v>3</v>
      </c>
      <c r="D3" s="10" t="s">
        <v>4</v>
      </c>
      <c r="E3" s="10" t="s">
        <v>5</v>
      </c>
      <c r="F3" s="4" t="s">
        <v>6</v>
      </c>
      <c r="G3" s="13" t="s">
        <v>7</v>
      </c>
      <c r="H3" s="10" t="s">
        <v>8</v>
      </c>
      <c r="I3" s="10" t="s">
        <v>24</v>
      </c>
      <c r="J3" s="10" t="s">
        <v>9</v>
      </c>
      <c r="K3" s="10" t="s">
        <v>25</v>
      </c>
      <c r="L3" s="18" t="s">
        <v>10</v>
      </c>
      <c r="M3" s="4" t="s">
        <v>11</v>
      </c>
      <c r="N3" s="4" t="s">
        <v>12</v>
      </c>
      <c r="O3" s="10" t="s">
        <v>13</v>
      </c>
      <c r="P3" s="4" t="s">
        <v>14</v>
      </c>
      <c r="Q3" s="4" t="s">
        <v>15</v>
      </c>
      <c r="R3" s="10" t="s">
        <v>16</v>
      </c>
      <c r="S3" s="18" t="s">
        <v>17</v>
      </c>
      <c r="T3" s="18" t="s">
        <v>18</v>
      </c>
      <c r="U3" s="10" t="s">
        <v>19</v>
      </c>
      <c r="V3" s="4" t="s">
        <v>11</v>
      </c>
      <c r="W3" s="4" t="s">
        <v>12</v>
      </c>
      <c r="X3" s="10" t="s">
        <v>13</v>
      </c>
      <c r="Y3" s="4" t="s">
        <v>14</v>
      </c>
      <c r="Z3" s="4" t="s">
        <v>15</v>
      </c>
      <c r="AA3" s="10" t="s">
        <v>16</v>
      </c>
      <c r="AB3" s="18" t="s">
        <v>17</v>
      </c>
      <c r="AC3" s="18" t="s">
        <v>18</v>
      </c>
      <c r="AD3" s="13" t="s">
        <v>19</v>
      </c>
      <c r="AE3" s="38" t="s">
        <v>26</v>
      </c>
      <c r="AF3" s="33" t="s">
        <v>27</v>
      </c>
      <c r="AG3" s="33" t="s">
        <v>28</v>
      </c>
      <c r="AH3" s="33" t="s">
        <v>29</v>
      </c>
      <c r="AI3" s="33" t="s">
        <v>30</v>
      </c>
      <c r="AJ3" s="38" t="s">
        <v>26</v>
      </c>
      <c r="AK3" s="33" t="s">
        <v>27</v>
      </c>
      <c r="AL3" s="33" t="s">
        <v>28</v>
      </c>
      <c r="AM3" s="33" t="s">
        <v>29</v>
      </c>
      <c r="AN3" s="33" t="s">
        <v>30</v>
      </c>
    </row>
    <row r="4" spans="1:40" ht="12.75">
      <c r="A4" s="24">
        <v>1</v>
      </c>
      <c r="B4" s="26">
        <v>9</v>
      </c>
      <c r="C4" s="6">
        <v>134.67</v>
      </c>
      <c r="D4" s="11">
        <v>135.33</v>
      </c>
      <c r="E4" s="11">
        <v>0.67</v>
      </c>
      <c r="F4" s="31">
        <v>95.9</v>
      </c>
      <c r="G4" s="14">
        <v>-146.938</v>
      </c>
      <c r="H4" s="21">
        <v>73.182</v>
      </c>
      <c r="I4" s="16">
        <v>3.2</v>
      </c>
      <c r="J4" s="16">
        <v>2.3</v>
      </c>
      <c r="K4" s="16">
        <v>0.84</v>
      </c>
      <c r="L4" s="19">
        <v>0.13</v>
      </c>
      <c r="M4" s="8">
        <v>64.7</v>
      </c>
      <c r="N4" s="8">
        <v>150.5</v>
      </c>
      <c r="O4" s="16">
        <v>85.8</v>
      </c>
      <c r="P4" s="8">
        <v>49.1</v>
      </c>
      <c r="Q4" s="8">
        <v>166.1</v>
      </c>
      <c r="R4" s="16">
        <v>117</v>
      </c>
      <c r="S4" s="29">
        <v>12.8</v>
      </c>
      <c r="T4" s="29">
        <v>12.4</v>
      </c>
      <c r="U4" s="24">
        <v>1</v>
      </c>
      <c r="V4" s="8"/>
      <c r="W4" s="8"/>
      <c r="X4" s="16"/>
      <c r="Y4" s="8"/>
      <c r="Z4" s="8"/>
      <c r="AA4" s="16"/>
      <c r="AB4" s="29"/>
      <c r="AC4" s="29"/>
      <c r="AE4" s="35">
        <v>0.6</v>
      </c>
      <c r="AF4" s="6">
        <v>1.55</v>
      </c>
      <c r="AG4" s="6">
        <v>1.81</v>
      </c>
      <c r="AH4" s="6">
        <v>1.65</v>
      </c>
      <c r="AI4" s="6">
        <v>1.71</v>
      </c>
      <c r="AJ4" s="34"/>
      <c r="AK4" s="6"/>
      <c r="AL4" s="6"/>
      <c r="AM4" s="6"/>
      <c r="AN4" s="6"/>
    </row>
    <row r="5" spans="1:40" ht="12.75">
      <c r="A5" s="24">
        <v>2</v>
      </c>
      <c r="B5" s="26">
        <v>11</v>
      </c>
      <c r="C5" s="6">
        <v>144.67</v>
      </c>
      <c r="D5" s="11">
        <v>145.5</v>
      </c>
      <c r="E5" s="11">
        <v>0.83</v>
      </c>
      <c r="F5" s="31">
        <v>103.7</v>
      </c>
      <c r="G5" s="14">
        <v>-145.871</v>
      </c>
      <c r="H5" s="21">
        <v>73.072</v>
      </c>
      <c r="I5" s="16">
        <v>3.2</v>
      </c>
      <c r="J5" s="16">
        <v>2.7</v>
      </c>
      <c r="K5" s="16">
        <v>0.43</v>
      </c>
      <c r="L5" s="19">
        <v>0.11</v>
      </c>
      <c r="M5" s="8">
        <v>64.7</v>
      </c>
      <c r="N5" s="8">
        <v>158.3</v>
      </c>
      <c r="O5" s="16">
        <v>93.6</v>
      </c>
      <c r="P5" s="8">
        <v>72.5</v>
      </c>
      <c r="Q5" s="8">
        <v>134.9</v>
      </c>
      <c r="R5" s="16">
        <v>62.4</v>
      </c>
      <c r="S5" s="29">
        <v>26.6</v>
      </c>
      <c r="T5" s="29">
        <v>3.1</v>
      </c>
      <c r="U5" s="24">
        <v>1</v>
      </c>
      <c r="V5" s="8">
        <v>64.7</v>
      </c>
      <c r="W5" s="8">
        <v>150.5</v>
      </c>
      <c r="X5" s="16">
        <v>85.8</v>
      </c>
      <c r="Y5" s="8">
        <v>80.3</v>
      </c>
      <c r="Z5" s="8">
        <v>127.1</v>
      </c>
      <c r="AA5" s="16">
        <v>46.8</v>
      </c>
      <c r="AB5" s="29">
        <v>27.9</v>
      </c>
      <c r="AC5" s="29">
        <v>3.7</v>
      </c>
      <c r="AD5">
        <v>1</v>
      </c>
      <c r="AE5" s="35">
        <v>1.7</v>
      </c>
      <c r="AF5" s="6">
        <v>0.81</v>
      </c>
      <c r="AG5" s="6">
        <v>2.17</v>
      </c>
      <c r="AH5" s="6">
        <v>1.83</v>
      </c>
      <c r="AI5" s="6">
        <v>1.48</v>
      </c>
      <c r="AJ5" s="35">
        <v>0.4</v>
      </c>
      <c r="AK5" s="6">
        <v>1.98</v>
      </c>
      <c r="AL5" s="6">
        <v>4.06</v>
      </c>
      <c r="AM5" s="6">
        <v>2.98</v>
      </c>
      <c r="AN5" s="6">
        <v>2.4</v>
      </c>
    </row>
    <row r="6" spans="1:40" ht="12.75">
      <c r="A6" s="24">
        <v>3</v>
      </c>
      <c r="B6" s="26">
        <v>17</v>
      </c>
      <c r="C6" s="6">
        <v>153.75</v>
      </c>
      <c r="D6" s="11">
        <v>155.08</v>
      </c>
      <c r="E6" s="11">
        <v>1.33</v>
      </c>
      <c r="F6" s="31">
        <v>158.3</v>
      </c>
      <c r="G6" s="14">
        <v>-145.68</v>
      </c>
      <c r="H6" s="21">
        <v>73.29</v>
      </c>
      <c r="I6" s="16">
        <v>4.3</v>
      </c>
      <c r="J6" s="16">
        <v>2.6</v>
      </c>
      <c r="K6" s="16">
        <v>0.91</v>
      </c>
      <c r="L6" s="19">
        <v>0.16</v>
      </c>
      <c r="M6" s="8">
        <v>72.5</v>
      </c>
      <c r="N6" s="8">
        <v>228.5</v>
      </c>
      <c r="O6" s="16">
        <v>156</v>
      </c>
      <c r="P6" s="8">
        <v>80.3</v>
      </c>
      <c r="Q6" s="8">
        <v>220.7</v>
      </c>
      <c r="R6" s="16">
        <v>140.4</v>
      </c>
      <c r="S6" s="29">
        <v>19.6</v>
      </c>
      <c r="T6" s="29">
        <v>4.5</v>
      </c>
      <c r="U6" s="24">
        <v>1</v>
      </c>
      <c r="V6" s="8"/>
      <c r="W6" s="8"/>
      <c r="X6" s="16"/>
      <c r="Y6" s="8"/>
      <c r="Z6" s="8"/>
      <c r="AA6" s="16"/>
      <c r="AB6" s="29"/>
      <c r="AC6" s="29"/>
      <c r="AE6" s="35">
        <v>1.2</v>
      </c>
      <c r="AF6" s="6">
        <v>1.54</v>
      </c>
      <c r="AG6" s="6">
        <v>1.64</v>
      </c>
      <c r="AH6" s="6">
        <v>1.63</v>
      </c>
      <c r="AI6" s="6">
        <v>1.45</v>
      </c>
      <c r="AJ6" s="35"/>
      <c r="AK6" s="6"/>
      <c r="AL6" s="6"/>
      <c r="AM6" s="6"/>
      <c r="AN6" s="6"/>
    </row>
    <row r="7" spans="1:40" ht="12.75">
      <c r="A7" s="24">
        <v>4</v>
      </c>
      <c r="B7" s="26">
        <v>13</v>
      </c>
      <c r="C7" s="6">
        <v>156.17</v>
      </c>
      <c r="D7" s="11">
        <v>157.17</v>
      </c>
      <c r="E7" s="11">
        <v>1</v>
      </c>
      <c r="F7" s="31">
        <v>205.1</v>
      </c>
      <c r="G7" s="14">
        <v>-145.721</v>
      </c>
      <c r="H7" s="21">
        <v>73.121</v>
      </c>
      <c r="I7" s="16">
        <v>1</v>
      </c>
      <c r="J7" s="16">
        <v>3.4</v>
      </c>
      <c r="K7" s="16">
        <v>0.83</v>
      </c>
      <c r="L7" s="19">
        <v>0.15</v>
      </c>
      <c r="M7" s="8">
        <v>166.1</v>
      </c>
      <c r="N7" s="8">
        <v>236.3</v>
      </c>
      <c r="O7" s="16">
        <v>70.2</v>
      </c>
      <c r="P7" s="8">
        <v>173.9</v>
      </c>
      <c r="Q7" s="8">
        <v>236.3</v>
      </c>
      <c r="R7" s="16">
        <v>62.4</v>
      </c>
      <c r="S7" s="29">
        <v>17</v>
      </c>
      <c r="T7" s="29">
        <v>3.5</v>
      </c>
      <c r="U7" s="24">
        <v>1</v>
      </c>
      <c r="V7" s="8"/>
      <c r="W7" s="8"/>
      <c r="X7" s="16"/>
      <c r="Y7" s="8"/>
      <c r="Z7" s="8"/>
      <c r="AA7" s="16"/>
      <c r="AB7" s="29"/>
      <c r="AC7" s="29"/>
      <c r="AE7" s="35">
        <v>1</v>
      </c>
      <c r="AF7" s="6">
        <v>1.01</v>
      </c>
      <c r="AG7" s="6">
        <v>3.34</v>
      </c>
      <c r="AH7" s="6">
        <v>3.15</v>
      </c>
      <c r="AI7" s="6">
        <v>3.43</v>
      </c>
      <c r="AJ7" s="35"/>
      <c r="AK7" s="6"/>
      <c r="AL7" s="6"/>
      <c r="AM7" s="6"/>
      <c r="AN7" s="6"/>
    </row>
    <row r="8" spans="1:40" ht="12.75">
      <c r="A8" s="24">
        <v>5</v>
      </c>
      <c r="B8" s="26">
        <v>39</v>
      </c>
      <c r="C8" s="6">
        <v>159</v>
      </c>
      <c r="D8" s="11">
        <v>162.17</v>
      </c>
      <c r="E8" s="11">
        <v>3.17</v>
      </c>
      <c r="F8" s="31">
        <v>111.5</v>
      </c>
      <c r="G8" s="14">
        <v>-145.468</v>
      </c>
      <c r="H8" s="21">
        <v>73.081</v>
      </c>
      <c r="I8" s="16">
        <v>1.7</v>
      </c>
      <c r="J8" s="16">
        <v>1.9</v>
      </c>
      <c r="K8" s="16">
        <v>0.14</v>
      </c>
      <c r="L8" s="19">
        <v>0.11</v>
      </c>
      <c r="M8" s="8">
        <v>41.3</v>
      </c>
      <c r="N8" s="8">
        <v>197.3</v>
      </c>
      <c r="O8" s="16">
        <v>156</v>
      </c>
      <c r="P8" s="8">
        <v>64.7</v>
      </c>
      <c r="Q8" s="8">
        <v>166.1</v>
      </c>
      <c r="R8" s="16">
        <v>101.4</v>
      </c>
      <c r="S8" s="29">
        <v>34.1</v>
      </c>
      <c r="T8" s="29">
        <v>5.1</v>
      </c>
      <c r="U8" s="24">
        <v>1</v>
      </c>
      <c r="V8" s="8">
        <v>33.5</v>
      </c>
      <c r="W8" s="8">
        <v>205.1</v>
      </c>
      <c r="X8" s="16">
        <v>171.6</v>
      </c>
      <c r="Y8" s="8">
        <v>64.7</v>
      </c>
      <c r="Z8" s="8">
        <v>173.9</v>
      </c>
      <c r="AA8" s="16">
        <v>109.2</v>
      </c>
      <c r="AB8" s="29">
        <v>35.1</v>
      </c>
      <c r="AC8" s="29">
        <v>8.8</v>
      </c>
      <c r="AD8">
        <v>1</v>
      </c>
      <c r="AE8" s="35">
        <v>4.2</v>
      </c>
      <c r="AF8" s="6">
        <v>5.99</v>
      </c>
      <c r="AG8" s="6">
        <v>6.31</v>
      </c>
      <c r="AH8" s="6">
        <v>6.72</v>
      </c>
      <c r="AI8" s="6">
        <v>6.08</v>
      </c>
      <c r="AJ8" s="35">
        <v>1.6</v>
      </c>
      <c r="AK8" s="6">
        <v>1.73</v>
      </c>
      <c r="AL8" s="6">
        <v>4.43</v>
      </c>
      <c r="AM8" s="6">
        <v>2.21</v>
      </c>
      <c r="AN8" s="6">
        <v>4.3</v>
      </c>
    </row>
    <row r="9" spans="1:40" ht="12.75">
      <c r="A9" s="24">
        <v>6</v>
      </c>
      <c r="B9" s="26">
        <v>27</v>
      </c>
      <c r="C9" s="6">
        <v>175.83</v>
      </c>
      <c r="D9" s="11">
        <v>178</v>
      </c>
      <c r="E9" s="11">
        <v>2.17</v>
      </c>
      <c r="F9" s="31">
        <v>103.7</v>
      </c>
      <c r="G9" s="14">
        <v>-145.777</v>
      </c>
      <c r="H9" s="21">
        <v>73.15</v>
      </c>
      <c r="I9" s="16">
        <v>5.7</v>
      </c>
      <c r="J9" s="16">
        <v>1.3</v>
      </c>
      <c r="K9" s="16">
        <v>0.37</v>
      </c>
      <c r="L9" s="19">
        <v>0.11</v>
      </c>
      <c r="M9" s="8">
        <v>33.5</v>
      </c>
      <c r="N9" s="8">
        <v>197.3</v>
      </c>
      <c r="O9" s="16">
        <v>163.8</v>
      </c>
      <c r="P9" s="8">
        <v>49.1</v>
      </c>
      <c r="Q9" s="8">
        <v>173.9</v>
      </c>
      <c r="R9" s="16">
        <v>124.8</v>
      </c>
      <c r="S9" s="29">
        <v>34</v>
      </c>
      <c r="T9" s="29">
        <v>4.6</v>
      </c>
      <c r="U9" s="24">
        <v>1</v>
      </c>
      <c r="V9" s="8">
        <v>33.5</v>
      </c>
      <c r="W9" s="8">
        <v>197.3</v>
      </c>
      <c r="X9" s="16">
        <v>163.8</v>
      </c>
      <c r="Y9" s="8">
        <v>56.9</v>
      </c>
      <c r="Z9" s="8">
        <v>158.3</v>
      </c>
      <c r="AA9" s="16">
        <v>101.4</v>
      </c>
      <c r="AB9" s="29">
        <v>37.1</v>
      </c>
      <c r="AC9" s="29">
        <v>6.9</v>
      </c>
      <c r="AD9">
        <v>1</v>
      </c>
      <c r="AE9" s="35">
        <v>1.8</v>
      </c>
      <c r="AF9" s="6">
        <v>2.19</v>
      </c>
      <c r="AG9" s="6">
        <v>4.47</v>
      </c>
      <c r="AH9" s="6">
        <v>2.63</v>
      </c>
      <c r="AI9" s="6">
        <v>4.11</v>
      </c>
      <c r="AJ9" s="35">
        <v>1.9</v>
      </c>
      <c r="AK9" s="6">
        <v>2.88</v>
      </c>
      <c r="AL9" s="6">
        <v>4.73</v>
      </c>
      <c r="AM9" s="6">
        <v>3.4</v>
      </c>
      <c r="AN9" s="6">
        <v>3.19</v>
      </c>
    </row>
    <row r="10" spans="1:40" ht="12.75">
      <c r="A10" s="24">
        <v>7</v>
      </c>
      <c r="B10" s="26">
        <v>15</v>
      </c>
      <c r="C10" s="6">
        <v>179.83</v>
      </c>
      <c r="D10" s="11">
        <v>181</v>
      </c>
      <c r="E10" s="11">
        <v>1.17</v>
      </c>
      <c r="F10" s="31">
        <v>306.5</v>
      </c>
      <c r="G10" s="14">
        <v>-147.025</v>
      </c>
      <c r="H10" s="21">
        <v>73.221</v>
      </c>
      <c r="I10" s="16">
        <v>3.5</v>
      </c>
      <c r="J10" s="16">
        <v>0.7</v>
      </c>
      <c r="K10" s="16">
        <v>0.15</v>
      </c>
      <c r="L10" s="19">
        <v>0.03</v>
      </c>
      <c r="M10" s="8">
        <v>236.3</v>
      </c>
      <c r="N10" s="8">
        <v>322.1</v>
      </c>
      <c r="O10" s="16">
        <v>85.8</v>
      </c>
      <c r="P10" s="8">
        <v>244.1</v>
      </c>
      <c r="Q10" s="8">
        <v>322.1</v>
      </c>
      <c r="R10" s="16">
        <v>78</v>
      </c>
      <c r="S10" s="29">
        <v>19.6</v>
      </c>
      <c r="T10" s="29">
        <v>3</v>
      </c>
      <c r="U10" s="24">
        <v>1</v>
      </c>
      <c r="V10" s="8"/>
      <c r="W10" s="8"/>
      <c r="X10" s="16"/>
      <c r="Y10" s="8"/>
      <c r="Z10" s="8"/>
      <c r="AA10" s="16"/>
      <c r="AB10" s="29"/>
      <c r="AC10" s="29"/>
      <c r="AE10" s="35">
        <v>1.8</v>
      </c>
      <c r="AF10" s="6">
        <v>1.66</v>
      </c>
      <c r="AG10" s="6">
        <v>1.99</v>
      </c>
      <c r="AH10" s="6">
        <v>1.68</v>
      </c>
      <c r="AI10" s="6">
        <v>1.78</v>
      </c>
      <c r="AJ10" s="35"/>
      <c r="AK10" s="6"/>
      <c r="AL10" s="6"/>
      <c r="AM10" s="6"/>
      <c r="AN10" s="6"/>
    </row>
    <row r="11" spans="1:40" ht="12.75">
      <c r="A11" s="24">
        <v>8</v>
      </c>
      <c r="B11" s="26">
        <v>8</v>
      </c>
      <c r="C11" s="6">
        <v>184</v>
      </c>
      <c r="D11" s="11">
        <v>184.58</v>
      </c>
      <c r="E11" s="11">
        <v>0.58</v>
      </c>
      <c r="F11" s="31">
        <v>142.7</v>
      </c>
      <c r="G11" s="14">
        <v>-148.336</v>
      </c>
      <c r="H11" s="21">
        <v>73.108</v>
      </c>
      <c r="I11" s="16">
        <v>0.4</v>
      </c>
      <c r="J11" s="16">
        <v>0</v>
      </c>
      <c r="K11" s="16">
        <v>0</v>
      </c>
      <c r="L11" s="19">
        <v>0</v>
      </c>
      <c r="M11" s="8">
        <v>111.5</v>
      </c>
      <c r="N11" s="8">
        <v>166.1</v>
      </c>
      <c r="O11" s="16">
        <v>54.6</v>
      </c>
      <c r="P11" s="8">
        <v>103.7</v>
      </c>
      <c r="Q11" s="8">
        <v>173.9</v>
      </c>
      <c r="R11" s="16">
        <v>70.2</v>
      </c>
      <c r="S11" s="29">
        <v>12.6</v>
      </c>
      <c r="T11" s="29">
        <v>2</v>
      </c>
      <c r="U11" s="24">
        <v>-1</v>
      </c>
      <c r="V11" s="8"/>
      <c r="W11" s="8"/>
      <c r="X11" s="16"/>
      <c r="Y11" s="8"/>
      <c r="Z11" s="8"/>
      <c r="AA11" s="16"/>
      <c r="AB11" s="29"/>
      <c r="AC11" s="29"/>
      <c r="AE11" s="35">
        <v>0.8</v>
      </c>
      <c r="AF11" s="6">
        <v>0.57</v>
      </c>
      <c r="AG11" s="6">
        <v>0.85</v>
      </c>
      <c r="AH11" s="6">
        <v>0.88</v>
      </c>
      <c r="AI11" s="6">
        <v>0.75</v>
      </c>
      <c r="AJ11" s="35"/>
      <c r="AK11" s="6"/>
      <c r="AL11" s="6"/>
      <c r="AM11" s="6"/>
      <c r="AN11" s="6"/>
    </row>
    <row r="12" spans="1:40" ht="12.75">
      <c r="A12" s="24">
        <v>9</v>
      </c>
      <c r="B12" s="26">
        <v>17</v>
      </c>
      <c r="C12" s="6">
        <v>210.42</v>
      </c>
      <c r="D12" s="11">
        <v>211.75</v>
      </c>
      <c r="E12" s="11">
        <v>1.33</v>
      </c>
      <c r="F12" s="31">
        <v>72.5</v>
      </c>
      <c r="G12" s="14">
        <v>-150.273</v>
      </c>
      <c r="H12" s="21">
        <v>73.067</v>
      </c>
      <c r="I12" s="16">
        <v>3.6</v>
      </c>
      <c r="J12" s="16">
        <v>1.9</v>
      </c>
      <c r="K12" s="16">
        <v>0.49</v>
      </c>
      <c r="L12" s="19">
        <v>0.05</v>
      </c>
      <c r="M12" s="8">
        <v>33.5</v>
      </c>
      <c r="N12" s="8">
        <v>119.3</v>
      </c>
      <c r="O12" s="16">
        <v>85.8</v>
      </c>
      <c r="P12" s="8">
        <v>49.1</v>
      </c>
      <c r="Q12" s="8">
        <v>103.7</v>
      </c>
      <c r="R12" s="16">
        <v>54.6</v>
      </c>
      <c r="S12" s="29">
        <v>22.8</v>
      </c>
      <c r="T12" s="29">
        <v>3.9</v>
      </c>
      <c r="U12" s="24">
        <v>1</v>
      </c>
      <c r="V12" s="8">
        <v>33.5</v>
      </c>
      <c r="W12" s="8">
        <v>119.3</v>
      </c>
      <c r="X12" s="16">
        <v>85.8</v>
      </c>
      <c r="Y12" s="8">
        <v>33.5</v>
      </c>
      <c r="Z12" s="8">
        <v>103.7</v>
      </c>
      <c r="AA12" s="16">
        <v>70.2</v>
      </c>
      <c r="AB12" s="29">
        <v>27.5</v>
      </c>
      <c r="AC12" s="29">
        <v>1.9</v>
      </c>
      <c r="AD12">
        <v>1</v>
      </c>
      <c r="AE12" s="35">
        <v>2.4</v>
      </c>
      <c r="AF12" s="6">
        <v>0.97</v>
      </c>
      <c r="AG12" s="6">
        <v>2.61</v>
      </c>
      <c r="AH12" s="6">
        <v>2.38</v>
      </c>
      <c r="AI12" s="6">
        <v>2.28</v>
      </c>
      <c r="AJ12" s="35">
        <v>3.6</v>
      </c>
      <c r="AK12" s="6">
        <v>3.38</v>
      </c>
      <c r="AL12" s="6">
        <v>3.7</v>
      </c>
      <c r="AM12" s="6">
        <v>3.41</v>
      </c>
      <c r="AN12" s="6">
        <v>3.77</v>
      </c>
    </row>
    <row r="13" spans="1:40" ht="12.75">
      <c r="A13" s="24">
        <v>10</v>
      </c>
      <c r="B13" s="26">
        <v>35</v>
      </c>
      <c r="C13" s="6">
        <v>231.83</v>
      </c>
      <c r="D13" s="11">
        <v>234.67</v>
      </c>
      <c r="E13" s="11">
        <v>2.83</v>
      </c>
      <c r="F13" s="31">
        <v>166.1</v>
      </c>
      <c r="G13" s="14">
        <v>-148.073</v>
      </c>
      <c r="H13" s="21">
        <v>73.002</v>
      </c>
      <c r="I13" s="16">
        <v>5.6</v>
      </c>
      <c r="J13" s="16">
        <v>3.1</v>
      </c>
      <c r="K13" s="16">
        <v>0.5</v>
      </c>
      <c r="L13" s="19">
        <v>0.07</v>
      </c>
      <c r="M13" s="8">
        <v>88.1</v>
      </c>
      <c r="N13" s="8">
        <v>251.9</v>
      </c>
      <c r="O13" s="16">
        <v>163.8</v>
      </c>
      <c r="P13" s="8">
        <v>111.5</v>
      </c>
      <c r="Q13" s="8">
        <v>228.5</v>
      </c>
      <c r="R13" s="16">
        <v>117</v>
      </c>
      <c r="S13" s="29">
        <v>32.5</v>
      </c>
      <c r="T13" s="29">
        <v>3.4</v>
      </c>
      <c r="U13" s="24">
        <v>1</v>
      </c>
      <c r="V13" s="8">
        <v>95.9</v>
      </c>
      <c r="W13" s="8">
        <v>228.5</v>
      </c>
      <c r="X13" s="16">
        <v>132.6</v>
      </c>
      <c r="Y13" s="8">
        <v>111.5</v>
      </c>
      <c r="Z13" s="8">
        <v>212.9</v>
      </c>
      <c r="AA13" s="16">
        <v>101.4</v>
      </c>
      <c r="AB13" s="29">
        <v>25.1</v>
      </c>
      <c r="AC13" s="29">
        <v>10.1</v>
      </c>
      <c r="AD13">
        <v>1</v>
      </c>
      <c r="AE13" s="35">
        <v>2.6</v>
      </c>
      <c r="AF13" s="6">
        <v>1.01</v>
      </c>
      <c r="AG13" s="6">
        <v>1.78</v>
      </c>
      <c r="AH13" s="6">
        <v>0.92</v>
      </c>
      <c r="AI13" s="6">
        <v>1.69</v>
      </c>
      <c r="AJ13" s="35">
        <v>10</v>
      </c>
      <c r="AK13" s="6">
        <v>1.86</v>
      </c>
      <c r="AL13" s="6">
        <v>3.23</v>
      </c>
      <c r="AM13" s="6">
        <v>3.83</v>
      </c>
      <c r="AN13" s="6">
        <v>2.44</v>
      </c>
    </row>
    <row r="14" spans="1:40" ht="12.75">
      <c r="A14" s="24">
        <v>11</v>
      </c>
      <c r="B14" s="26">
        <v>14</v>
      </c>
      <c r="C14" s="6">
        <v>236.17</v>
      </c>
      <c r="D14" s="11">
        <v>237.25</v>
      </c>
      <c r="E14" s="11">
        <v>1.08</v>
      </c>
      <c r="F14" s="31">
        <v>197.3</v>
      </c>
      <c r="G14" s="14">
        <v>-148.419</v>
      </c>
      <c r="H14" s="21">
        <v>73.212</v>
      </c>
      <c r="I14" s="16">
        <v>1.1</v>
      </c>
      <c r="J14" s="16">
        <v>1.3</v>
      </c>
      <c r="K14" s="16">
        <v>0.36</v>
      </c>
      <c r="L14" s="19">
        <v>0.15</v>
      </c>
      <c r="M14" s="8">
        <v>95.9</v>
      </c>
      <c r="N14" s="8">
        <v>244.1</v>
      </c>
      <c r="O14" s="16">
        <v>148.2</v>
      </c>
      <c r="P14" s="8">
        <v>111.5</v>
      </c>
      <c r="Q14" s="8">
        <v>228.5</v>
      </c>
      <c r="R14" s="16">
        <v>117</v>
      </c>
      <c r="S14" s="29">
        <v>28.9</v>
      </c>
      <c r="T14" s="29">
        <v>1.4</v>
      </c>
      <c r="U14" s="24">
        <v>1</v>
      </c>
      <c r="V14" s="8">
        <v>88.1</v>
      </c>
      <c r="W14" s="8">
        <v>244.1</v>
      </c>
      <c r="X14" s="16">
        <v>156</v>
      </c>
      <c r="Y14" s="8">
        <v>111.5</v>
      </c>
      <c r="Z14" s="8">
        <v>228.5</v>
      </c>
      <c r="AA14" s="16">
        <v>117</v>
      </c>
      <c r="AB14" s="29">
        <v>28.5</v>
      </c>
      <c r="AC14" s="29">
        <v>2.1</v>
      </c>
      <c r="AD14">
        <v>1</v>
      </c>
      <c r="AE14" s="35">
        <v>3.5</v>
      </c>
      <c r="AF14" s="6">
        <v>0.77</v>
      </c>
      <c r="AG14" s="6">
        <v>2.83</v>
      </c>
      <c r="AH14" s="6">
        <v>2.31</v>
      </c>
      <c r="AI14" s="6">
        <v>2.47</v>
      </c>
      <c r="AJ14" s="35">
        <v>7.8</v>
      </c>
      <c r="AK14" s="6">
        <v>0.69</v>
      </c>
      <c r="AL14" s="6">
        <v>1.86</v>
      </c>
      <c r="AM14" s="6">
        <v>1.96</v>
      </c>
      <c r="AN14" s="6">
        <v>0.75</v>
      </c>
    </row>
    <row r="15" spans="1:40" ht="12.75">
      <c r="A15" s="24">
        <v>12</v>
      </c>
      <c r="B15" s="26">
        <v>16</v>
      </c>
      <c r="C15" s="6">
        <v>237.5</v>
      </c>
      <c r="D15" s="11">
        <v>238.75</v>
      </c>
      <c r="E15" s="11">
        <v>1.25</v>
      </c>
      <c r="F15" s="31">
        <v>166.1</v>
      </c>
      <c r="G15" s="14">
        <v>-148.622</v>
      </c>
      <c r="H15" s="21">
        <v>73.292</v>
      </c>
      <c r="I15" s="16">
        <v>6.6</v>
      </c>
      <c r="J15" s="16">
        <v>2.1</v>
      </c>
      <c r="K15" s="16">
        <v>0.62</v>
      </c>
      <c r="L15" s="19">
        <v>0.18</v>
      </c>
      <c r="M15" s="8">
        <v>33.5</v>
      </c>
      <c r="N15" s="8">
        <v>236.3</v>
      </c>
      <c r="O15" s="16">
        <v>202.8</v>
      </c>
      <c r="P15" s="8">
        <v>33.5</v>
      </c>
      <c r="Q15" s="8">
        <v>212.9</v>
      </c>
      <c r="R15" s="16">
        <v>179.4</v>
      </c>
      <c r="S15" s="29">
        <v>29.4</v>
      </c>
      <c r="T15" s="29">
        <v>4.7</v>
      </c>
      <c r="U15" s="24">
        <v>-1</v>
      </c>
      <c r="V15" s="8">
        <v>33.5</v>
      </c>
      <c r="W15" s="8">
        <v>197.3</v>
      </c>
      <c r="X15" s="16">
        <v>163.8</v>
      </c>
      <c r="Y15" s="8">
        <v>33.5</v>
      </c>
      <c r="Z15" s="8">
        <v>197.3</v>
      </c>
      <c r="AA15" s="16">
        <v>163.8</v>
      </c>
      <c r="AB15" s="29">
        <v>19.4</v>
      </c>
      <c r="AC15" s="29">
        <v>3.5</v>
      </c>
      <c r="AD15">
        <v>-1</v>
      </c>
      <c r="AE15" s="35">
        <v>2.5</v>
      </c>
      <c r="AF15" s="6">
        <v>1.4</v>
      </c>
      <c r="AG15" s="6">
        <v>2.02</v>
      </c>
      <c r="AH15" s="6">
        <v>1.91</v>
      </c>
      <c r="AI15" s="6">
        <v>2.3</v>
      </c>
      <c r="AJ15" s="35">
        <v>1.6</v>
      </c>
      <c r="AK15" s="6">
        <v>1.51</v>
      </c>
      <c r="AL15" s="6">
        <v>2.31</v>
      </c>
      <c r="AM15" s="6">
        <v>1.82</v>
      </c>
      <c r="AN15" s="6">
        <v>2.14</v>
      </c>
    </row>
    <row r="16" spans="1:40" ht="12.75">
      <c r="A16" s="24">
        <v>13</v>
      </c>
      <c r="B16" s="26">
        <v>44</v>
      </c>
      <c r="C16" s="6">
        <v>267.25</v>
      </c>
      <c r="D16" s="11">
        <v>270.83</v>
      </c>
      <c r="E16" s="11">
        <v>3.58</v>
      </c>
      <c r="F16" s="31">
        <v>150.5</v>
      </c>
      <c r="G16" s="14">
        <v>-148.353</v>
      </c>
      <c r="H16" s="21">
        <v>73.15</v>
      </c>
      <c r="I16" s="16">
        <v>2.8</v>
      </c>
      <c r="J16" s="16">
        <v>1.3</v>
      </c>
      <c r="K16" s="16">
        <v>0.4</v>
      </c>
      <c r="L16" s="19">
        <v>0.05</v>
      </c>
      <c r="M16" s="8">
        <v>33.5</v>
      </c>
      <c r="N16" s="8">
        <v>205.1</v>
      </c>
      <c r="O16" s="16">
        <v>171.6</v>
      </c>
      <c r="P16" s="8">
        <v>41.3</v>
      </c>
      <c r="Q16" s="8">
        <v>197.3</v>
      </c>
      <c r="R16" s="16">
        <v>156</v>
      </c>
      <c r="S16" s="29">
        <v>22.3</v>
      </c>
      <c r="T16" s="29">
        <v>7.3</v>
      </c>
      <c r="U16" s="24">
        <v>-1</v>
      </c>
      <c r="V16" s="8">
        <v>33.5</v>
      </c>
      <c r="W16" s="8">
        <v>205.1</v>
      </c>
      <c r="X16" s="16">
        <v>171.6</v>
      </c>
      <c r="Y16" s="8">
        <v>33.5</v>
      </c>
      <c r="Z16" s="8">
        <v>197.3</v>
      </c>
      <c r="AA16" s="16">
        <v>163.8</v>
      </c>
      <c r="AB16" s="29">
        <v>20.5</v>
      </c>
      <c r="AC16" s="29">
        <v>1.2</v>
      </c>
      <c r="AD16">
        <v>-1</v>
      </c>
      <c r="AE16" s="35">
        <v>1.6</v>
      </c>
      <c r="AF16" s="6">
        <v>1.16</v>
      </c>
      <c r="AG16" s="6">
        <v>1.8</v>
      </c>
      <c r="AH16" s="6">
        <v>1.37</v>
      </c>
      <c r="AI16" s="6">
        <v>1.79</v>
      </c>
      <c r="AJ16" s="35">
        <v>3.1</v>
      </c>
      <c r="AK16" s="6">
        <v>1.85</v>
      </c>
      <c r="AL16" s="6">
        <v>2.05</v>
      </c>
      <c r="AM16" s="6">
        <v>2.28</v>
      </c>
      <c r="AN16" s="6">
        <v>1.94</v>
      </c>
    </row>
    <row r="17" spans="1:40" ht="12.75">
      <c r="A17" s="24">
        <v>14</v>
      </c>
      <c r="B17" s="26">
        <v>14</v>
      </c>
      <c r="C17" s="6">
        <v>271.67</v>
      </c>
      <c r="D17" s="11">
        <v>272.75</v>
      </c>
      <c r="E17" s="11">
        <v>1.08</v>
      </c>
      <c r="F17" s="31">
        <v>119.3</v>
      </c>
      <c r="G17" s="14">
        <v>-148.134</v>
      </c>
      <c r="H17" s="21">
        <v>73.121</v>
      </c>
      <c r="I17" s="16">
        <v>12</v>
      </c>
      <c r="J17" s="16">
        <v>3.4</v>
      </c>
      <c r="K17" s="16">
        <v>1.25</v>
      </c>
      <c r="L17" s="19">
        <v>0.25</v>
      </c>
      <c r="M17" s="8">
        <v>88.1</v>
      </c>
      <c r="N17" s="8">
        <v>150.5</v>
      </c>
      <c r="O17" s="16">
        <v>62.4</v>
      </c>
      <c r="P17" s="8">
        <v>41.3</v>
      </c>
      <c r="Q17" s="8">
        <v>173.9</v>
      </c>
      <c r="R17" s="16">
        <v>132.6</v>
      </c>
      <c r="S17" s="29">
        <v>10.3</v>
      </c>
      <c r="T17" s="29">
        <v>4.5</v>
      </c>
      <c r="U17" s="24">
        <v>-1</v>
      </c>
      <c r="V17" s="8"/>
      <c r="W17" s="8"/>
      <c r="X17" s="16"/>
      <c r="Y17" s="8"/>
      <c r="Z17" s="8"/>
      <c r="AA17" s="16"/>
      <c r="AB17" s="29"/>
      <c r="AC17" s="29"/>
      <c r="AE17" s="35">
        <v>1.1</v>
      </c>
      <c r="AF17" s="6">
        <v>0.79</v>
      </c>
      <c r="AG17" s="6">
        <v>1.52</v>
      </c>
      <c r="AH17" s="6">
        <v>1.24</v>
      </c>
      <c r="AI17" s="6">
        <v>1.28</v>
      </c>
      <c r="AJ17" s="35"/>
      <c r="AK17" s="6"/>
      <c r="AL17" s="6"/>
      <c r="AM17" s="6"/>
      <c r="AN17" s="6"/>
    </row>
    <row r="18" spans="1:40" ht="12.75">
      <c r="A18" s="24">
        <v>15</v>
      </c>
      <c r="B18" s="26">
        <v>39</v>
      </c>
      <c r="C18" s="6">
        <v>296.17</v>
      </c>
      <c r="D18" s="11">
        <v>299.33</v>
      </c>
      <c r="E18" s="11">
        <v>3.17</v>
      </c>
      <c r="F18" s="31">
        <v>134.9</v>
      </c>
      <c r="G18" s="14">
        <v>-150.49</v>
      </c>
      <c r="H18" s="21">
        <v>73.87</v>
      </c>
      <c r="I18" s="16">
        <v>5.4</v>
      </c>
      <c r="J18" s="16">
        <v>4</v>
      </c>
      <c r="K18" s="16">
        <v>0.84</v>
      </c>
      <c r="L18" s="19">
        <v>0.26</v>
      </c>
      <c r="M18" s="8">
        <v>33.5</v>
      </c>
      <c r="N18" s="8">
        <v>244.1</v>
      </c>
      <c r="O18" s="16">
        <v>210.6</v>
      </c>
      <c r="P18" s="8">
        <v>64.7</v>
      </c>
      <c r="Q18" s="8">
        <v>205.1</v>
      </c>
      <c r="R18" s="16">
        <v>140.4</v>
      </c>
      <c r="S18" s="29">
        <v>41.5</v>
      </c>
      <c r="T18" s="29">
        <v>9.2</v>
      </c>
      <c r="U18" s="24">
        <v>1</v>
      </c>
      <c r="V18" s="8"/>
      <c r="W18" s="8"/>
      <c r="X18" s="16"/>
      <c r="Y18" s="8"/>
      <c r="Z18" s="8"/>
      <c r="AA18" s="16"/>
      <c r="AB18" s="29"/>
      <c r="AC18" s="29"/>
      <c r="AE18" s="35">
        <v>1.6</v>
      </c>
      <c r="AF18" s="6">
        <v>3.65</v>
      </c>
      <c r="AG18" s="6">
        <v>6.25</v>
      </c>
      <c r="AH18" s="6">
        <v>4</v>
      </c>
      <c r="AI18" s="6">
        <v>6.17</v>
      </c>
      <c r="AJ18" s="35"/>
      <c r="AK18" s="6"/>
      <c r="AL18" s="6"/>
      <c r="AM18" s="6"/>
      <c r="AN18" s="6"/>
    </row>
    <row r="19" spans="1:40" ht="12.75">
      <c r="A19" s="24">
        <v>16</v>
      </c>
      <c r="B19" s="26">
        <v>10</v>
      </c>
      <c r="C19" s="6">
        <v>311.83</v>
      </c>
      <c r="D19" s="11">
        <v>312.58</v>
      </c>
      <c r="E19" s="11">
        <v>0.75</v>
      </c>
      <c r="F19" s="31">
        <v>306.5</v>
      </c>
      <c r="G19" s="14">
        <v>-151.048</v>
      </c>
      <c r="H19" s="21">
        <v>73.549</v>
      </c>
      <c r="I19" s="16">
        <v>2.8</v>
      </c>
      <c r="J19" s="16">
        <v>1.3</v>
      </c>
      <c r="K19" s="16">
        <v>0.16</v>
      </c>
      <c r="L19" s="19">
        <v>0.18</v>
      </c>
      <c r="M19" s="8">
        <v>205.1</v>
      </c>
      <c r="N19" s="8">
        <v>322.1</v>
      </c>
      <c r="O19" s="16">
        <v>117</v>
      </c>
      <c r="P19" s="8">
        <v>251.9</v>
      </c>
      <c r="Q19" s="8">
        <v>322.1</v>
      </c>
      <c r="R19" s="16">
        <v>70.2</v>
      </c>
      <c r="S19" s="29">
        <v>30.3</v>
      </c>
      <c r="T19" s="29">
        <v>5</v>
      </c>
      <c r="U19" s="24">
        <v>-1</v>
      </c>
      <c r="V19" s="8"/>
      <c r="W19" s="8"/>
      <c r="X19" s="16"/>
      <c r="Y19" s="8"/>
      <c r="Z19" s="8"/>
      <c r="AA19" s="16"/>
      <c r="AB19" s="29"/>
      <c r="AC19" s="29"/>
      <c r="AE19" s="35">
        <v>3.1</v>
      </c>
      <c r="AF19" s="6">
        <v>1.47</v>
      </c>
      <c r="AG19" s="6">
        <v>4.5</v>
      </c>
      <c r="AH19" s="6">
        <v>1.88</v>
      </c>
      <c r="AI19" s="6">
        <v>1.98</v>
      </c>
      <c r="AJ19" s="35"/>
      <c r="AK19" s="6"/>
      <c r="AL19" s="6"/>
      <c r="AM19" s="6"/>
      <c r="AN19" s="6"/>
    </row>
    <row r="20" spans="1:40" ht="12.75">
      <c r="A20" s="24">
        <v>17</v>
      </c>
      <c r="B20" s="26">
        <v>54</v>
      </c>
      <c r="C20" s="6">
        <v>316</v>
      </c>
      <c r="D20" s="11">
        <v>320.42</v>
      </c>
      <c r="E20" s="11">
        <v>4.42</v>
      </c>
      <c r="F20" s="31">
        <v>158.3</v>
      </c>
      <c r="G20" s="14">
        <v>-152.367</v>
      </c>
      <c r="H20" s="21">
        <v>73.831</v>
      </c>
      <c r="I20" s="16">
        <v>7.2</v>
      </c>
      <c r="J20" s="16">
        <v>2.7</v>
      </c>
      <c r="K20" s="16">
        <v>0.55</v>
      </c>
      <c r="L20" s="19">
        <v>0.09</v>
      </c>
      <c r="M20" s="8">
        <v>72.5</v>
      </c>
      <c r="N20" s="8">
        <v>236.3</v>
      </c>
      <c r="O20" s="16">
        <v>163.8</v>
      </c>
      <c r="P20" s="8">
        <v>88.1</v>
      </c>
      <c r="Q20" s="8">
        <v>220.7</v>
      </c>
      <c r="R20" s="16">
        <v>132.6</v>
      </c>
      <c r="S20" s="29">
        <v>24.2</v>
      </c>
      <c r="T20" s="29">
        <v>7.3</v>
      </c>
      <c r="U20" s="24">
        <v>1</v>
      </c>
      <c r="V20" s="8">
        <v>72.5</v>
      </c>
      <c r="W20" s="8">
        <v>244.1</v>
      </c>
      <c r="X20" s="16">
        <v>171.6</v>
      </c>
      <c r="Y20" s="8">
        <v>95.9</v>
      </c>
      <c r="Z20" s="8">
        <v>220.7</v>
      </c>
      <c r="AA20" s="16">
        <v>124.8</v>
      </c>
      <c r="AB20" s="29">
        <v>29</v>
      </c>
      <c r="AC20" s="29">
        <v>9</v>
      </c>
      <c r="AD20">
        <v>1</v>
      </c>
      <c r="AE20" s="35">
        <v>1.4</v>
      </c>
      <c r="AF20" s="6">
        <v>1.95</v>
      </c>
      <c r="AG20" s="6">
        <v>2.47</v>
      </c>
      <c r="AH20" s="6">
        <v>2.36</v>
      </c>
      <c r="AI20" s="6">
        <v>2.07</v>
      </c>
      <c r="AJ20" s="35">
        <v>1.4</v>
      </c>
      <c r="AK20" s="6">
        <v>1.62</v>
      </c>
      <c r="AL20" s="6">
        <v>4.39</v>
      </c>
      <c r="AM20" s="6">
        <v>2.02</v>
      </c>
      <c r="AN20" s="6">
        <v>4.33</v>
      </c>
    </row>
    <row r="21" spans="1:40" ht="12.75">
      <c r="A21" s="24">
        <v>18</v>
      </c>
      <c r="B21" s="26">
        <v>23</v>
      </c>
      <c r="C21" s="6">
        <v>330.08</v>
      </c>
      <c r="D21" s="11">
        <v>331.92</v>
      </c>
      <c r="E21" s="11">
        <v>1.83</v>
      </c>
      <c r="F21" s="31">
        <v>127.1</v>
      </c>
      <c r="G21" s="14">
        <v>-154.497</v>
      </c>
      <c r="H21" s="21">
        <v>73.777</v>
      </c>
      <c r="I21" s="16">
        <v>7.8</v>
      </c>
      <c r="J21" s="16">
        <v>4.2</v>
      </c>
      <c r="K21" s="16">
        <v>1.13</v>
      </c>
      <c r="L21" s="19">
        <v>0.16</v>
      </c>
      <c r="M21" s="8">
        <v>33.5</v>
      </c>
      <c r="N21" s="8">
        <v>228.5</v>
      </c>
      <c r="O21" s="16">
        <v>195</v>
      </c>
      <c r="P21" s="8">
        <v>41.3</v>
      </c>
      <c r="Q21" s="8">
        <v>189.5</v>
      </c>
      <c r="R21" s="16">
        <v>148.2</v>
      </c>
      <c r="S21" s="29">
        <v>34.7</v>
      </c>
      <c r="T21" s="29">
        <v>10.2</v>
      </c>
      <c r="U21" s="24">
        <v>1</v>
      </c>
      <c r="V21" s="8">
        <v>33.5</v>
      </c>
      <c r="W21" s="8">
        <v>236.3</v>
      </c>
      <c r="X21" s="16">
        <v>202.8</v>
      </c>
      <c r="Y21" s="8">
        <v>33.5</v>
      </c>
      <c r="Z21" s="8">
        <v>205.1</v>
      </c>
      <c r="AA21" s="16">
        <v>171.6</v>
      </c>
      <c r="AB21" s="29">
        <v>34.8</v>
      </c>
      <c r="AC21" s="29">
        <v>9</v>
      </c>
      <c r="AD21">
        <v>1</v>
      </c>
      <c r="AE21" s="35">
        <v>1.8</v>
      </c>
      <c r="AF21" s="6">
        <v>2.04</v>
      </c>
      <c r="AG21" s="6">
        <v>4.6</v>
      </c>
      <c r="AH21" s="6">
        <v>1.69</v>
      </c>
      <c r="AI21" s="6">
        <v>3.85</v>
      </c>
      <c r="AJ21" s="35">
        <v>1.2</v>
      </c>
      <c r="AK21" s="6">
        <v>1.83</v>
      </c>
      <c r="AL21" s="6">
        <v>6.26</v>
      </c>
      <c r="AM21" s="6">
        <v>2.24</v>
      </c>
      <c r="AN21" s="6">
        <v>5.33</v>
      </c>
    </row>
    <row r="22" spans="1:40" ht="12.75">
      <c r="A22" s="24">
        <v>19</v>
      </c>
      <c r="B22" s="26">
        <v>21</v>
      </c>
      <c r="C22" s="6">
        <v>334.33</v>
      </c>
      <c r="D22" s="11">
        <v>336</v>
      </c>
      <c r="E22" s="11">
        <v>1.67</v>
      </c>
      <c r="F22" s="31">
        <v>103.7</v>
      </c>
      <c r="G22" s="14">
        <v>-155.672</v>
      </c>
      <c r="H22" s="21">
        <v>73.763</v>
      </c>
      <c r="I22" s="16">
        <v>2.4</v>
      </c>
      <c r="J22" s="16">
        <v>1.6</v>
      </c>
      <c r="K22" s="16">
        <v>0.42</v>
      </c>
      <c r="L22" s="19">
        <v>0.12</v>
      </c>
      <c r="M22" s="8">
        <v>33.5</v>
      </c>
      <c r="N22" s="8">
        <v>181.7</v>
      </c>
      <c r="O22" s="16">
        <v>148.2</v>
      </c>
      <c r="P22" s="8">
        <v>56.9</v>
      </c>
      <c r="Q22" s="8">
        <v>158.3</v>
      </c>
      <c r="R22" s="16">
        <v>101.4</v>
      </c>
      <c r="S22" s="29">
        <v>29.7</v>
      </c>
      <c r="T22" s="29">
        <v>2.8</v>
      </c>
      <c r="U22" s="24">
        <v>1</v>
      </c>
      <c r="V22" s="8"/>
      <c r="W22" s="8"/>
      <c r="X22" s="16"/>
      <c r="Y22" s="8"/>
      <c r="Z22" s="8"/>
      <c r="AA22" s="16"/>
      <c r="AB22" s="29"/>
      <c r="AC22" s="29"/>
      <c r="AE22" s="35">
        <v>2.3</v>
      </c>
      <c r="AF22" s="6">
        <v>2.55</v>
      </c>
      <c r="AG22" s="6">
        <v>2.6</v>
      </c>
      <c r="AH22" s="6">
        <v>2.77</v>
      </c>
      <c r="AI22" s="6">
        <v>2.64</v>
      </c>
      <c r="AJ22" s="35"/>
      <c r="AK22" s="6"/>
      <c r="AL22" s="6"/>
      <c r="AM22" s="6"/>
      <c r="AN22" s="6"/>
    </row>
    <row r="23" spans="1:40" ht="12.75">
      <c r="A23" s="24">
        <v>20</v>
      </c>
      <c r="B23" s="26">
        <v>26</v>
      </c>
      <c r="C23" s="6">
        <v>347.17</v>
      </c>
      <c r="D23" s="11">
        <v>349.25</v>
      </c>
      <c r="E23" s="11">
        <v>2.08</v>
      </c>
      <c r="F23" s="31">
        <v>111.5</v>
      </c>
      <c r="G23" s="14">
        <v>-157.703</v>
      </c>
      <c r="H23" s="21">
        <v>73.793</v>
      </c>
      <c r="I23" s="16">
        <v>10</v>
      </c>
      <c r="J23" s="16">
        <v>2.5</v>
      </c>
      <c r="K23" s="16">
        <v>0.31</v>
      </c>
      <c r="L23" s="19">
        <v>0.11</v>
      </c>
      <c r="M23" s="8">
        <v>33.5</v>
      </c>
      <c r="N23" s="8">
        <v>220.7</v>
      </c>
      <c r="O23" s="16">
        <v>187.2</v>
      </c>
      <c r="P23" s="8">
        <v>56.9</v>
      </c>
      <c r="Q23" s="8">
        <v>181.7</v>
      </c>
      <c r="R23" s="16">
        <v>124.8</v>
      </c>
      <c r="S23" s="29">
        <v>29.8</v>
      </c>
      <c r="T23" s="29">
        <v>7</v>
      </c>
      <c r="U23" s="24">
        <v>1</v>
      </c>
      <c r="V23" s="8"/>
      <c r="W23" s="8"/>
      <c r="X23" s="16"/>
      <c r="Y23" s="8"/>
      <c r="Z23" s="8"/>
      <c r="AA23" s="16"/>
      <c r="AB23" s="29"/>
      <c r="AC23" s="29"/>
      <c r="AE23" s="35">
        <v>1.5</v>
      </c>
      <c r="AF23" s="6">
        <v>2.41</v>
      </c>
      <c r="AG23" s="6">
        <v>3.63</v>
      </c>
      <c r="AH23" s="6">
        <v>2.67</v>
      </c>
      <c r="AI23" s="6">
        <v>2.99</v>
      </c>
      <c r="AJ23" s="35"/>
      <c r="AK23" s="6"/>
      <c r="AL23" s="6"/>
      <c r="AM23" s="6"/>
      <c r="AN23" s="6"/>
    </row>
    <row r="24" spans="1:40" ht="12.75">
      <c r="A24" s="24">
        <v>21</v>
      </c>
      <c r="B24" s="26">
        <v>21</v>
      </c>
      <c r="C24" s="6">
        <v>351.5</v>
      </c>
      <c r="D24" s="11">
        <v>353.17</v>
      </c>
      <c r="E24" s="11">
        <v>1.67</v>
      </c>
      <c r="F24" s="31">
        <v>127.1</v>
      </c>
      <c r="G24" s="14">
        <v>-157.54</v>
      </c>
      <c r="H24" s="21">
        <v>73.825</v>
      </c>
      <c r="I24" s="16">
        <v>3.5</v>
      </c>
      <c r="J24" s="16">
        <v>2.4</v>
      </c>
      <c r="K24" s="16">
        <v>0.81</v>
      </c>
      <c r="L24" s="19">
        <v>0.12</v>
      </c>
      <c r="M24" s="8">
        <v>33.5</v>
      </c>
      <c r="N24" s="8">
        <v>228.5</v>
      </c>
      <c r="O24" s="16">
        <v>195</v>
      </c>
      <c r="P24" s="8">
        <v>64.7</v>
      </c>
      <c r="Q24" s="8">
        <v>189.5</v>
      </c>
      <c r="R24" s="16">
        <v>124.8</v>
      </c>
      <c r="S24" s="29">
        <v>40</v>
      </c>
      <c r="T24" s="29">
        <v>10.6</v>
      </c>
      <c r="U24" s="24">
        <v>1</v>
      </c>
      <c r="V24" s="8"/>
      <c r="W24" s="8"/>
      <c r="X24" s="16"/>
      <c r="Y24" s="8"/>
      <c r="Z24" s="8"/>
      <c r="AA24" s="16"/>
      <c r="AB24" s="29"/>
      <c r="AC24" s="29"/>
      <c r="AE24" s="35">
        <v>1.8</v>
      </c>
      <c r="AF24" s="6">
        <v>2.05</v>
      </c>
      <c r="AG24" s="6">
        <v>7.42</v>
      </c>
      <c r="AH24" s="6">
        <v>2.78</v>
      </c>
      <c r="AI24" s="6">
        <v>7.25</v>
      </c>
      <c r="AJ24" s="35"/>
      <c r="AK24" s="6"/>
      <c r="AL24" s="6"/>
      <c r="AM24" s="6"/>
      <c r="AN24" s="6"/>
    </row>
    <row r="25" spans="1:40" ht="12.75">
      <c r="A25" s="24">
        <v>22</v>
      </c>
      <c r="B25" s="26">
        <v>46</v>
      </c>
      <c r="C25" s="6">
        <v>358.42</v>
      </c>
      <c r="D25" s="11">
        <v>362.17</v>
      </c>
      <c r="E25" s="11">
        <v>3.75</v>
      </c>
      <c r="F25" s="31">
        <v>103.7</v>
      </c>
      <c r="G25" s="14">
        <v>-157.31</v>
      </c>
      <c r="H25" s="21">
        <v>73.861</v>
      </c>
      <c r="I25" s="16">
        <v>0</v>
      </c>
      <c r="J25" s="16">
        <v>2.9</v>
      </c>
      <c r="K25" s="16">
        <v>0.8</v>
      </c>
      <c r="L25" s="19">
        <v>0.19</v>
      </c>
      <c r="M25" s="8">
        <v>33.5</v>
      </c>
      <c r="N25" s="8">
        <v>212.9</v>
      </c>
      <c r="O25" s="16">
        <v>179.4</v>
      </c>
      <c r="P25" s="8">
        <v>33.5</v>
      </c>
      <c r="Q25" s="8">
        <v>158.3</v>
      </c>
      <c r="R25" s="16">
        <v>124.8</v>
      </c>
      <c r="S25" s="29">
        <v>40.1</v>
      </c>
      <c r="T25" s="29">
        <v>1.4</v>
      </c>
      <c r="U25" s="24">
        <v>1</v>
      </c>
      <c r="V25" s="8">
        <v>33.5</v>
      </c>
      <c r="W25" s="8">
        <v>212.9</v>
      </c>
      <c r="X25" s="16">
        <v>179.4</v>
      </c>
      <c r="Y25" s="8">
        <v>56.9</v>
      </c>
      <c r="Z25" s="8">
        <v>166.1</v>
      </c>
      <c r="AA25" s="16">
        <v>109.2</v>
      </c>
      <c r="AB25" s="29">
        <v>37.3</v>
      </c>
      <c r="AC25" s="29">
        <v>1.1</v>
      </c>
      <c r="AD25">
        <v>-1</v>
      </c>
      <c r="AE25" s="35">
        <v>16.6</v>
      </c>
      <c r="AF25" s="6">
        <v>8.87</v>
      </c>
      <c r="AG25" s="6">
        <v>8.12</v>
      </c>
      <c r="AH25" s="6">
        <v>12</v>
      </c>
      <c r="AI25" s="6">
        <v>8.01</v>
      </c>
      <c r="AJ25" s="35">
        <v>16</v>
      </c>
      <c r="AK25" s="6">
        <v>8.46</v>
      </c>
      <c r="AL25" s="6">
        <v>16.16</v>
      </c>
      <c r="AM25" s="6">
        <v>23.9</v>
      </c>
      <c r="AN25" s="6">
        <v>10.01</v>
      </c>
    </row>
    <row r="26" spans="1:40" ht="12.75">
      <c r="A26" s="24">
        <v>23</v>
      </c>
      <c r="B26" s="26">
        <v>44</v>
      </c>
      <c r="C26" s="6">
        <v>378.42</v>
      </c>
      <c r="D26" s="11">
        <v>382</v>
      </c>
      <c r="E26" s="11">
        <v>3.58</v>
      </c>
      <c r="F26" s="31">
        <v>72.5</v>
      </c>
      <c r="G26" s="14">
        <v>-156.474</v>
      </c>
      <c r="H26" s="21">
        <v>74.421</v>
      </c>
      <c r="I26" s="16">
        <v>2.9</v>
      </c>
      <c r="J26" s="16">
        <v>2.4</v>
      </c>
      <c r="K26" s="16">
        <v>0.42</v>
      </c>
      <c r="L26" s="19">
        <v>0.09</v>
      </c>
      <c r="M26" s="8">
        <v>33.5</v>
      </c>
      <c r="N26" s="8">
        <v>181.7</v>
      </c>
      <c r="O26" s="16">
        <v>148.2</v>
      </c>
      <c r="P26" s="8">
        <v>33.5</v>
      </c>
      <c r="Q26" s="8">
        <v>119.3</v>
      </c>
      <c r="R26" s="16">
        <v>85.8</v>
      </c>
      <c r="S26" s="29">
        <v>41.3</v>
      </c>
      <c r="T26" s="29">
        <v>7.9</v>
      </c>
      <c r="U26" s="24">
        <v>1</v>
      </c>
      <c r="V26" s="8"/>
      <c r="W26" s="8"/>
      <c r="X26" s="16"/>
      <c r="Y26" s="8"/>
      <c r="Z26" s="8"/>
      <c r="AA26" s="16"/>
      <c r="AB26" s="29"/>
      <c r="AC26" s="29"/>
      <c r="AE26" s="35">
        <v>5.5</v>
      </c>
      <c r="AF26" s="6">
        <v>5.31</v>
      </c>
      <c r="AG26" s="6">
        <v>5.53</v>
      </c>
      <c r="AH26" s="6">
        <v>6.01</v>
      </c>
      <c r="AI26" s="6">
        <v>5.43</v>
      </c>
      <c r="AJ26" s="35"/>
      <c r="AK26" s="6"/>
      <c r="AL26" s="6"/>
      <c r="AM26" s="6"/>
      <c r="AN26" s="6"/>
    </row>
    <row r="27" spans="1:40" ht="12.75">
      <c r="A27" s="24">
        <v>24</v>
      </c>
      <c r="B27" s="26">
        <v>39</v>
      </c>
      <c r="C27" s="6">
        <v>388.42</v>
      </c>
      <c r="D27" s="11">
        <v>391.58</v>
      </c>
      <c r="E27" s="11">
        <v>3.17</v>
      </c>
      <c r="F27" s="31">
        <v>103.7</v>
      </c>
      <c r="G27" s="14">
        <v>-155.346</v>
      </c>
      <c r="H27" s="21">
        <v>74.379</v>
      </c>
      <c r="I27" s="16">
        <v>7.1</v>
      </c>
      <c r="J27" s="16">
        <v>2.1</v>
      </c>
      <c r="K27" s="16">
        <v>0.63</v>
      </c>
      <c r="L27" s="19">
        <v>0</v>
      </c>
      <c r="M27" s="8">
        <v>64.7</v>
      </c>
      <c r="N27" s="8">
        <v>173.9</v>
      </c>
      <c r="O27" s="16">
        <v>109.2</v>
      </c>
      <c r="P27" s="8">
        <v>64.7</v>
      </c>
      <c r="Q27" s="8">
        <v>189.5</v>
      </c>
      <c r="R27" s="16">
        <v>124.8</v>
      </c>
      <c r="S27" s="29">
        <v>14.7</v>
      </c>
      <c r="T27" s="29">
        <v>1.8</v>
      </c>
      <c r="U27" s="24">
        <v>1</v>
      </c>
      <c r="V27" s="8"/>
      <c r="W27" s="8"/>
      <c r="X27" s="16"/>
      <c r="Y27" s="8"/>
      <c r="Z27" s="8"/>
      <c r="AA27" s="16"/>
      <c r="AB27" s="29"/>
      <c r="AC27" s="29"/>
      <c r="AE27" s="35">
        <v>2.1</v>
      </c>
      <c r="AF27" s="6">
        <v>0.82</v>
      </c>
      <c r="AG27" s="6">
        <v>1.61</v>
      </c>
      <c r="AH27" s="6">
        <v>5.75</v>
      </c>
      <c r="AI27" s="6">
        <v>1.72</v>
      </c>
      <c r="AJ27" s="35"/>
      <c r="AK27" s="6"/>
      <c r="AL27" s="6"/>
      <c r="AM27" s="6"/>
      <c r="AN27" s="6"/>
    </row>
    <row r="28" spans="1:40" ht="12.75">
      <c r="A28" s="24">
        <v>25</v>
      </c>
      <c r="B28" s="26">
        <v>63</v>
      </c>
      <c r="C28" s="6">
        <v>395.17</v>
      </c>
      <c r="D28" s="11">
        <v>400.33</v>
      </c>
      <c r="E28" s="11">
        <v>5.17</v>
      </c>
      <c r="F28" s="31">
        <v>111.5</v>
      </c>
      <c r="G28" s="14">
        <v>-156.322</v>
      </c>
      <c r="H28" s="21">
        <v>74.41</v>
      </c>
      <c r="I28" s="16">
        <v>4.8</v>
      </c>
      <c r="J28" s="16">
        <v>1.3</v>
      </c>
      <c r="K28" s="16">
        <v>0.24</v>
      </c>
      <c r="L28" s="19">
        <v>0.09</v>
      </c>
      <c r="M28" s="8">
        <v>33.5</v>
      </c>
      <c r="N28" s="8">
        <v>197.3</v>
      </c>
      <c r="O28" s="16">
        <v>163.8</v>
      </c>
      <c r="P28" s="8">
        <v>41.3</v>
      </c>
      <c r="Q28" s="8">
        <v>158.3</v>
      </c>
      <c r="R28" s="16">
        <v>117</v>
      </c>
      <c r="S28" s="29">
        <v>32.8</v>
      </c>
      <c r="T28" s="29">
        <v>5.7</v>
      </c>
      <c r="U28" s="24">
        <v>1</v>
      </c>
      <c r="V28" s="8">
        <v>33.5</v>
      </c>
      <c r="W28" s="8">
        <v>197.3</v>
      </c>
      <c r="X28" s="16">
        <v>163.8</v>
      </c>
      <c r="Y28" s="8">
        <v>41.3</v>
      </c>
      <c r="Z28" s="8">
        <v>173.9</v>
      </c>
      <c r="AA28" s="16">
        <v>132.6</v>
      </c>
      <c r="AB28" s="29">
        <v>35.5</v>
      </c>
      <c r="AC28" s="29">
        <v>3.9</v>
      </c>
      <c r="AD28">
        <v>1</v>
      </c>
      <c r="AE28" s="35">
        <v>5.6</v>
      </c>
      <c r="AF28" s="6">
        <v>4.64</v>
      </c>
      <c r="AG28" s="6">
        <v>5.25</v>
      </c>
      <c r="AH28" s="6">
        <v>4.48</v>
      </c>
      <c r="AI28" s="6">
        <v>4.63</v>
      </c>
      <c r="AJ28" s="35">
        <v>2.5</v>
      </c>
      <c r="AK28" s="6">
        <v>3.14</v>
      </c>
      <c r="AL28" s="6">
        <v>4.39</v>
      </c>
      <c r="AM28" s="6">
        <v>3.58</v>
      </c>
      <c r="AN28" s="6">
        <v>3.48</v>
      </c>
    </row>
    <row r="29" spans="1:40" ht="12.75">
      <c r="A29" s="24">
        <v>26</v>
      </c>
      <c r="B29" s="26">
        <v>17</v>
      </c>
      <c r="C29" s="6">
        <v>403</v>
      </c>
      <c r="D29" s="11">
        <v>404.33</v>
      </c>
      <c r="E29" s="11">
        <v>1.33</v>
      </c>
      <c r="F29" s="31">
        <v>119.3</v>
      </c>
      <c r="G29" s="14">
        <v>-156.537</v>
      </c>
      <c r="H29" s="21">
        <v>74.445</v>
      </c>
      <c r="I29" s="16">
        <v>4.6</v>
      </c>
      <c r="J29" s="16">
        <v>2</v>
      </c>
      <c r="K29" s="16">
        <v>0.58</v>
      </c>
      <c r="L29" s="19">
        <v>0.14</v>
      </c>
      <c r="M29" s="8">
        <v>41.3</v>
      </c>
      <c r="N29" s="8">
        <v>189.5</v>
      </c>
      <c r="O29" s="16">
        <v>148.2</v>
      </c>
      <c r="P29" s="8">
        <v>72.5</v>
      </c>
      <c r="Q29" s="8">
        <v>166.1</v>
      </c>
      <c r="R29" s="16">
        <v>93.6</v>
      </c>
      <c r="S29" s="29">
        <v>31.3</v>
      </c>
      <c r="T29" s="29">
        <v>6.2</v>
      </c>
      <c r="U29" s="24">
        <v>1</v>
      </c>
      <c r="V29" s="8">
        <v>33.5</v>
      </c>
      <c r="W29" s="8">
        <v>189.5</v>
      </c>
      <c r="X29" s="16">
        <v>156</v>
      </c>
      <c r="Y29" s="8">
        <v>64.7</v>
      </c>
      <c r="Z29" s="8">
        <v>150.5</v>
      </c>
      <c r="AA29" s="16">
        <v>85.8</v>
      </c>
      <c r="AB29" s="29">
        <v>30.9</v>
      </c>
      <c r="AC29" s="29">
        <v>3.7</v>
      </c>
      <c r="AD29">
        <v>1</v>
      </c>
      <c r="AE29" s="35">
        <v>2.6</v>
      </c>
      <c r="AF29" s="6">
        <v>3.78</v>
      </c>
      <c r="AG29" s="6">
        <v>5.42</v>
      </c>
      <c r="AH29" s="6">
        <v>3.67</v>
      </c>
      <c r="AI29" s="6">
        <v>4.01</v>
      </c>
      <c r="AJ29" s="35">
        <v>4.9</v>
      </c>
      <c r="AK29" s="6">
        <v>2.53</v>
      </c>
      <c r="AL29" s="6">
        <v>3.42</v>
      </c>
      <c r="AM29" s="6">
        <v>2.89</v>
      </c>
      <c r="AN29" s="6">
        <v>2.32</v>
      </c>
    </row>
    <row r="30" spans="1:40" ht="12.75">
      <c r="A30" s="25">
        <v>27</v>
      </c>
      <c r="B30" s="27">
        <v>8</v>
      </c>
      <c r="C30" s="7">
        <v>418.25</v>
      </c>
      <c r="D30" s="12">
        <v>418.83</v>
      </c>
      <c r="E30" s="12">
        <v>0.58</v>
      </c>
      <c r="F30" s="32">
        <v>267.5</v>
      </c>
      <c r="G30" s="15">
        <v>-156.875</v>
      </c>
      <c r="H30" s="22">
        <v>74.725</v>
      </c>
      <c r="I30" s="17">
        <v>8.4</v>
      </c>
      <c r="J30" s="17">
        <v>4.4</v>
      </c>
      <c r="K30" s="17">
        <v>0.75</v>
      </c>
      <c r="L30" s="20">
        <v>0</v>
      </c>
      <c r="M30" s="9">
        <v>259.7</v>
      </c>
      <c r="N30" s="9">
        <v>267.5</v>
      </c>
      <c r="O30" s="17">
        <v>7.8</v>
      </c>
      <c r="P30" s="9">
        <v>181.7</v>
      </c>
      <c r="Q30" s="9">
        <v>322.1</v>
      </c>
      <c r="R30" s="17">
        <v>140.4</v>
      </c>
      <c r="S30" s="30">
        <v>9</v>
      </c>
      <c r="T30" s="30">
        <v>3.1</v>
      </c>
      <c r="U30" s="25">
        <v>-1</v>
      </c>
      <c r="V30" s="9"/>
      <c r="W30" s="9"/>
      <c r="X30" s="17"/>
      <c r="Y30" s="9"/>
      <c r="Z30" s="9"/>
      <c r="AA30" s="17"/>
      <c r="AB30" s="30"/>
      <c r="AC30" s="30"/>
      <c r="AD30" s="5"/>
      <c r="AE30" s="36">
        <v>2.1</v>
      </c>
      <c r="AF30" s="7">
        <v>0.74</v>
      </c>
      <c r="AG30" s="7">
        <v>1.08</v>
      </c>
      <c r="AH30" s="7">
        <v>0.85</v>
      </c>
      <c r="AI30" s="7">
        <v>1.06</v>
      </c>
      <c r="AJ30" s="36"/>
      <c r="AK30" s="7"/>
      <c r="AL30" s="7"/>
      <c r="AM30" s="7"/>
      <c r="AN30" s="7"/>
    </row>
    <row r="31" spans="1:40" ht="12.75">
      <c r="A31" s="24"/>
      <c r="B31" s="26"/>
      <c r="C31" s="6"/>
      <c r="D31" s="11"/>
      <c r="E31" s="11"/>
      <c r="F31" s="8"/>
      <c r="G31" s="14"/>
      <c r="H31" s="21"/>
      <c r="I31" s="16"/>
      <c r="J31" s="16"/>
      <c r="K31" s="16"/>
      <c r="L31" s="19"/>
      <c r="M31" s="8"/>
      <c r="N31" s="8"/>
      <c r="O31" s="16"/>
      <c r="P31" s="8"/>
      <c r="Q31" s="8"/>
      <c r="R31" s="16"/>
      <c r="S31" s="29"/>
      <c r="T31" s="29"/>
      <c r="U31" s="24"/>
      <c r="V31" s="8"/>
      <c r="W31" s="8"/>
      <c r="X31" s="16"/>
      <c r="Y31" s="8"/>
      <c r="Z31" s="8"/>
      <c r="AA31" s="16"/>
      <c r="AB31" s="29"/>
      <c r="AC31" s="29"/>
      <c r="AE31" s="35"/>
      <c r="AF31" s="6"/>
      <c r="AG31" s="6"/>
      <c r="AH31" s="6"/>
      <c r="AI31" s="6"/>
      <c r="AJ31" s="35"/>
      <c r="AK31" s="6"/>
      <c r="AL31" s="6"/>
      <c r="AM31" s="6"/>
      <c r="AN31" s="6"/>
    </row>
    <row r="32" spans="1:40" ht="12.75">
      <c r="A32" s="24" t="s">
        <v>21</v>
      </c>
      <c r="B32" s="28">
        <f aca="true" t="shared" si="0" ref="B32:AD32">MIN(B4:B30)</f>
        <v>8</v>
      </c>
      <c r="C32" s="6">
        <f t="shared" si="0"/>
        <v>134.67</v>
      </c>
      <c r="D32" s="11">
        <f t="shared" si="0"/>
        <v>135.33</v>
      </c>
      <c r="E32" s="11">
        <f t="shared" si="0"/>
        <v>0.58</v>
      </c>
      <c r="F32" s="8">
        <f t="shared" si="0"/>
        <v>72.5</v>
      </c>
      <c r="G32" s="14">
        <f t="shared" si="0"/>
        <v>-157.703</v>
      </c>
      <c r="H32" s="21">
        <f t="shared" si="0"/>
        <v>73.002</v>
      </c>
      <c r="I32" s="16">
        <f t="shared" si="0"/>
        <v>0</v>
      </c>
      <c r="J32" s="16">
        <f>MIN(J4:J30)</f>
        <v>0</v>
      </c>
      <c r="K32" s="16">
        <f>MIN(K4:K30)</f>
        <v>0</v>
      </c>
      <c r="L32" s="19">
        <f t="shared" si="0"/>
        <v>0</v>
      </c>
      <c r="M32" s="8">
        <f t="shared" si="0"/>
        <v>33.5</v>
      </c>
      <c r="N32" s="8">
        <f t="shared" si="0"/>
        <v>119.3</v>
      </c>
      <c r="O32" s="16">
        <f t="shared" si="0"/>
        <v>7.8</v>
      </c>
      <c r="P32" s="8">
        <f t="shared" si="0"/>
        <v>33.5</v>
      </c>
      <c r="Q32" s="8">
        <f t="shared" si="0"/>
        <v>103.7</v>
      </c>
      <c r="R32" s="16">
        <f t="shared" si="0"/>
        <v>54.6</v>
      </c>
      <c r="S32" s="29">
        <f t="shared" si="0"/>
        <v>9</v>
      </c>
      <c r="T32" s="29">
        <f t="shared" si="0"/>
        <v>1.4</v>
      </c>
      <c r="U32" s="24">
        <f t="shared" si="0"/>
        <v>-1</v>
      </c>
      <c r="V32" s="8">
        <f t="shared" si="0"/>
        <v>33.5</v>
      </c>
      <c r="W32" s="8">
        <f t="shared" si="0"/>
        <v>119.3</v>
      </c>
      <c r="X32" s="16">
        <f t="shared" si="0"/>
        <v>85.8</v>
      </c>
      <c r="Y32" s="8">
        <f t="shared" si="0"/>
        <v>33.5</v>
      </c>
      <c r="Z32" s="8">
        <f t="shared" si="0"/>
        <v>103.7</v>
      </c>
      <c r="AA32" s="16">
        <f t="shared" si="0"/>
        <v>46.8</v>
      </c>
      <c r="AB32" s="29">
        <f t="shared" si="0"/>
        <v>19.4</v>
      </c>
      <c r="AC32" s="29">
        <f t="shared" si="0"/>
        <v>1.1</v>
      </c>
      <c r="AD32" s="37">
        <f t="shared" si="0"/>
        <v>-1</v>
      </c>
      <c r="AE32" s="35">
        <f aca="true" t="shared" si="1" ref="AE32:AN32">MIN(AE4:AE30)</f>
        <v>0.6</v>
      </c>
      <c r="AF32" s="6">
        <f t="shared" si="1"/>
        <v>0.57</v>
      </c>
      <c r="AG32" s="6">
        <f t="shared" si="1"/>
        <v>0.85</v>
      </c>
      <c r="AH32" s="6">
        <f t="shared" si="1"/>
        <v>0.85</v>
      </c>
      <c r="AI32" s="6">
        <f t="shared" si="1"/>
        <v>0.75</v>
      </c>
      <c r="AJ32" s="35">
        <f t="shared" si="1"/>
        <v>0.4</v>
      </c>
      <c r="AK32" s="6">
        <f t="shared" si="1"/>
        <v>0.69</v>
      </c>
      <c r="AL32" s="6">
        <f t="shared" si="1"/>
        <v>1.86</v>
      </c>
      <c r="AM32" s="6">
        <f t="shared" si="1"/>
        <v>1.82</v>
      </c>
      <c r="AN32" s="6">
        <f t="shared" si="1"/>
        <v>0.75</v>
      </c>
    </row>
    <row r="33" spans="1:40" ht="12.75">
      <c r="A33" s="24" t="s">
        <v>22</v>
      </c>
      <c r="B33" s="28">
        <f aca="true" t="shared" si="2" ref="B33:AD33">MAX(B4:B30)</f>
        <v>63</v>
      </c>
      <c r="C33" s="6">
        <f t="shared" si="2"/>
        <v>418.25</v>
      </c>
      <c r="D33" s="11">
        <f t="shared" si="2"/>
        <v>418.83</v>
      </c>
      <c r="E33" s="11">
        <f t="shared" si="2"/>
        <v>5.17</v>
      </c>
      <c r="F33" s="8">
        <f t="shared" si="2"/>
        <v>306.5</v>
      </c>
      <c r="G33" s="14">
        <f t="shared" si="2"/>
        <v>-145.468</v>
      </c>
      <c r="H33" s="21">
        <f t="shared" si="2"/>
        <v>74.725</v>
      </c>
      <c r="I33" s="16">
        <f t="shared" si="2"/>
        <v>12</v>
      </c>
      <c r="J33" s="16">
        <f>MAX(J4:J30)</f>
        <v>4.4</v>
      </c>
      <c r="K33" s="16">
        <f>MAX(K4:K30)</f>
        <v>1.25</v>
      </c>
      <c r="L33" s="19">
        <f t="shared" si="2"/>
        <v>0.26</v>
      </c>
      <c r="M33" s="8">
        <f t="shared" si="2"/>
        <v>259.7</v>
      </c>
      <c r="N33" s="8">
        <f t="shared" si="2"/>
        <v>322.1</v>
      </c>
      <c r="O33" s="16">
        <f t="shared" si="2"/>
        <v>210.6</v>
      </c>
      <c r="P33" s="8">
        <f t="shared" si="2"/>
        <v>251.9</v>
      </c>
      <c r="Q33" s="8">
        <f t="shared" si="2"/>
        <v>322.1</v>
      </c>
      <c r="R33" s="16">
        <f t="shared" si="2"/>
        <v>179.4</v>
      </c>
      <c r="S33" s="29">
        <f t="shared" si="2"/>
        <v>41.5</v>
      </c>
      <c r="T33" s="29">
        <f t="shared" si="2"/>
        <v>12.4</v>
      </c>
      <c r="U33" s="24">
        <f t="shared" si="2"/>
        <v>1</v>
      </c>
      <c r="V33" s="8">
        <f t="shared" si="2"/>
        <v>95.9</v>
      </c>
      <c r="W33" s="8">
        <f t="shared" si="2"/>
        <v>244.1</v>
      </c>
      <c r="X33" s="16">
        <f t="shared" si="2"/>
        <v>202.8</v>
      </c>
      <c r="Y33" s="8">
        <f t="shared" si="2"/>
        <v>111.5</v>
      </c>
      <c r="Z33" s="8">
        <f t="shared" si="2"/>
        <v>228.5</v>
      </c>
      <c r="AA33" s="16">
        <f t="shared" si="2"/>
        <v>171.6</v>
      </c>
      <c r="AB33" s="29">
        <f t="shared" si="2"/>
        <v>37.3</v>
      </c>
      <c r="AC33" s="29">
        <f t="shared" si="2"/>
        <v>10.1</v>
      </c>
      <c r="AD33" s="37">
        <f t="shared" si="2"/>
        <v>1</v>
      </c>
      <c r="AE33" s="35">
        <f aca="true" t="shared" si="3" ref="AE33:AN33">MAX(AE4:AE30)</f>
        <v>16.6</v>
      </c>
      <c r="AF33" s="6">
        <f t="shared" si="3"/>
        <v>8.87</v>
      </c>
      <c r="AG33" s="6">
        <f t="shared" si="3"/>
        <v>8.12</v>
      </c>
      <c r="AH33" s="6">
        <f t="shared" si="3"/>
        <v>12</v>
      </c>
      <c r="AI33" s="6">
        <f t="shared" si="3"/>
        <v>8.01</v>
      </c>
      <c r="AJ33" s="35">
        <f t="shared" si="3"/>
        <v>16</v>
      </c>
      <c r="AK33" s="6">
        <f t="shared" si="3"/>
        <v>8.46</v>
      </c>
      <c r="AL33" s="6">
        <f t="shared" si="3"/>
        <v>16.16</v>
      </c>
      <c r="AM33" s="6">
        <f t="shared" si="3"/>
        <v>23.9</v>
      </c>
      <c r="AN33" s="6">
        <f t="shared" si="3"/>
        <v>10.01</v>
      </c>
    </row>
    <row r="34" spans="1:40" ht="12.75">
      <c r="A34" s="24" t="s">
        <v>20</v>
      </c>
      <c r="B34" s="28">
        <f aca="true" t="shared" si="4" ref="B34:AD34">AVERAGE(B4:B30)</f>
        <v>25.555555555555557</v>
      </c>
      <c r="C34" s="6">
        <f t="shared" si="4"/>
        <v>273.0192592592593</v>
      </c>
      <c r="D34" s="11">
        <f t="shared" si="4"/>
        <v>275.06444444444446</v>
      </c>
      <c r="E34" s="11">
        <f t="shared" si="4"/>
        <v>2.045925925925926</v>
      </c>
      <c r="F34" s="8">
        <f t="shared" si="4"/>
        <v>146.16666666666666</v>
      </c>
      <c r="G34" s="14">
        <f t="shared" si="4"/>
        <v>-151.14337037037038</v>
      </c>
      <c r="H34" s="21">
        <f t="shared" si="4"/>
        <v>73.58214814814815</v>
      </c>
      <c r="I34" s="16">
        <f t="shared" si="4"/>
        <v>4.503703703703703</v>
      </c>
      <c r="J34" s="16">
        <f>AVERAGE(J4:J30)</f>
        <v>2.2888888888888888</v>
      </c>
      <c r="K34" s="16">
        <f>AVERAGE(K4:K30)</f>
        <v>0.5529629629629631</v>
      </c>
      <c r="L34" s="19">
        <f t="shared" si="4"/>
        <v>0.11481481481481481</v>
      </c>
      <c r="M34" s="8">
        <f t="shared" si="4"/>
        <v>76.83333333333331</v>
      </c>
      <c r="N34" s="8">
        <f t="shared" si="4"/>
        <v>212.89999999999998</v>
      </c>
      <c r="O34" s="16">
        <f t="shared" si="4"/>
        <v>136.06666666666663</v>
      </c>
      <c r="P34" s="8">
        <f t="shared" si="4"/>
        <v>84.34444444444445</v>
      </c>
      <c r="Q34" s="8">
        <f t="shared" si="4"/>
        <v>197.01111111111115</v>
      </c>
      <c r="R34" s="16">
        <f t="shared" si="4"/>
        <v>112.6666666666667</v>
      </c>
      <c r="S34" s="29">
        <f t="shared" si="4"/>
        <v>26.73703703703703</v>
      </c>
      <c r="T34" s="29">
        <f t="shared" si="4"/>
        <v>5.244444444444444</v>
      </c>
      <c r="U34" s="24">
        <f t="shared" si="4"/>
        <v>0.5555555555555556</v>
      </c>
      <c r="V34" s="8">
        <f t="shared" si="4"/>
        <v>47.900000000000006</v>
      </c>
      <c r="W34" s="8">
        <f t="shared" si="4"/>
        <v>202.09999999999997</v>
      </c>
      <c r="X34" s="16">
        <f t="shared" si="4"/>
        <v>154.2</v>
      </c>
      <c r="Y34" s="8">
        <f t="shared" si="4"/>
        <v>62.89999999999999</v>
      </c>
      <c r="Z34" s="8">
        <f t="shared" si="4"/>
        <v>178.09999999999997</v>
      </c>
      <c r="AA34" s="16">
        <f t="shared" si="4"/>
        <v>115.19999999999997</v>
      </c>
      <c r="AB34" s="29">
        <f t="shared" si="4"/>
        <v>29.89230769230769</v>
      </c>
      <c r="AC34" s="29">
        <f t="shared" si="4"/>
        <v>4.992307692307692</v>
      </c>
      <c r="AD34" s="37">
        <f t="shared" si="4"/>
        <v>0.5384615384615384</v>
      </c>
      <c r="AE34" s="35">
        <f aca="true" t="shared" si="5" ref="AE34:AN34">AVERAGE(AE4:AE30)</f>
        <v>2.7703703703703697</v>
      </c>
      <c r="AF34" s="6">
        <f t="shared" si="5"/>
        <v>2.285185185185185</v>
      </c>
      <c r="AG34" s="6">
        <f t="shared" si="5"/>
        <v>3.4674074074074075</v>
      </c>
      <c r="AH34" s="6">
        <f t="shared" si="5"/>
        <v>3.007777777777778</v>
      </c>
      <c r="AI34" s="6">
        <f t="shared" si="5"/>
        <v>3.126296296296297</v>
      </c>
      <c r="AJ34" s="35">
        <f t="shared" si="5"/>
        <v>4.3076923076923075</v>
      </c>
      <c r="AK34" s="6">
        <f t="shared" si="5"/>
        <v>2.573846153846154</v>
      </c>
      <c r="AL34" s="6">
        <f t="shared" si="5"/>
        <v>4.691538461538461</v>
      </c>
      <c r="AM34" s="6">
        <f t="shared" si="5"/>
        <v>4.3476923076923075</v>
      </c>
      <c r="AN34" s="6">
        <f t="shared" si="5"/>
        <v>3.5692307692307685</v>
      </c>
    </row>
    <row r="35" spans="1:40" ht="12.75">
      <c r="A35" s="24" t="s">
        <v>9</v>
      </c>
      <c r="B35" s="28">
        <f aca="true" t="shared" si="6" ref="B35:AD35">STDEV(B4:B30)</f>
        <v>15.420598944103041</v>
      </c>
      <c r="C35" s="6">
        <f t="shared" si="6"/>
        <v>91.56908807964557</v>
      </c>
      <c r="D35" s="11">
        <f t="shared" si="6"/>
        <v>92.08977782298741</v>
      </c>
      <c r="E35" s="11">
        <f t="shared" si="6"/>
        <v>1.2860980320909245</v>
      </c>
      <c r="F35" s="8">
        <f t="shared" si="6"/>
        <v>62.524875049855154</v>
      </c>
      <c r="G35" s="14">
        <f t="shared" si="6"/>
        <v>4.4802581754946695</v>
      </c>
      <c r="H35" s="21">
        <f t="shared" si="6"/>
        <v>0.5264700812386768</v>
      </c>
      <c r="I35" s="16">
        <f t="shared" si="6"/>
        <v>2.924101634753889</v>
      </c>
      <c r="J35" s="16">
        <f>STDEV(J4:J30)</f>
        <v>1.0492976894216637</v>
      </c>
      <c r="K35" s="16">
        <f>STDEV(K4:K30)</f>
        <v>0.3079936914290839</v>
      </c>
      <c r="L35" s="19">
        <f t="shared" si="6"/>
        <v>0.0679575869070821</v>
      </c>
      <c r="M35" s="8">
        <f t="shared" si="6"/>
        <v>65.23557311774</v>
      </c>
      <c r="N35" s="8">
        <f t="shared" si="6"/>
        <v>47.74054880287841</v>
      </c>
      <c r="O35" s="16">
        <f t="shared" si="6"/>
        <v>52.06995294793345</v>
      </c>
      <c r="P35" s="8">
        <f t="shared" si="6"/>
        <v>60.51027460963412</v>
      </c>
      <c r="Q35" s="8">
        <f t="shared" si="6"/>
        <v>55.42863279328941</v>
      </c>
      <c r="R35" s="16">
        <f t="shared" si="6"/>
        <v>31.671438236998167</v>
      </c>
      <c r="S35" s="29">
        <f t="shared" si="6"/>
        <v>9.708012081548869</v>
      </c>
      <c r="T35" s="29">
        <f t="shared" si="6"/>
        <v>2.922766515232464</v>
      </c>
      <c r="U35" s="24">
        <f t="shared" si="6"/>
        <v>0.8473185457363234</v>
      </c>
      <c r="V35" s="8">
        <f t="shared" si="6"/>
        <v>23.582620719504437</v>
      </c>
      <c r="W35" s="8">
        <f t="shared" si="6"/>
        <v>35.678564993564436</v>
      </c>
      <c r="X35" s="16">
        <f t="shared" si="6"/>
        <v>34.1710403704658</v>
      </c>
      <c r="Y35" s="8">
        <f t="shared" si="6"/>
        <v>29.037561881122198</v>
      </c>
      <c r="Z35" s="8">
        <f t="shared" si="6"/>
        <v>37.08288014704378</v>
      </c>
      <c r="AA35" s="16">
        <f t="shared" si="6"/>
        <v>36.882516183145796</v>
      </c>
      <c r="AB35" s="29">
        <f t="shared" si="6"/>
        <v>5.945511127237313</v>
      </c>
      <c r="AC35" s="29">
        <f t="shared" si="6"/>
        <v>3.298601102099073</v>
      </c>
      <c r="AD35" s="37">
        <f t="shared" si="6"/>
        <v>0.8770580193070292</v>
      </c>
      <c r="AE35" s="35">
        <f aca="true" t="shared" si="7" ref="AE35:AN35">STDEV(AE4:AE30)</f>
        <v>3.0313509066237</v>
      </c>
      <c r="AF35" s="6">
        <f t="shared" si="7"/>
        <v>1.9569036971123743</v>
      </c>
      <c r="AG35" s="6">
        <f t="shared" si="7"/>
        <v>2.038954469240381</v>
      </c>
      <c r="AH35" s="6">
        <f t="shared" si="7"/>
        <v>2.377017092157786</v>
      </c>
      <c r="AI35" s="6">
        <f t="shared" si="7"/>
        <v>1.9785525947950853</v>
      </c>
      <c r="AJ35" s="35">
        <f t="shared" si="7"/>
        <v>4.4789250083886465</v>
      </c>
      <c r="AK35" s="6">
        <f t="shared" si="7"/>
        <v>1.9138727685922532</v>
      </c>
      <c r="AL35" s="6">
        <f t="shared" si="7"/>
        <v>3.6519329268983167</v>
      </c>
      <c r="AM35" s="6">
        <f t="shared" si="7"/>
        <v>5.914099190136164</v>
      </c>
      <c r="AN35" s="6">
        <f t="shared" si="7"/>
        <v>2.286494629844491</v>
      </c>
    </row>
  </sheetData>
  <printOptions/>
  <pageMargins left="0.75" right="0.75" top="1" bottom="1" header="0.5" footer="0.5"/>
  <pageSetup fitToWidth="0" fitToHeight="1" horizontalDpi="300" verticalDpi="300" orientation="landscape" r:id="rId1"/>
  <headerFooter alignWithMargins="0">
    <oddFooter>&amp;CPage &amp;P</oddFooter>
  </headerFooter>
  <colBreaks count="1" manualBreakCount="1">
    <brk id="30" max="3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WHOI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 Krishfield</dc:creator>
  <cp:keywords/>
  <dc:description/>
  <cp:lastModifiedBy>Richard Krishfield</cp:lastModifiedBy>
  <cp:lastPrinted>2000-07-24T17:44:46Z</cp:lastPrinted>
  <dcterms:created xsi:type="dcterms:W3CDTF">2000-03-31T16:57:47Z</dcterms:created>
  <dcterms:modified xsi:type="dcterms:W3CDTF">2000-07-24T17:44:53Z</dcterms:modified>
  <cp:category/>
  <cp:version/>
  <cp:contentType/>
  <cp:contentStatus/>
</cp:coreProperties>
</file>