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365" tabRatio="273" activeTab="0"/>
  </bookViews>
  <sheets>
    <sheet name="Sheet1" sheetId="1" r:id="rId1"/>
  </sheets>
  <definedNames>
    <definedName name="_xlnm.Print_Titles" localSheetId="0">'Sheet1'!$A:$L</definedName>
  </definedNames>
  <calcPr fullCalcOnLoad="1"/>
</workbook>
</file>

<file path=xl/sharedStrings.xml><?xml version="1.0" encoding="utf-8"?>
<sst xmlns="http://schemas.openxmlformats.org/spreadsheetml/2006/main" count="50" uniqueCount="35">
  <si>
    <t>#</t>
  </si>
  <si>
    <t>n</t>
  </si>
  <si>
    <t>start</t>
  </si>
  <si>
    <t>end</t>
  </si>
  <si>
    <t>dur</t>
  </si>
  <si>
    <t>depth</t>
  </si>
  <si>
    <t>lon</t>
  </si>
  <si>
    <t>lat</t>
  </si>
  <si>
    <t>std</t>
  </si>
  <si>
    <t>espd</t>
  </si>
  <si>
    <t>min8</t>
  </si>
  <si>
    <t>max8</t>
  </si>
  <si>
    <t>width8</t>
  </si>
  <si>
    <t>minh</t>
  </si>
  <si>
    <t>maxh</t>
  </si>
  <si>
    <t>widthh</t>
  </si>
  <si>
    <t>maxv</t>
  </si>
  <si>
    <t>rad</t>
  </si>
  <si>
    <t>s</t>
  </si>
  <si>
    <t>avg</t>
  </si>
  <si>
    <t>min</t>
  </si>
  <si>
    <t>max</t>
  </si>
  <si>
    <t>err</t>
  </si>
  <si>
    <t>stdc</t>
  </si>
  <si>
    <t>vstd</t>
  </si>
  <si>
    <t>rms1</t>
  </si>
  <si>
    <t>rms2</t>
  </si>
  <si>
    <t>rms3</t>
  </si>
  <si>
    <t>rms4</t>
  </si>
  <si>
    <t>First half properties</t>
  </si>
  <si>
    <t>Second half properties</t>
  </si>
  <si>
    <t>First half fits</t>
  </si>
  <si>
    <t>Second half fits</t>
  </si>
  <si>
    <t>12 cm/s, &gt;3 cutoff</t>
  </si>
  <si>
    <t>1992 BGY TRANSMITTED IOEB EDDY PHYSICAL PROPERTY STATISTICS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</si>
</sst>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421875" style="0" bestFit="1" customWidth="1"/>
    <col min="2" max="2" width="3.421875" style="0" bestFit="1" customWidth="1"/>
    <col min="3" max="4" width="7.140625" style="0" bestFit="1" customWidth="1"/>
    <col min="5" max="5" width="5.140625" style="0" bestFit="1" customWidth="1"/>
    <col min="6" max="6" width="6.28125" style="0" bestFit="1" customWidth="1"/>
    <col min="7" max="7" width="9.00390625" style="0" bestFit="1" customWidth="1"/>
    <col min="8" max="8" width="7.28125" style="0" bestFit="1" customWidth="1"/>
    <col min="9" max="9" width="5.140625" style="0" bestFit="1" customWidth="1"/>
    <col min="10" max="11" width="5.00390625" style="0" customWidth="1"/>
    <col min="12" max="12" width="5.140625" style="0" bestFit="1" customWidth="1"/>
    <col min="13" max="13" width="6.28125" style="0" bestFit="1" customWidth="1"/>
    <col min="14" max="18" width="6.140625" style="0" bestFit="1" customWidth="1"/>
    <col min="19" max="19" width="5.140625" style="0" bestFit="1" customWidth="1"/>
    <col min="20" max="20" width="4.57421875" style="0" customWidth="1"/>
    <col min="21" max="21" width="3.28125" style="0" bestFit="1" customWidth="1"/>
    <col min="22" max="27" width="5.57421875" style="0" customWidth="1"/>
    <col min="28" max="29" width="4.57421875" style="0" customWidth="1"/>
    <col min="30" max="30" width="2.7109375" style="0" customWidth="1"/>
    <col min="31" max="31" width="3.57421875" style="0" customWidth="1"/>
    <col min="32" max="32" width="4.57421875" style="0" customWidth="1"/>
    <col min="33" max="34" width="5.57421875" style="0" customWidth="1"/>
    <col min="35" max="35" width="4.57421875" style="0" customWidth="1"/>
    <col min="36" max="36" width="3.57421875" style="0" customWidth="1"/>
    <col min="37" max="37" width="4.57421875" style="0" customWidth="1"/>
    <col min="38" max="39" width="5.57421875" style="0" customWidth="1"/>
    <col min="40" max="40" width="4.57421875" style="0" customWidth="1"/>
  </cols>
  <sheetData>
    <row r="1" ht="12.75">
      <c r="B1" s="1" t="s">
        <v>34</v>
      </c>
    </row>
    <row r="2" spans="1:36" ht="12.75">
      <c r="A2" s="2"/>
      <c r="C2" s="3" t="s">
        <v>33</v>
      </c>
      <c r="D2" s="2"/>
      <c r="E2" s="2"/>
      <c r="F2" s="2"/>
      <c r="G2" s="2"/>
      <c r="H2" s="2"/>
      <c r="I2" s="2"/>
      <c r="J2" s="2"/>
      <c r="K2" s="2"/>
      <c r="L2" s="2"/>
      <c r="M2" s="3" t="s">
        <v>29</v>
      </c>
      <c r="N2" s="2"/>
      <c r="O2" s="2"/>
      <c r="P2" s="2"/>
      <c r="Q2" s="2"/>
      <c r="R2" s="2"/>
      <c r="S2" s="2"/>
      <c r="T2" s="2"/>
      <c r="U2" s="2"/>
      <c r="V2" s="3" t="s">
        <v>30</v>
      </c>
      <c r="W2" s="2"/>
      <c r="X2" s="2"/>
      <c r="Y2" s="2"/>
      <c r="Z2" s="2"/>
      <c r="AA2" s="2"/>
      <c r="AB2" s="2"/>
      <c r="AC2" s="2"/>
      <c r="AD2" s="2"/>
      <c r="AE2" t="s">
        <v>31</v>
      </c>
      <c r="AJ2" t="s">
        <v>32</v>
      </c>
    </row>
    <row r="3" spans="1:40" ht="12.75">
      <c r="A3" s="23" t="s">
        <v>0</v>
      </c>
      <c r="B3" s="18" t="s">
        <v>1</v>
      </c>
      <c r="C3" s="4" t="s">
        <v>2</v>
      </c>
      <c r="D3" s="10" t="s">
        <v>3</v>
      </c>
      <c r="E3" s="10" t="s">
        <v>4</v>
      </c>
      <c r="F3" s="4" t="s">
        <v>5</v>
      </c>
      <c r="G3" s="13" t="s">
        <v>6</v>
      </c>
      <c r="H3" s="10" t="s">
        <v>7</v>
      </c>
      <c r="I3" s="10" t="s">
        <v>22</v>
      </c>
      <c r="J3" s="10" t="s">
        <v>8</v>
      </c>
      <c r="K3" s="10" t="s">
        <v>23</v>
      </c>
      <c r="L3" s="18" t="s">
        <v>9</v>
      </c>
      <c r="M3" s="4" t="s">
        <v>10</v>
      </c>
      <c r="N3" s="4" t="s">
        <v>11</v>
      </c>
      <c r="O3" s="10" t="s">
        <v>12</v>
      </c>
      <c r="P3" s="4" t="s">
        <v>13</v>
      </c>
      <c r="Q3" s="4" t="s">
        <v>14</v>
      </c>
      <c r="R3" s="10" t="s">
        <v>15</v>
      </c>
      <c r="S3" s="18" t="s">
        <v>16</v>
      </c>
      <c r="T3" s="18" t="s">
        <v>17</v>
      </c>
      <c r="U3" s="10" t="s">
        <v>18</v>
      </c>
      <c r="V3" s="4" t="s">
        <v>10</v>
      </c>
      <c r="W3" s="4" t="s">
        <v>11</v>
      </c>
      <c r="X3" s="10" t="s">
        <v>12</v>
      </c>
      <c r="Y3" s="4" t="s">
        <v>13</v>
      </c>
      <c r="Z3" s="4" t="s">
        <v>14</v>
      </c>
      <c r="AA3" s="10" t="s">
        <v>15</v>
      </c>
      <c r="AB3" s="18" t="s">
        <v>16</v>
      </c>
      <c r="AC3" s="18" t="s">
        <v>17</v>
      </c>
      <c r="AD3" s="13" t="s">
        <v>18</v>
      </c>
      <c r="AE3" s="38" t="s">
        <v>24</v>
      </c>
      <c r="AF3" s="33" t="s">
        <v>25</v>
      </c>
      <c r="AG3" s="33" t="s">
        <v>26</v>
      </c>
      <c r="AH3" s="33" t="s">
        <v>27</v>
      </c>
      <c r="AI3" s="33" t="s">
        <v>28</v>
      </c>
      <c r="AJ3" s="38" t="s">
        <v>24</v>
      </c>
      <c r="AK3" s="33" t="s">
        <v>25</v>
      </c>
      <c r="AL3" s="33" t="s">
        <v>26</v>
      </c>
      <c r="AM3" s="33" t="s">
        <v>27</v>
      </c>
      <c r="AN3" s="33" t="s">
        <v>28</v>
      </c>
    </row>
    <row r="4" spans="1:40" ht="12.75">
      <c r="A4" s="24">
        <v>1</v>
      </c>
      <c r="B4" s="26">
        <v>19</v>
      </c>
      <c r="C4" s="6">
        <v>420.83</v>
      </c>
      <c r="D4" s="11">
        <v>422.33</v>
      </c>
      <c r="E4" s="11">
        <v>1.5</v>
      </c>
      <c r="F4" s="31">
        <v>103.7</v>
      </c>
      <c r="G4" s="14">
        <v>-156.469</v>
      </c>
      <c r="H4" s="21">
        <v>74.639</v>
      </c>
      <c r="I4" s="16">
        <v>0</v>
      </c>
      <c r="J4" s="16">
        <v>1.5</v>
      </c>
      <c r="K4" s="16">
        <v>0.6</v>
      </c>
      <c r="L4" s="19">
        <v>0</v>
      </c>
      <c r="M4" s="8">
        <v>103.7</v>
      </c>
      <c r="N4" s="8">
        <v>197.3</v>
      </c>
      <c r="O4" s="16">
        <v>93.6</v>
      </c>
      <c r="P4" s="8">
        <v>56.9</v>
      </c>
      <c r="Q4" s="8">
        <v>197.3</v>
      </c>
      <c r="R4" s="16">
        <v>140.4</v>
      </c>
      <c r="S4" s="29">
        <v>12.1</v>
      </c>
      <c r="T4" s="29">
        <v>2.1</v>
      </c>
      <c r="U4" s="24">
        <v>1</v>
      </c>
      <c r="V4" s="8"/>
      <c r="W4" s="8"/>
      <c r="X4" s="16"/>
      <c r="Y4" s="8"/>
      <c r="Z4" s="8"/>
      <c r="AA4" s="16"/>
      <c r="AB4" s="29"/>
      <c r="AC4" s="29"/>
      <c r="AE4" s="35">
        <v>0.8</v>
      </c>
      <c r="AF4" s="6">
        <v>0.5</v>
      </c>
      <c r="AG4" s="6">
        <v>0.76</v>
      </c>
      <c r="AH4" s="6">
        <v>0.64</v>
      </c>
      <c r="AI4" s="6">
        <v>0.79</v>
      </c>
      <c r="AJ4" s="34"/>
      <c r="AK4" s="6"/>
      <c r="AL4" s="6"/>
      <c r="AM4" s="6"/>
      <c r="AN4" s="6"/>
    </row>
    <row r="5" spans="1:40" ht="12.75">
      <c r="A5" s="24">
        <v>2</v>
      </c>
      <c r="B5" s="26">
        <v>20</v>
      </c>
      <c r="C5" s="6">
        <v>512.67</v>
      </c>
      <c r="D5" s="11">
        <v>514.25</v>
      </c>
      <c r="E5" s="11">
        <v>1.58</v>
      </c>
      <c r="F5" s="31">
        <v>56.9</v>
      </c>
      <c r="G5" s="14">
        <v>-167.383</v>
      </c>
      <c r="H5" s="21">
        <v>75.543</v>
      </c>
      <c r="I5" s="16">
        <v>4.1</v>
      </c>
      <c r="J5" s="16">
        <v>1.8</v>
      </c>
      <c r="K5" s="16">
        <v>0.49</v>
      </c>
      <c r="L5" s="19">
        <v>0.13</v>
      </c>
      <c r="M5" s="8">
        <v>56.9</v>
      </c>
      <c r="N5" s="8">
        <v>56.9</v>
      </c>
      <c r="O5" s="16">
        <v>0</v>
      </c>
      <c r="P5" s="8">
        <v>56.9</v>
      </c>
      <c r="Q5" s="8">
        <v>56.9</v>
      </c>
      <c r="R5" s="16">
        <v>0</v>
      </c>
      <c r="S5" s="29">
        <v>15.9</v>
      </c>
      <c r="T5" s="29">
        <v>1.4</v>
      </c>
      <c r="U5" s="24">
        <v>1</v>
      </c>
      <c r="V5" s="8">
        <v>56.9</v>
      </c>
      <c r="W5" s="8">
        <v>103.7</v>
      </c>
      <c r="X5" s="16">
        <v>46.8</v>
      </c>
      <c r="Y5" s="8">
        <v>56.9</v>
      </c>
      <c r="Z5" s="8">
        <v>56.9</v>
      </c>
      <c r="AA5" s="16">
        <v>0</v>
      </c>
      <c r="AB5" s="29">
        <v>22.4</v>
      </c>
      <c r="AC5" s="29">
        <v>2</v>
      </c>
      <c r="AD5">
        <v>1</v>
      </c>
      <c r="AE5" s="35">
        <v>1.4</v>
      </c>
      <c r="AF5" s="6">
        <v>0.55</v>
      </c>
      <c r="AG5" s="6">
        <v>1.29</v>
      </c>
      <c r="AH5" s="6">
        <v>1.65</v>
      </c>
      <c r="AI5" s="6">
        <v>1.26</v>
      </c>
      <c r="AJ5" s="35">
        <v>2.7</v>
      </c>
      <c r="AK5" s="6">
        <v>1.46</v>
      </c>
      <c r="AL5" s="6">
        <v>1.87</v>
      </c>
      <c r="AM5" s="6">
        <v>2.14</v>
      </c>
      <c r="AN5" s="6">
        <v>1.31</v>
      </c>
    </row>
    <row r="6" spans="1:40" ht="12.75">
      <c r="A6" s="24">
        <v>3</v>
      </c>
      <c r="B6" s="26">
        <v>18</v>
      </c>
      <c r="C6" s="6">
        <v>548.42</v>
      </c>
      <c r="D6" s="11">
        <v>549.83</v>
      </c>
      <c r="E6" s="11">
        <v>1.42</v>
      </c>
      <c r="F6" s="31">
        <v>103.7</v>
      </c>
      <c r="G6" s="14">
        <v>-167.601</v>
      </c>
      <c r="H6" s="21">
        <v>76.739</v>
      </c>
      <c r="I6" s="16">
        <v>4.8</v>
      </c>
      <c r="J6" s="16">
        <v>1.7</v>
      </c>
      <c r="K6" s="16">
        <v>0.36</v>
      </c>
      <c r="L6" s="19">
        <v>0.1</v>
      </c>
      <c r="M6" s="8">
        <v>56.9</v>
      </c>
      <c r="N6" s="8">
        <v>103.7</v>
      </c>
      <c r="O6" s="16">
        <v>46.8</v>
      </c>
      <c r="P6" s="8">
        <v>56.9</v>
      </c>
      <c r="Q6" s="8">
        <v>103.7</v>
      </c>
      <c r="R6" s="16">
        <v>46.8</v>
      </c>
      <c r="S6" s="29">
        <v>15.3</v>
      </c>
      <c r="T6" s="29">
        <v>2.4</v>
      </c>
      <c r="U6" s="24">
        <v>1</v>
      </c>
      <c r="V6" s="8">
        <v>56.9</v>
      </c>
      <c r="W6" s="8">
        <v>103.7</v>
      </c>
      <c r="X6" s="16">
        <v>46.8</v>
      </c>
      <c r="Y6" s="8">
        <v>103.7</v>
      </c>
      <c r="Z6" s="8">
        <v>103.7</v>
      </c>
      <c r="AA6" s="16">
        <v>0</v>
      </c>
      <c r="AB6" s="29">
        <v>20.4</v>
      </c>
      <c r="AC6" s="29">
        <v>3.6</v>
      </c>
      <c r="AD6">
        <v>1</v>
      </c>
      <c r="AE6" s="35">
        <v>1.2</v>
      </c>
      <c r="AF6" s="6">
        <v>0.79</v>
      </c>
      <c r="AG6" s="6">
        <v>1.18</v>
      </c>
      <c r="AH6" s="6">
        <v>2.18</v>
      </c>
      <c r="AI6" s="6">
        <v>0.96</v>
      </c>
      <c r="AJ6" s="35">
        <v>1.8</v>
      </c>
      <c r="AK6" s="6">
        <v>1.07</v>
      </c>
      <c r="AL6" s="6">
        <v>2.1</v>
      </c>
      <c r="AM6" s="6">
        <v>1.31</v>
      </c>
      <c r="AN6" s="6">
        <v>1.81</v>
      </c>
    </row>
    <row r="7" spans="1:40" ht="12.75">
      <c r="A7" s="24">
        <v>4</v>
      </c>
      <c r="B7" s="26">
        <v>36</v>
      </c>
      <c r="C7" s="6">
        <v>550.67</v>
      </c>
      <c r="D7" s="11">
        <v>553.58</v>
      </c>
      <c r="E7" s="11">
        <v>2.92</v>
      </c>
      <c r="F7" s="31">
        <v>197.3</v>
      </c>
      <c r="G7" s="14">
        <v>-167.777</v>
      </c>
      <c r="H7" s="21">
        <v>77.007</v>
      </c>
      <c r="I7" s="16">
        <v>3.2</v>
      </c>
      <c r="J7" s="16">
        <v>2.3</v>
      </c>
      <c r="K7" s="16">
        <v>0.4</v>
      </c>
      <c r="L7" s="19">
        <v>0.12</v>
      </c>
      <c r="M7" s="8">
        <v>150.5</v>
      </c>
      <c r="N7" s="8">
        <v>244.1</v>
      </c>
      <c r="O7" s="16">
        <v>93.6</v>
      </c>
      <c r="P7" s="8">
        <v>197.3</v>
      </c>
      <c r="Q7" s="8">
        <v>244.1</v>
      </c>
      <c r="R7" s="16">
        <v>46.8</v>
      </c>
      <c r="S7" s="29">
        <v>24</v>
      </c>
      <c r="T7" s="29">
        <v>6.2</v>
      </c>
      <c r="U7" s="24">
        <v>1</v>
      </c>
      <c r="V7" s="8">
        <v>150.5</v>
      </c>
      <c r="W7" s="8">
        <v>244.1</v>
      </c>
      <c r="X7" s="16">
        <v>93.6</v>
      </c>
      <c r="Y7" s="8">
        <v>197.3</v>
      </c>
      <c r="Z7" s="8">
        <v>244.1</v>
      </c>
      <c r="AA7" s="16">
        <v>46.8</v>
      </c>
      <c r="AB7" s="29">
        <v>21.4</v>
      </c>
      <c r="AC7" s="29">
        <v>4.2</v>
      </c>
      <c r="AD7">
        <v>1</v>
      </c>
      <c r="AE7" s="35">
        <v>1.5</v>
      </c>
      <c r="AF7" s="6">
        <v>1.67</v>
      </c>
      <c r="AG7" s="6">
        <v>2.77</v>
      </c>
      <c r="AH7" s="6">
        <v>1.68</v>
      </c>
      <c r="AI7" s="6">
        <v>1.95</v>
      </c>
      <c r="AJ7" s="35">
        <v>1.1</v>
      </c>
      <c r="AK7" s="6">
        <v>2.04</v>
      </c>
      <c r="AL7" s="6">
        <v>2.91</v>
      </c>
      <c r="AM7" s="6">
        <v>2.3</v>
      </c>
      <c r="AN7" s="6">
        <v>2.51</v>
      </c>
    </row>
    <row r="8" spans="1:40" ht="12.75">
      <c r="A8" s="24">
        <v>5</v>
      </c>
      <c r="B8" s="26">
        <v>30</v>
      </c>
      <c r="C8" s="6">
        <v>564.67</v>
      </c>
      <c r="D8" s="11">
        <v>567.08</v>
      </c>
      <c r="E8" s="11">
        <v>2.42</v>
      </c>
      <c r="F8" s="31">
        <v>56.9</v>
      </c>
      <c r="G8" s="14">
        <v>-166.224</v>
      </c>
      <c r="H8" s="21">
        <v>77.995</v>
      </c>
      <c r="I8" s="16">
        <v>4.1</v>
      </c>
      <c r="J8" s="16">
        <v>1.2</v>
      </c>
      <c r="K8" s="16">
        <v>0.28</v>
      </c>
      <c r="L8" s="19">
        <v>0.06</v>
      </c>
      <c r="M8" s="8">
        <v>56.9</v>
      </c>
      <c r="N8" s="8">
        <v>56.9</v>
      </c>
      <c r="O8" s="16">
        <v>0</v>
      </c>
      <c r="P8" s="8">
        <v>56.9</v>
      </c>
      <c r="Q8" s="8">
        <v>56.9</v>
      </c>
      <c r="R8" s="16">
        <v>0</v>
      </c>
      <c r="S8" s="29">
        <v>22.5</v>
      </c>
      <c r="T8" s="29">
        <v>4.5</v>
      </c>
      <c r="U8" s="24">
        <v>1</v>
      </c>
      <c r="V8" s="8"/>
      <c r="W8" s="8"/>
      <c r="X8" s="16"/>
      <c r="Y8" s="8"/>
      <c r="Z8" s="8"/>
      <c r="AA8" s="16"/>
      <c r="AB8" s="29"/>
      <c r="AC8" s="29"/>
      <c r="AE8" s="35">
        <v>1.4</v>
      </c>
      <c r="AF8" s="6">
        <v>2.13</v>
      </c>
      <c r="AG8" s="6">
        <v>3.35</v>
      </c>
      <c r="AH8" s="6">
        <v>3.03</v>
      </c>
      <c r="AI8" s="6">
        <v>3.8</v>
      </c>
      <c r="AJ8" s="35"/>
      <c r="AK8" s="6"/>
      <c r="AL8" s="6"/>
      <c r="AM8" s="6"/>
      <c r="AN8" s="6"/>
    </row>
    <row r="9" spans="1:40" ht="12.75">
      <c r="A9" s="24">
        <v>6</v>
      </c>
      <c r="B9" s="26">
        <v>13</v>
      </c>
      <c r="C9" s="6">
        <v>579</v>
      </c>
      <c r="D9" s="11">
        <v>580</v>
      </c>
      <c r="E9" s="11">
        <v>1</v>
      </c>
      <c r="F9" s="31">
        <v>56.9</v>
      </c>
      <c r="G9" s="14">
        <v>-162.12</v>
      </c>
      <c r="H9" s="21">
        <v>77.844</v>
      </c>
      <c r="I9" s="16">
        <v>6.9</v>
      </c>
      <c r="J9" s="16">
        <v>2.5</v>
      </c>
      <c r="K9" s="16">
        <v>0.4</v>
      </c>
      <c r="L9" s="19">
        <v>0.35</v>
      </c>
      <c r="M9" s="8">
        <v>56.9</v>
      </c>
      <c r="N9" s="8">
        <v>103.7</v>
      </c>
      <c r="O9" s="16">
        <v>46.8</v>
      </c>
      <c r="P9" s="8">
        <v>56.9</v>
      </c>
      <c r="Q9" s="8">
        <v>103.7</v>
      </c>
      <c r="R9" s="16">
        <v>46.8</v>
      </c>
      <c r="S9" s="29">
        <v>23</v>
      </c>
      <c r="T9" s="29">
        <v>6.2</v>
      </c>
      <c r="U9" s="24">
        <v>1</v>
      </c>
      <c r="V9" s="8">
        <v>56.9</v>
      </c>
      <c r="W9" s="8">
        <v>103.7</v>
      </c>
      <c r="X9" s="16">
        <v>46.8</v>
      </c>
      <c r="Y9" s="8">
        <v>56.9</v>
      </c>
      <c r="Z9" s="8">
        <v>103.7</v>
      </c>
      <c r="AA9" s="16">
        <v>46.8</v>
      </c>
      <c r="AB9" s="29">
        <v>23</v>
      </c>
      <c r="AC9" s="29">
        <v>6.2</v>
      </c>
      <c r="AD9">
        <v>1</v>
      </c>
      <c r="AE9" s="35">
        <v>0.8</v>
      </c>
      <c r="AF9" s="6">
        <v>1.3</v>
      </c>
      <c r="AG9" s="6">
        <v>2.42</v>
      </c>
      <c r="AH9" s="6">
        <v>1.43</v>
      </c>
      <c r="AI9" s="6">
        <v>2.27</v>
      </c>
      <c r="AJ9" s="35">
        <v>1</v>
      </c>
      <c r="AK9" s="6">
        <v>1.43</v>
      </c>
      <c r="AL9" s="6">
        <v>5.61</v>
      </c>
      <c r="AM9" s="6">
        <v>1.45</v>
      </c>
      <c r="AN9" s="6">
        <v>4.15</v>
      </c>
    </row>
    <row r="10" spans="1:40" ht="12.75">
      <c r="A10" s="24">
        <v>7</v>
      </c>
      <c r="B10" s="26">
        <v>12</v>
      </c>
      <c r="C10" s="6">
        <v>584.5</v>
      </c>
      <c r="D10" s="11">
        <v>585.42</v>
      </c>
      <c r="E10" s="11">
        <v>0.92</v>
      </c>
      <c r="F10" s="31">
        <v>150.5</v>
      </c>
      <c r="G10" s="14">
        <v>-158.867</v>
      </c>
      <c r="H10" s="21">
        <v>77.815</v>
      </c>
      <c r="I10" s="16">
        <v>3.9</v>
      </c>
      <c r="J10" s="16">
        <v>3.4</v>
      </c>
      <c r="K10" s="16">
        <v>0.44</v>
      </c>
      <c r="L10" s="19">
        <v>0.11</v>
      </c>
      <c r="M10" s="8">
        <v>103.7</v>
      </c>
      <c r="N10" s="8">
        <v>150.5</v>
      </c>
      <c r="O10" s="16">
        <v>46.8</v>
      </c>
      <c r="P10" s="8">
        <v>103.7</v>
      </c>
      <c r="Q10" s="8">
        <v>150.5</v>
      </c>
      <c r="R10" s="16">
        <v>46.8</v>
      </c>
      <c r="S10" s="29">
        <v>21</v>
      </c>
      <c r="T10" s="29">
        <v>3.9</v>
      </c>
      <c r="U10" s="24">
        <v>1</v>
      </c>
      <c r="V10" s="8">
        <v>103.7</v>
      </c>
      <c r="W10" s="8">
        <v>150.5</v>
      </c>
      <c r="X10" s="16">
        <v>46.8</v>
      </c>
      <c r="Y10" s="8">
        <v>103.7</v>
      </c>
      <c r="Z10" s="8">
        <v>150.5</v>
      </c>
      <c r="AA10" s="16">
        <v>46.8</v>
      </c>
      <c r="AB10" s="29">
        <v>27.1</v>
      </c>
      <c r="AC10" s="29">
        <v>4.3</v>
      </c>
      <c r="AD10">
        <v>1</v>
      </c>
      <c r="AE10" s="35">
        <v>2.1</v>
      </c>
      <c r="AF10" s="6">
        <v>1.84</v>
      </c>
      <c r="AG10" s="6">
        <v>2.93</v>
      </c>
      <c r="AH10" s="6">
        <v>2.23</v>
      </c>
      <c r="AI10" s="6">
        <v>2.44</v>
      </c>
      <c r="AJ10" s="35">
        <v>1.8</v>
      </c>
      <c r="AK10" s="6">
        <v>1.85</v>
      </c>
      <c r="AL10" s="6">
        <v>3.47</v>
      </c>
      <c r="AM10" s="6">
        <v>2.44</v>
      </c>
      <c r="AN10" s="6">
        <v>2.77</v>
      </c>
    </row>
    <row r="11" spans="1:40" ht="12.75">
      <c r="A11" s="24">
        <v>8</v>
      </c>
      <c r="B11" s="26">
        <v>11</v>
      </c>
      <c r="C11" s="6">
        <v>608.25</v>
      </c>
      <c r="D11" s="11">
        <v>609.08</v>
      </c>
      <c r="E11" s="11">
        <v>0.83</v>
      </c>
      <c r="F11" s="31">
        <v>103.7</v>
      </c>
      <c r="G11" s="14">
        <v>-158.027</v>
      </c>
      <c r="H11" s="21">
        <v>78.181</v>
      </c>
      <c r="I11" s="16">
        <v>2.5</v>
      </c>
      <c r="J11" s="16">
        <v>10</v>
      </c>
      <c r="K11" s="16">
        <v>1.05</v>
      </c>
      <c r="L11" s="19">
        <v>0</v>
      </c>
      <c r="M11" s="8">
        <v>56.9</v>
      </c>
      <c r="N11" s="8">
        <v>197.3</v>
      </c>
      <c r="O11" s="16">
        <v>140.4</v>
      </c>
      <c r="P11" s="8">
        <v>103.7</v>
      </c>
      <c r="Q11" s="8">
        <v>103.7</v>
      </c>
      <c r="R11" s="16">
        <v>0</v>
      </c>
      <c r="S11" s="29">
        <v>25.6</v>
      </c>
      <c r="T11" s="29">
        <v>2.4</v>
      </c>
      <c r="U11" s="24">
        <v>-1</v>
      </c>
      <c r="V11" s="8"/>
      <c r="W11" s="8"/>
      <c r="X11" s="16"/>
      <c r="Y11" s="8"/>
      <c r="Z11" s="8"/>
      <c r="AA11" s="16"/>
      <c r="AB11" s="29"/>
      <c r="AC11" s="29"/>
      <c r="AE11" s="35">
        <v>2.2</v>
      </c>
      <c r="AF11" s="6">
        <v>5.73</v>
      </c>
      <c r="AG11" s="6">
        <v>6.58</v>
      </c>
      <c r="AH11" s="6">
        <v>6.25</v>
      </c>
      <c r="AI11" s="6">
        <v>6.06</v>
      </c>
      <c r="AJ11" s="35"/>
      <c r="AK11" s="6"/>
      <c r="AL11" s="6"/>
      <c r="AM11" s="6"/>
      <c r="AN11" s="6"/>
    </row>
    <row r="12" spans="1:40" ht="12.75">
      <c r="A12" s="24">
        <v>9</v>
      </c>
      <c r="B12" s="26">
        <v>7</v>
      </c>
      <c r="C12" s="6">
        <v>631.17</v>
      </c>
      <c r="D12" s="11">
        <v>631.67</v>
      </c>
      <c r="E12" s="11">
        <v>0.5</v>
      </c>
      <c r="F12" s="31">
        <v>103.7</v>
      </c>
      <c r="G12" s="14">
        <v>-165.968</v>
      </c>
      <c r="H12" s="21">
        <v>79.285</v>
      </c>
      <c r="I12" s="16">
        <v>6.8</v>
      </c>
      <c r="J12" s="16">
        <v>1.9</v>
      </c>
      <c r="K12" s="16">
        <v>0</v>
      </c>
      <c r="L12" s="19">
        <v>0</v>
      </c>
      <c r="M12" s="8"/>
      <c r="N12" s="8"/>
      <c r="O12" s="16"/>
      <c r="P12" s="8"/>
      <c r="Q12" s="8"/>
      <c r="R12" s="16"/>
      <c r="S12" s="29">
        <v>10.2</v>
      </c>
      <c r="T12" s="29">
        <v>1.1</v>
      </c>
      <c r="U12" s="24">
        <v>-1</v>
      </c>
      <c r="V12" s="8"/>
      <c r="W12" s="8"/>
      <c r="X12" s="16"/>
      <c r="Y12" s="8"/>
      <c r="Z12" s="8"/>
      <c r="AA12" s="16"/>
      <c r="AB12" s="29"/>
      <c r="AC12" s="29"/>
      <c r="AE12" s="35">
        <v>5.5</v>
      </c>
      <c r="AF12" s="6">
        <v>1.94</v>
      </c>
      <c r="AG12" s="6">
        <v>1.62</v>
      </c>
      <c r="AH12" s="6">
        <v>1.64</v>
      </c>
      <c r="AI12" s="6">
        <v>1.47</v>
      </c>
      <c r="AJ12" s="35"/>
      <c r="AK12" s="6"/>
      <c r="AL12" s="6"/>
      <c r="AM12" s="6"/>
      <c r="AN12" s="6"/>
    </row>
    <row r="13" spans="1:40" ht="12.75">
      <c r="A13" s="24">
        <v>10</v>
      </c>
      <c r="B13" s="26">
        <v>8</v>
      </c>
      <c r="C13" s="6">
        <v>632</v>
      </c>
      <c r="D13" s="11">
        <v>632.58</v>
      </c>
      <c r="E13" s="11">
        <v>0.58</v>
      </c>
      <c r="F13" s="31">
        <v>56.9</v>
      </c>
      <c r="G13" s="14">
        <v>-166.227</v>
      </c>
      <c r="H13" s="21">
        <v>79.229</v>
      </c>
      <c r="I13" s="16">
        <v>3.9</v>
      </c>
      <c r="J13" s="16">
        <v>1.8</v>
      </c>
      <c r="K13" s="16">
        <v>0.52</v>
      </c>
      <c r="L13" s="19">
        <v>0.1</v>
      </c>
      <c r="M13" s="8">
        <v>56.9</v>
      </c>
      <c r="N13" s="8">
        <v>56.9</v>
      </c>
      <c r="O13" s="16">
        <v>0</v>
      </c>
      <c r="P13" s="8">
        <v>56.9</v>
      </c>
      <c r="Q13" s="8">
        <v>56.9</v>
      </c>
      <c r="R13" s="16">
        <v>0</v>
      </c>
      <c r="S13" s="29">
        <v>11.7</v>
      </c>
      <c r="T13" s="29">
        <v>2.3</v>
      </c>
      <c r="U13" s="24">
        <v>1</v>
      </c>
      <c r="V13" s="8"/>
      <c r="W13" s="8"/>
      <c r="X13" s="16"/>
      <c r="Y13" s="8"/>
      <c r="Z13" s="8"/>
      <c r="AA13" s="16"/>
      <c r="AB13" s="29"/>
      <c r="AC13" s="29"/>
      <c r="AE13" s="35">
        <v>2.1</v>
      </c>
      <c r="AF13" s="6">
        <v>0.36</v>
      </c>
      <c r="AG13" s="6">
        <v>0.7</v>
      </c>
      <c r="AH13" s="6">
        <v>0.54</v>
      </c>
      <c r="AI13" s="6">
        <v>0.63</v>
      </c>
      <c r="AJ13" s="35"/>
      <c r="AK13" s="6"/>
      <c r="AL13" s="6"/>
      <c r="AM13" s="6"/>
      <c r="AN13" s="6"/>
    </row>
    <row r="14" spans="1:40" ht="12.75">
      <c r="A14" s="24">
        <v>11</v>
      </c>
      <c r="B14" s="26">
        <v>16</v>
      </c>
      <c r="C14" s="6">
        <v>641</v>
      </c>
      <c r="D14" s="11">
        <v>642.25</v>
      </c>
      <c r="E14" s="11">
        <v>1.25</v>
      </c>
      <c r="F14" s="31">
        <v>56.9</v>
      </c>
      <c r="G14" s="14">
        <v>-165.13</v>
      </c>
      <c r="H14" s="21">
        <v>78.926</v>
      </c>
      <c r="I14" s="16"/>
      <c r="J14" s="16">
        <v>8.6</v>
      </c>
      <c r="K14" s="16">
        <v>4.2</v>
      </c>
      <c r="L14" s="19">
        <v>0.41</v>
      </c>
      <c r="M14" s="8">
        <v>56.9</v>
      </c>
      <c r="N14" s="8">
        <v>103.7</v>
      </c>
      <c r="O14" s="16">
        <v>46.8</v>
      </c>
      <c r="P14" s="8">
        <v>56.9</v>
      </c>
      <c r="Q14" s="8">
        <v>103.7</v>
      </c>
      <c r="R14" s="16">
        <v>46.8</v>
      </c>
      <c r="S14" s="29">
        <v>12.9</v>
      </c>
      <c r="T14" s="29">
        <v>15.5</v>
      </c>
      <c r="U14" s="24">
        <v>-1</v>
      </c>
      <c r="V14" s="8"/>
      <c r="W14" s="8"/>
      <c r="X14" s="16"/>
      <c r="Y14" s="8"/>
      <c r="Z14" s="8"/>
      <c r="AA14" s="16"/>
      <c r="AB14" s="29"/>
      <c r="AC14" s="29"/>
      <c r="AE14" s="35">
        <v>0.9</v>
      </c>
      <c r="AF14" s="6">
        <v>0.69</v>
      </c>
      <c r="AG14" s="6">
        <v>0.93</v>
      </c>
      <c r="AH14" s="6">
        <v>0.77</v>
      </c>
      <c r="AI14" s="6">
        <v>0.71</v>
      </c>
      <c r="AJ14" s="35"/>
      <c r="AK14" s="6"/>
      <c r="AL14" s="6"/>
      <c r="AM14" s="6"/>
      <c r="AN14" s="6"/>
    </row>
    <row r="15" spans="1:40" ht="12.75">
      <c r="A15" s="24">
        <v>12</v>
      </c>
      <c r="B15" s="26">
        <v>14</v>
      </c>
      <c r="C15" s="6">
        <v>650.92</v>
      </c>
      <c r="D15" s="11">
        <v>652</v>
      </c>
      <c r="E15" s="11">
        <v>1.08</v>
      </c>
      <c r="F15" s="31">
        <v>56.9</v>
      </c>
      <c r="G15" s="14">
        <v>-167.368</v>
      </c>
      <c r="H15" s="21">
        <v>79.099</v>
      </c>
      <c r="I15" s="16">
        <v>7.1</v>
      </c>
      <c r="J15" s="16">
        <v>4</v>
      </c>
      <c r="K15" s="16">
        <v>1.06</v>
      </c>
      <c r="L15" s="19">
        <v>0.18</v>
      </c>
      <c r="M15" s="8">
        <v>56.9</v>
      </c>
      <c r="N15" s="8">
        <v>56.9</v>
      </c>
      <c r="O15" s="16">
        <v>0</v>
      </c>
      <c r="P15" s="8">
        <v>56.9</v>
      </c>
      <c r="Q15" s="8">
        <v>56.9</v>
      </c>
      <c r="R15" s="16">
        <v>0</v>
      </c>
      <c r="S15" s="29">
        <v>16.5</v>
      </c>
      <c r="T15" s="29">
        <v>6</v>
      </c>
      <c r="U15" s="24">
        <v>1</v>
      </c>
      <c r="V15" s="8"/>
      <c r="W15" s="8"/>
      <c r="X15" s="16"/>
      <c r="Y15" s="8"/>
      <c r="Z15" s="8"/>
      <c r="AA15" s="16"/>
      <c r="AB15" s="29"/>
      <c r="AC15" s="29"/>
      <c r="AE15" s="35">
        <v>1.4</v>
      </c>
      <c r="AF15" s="6">
        <v>1.34</v>
      </c>
      <c r="AG15" s="6">
        <v>3.46</v>
      </c>
      <c r="AH15" s="6">
        <v>2.94</v>
      </c>
      <c r="AI15" s="6">
        <v>3.15</v>
      </c>
      <c r="AJ15" s="35"/>
      <c r="AK15" s="6"/>
      <c r="AL15" s="6"/>
      <c r="AM15" s="6"/>
      <c r="AN15" s="6"/>
    </row>
    <row r="16" spans="1:40" ht="12.75">
      <c r="A16" s="24">
        <v>13</v>
      </c>
      <c r="B16" s="26">
        <v>21</v>
      </c>
      <c r="C16" s="6">
        <v>652</v>
      </c>
      <c r="D16" s="11">
        <v>653.67</v>
      </c>
      <c r="E16" s="11">
        <v>1.67</v>
      </c>
      <c r="F16" s="31">
        <v>56.9</v>
      </c>
      <c r="G16" s="14">
        <v>-167.398</v>
      </c>
      <c r="H16" s="21">
        <v>79</v>
      </c>
      <c r="I16" s="16">
        <v>5.3</v>
      </c>
      <c r="J16" s="16">
        <v>2.6</v>
      </c>
      <c r="K16" s="16">
        <v>0.53</v>
      </c>
      <c r="L16" s="19">
        <v>0.19</v>
      </c>
      <c r="M16" s="8"/>
      <c r="N16" s="8"/>
      <c r="O16" s="16"/>
      <c r="P16" s="8">
        <v>56.9</v>
      </c>
      <c r="Q16" s="8">
        <v>56.9</v>
      </c>
      <c r="R16" s="16">
        <v>0</v>
      </c>
      <c r="S16" s="29">
        <v>8.7</v>
      </c>
      <c r="T16" s="29">
        <v>0.4</v>
      </c>
      <c r="U16" s="24">
        <v>-1</v>
      </c>
      <c r="V16" s="8">
        <v>56.9</v>
      </c>
      <c r="W16" s="8">
        <v>103.7</v>
      </c>
      <c r="X16" s="16">
        <v>46.8</v>
      </c>
      <c r="Y16" s="8">
        <v>56.9</v>
      </c>
      <c r="Z16" s="8">
        <v>56.9</v>
      </c>
      <c r="AA16" s="16">
        <v>0</v>
      </c>
      <c r="AB16" s="29">
        <v>20.5</v>
      </c>
      <c r="AC16" s="29">
        <v>3.6</v>
      </c>
      <c r="AD16">
        <v>-1</v>
      </c>
      <c r="AE16" s="35">
        <v>1.7</v>
      </c>
      <c r="AF16" s="6">
        <v>1.85</v>
      </c>
      <c r="AG16" s="6">
        <v>2.51</v>
      </c>
      <c r="AH16" s="6">
        <v>2.41</v>
      </c>
      <c r="AI16" s="6">
        <v>2.04</v>
      </c>
      <c r="AJ16" s="35">
        <v>2.8</v>
      </c>
      <c r="AK16" s="6">
        <v>2.07</v>
      </c>
      <c r="AL16" s="6">
        <v>2.43</v>
      </c>
      <c r="AM16" s="6">
        <v>3.05</v>
      </c>
      <c r="AN16" s="6">
        <v>1.98</v>
      </c>
    </row>
    <row r="17" spans="1:40" ht="12.75">
      <c r="A17" s="24">
        <v>14</v>
      </c>
      <c r="B17" s="26">
        <v>24</v>
      </c>
      <c r="C17" s="6">
        <v>661.92</v>
      </c>
      <c r="D17" s="11">
        <v>663.83</v>
      </c>
      <c r="E17" s="11">
        <v>1.92</v>
      </c>
      <c r="F17" s="31">
        <v>56.9</v>
      </c>
      <c r="G17" s="14">
        <v>-167.813</v>
      </c>
      <c r="H17" s="21">
        <v>78.709</v>
      </c>
      <c r="I17" s="16"/>
      <c r="J17" s="16">
        <v>3.2</v>
      </c>
      <c r="K17" s="16">
        <v>0.7</v>
      </c>
      <c r="L17" s="19">
        <v>0.21</v>
      </c>
      <c r="M17" s="8">
        <v>56.9</v>
      </c>
      <c r="N17" s="8">
        <v>103.7</v>
      </c>
      <c r="O17" s="16">
        <v>46.8</v>
      </c>
      <c r="P17" s="8">
        <v>56.9</v>
      </c>
      <c r="Q17" s="8">
        <v>56.9</v>
      </c>
      <c r="R17" s="16">
        <v>0</v>
      </c>
      <c r="S17" s="29">
        <v>27</v>
      </c>
      <c r="T17" s="29">
        <v>5.7</v>
      </c>
      <c r="U17" s="24">
        <v>1</v>
      </c>
      <c r="V17" s="8"/>
      <c r="W17" s="8"/>
      <c r="X17" s="16"/>
      <c r="Y17" s="8"/>
      <c r="Z17" s="8"/>
      <c r="AA17" s="16"/>
      <c r="AB17" s="29"/>
      <c r="AC17" s="29"/>
      <c r="AE17" s="35">
        <v>2.3</v>
      </c>
      <c r="AF17" s="6">
        <v>1.91</v>
      </c>
      <c r="AG17" s="6">
        <v>4.19</v>
      </c>
      <c r="AH17" s="6">
        <v>2.05</v>
      </c>
      <c r="AI17" s="6">
        <v>2.36</v>
      </c>
      <c r="AJ17" s="35"/>
      <c r="AK17" s="6"/>
      <c r="AL17" s="6"/>
      <c r="AM17" s="6"/>
      <c r="AN17" s="6"/>
    </row>
    <row r="18" spans="1:40" ht="12.75">
      <c r="A18" s="24">
        <v>15</v>
      </c>
      <c r="B18" s="26">
        <v>35</v>
      </c>
      <c r="C18" s="6">
        <v>676</v>
      </c>
      <c r="D18" s="11">
        <v>678.83</v>
      </c>
      <c r="E18" s="11">
        <v>2.83</v>
      </c>
      <c r="F18" s="31">
        <v>56.9</v>
      </c>
      <c r="G18" s="14">
        <v>-167.821</v>
      </c>
      <c r="H18" s="21">
        <v>79.145</v>
      </c>
      <c r="I18" s="16">
        <v>10.2</v>
      </c>
      <c r="J18" s="16">
        <v>4</v>
      </c>
      <c r="K18" s="16">
        <v>0.76</v>
      </c>
      <c r="L18" s="19">
        <v>0</v>
      </c>
      <c r="M18" s="8">
        <v>56.9</v>
      </c>
      <c r="N18" s="8">
        <v>56.9</v>
      </c>
      <c r="O18" s="16">
        <v>0</v>
      </c>
      <c r="P18" s="8">
        <v>56.9</v>
      </c>
      <c r="Q18" s="8">
        <v>56.9</v>
      </c>
      <c r="R18" s="16">
        <v>0</v>
      </c>
      <c r="S18" s="29">
        <v>19.1</v>
      </c>
      <c r="T18" s="29">
        <v>9</v>
      </c>
      <c r="U18" s="24">
        <v>1</v>
      </c>
      <c r="V18" s="8"/>
      <c r="W18" s="8"/>
      <c r="X18" s="16"/>
      <c r="Y18" s="8"/>
      <c r="Z18" s="8"/>
      <c r="AA18" s="16"/>
      <c r="AB18" s="29"/>
      <c r="AC18" s="29"/>
      <c r="AE18" s="35">
        <v>3.2</v>
      </c>
      <c r="AF18" s="6">
        <v>1.97</v>
      </c>
      <c r="AG18" s="6">
        <v>3.61</v>
      </c>
      <c r="AH18" s="6">
        <v>11.91</v>
      </c>
      <c r="AI18" s="6">
        <v>2.54</v>
      </c>
      <c r="AJ18" s="35"/>
      <c r="AK18" s="6"/>
      <c r="AL18" s="6"/>
      <c r="AM18" s="6"/>
      <c r="AN18" s="6"/>
    </row>
    <row r="19" spans="1:40" ht="12.75">
      <c r="A19" s="24">
        <v>16</v>
      </c>
      <c r="B19" s="26">
        <v>14</v>
      </c>
      <c r="C19" s="6">
        <v>680.17</v>
      </c>
      <c r="D19" s="11">
        <v>681.25</v>
      </c>
      <c r="E19" s="11">
        <v>1.08</v>
      </c>
      <c r="F19" s="31">
        <v>56.9</v>
      </c>
      <c r="G19" s="14">
        <v>-166.484</v>
      </c>
      <c r="H19" s="21">
        <v>79.022</v>
      </c>
      <c r="I19" s="16">
        <v>5.6</v>
      </c>
      <c r="J19" s="16">
        <v>4.3</v>
      </c>
      <c r="K19" s="16">
        <v>1.65</v>
      </c>
      <c r="L19" s="19">
        <v>0.43</v>
      </c>
      <c r="M19" s="8">
        <v>56.9</v>
      </c>
      <c r="N19" s="8">
        <v>56.9</v>
      </c>
      <c r="O19" s="16">
        <v>0</v>
      </c>
      <c r="P19" s="8">
        <v>56.9</v>
      </c>
      <c r="Q19" s="8">
        <v>56.9</v>
      </c>
      <c r="R19" s="16">
        <v>0</v>
      </c>
      <c r="S19" s="29">
        <v>20.8</v>
      </c>
      <c r="T19" s="29">
        <v>4</v>
      </c>
      <c r="U19" s="24">
        <v>1</v>
      </c>
      <c r="V19" s="8">
        <v>56.9</v>
      </c>
      <c r="W19" s="8">
        <v>103.7</v>
      </c>
      <c r="X19" s="16">
        <v>46.8</v>
      </c>
      <c r="Y19" s="8">
        <v>56.9</v>
      </c>
      <c r="Z19" s="8">
        <v>56.9</v>
      </c>
      <c r="AA19" s="16">
        <v>0</v>
      </c>
      <c r="AB19" s="29">
        <v>30.5</v>
      </c>
      <c r="AC19" s="29">
        <v>3.8</v>
      </c>
      <c r="AD19">
        <v>1</v>
      </c>
      <c r="AE19" s="35">
        <v>2.7</v>
      </c>
      <c r="AF19" s="6">
        <v>1.12</v>
      </c>
      <c r="AG19" s="6">
        <v>1.8</v>
      </c>
      <c r="AH19" s="6">
        <v>1.58</v>
      </c>
      <c r="AI19" s="6">
        <v>1.53</v>
      </c>
      <c r="AJ19" s="35">
        <v>6.4</v>
      </c>
      <c r="AK19" s="6">
        <v>3.03</v>
      </c>
      <c r="AL19" s="6">
        <v>4.84</v>
      </c>
      <c r="AM19" s="6">
        <v>3.49</v>
      </c>
      <c r="AN19" s="6">
        <v>4.88</v>
      </c>
    </row>
    <row r="20" spans="1:40" ht="12.75">
      <c r="A20" s="24">
        <v>17</v>
      </c>
      <c r="B20" s="26">
        <v>19</v>
      </c>
      <c r="C20" s="6">
        <v>703.5</v>
      </c>
      <c r="D20" s="11">
        <v>705</v>
      </c>
      <c r="E20" s="11">
        <v>1.5</v>
      </c>
      <c r="F20" s="31">
        <v>56.9</v>
      </c>
      <c r="G20" s="14">
        <v>-160.816</v>
      </c>
      <c r="H20" s="21">
        <v>78.335</v>
      </c>
      <c r="I20" s="16">
        <v>2.2</v>
      </c>
      <c r="J20" s="16">
        <v>2.6</v>
      </c>
      <c r="K20" s="16">
        <v>0.98</v>
      </c>
      <c r="L20" s="19">
        <v>0.23</v>
      </c>
      <c r="M20" s="8">
        <v>56.9</v>
      </c>
      <c r="N20" s="8">
        <v>103.7</v>
      </c>
      <c r="O20" s="16">
        <v>46.8</v>
      </c>
      <c r="P20" s="8">
        <v>56.9</v>
      </c>
      <c r="Q20" s="8">
        <v>103.7</v>
      </c>
      <c r="R20" s="16">
        <v>46.8</v>
      </c>
      <c r="S20" s="29">
        <v>14.9</v>
      </c>
      <c r="T20" s="29">
        <v>6.1</v>
      </c>
      <c r="U20" s="24">
        <v>-1</v>
      </c>
      <c r="V20" s="8"/>
      <c r="W20" s="8"/>
      <c r="X20" s="16"/>
      <c r="Y20" s="8"/>
      <c r="Z20" s="8"/>
      <c r="AA20" s="16"/>
      <c r="AB20" s="29"/>
      <c r="AC20" s="29"/>
      <c r="AE20" s="35">
        <v>0.8</v>
      </c>
      <c r="AF20" s="6">
        <v>1.04</v>
      </c>
      <c r="AG20" s="6">
        <v>1.29</v>
      </c>
      <c r="AH20" s="6">
        <v>1.52</v>
      </c>
      <c r="AI20" s="6">
        <v>1.08</v>
      </c>
      <c r="AJ20" s="35"/>
      <c r="AK20" s="6"/>
      <c r="AL20" s="6"/>
      <c r="AM20" s="6"/>
      <c r="AN20" s="6"/>
    </row>
    <row r="21" spans="1:40" ht="12.75">
      <c r="A21" s="24">
        <v>18</v>
      </c>
      <c r="B21" s="26">
        <v>26</v>
      </c>
      <c r="C21" s="6">
        <v>733.75</v>
      </c>
      <c r="D21" s="11">
        <v>735.83</v>
      </c>
      <c r="E21" s="11">
        <v>2.08</v>
      </c>
      <c r="F21" s="31">
        <v>56.9</v>
      </c>
      <c r="G21" s="14">
        <v>-169.385</v>
      </c>
      <c r="H21" s="21">
        <v>78.703</v>
      </c>
      <c r="I21" s="16">
        <v>5</v>
      </c>
      <c r="J21" s="16">
        <v>4</v>
      </c>
      <c r="K21" s="16">
        <v>1.35</v>
      </c>
      <c r="L21" s="19">
        <v>0.25</v>
      </c>
      <c r="M21" s="8">
        <v>56.9</v>
      </c>
      <c r="N21" s="8">
        <v>56.9</v>
      </c>
      <c r="O21" s="16">
        <v>0</v>
      </c>
      <c r="P21" s="8">
        <v>56.9</v>
      </c>
      <c r="Q21" s="8">
        <v>56.9</v>
      </c>
      <c r="R21" s="16">
        <v>0</v>
      </c>
      <c r="S21" s="29">
        <v>14.2</v>
      </c>
      <c r="T21" s="29">
        <v>10.9</v>
      </c>
      <c r="U21" s="24">
        <v>-1</v>
      </c>
      <c r="V21" s="8"/>
      <c r="W21" s="8"/>
      <c r="X21" s="16"/>
      <c r="Y21" s="8"/>
      <c r="Z21" s="8"/>
      <c r="AA21" s="16"/>
      <c r="AB21" s="29"/>
      <c r="AC21" s="29"/>
      <c r="AE21" s="35">
        <v>1.3</v>
      </c>
      <c r="AF21" s="6">
        <v>1.11</v>
      </c>
      <c r="AG21" s="6">
        <v>1.64</v>
      </c>
      <c r="AH21" s="6">
        <v>1.42</v>
      </c>
      <c r="AI21" s="6">
        <v>1.46</v>
      </c>
      <c r="AJ21" s="35"/>
      <c r="AK21" s="6"/>
      <c r="AL21" s="6"/>
      <c r="AM21" s="6"/>
      <c r="AN21" s="6"/>
    </row>
    <row r="22" spans="1:40" ht="12.75">
      <c r="A22" s="24">
        <v>19</v>
      </c>
      <c r="B22" s="26">
        <v>13</v>
      </c>
      <c r="C22" s="6">
        <v>741.17</v>
      </c>
      <c r="D22" s="11">
        <v>742.17</v>
      </c>
      <c r="E22" s="11">
        <v>1</v>
      </c>
      <c r="F22" s="31">
        <v>56.9</v>
      </c>
      <c r="G22" s="14">
        <v>-169.56</v>
      </c>
      <c r="H22" s="21">
        <v>78.838</v>
      </c>
      <c r="I22" s="16">
        <v>2.2</v>
      </c>
      <c r="J22" s="16">
        <v>2.8</v>
      </c>
      <c r="K22" s="16">
        <v>0.49</v>
      </c>
      <c r="L22" s="19">
        <v>0.12</v>
      </c>
      <c r="M22" s="8">
        <v>56.9</v>
      </c>
      <c r="N22" s="8">
        <v>56.9</v>
      </c>
      <c r="O22" s="16">
        <v>0</v>
      </c>
      <c r="P22" s="8">
        <v>56.9</v>
      </c>
      <c r="Q22" s="8">
        <v>56.9</v>
      </c>
      <c r="R22" s="16">
        <v>0</v>
      </c>
      <c r="S22" s="29">
        <v>11.8</v>
      </c>
      <c r="T22" s="29">
        <v>2.2</v>
      </c>
      <c r="U22" s="24">
        <v>1</v>
      </c>
      <c r="V22" s="8">
        <v>56.9</v>
      </c>
      <c r="W22" s="8">
        <v>56.9</v>
      </c>
      <c r="X22" s="16">
        <v>0</v>
      </c>
      <c r="Y22" s="8">
        <v>56.9</v>
      </c>
      <c r="Z22" s="8">
        <v>56.9</v>
      </c>
      <c r="AA22" s="16">
        <v>0</v>
      </c>
      <c r="AB22" s="29">
        <v>11.8</v>
      </c>
      <c r="AC22" s="29">
        <v>1.9</v>
      </c>
      <c r="AD22">
        <v>1</v>
      </c>
      <c r="AE22" s="35">
        <v>1.6</v>
      </c>
      <c r="AF22" s="6">
        <v>1.16</v>
      </c>
      <c r="AG22" s="6">
        <v>1.77</v>
      </c>
      <c r="AH22" s="6">
        <v>1.74</v>
      </c>
      <c r="AI22" s="6">
        <v>1.53</v>
      </c>
      <c r="AJ22" s="35">
        <v>2.3</v>
      </c>
      <c r="AK22" s="6">
        <v>1.33</v>
      </c>
      <c r="AL22" s="6">
        <v>1.47</v>
      </c>
      <c r="AM22" s="6">
        <v>1.43</v>
      </c>
      <c r="AN22" s="6">
        <v>1.32</v>
      </c>
    </row>
    <row r="23" spans="1:40" ht="12.75">
      <c r="A23" s="24">
        <v>20</v>
      </c>
      <c r="B23" s="26">
        <v>13</v>
      </c>
      <c r="C23" s="6">
        <v>762</v>
      </c>
      <c r="D23" s="11">
        <v>763</v>
      </c>
      <c r="E23" s="11">
        <v>1</v>
      </c>
      <c r="F23" s="31">
        <v>56.9</v>
      </c>
      <c r="G23" s="14">
        <v>-170.303</v>
      </c>
      <c r="H23" s="21">
        <v>78.986</v>
      </c>
      <c r="I23" s="16">
        <v>5.1</v>
      </c>
      <c r="J23" s="16">
        <v>1.6</v>
      </c>
      <c r="K23" s="16">
        <v>0.34</v>
      </c>
      <c r="L23" s="19">
        <v>0.12</v>
      </c>
      <c r="M23" s="8"/>
      <c r="N23" s="8"/>
      <c r="O23" s="16"/>
      <c r="P23" s="8">
        <v>56.9</v>
      </c>
      <c r="Q23" s="8">
        <v>56.9</v>
      </c>
      <c r="R23" s="16">
        <v>0</v>
      </c>
      <c r="S23" s="29">
        <v>13</v>
      </c>
      <c r="T23" s="29">
        <v>0.9</v>
      </c>
      <c r="U23" s="24">
        <v>-1</v>
      </c>
      <c r="V23" s="8"/>
      <c r="W23" s="8"/>
      <c r="X23" s="16"/>
      <c r="Y23" s="8"/>
      <c r="Z23" s="8"/>
      <c r="AA23" s="16"/>
      <c r="AB23" s="29"/>
      <c r="AC23" s="29"/>
      <c r="AE23" s="35">
        <v>5.6</v>
      </c>
      <c r="AF23" s="6">
        <v>1.23</v>
      </c>
      <c r="AG23" s="6">
        <v>1.47</v>
      </c>
      <c r="AH23" s="6">
        <v>1.48</v>
      </c>
      <c r="AI23" s="6">
        <v>1.55</v>
      </c>
      <c r="AJ23" s="35"/>
      <c r="AK23" s="6"/>
      <c r="AL23" s="6"/>
      <c r="AM23" s="6"/>
      <c r="AN23" s="6"/>
    </row>
    <row r="24" spans="1:40" ht="12.75">
      <c r="A24" s="25">
        <v>21</v>
      </c>
      <c r="B24" s="27">
        <v>13</v>
      </c>
      <c r="C24" s="7">
        <v>805.5</v>
      </c>
      <c r="D24" s="12">
        <v>806.5</v>
      </c>
      <c r="E24" s="12">
        <v>1</v>
      </c>
      <c r="F24" s="32">
        <v>56.9</v>
      </c>
      <c r="G24" s="15">
        <v>-165.7</v>
      </c>
      <c r="H24" s="22">
        <v>78.923</v>
      </c>
      <c r="I24" s="17">
        <v>1.7</v>
      </c>
      <c r="J24" s="17">
        <v>2.3</v>
      </c>
      <c r="K24" s="17">
        <v>0.3</v>
      </c>
      <c r="L24" s="20">
        <v>0.04</v>
      </c>
      <c r="M24" s="9">
        <v>56.9</v>
      </c>
      <c r="N24" s="9">
        <v>56.9</v>
      </c>
      <c r="O24" s="17">
        <v>0</v>
      </c>
      <c r="P24" s="9">
        <v>56.9</v>
      </c>
      <c r="Q24" s="9">
        <v>56.9</v>
      </c>
      <c r="R24" s="17">
        <v>0</v>
      </c>
      <c r="S24" s="30">
        <v>18.7</v>
      </c>
      <c r="T24" s="30">
        <v>3.7</v>
      </c>
      <c r="U24" s="25">
        <v>1</v>
      </c>
      <c r="V24" s="9"/>
      <c r="W24" s="9"/>
      <c r="X24" s="17"/>
      <c r="Y24" s="9"/>
      <c r="Z24" s="9"/>
      <c r="AA24" s="17"/>
      <c r="AB24" s="30"/>
      <c r="AC24" s="30"/>
      <c r="AD24" s="5"/>
      <c r="AE24" s="36">
        <v>1.1</v>
      </c>
      <c r="AF24" s="7">
        <v>1.95</v>
      </c>
      <c r="AG24" s="7">
        <v>3.59</v>
      </c>
      <c r="AH24" s="7">
        <v>2.64</v>
      </c>
      <c r="AI24" s="7">
        <v>3.14</v>
      </c>
      <c r="AJ24" s="36"/>
      <c r="AK24" s="7"/>
      <c r="AL24" s="7"/>
      <c r="AM24" s="7"/>
      <c r="AN24" s="7"/>
    </row>
    <row r="25" spans="1:40" ht="12.75">
      <c r="A25" s="24"/>
      <c r="B25" s="26"/>
      <c r="C25" s="6"/>
      <c r="D25" s="11"/>
      <c r="E25" s="11"/>
      <c r="F25" s="8"/>
      <c r="G25" s="14"/>
      <c r="H25" s="21"/>
      <c r="I25" s="16"/>
      <c r="J25" s="16"/>
      <c r="K25" s="16"/>
      <c r="L25" s="19"/>
      <c r="M25" s="8"/>
      <c r="N25" s="8"/>
      <c r="O25" s="16"/>
      <c r="P25" s="8"/>
      <c r="Q25" s="8"/>
      <c r="R25" s="16"/>
      <c r="S25" s="29"/>
      <c r="T25" s="29"/>
      <c r="U25" s="24"/>
      <c r="V25" s="8"/>
      <c r="W25" s="8"/>
      <c r="X25" s="16"/>
      <c r="Y25" s="8"/>
      <c r="Z25" s="8"/>
      <c r="AA25" s="16"/>
      <c r="AB25" s="29"/>
      <c r="AC25" s="29"/>
      <c r="AE25" s="35"/>
      <c r="AF25" s="6"/>
      <c r="AG25" s="6"/>
      <c r="AH25" s="6"/>
      <c r="AI25" s="6"/>
      <c r="AJ25" s="35"/>
      <c r="AK25" s="6"/>
      <c r="AL25" s="6"/>
      <c r="AM25" s="6"/>
      <c r="AN25" s="6"/>
    </row>
    <row r="26" spans="1:40" ht="12.75">
      <c r="A26" s="24" t="s">
        <v>20</v>
      </c>
      <c r="B26" s="28">
        <f aca="true" t="shared" si="0" ref="B26:AN26">MIN(B4:B24)</f>
        <v>7</v>
      </c>
      <c r="C26" s="6">
        <f t="shared" si="0"/>
        <v>420.83</v>
      </c>
      <c r="D26" s="11">
        <f t="shared" si="0"/>
        <v>422.33</v>
      </c>
      <c r="E26" s="11">
        <f t="shared" si="0"/>
        <v>0.5</v>
      </c>
      <c r="F26" s="8">
        <f t="shared" si="0"/>
        <v>56.9</v>
      </c>
      <c r="G26" s="14">
        <f t="shared" si="0"/>
        <v>-170.303</v>
      </c>
      <c r="H26" s="21">
        <f t="shared" si="0"/>
        <v>74.639</v>
      </c>
      <c r="I26" s="16">
        <f t="shared" si="0"/>
        <v>0</v>
      </c>
      <c r="J26" s="16">
        <f t="shared" si="0"/>
        <v>1.2</v>
      </c>
      <c r="K26" s="16">
        <f t="shared" si="0"/>
        <v>0</v>
      </c>
      <c r="L26" s="19">
        <f t="shared" si="0"/>
        <v>0</v>
      </c>
      <c r="M26" s="8">
        <f t="shared" si="0"/>
        <v>56.9</v>
      </c>
      <c r="N26" s="8">
        <f t="shared" si="0"/>
        <v>56.9</v>
      </c>
      <c r="O26" s="16">
        <f t="shared" si="0"/>
        <v>0</v>
      </c>
      <c r="P26" s="8">
        <f t="shared" si="0"/>
        <v>56.9</v>
      </c>
      <c r="Q26" s="8">
        <f t="shared" si="0"/>
        <v>56.9</v>
      </c>
      <c r="R26" s="16">
        <f t="shared" si="0"/>
        <v>0</v>
      </c>
      <c r="S26" s="29">
        <f t="shared" si="0"/>
        <v>8.7</v>
      </c>
      <c r="T26" s="29">
        <f t="shared" si="0"/>
        <v>0.4</v>
      </c>
      <c r="U26" s="24">
        <f t="shared" si="0"/>
        <v>-1</v>
      </c>
      <c r="V26" s="8">
        <f t="shared" si="0"/>
        <v>56.9</v>
      </c>
      <c r="W26" s="8">
        <f t="shared" si="0"/>
        <v>56.9</v>
      </c>
      <c r="X26" s="16">
        <f t="shared" si="0"/>
        <v>0</v>
      </c>
      <c r="Y26" s="8">
        <f t="shared" si="0"/>
        <v>56.9</v>
      </c>
      <c r="Z26" s="8">
        <f t="shared" si="0"/>
        <v>56.9</v>
      </c>
      <c r="AA26" s="16">
        <f t="shared" si="0"/>
        <v>0</v>
      </c>
      <c r="AB26" s="29">
        <f t="shared" si="0"/>
        <v>11.8</v>
      </c>
      <c r="AC26" s="29">
        <f t="shared" si="0"/>
        <v>1.9</v>
      </c>
      <c r="AD26" s="37">
        <f t="shared" si="0"/>
        <v>-1</v>
      </c>
      <c r="AE26" s="35">
        <f t="shared" si="0"/>
        <v>0.8</v>
      </c>
      <c r="AF26" s="6">
        <f t="shared" si="0"/>
        <v>0.36</v>
      </c>
      <c r="AG26" s="6">
        <f t="shared" si="0"/>
        <v>0.7</v>
      </c>
      <c r="AH26" s="6">
        <f t="shared" si="0"/>
        <v>0.54</v>
      </c>
      <c r="AI26" s="6">
        <f t="shared" si="0"/>
        <v>0.63</v>
      </c>
      <c r="AJ26" s="35">
        <f t="shared" si="0"/>
        <v>1</v>
      </c>
      <c r="AK26" s="6">
        <f t="shared" si="0"/>
        <v>1.07</v>
      </c>
      <c r="AL26" s="6">
        <f t="shared" si="0"/>
        <v>1.47</v>
      </c>
      <c r="AM26" s="6">
        <f t="shared" si="0"/>
        <v>1.31</v>
      </c>
      <c r="AN26" s="6">
        <f t="shared" si="0"/>
        <v>1.31</v>
      </c>
    </row>
    <row r="27" spans="1:40" ht="12.75">
      <c r="A27" s="24" t="s">
        <v>21</v>
      </c>
      <c r="B27" s="28">
        <f aca="true" t="shared" si="1" ref="B27:AN27">MAX(B4:B24)</f>
        <v>36</v>
      </c>
      <c r="C27" s="6">
        <f t="shared" si="1"/>
        <v>805.5</v>
      </c>
      <c r="D27" s="11">
        <f t="shared" si="1"/>
        <v>806.5</v>
      </c>
      <c r="E27" s="11">
        <f t="shared" si="1"/>
        <v>2.92</v>
      </c>
      <c r="F27" s="8">
        <f t="shared" si="1"/>
        <v>197.3</v>
      </c>
      <c r="G27" s="14">
        <f t="shared" si="1"/>
        <v>-156.469</v>
      </c>
      <c r="H27" s="21">
        <f t="shared" si="1"/>
        <v>79.285</v>
      </c>
      <c r="I27" s="16">
        <f t="shared" si="1"/>
        <v>10.2</v>
      </c>
      <c r="J27" s="16">
        <f t="shared" si="1"/>
        <v>10</v>
      </c>
      <c r="K27" s="16">
        <f t="shared" si="1"/>
        <v>4.2</v>
      </c>
      <c r="L27" s="19">
        <f t="shared" si="1"/>
        <v>0.43</v>
      </c>
      <c r="M27" s="8">
        <f t="shared" si="1"/>
        <v>150.5</v>
      </c>
      <c r="N27" s="8">
        <f t="shared" si="1"/>
        <v>244.1</v>
      </c>
      <c r="O27" s="16">
        <f t="shared" si="1"/>
        <v>140.4</v>
      </c>
      <c r="P27" s="8">
        <f t="shared" si="1"/>
        <v>197.3</v>
      </c>
      <c r="Q27" s="8">
        <f t="shared" si="1"/>
        <v>244.1</v>
      </c>
      <c r="R27" s="16">
        <f t="shared" si="1"/>
        <v>140.4</v>
      </c>
      <c r="S27" s="29">
        <f t="shared" si="1"/>
        <v>27</v>
      </c>
      <c r="T27" s="29">
        <f t="shared" si="1"/>
        <v>15.5</v>
      </c>
      <c r="U27" s="24">
        <f t="shared" si="1"/>
        <v>1</v>
      </c>
      <c r="V27" s="8">
        <f t="shared" si="1"/>
        <v>150.5</v>
      </c>
      <c r="W27" s="8">
        <f t="shared" si="1"/>
        <v>244.1</v>
      </c>
      <c r="X27" s="16">
        <f t="shared" si="1"/>
        <v>93.6</v>
      </c>
      <c r="Y27" s="8">
        <f t="shared" si="1"/>
        <v>197.3</v>
      </c>
      <c r="Z27" s="8">
        <f t="shared" si="1"/>
        <v>244.1</v>
      </c>
      <c r="AA27" s="16">
        <f t="shared" si="1"/>
        <v>46.8</v>
      </c>
      <c r="AB27" s="29">
        <f t="shared" si="1"/>
        <v>30.5</v>
      </c>
      <c r="AC27" s="29">
        <f t="shared" si="1"/>
        <v>6.2</v>
      </c>
      <c r="AD27" s="37">
        <f t="shared" si="1"/>
        <v>1</v>
      </c>
      <c r="AE27" s="35">
        <f t="shared" si="1"/>
        <v>5.6</v>
      </c>
      <c r="AF27" s="6">
        <f t="shared" si="1"/>
        <v>5.73</v>
      </c>
      <c r="AG27" s="6">
        <f t="shared" si="1"/>
        <v>6.58</v>
      </c>
      <c r="AH27" s="6">
        <f t="shared" si="1"/>
        <v>11.91</v>
      </c>
      <c r="AI27" s="6">
        <f t="shared" si="1"/>
        <v>6.06</v>
      </c>
      <c r="AJ27" s="35">
        <f t="shared" si="1"/>
        <v>6.4</v>
      </c>
      <c r="AK27" s="6">
        <f t="shared" si="1"/>
        <v>3.03</v>
      </c>
      <c r="AL27" s="6">
        <f t="shared" si="1"/>
        <v>5.61</v>
      </c>
      <c r="AM27" s="6">
        <f t="shared" si="1"/>
        <v>3.49</v>
      </c>
      <c r="AN27" s="6">
        <f t="shared" si="1"/>
        <v>4.88</v>
      </c>
    </row>
    <row r="28" spans="1:40" ht="12.75">
      <c r="A28" s="24" t="s">
        <v>19</v>
      </c>
      <c r="B28" s="28">
        <f aca="true" t="shared" si="2" ref="B28:AN28">AVERAGE(B4:B24)</f>
        <v>18.19047619047619</v>
      </c>
      <c r="C28" s="6">
        <f t="shared" si="2"/>
        <v>635.2433333333333</v>
      </c>
      <c r="D28" s="11">
        <f t="shared" si="2"/>
        <v>636.6738095238095</v>
      </c>
      <c r="E28" s="11">
        <f t="shared" si="2"/>
        <v>1.4323809523809523</v>
      </c>
      <c r="F28" s="8">
        <f t="shared" si="2"/>
        <v>76.95714285714291</v>
      </c>
      <c r="G28" s="14">
        <f t="shared" si="2"/>
        <v>-165.4495714285714</v>
      </c>
      <c r="H28" s="21">
        <f t="shared" si="2"/>
        <v>78.1887142857143</v>
      </c>
      <c r="I28" s="16">
        <f t="shared" si="2"/>
        <v>4.452631578947368</v>
      </c>
      <c r="J28" s="16">
        <f t="shared" si="2"/>
        <v>3.2428571428571424</v>
      </c>
      <c r="K28" s="16">
        <f t="shared" si="2"/>
        <v>0.8047619047619047</v>
      </c>
      <c r="L28" s="19">
        <f t="shared" si="2"/>
        <v>0.15</v>
      </c>
      <c r="M28" s="8">
        <f t="shared" si="2"/>
        <v>67.30000000000001</v>
      </c>
      <c r="N28" s="8">
        <f t="shared" si="2"/>
        <v>101.10000000000005</v>
      </c>
      <c r="O28" s="16">
        <f t="shared" si="2"/>
        <v>33.79999999999999</v>
      </c>
      <c r="P28" s="8">
        <f t="shared" si="2"/>
        <v>68.60000000000002</v>
      </c>
      <c r="Q28" s="8">
        <f t="shared" si="2"/>
        <v>89.66000000000005</v>
      </c>
      <c r="R28" s="16">
        <f t="shared" si="2"/>
        <v>21.060000000000002</v>
      </c>
      <c r="S28" s="29">
        <f t="shared" si="2"/>
        <v>17.09047619047619</v>
      </c>
      <c r="T28" s="29">
        <f t="shared" si="2"/>
        <v>4.614285714285715</v>
      </c>
      <c r="U28" s="24">
        <f t="shared" si="2"/>
        <v>0.3333333333333333</v>
      </c>
      <c r="V28" s="8">
        <f t="shared" si="2"/>
        <v>74.44999999999999</v>
      </c>
      <c r="W28" s="8">
        <f t="shared" si="2"/>
        <v>121.25000000000001</v>
      </c>
      <c r="X28" s="16">
        <f t="shared" si="2"/>
        <v>46.800000000000004</v>
      </c>
      <c r="Y28" s="8">
        <f t="shared" si="2"/>
        <v>86.14999999999999</v>
      </c>
      <c r="Z28" s="8">
        <f t="shared" si="2"/>
        <v>103.69999999999999</v>
      </c>
      <c r="AA28" s="16">
        <f t="shared" si="2"/>
        <v>17.549999999999997</v>
      </c>
      <c r="AB28" s="29">
        <f t="shared" si="2"/>
        <v>22.1375</v>
      </c>
      <c r="AC28" s="29">
        <f t="shared" si="2"/>
        <v>3.7</v>
      </c>
      <c r="AD28" s="37">
        <f t="shared" si="2"/>
        <v>0.75</v>
      </c>
      <c r="AE28" s="35">
        <f t="shared" si="2"/>
        <v>1.980952380952381</v>
      </c>
      <c r="AF28" s="6">
        <f t="shared" si="2"/>
        <v>1.5323809523809524</v>
      </c>
      <c r="AG28" s="6">
        <f t="shared" si="2"/>
        <v>2.374285714285714</v>
      </c>
      <c r="AH28" s="6">
        <f t="shared" si="2"/>
        <v>2.4633333333333334</v>
      </c>
      <c r="AI28" s="6">
        <f t="shared" si="2"/>
        <v>2.034285714285714</v>
      </c>
      <c r="AJ28" s="35">
        <f t="shared" si="2"/>
        <v>2.4875000000000003</v>
      </c>
      <c r="AK28" s="6">
        <f t="shared" si="2"/>
        <v>1.785</v>
      </c>
      <c r="AL28" s="6">
        <f t="shared" si="2"/>
        <v>3.0875000000000004</v>
      </c>
      <c r="AM28" s="6">
        <f t="shared" si="2"/>
        <v>2.20125</v>
      </c>
      <c r="AN28" s="6">
        <f t="shared" si="2"/>
        <v>2.59125</v>
      </c>
    </row>
    <row r="29" spans="1:40" ht="12.75">
      <c r="A29" s="24" t="s">
        <v>8</v>
      </c>
      <c r="B29" s="28">
        <f aca="true" t="shared" si="3" ref="B29:AN29">STDEV(B4:B24)</f>
        <v>8.103203364219903</v>
      </c>
      <c r="C29" s="6">
        <f t="shared" si="3"/>
        <v>90.20842617701071</v>
      </c>
      <c r="D29" s="11">
        <f t="shared" si="3"/>
        <v>90.09669147511441</v>
      </c>
      <c r="E29" s="11">
        <f t="shared" si="3"/>
        <v>0.6759134912243193</v>
      </c>
      <c r="F29" s="8">
        <f t="shared" si="3"/>
        <v>37.93811502207984</v>
      </c>
      <c r="G29" s="14">
        <f t="shared" si="3"/>
        <v>3.890682505314194</v>
      </c>
      <c r="H29" s="21">
        <f t="shared" si="3"/>
        <v>1.2544071963618952</v>
      </c>
      <c r="I29" s="16">
        <f t="shared" si="3"/>
        <v>2.3358007004624146</v>
      </c>
      <c r="J29" s="16">
        <f t="shared" si="3"/>
        <v>2.2229645585504576</v>
      </c>
      <c r="K29" s="16">
        <f t="shared" si="3"/>
        <v>0.8705551047901509</v>
      </c>
      <c r="L29" s="19">
        <f t="shared" si="3"/>
        <v>0.12814054783713077</v>
      </c>
      <c r="M29" s="8">
        <f t="shared" si="3"/>
        <v>25.661323609895195</v>
      </c>
      <c r="N29" s="8">
        <f t="shared" si="3"/>
        <v>58.91908709008819</v>
      </c>
      <c r="O29" s="16">
        <f t="shared" si="3"/>
        <v>41.87628839106642</v>
      </c>
      <c r="P29" s="8">
        <f t="shared" si="3"/>
        <v>33.5251986924525</v>
      </c>
      <c r="Q29" s="8">
        <f t="shared" si="3"/>
        <v>52.81736556534358</v>
      </c>
      <c r="R29" s="16">
        <f t="shared" si="3"/>
        <v>35.52843783136041</v>
      </c>
      <c r="S29" s="29">
        <f t="shared" si="3"/>
        <v>5.340683922673652</v>
      </c>
      <c r="T29" s="29">
        <f t="shared" si="3"/>
        <v>3.680120339647295</v>
      </c>
      <c r="U29" s="24">
        <f t="shared" si="3"/>
        <v>0.9660917830792959</v>
      </c>
      <c r="V29" s="8">
        <f t="shared" si="3"/>
        <v>34.82031426788519</v>
      </c>
      <c r="W29" s="8">
        <f t="shared" si="3"/>
        <v>55.58599515294165</v>
      </c>
      <c r="X29" s="16">
        <f t="shared" si="3"/>
        <v>25.0156522430029</v>
      </c>
      <c r="Y29" s="8">
        <f t="shared" si="3"/>
        <v>49.63889603929565</v>
      </c>
      <c r="Z29" s="8">
        <f t="shared" si="3"/>
        <v>66.18519471906087</v>
      </c>
      <c r="AA29" s="16">
        <f t="shared" si="3"/>
        <v>24.221301132916636</v>
      </c>
      <c r="AB29" s="29">
        <f t="shared" si="3"/>
        <v>5.457350874868557</v>
      </c>
      <c r="AC29" s="29">
        <f t="shared" si="3"/>
        <v>1.3638181696985854</v>
      </c>
      <c r="AD29" s="37">
        <f t="shared" si="3"/>
        <v>0.7071067811865476</v>
      </c>
      <c r="AE29" s="35">
        <f t="shared" si="3"/>
        <v>1.3478201095172337</v>
      </c>
      <c r="AF29" s="6">
        <f t="shared" si="3"/>
        <v>1.1055401610158935</v>
      </c>
      <c r="AG29" s="6">
        <f t="shared" si="3"/>
        <v>1.4230269548696948</v>
      </c>
      <c r="AH29" s="6">
        <f t="shared" si="3"/>
        <v>2.466040010489152</v>
      </c>
      <c r="AI29" s="6">
        <f t="shared" si="3"/>
        <v>1.2591726308515903</v>
      </c>
      <c r="AJ29" s="35">
        <f t="shared" si="3"/>
        <v>1.7141741035095748</v>
      </c>
      <c r="AK29" s="6">
        <f t="shared" si="3"/>
        <v>0.6153280193754963</v>
      </c>
      <c r="AL29" s="6">
        <f t="shared" si="3"/>
        <v>1.469603931093583</v>
      </c>
      <c r="AM29" s="6">
        <f t="shared" si="3"/>
        <v>0.7933011948272136</v>
      </c>
      <c r="AN29" s="6">
        <f t="shared" si="3"/>
        <v>1.3064831473408733</v>
      </c>
    </row>
  </sheetData>
  <printOptions/>
  <pageMargins left="0.75" right="0.75" top="1" bottom="1" header="0.5" footer="0.5"/>
  <pageSetup fitToWidth="0" fitToHeight="1" horizontalDpi="300" verticalDpi="300" orientation="landscape" r:id="rId1"/>
  <headerFooter alignWithMargins="0">
    <oddFooter>&amp;CPage &amp;P</oddFooter>
  </headerFooter>
  <colBreaks count="1" manualBreakCount="1">
    <brk id="3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Krishfield</dc:creator>
  <cp:keywords/>
  <dc:description/>
  <cp:lastModifiedBy>Rick Krishfield</cp:lastModifiedBy>
  <cp:lastPrinted>2000-07-24T17:44:46Z</cp:lastPrinted>
  <dcterms:created xsi:type="dcterms:W3CDTF">2000-03-31T16:57:47Z</dcterms:created>
  <dcterms:modified xsi:type="dcterms:W3CDTF">2000-07-28T15:44:15Z</dcterms:modified>
  <cp:category/>
  <cp:version/>
  <cp:contentType/>
  <cp:contentStatus/>
</cp:coreProperties>
</file>